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oushik/PycharmProjects/ABS-EE/"/>
    </mc:Choice>
  </mc:AlternateContent>
  <bookViews>
    <workbookView xWindow="920" yWindow="640" windowWidth="24680" windowHeight="15000"/>
  </bookViews>
  <sheets>
    <sheet name="DB" sheetId="1" r:id="rId1"/>
    <sheet name="Peter" sheetId="2" r:id="rId2"/>
    <sheet name="raw" sheetId="3" r:id="rId3"/>
  </sheets>
  <definedNames>
    <definedName name="_xlnm._FilterDatabase" localSheetId="0" hidden="1">DB!$A$1:$AH$1032</definedName>
    <definedName name="_xlnm._FilterDatabase" localSheetId="1" hidden="1">Peter!$A$2:$Q$2386</definedName>
    <definedName name="_xlnm._FilterDatabase" localSheetId="2" hidden="1">raw!$A$2:$N$2630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A1031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E1031" i="1"/>
  <c r="AG1031" i="1"/>
  <c r="A1030" i="1"/>
  <c r="AE1030" i="1"/>
  <c r="AG1030" i="1"/>
  <c r="A1029" i="1"/>
  <c r="AE1029" i="1"/>
  <c r="AG1029" i="1"/>
  <c r="A1028" i="1"/>
  <c r="AE1028" i="1"/>
  <c r="AG1028" i="1"/>
  <c r="A1027" i="1"/>
  <c r="AE1027" i="1"/>
  <c r="AG1027" i="1"/>
  <c r="A1026" i="1"/>
  <c r="AE1026" i="1"/>
  <c r="AG1026" i="1"/>
  <c r="A1025" i="1"/>
  <c r="AE1025" i="1"/>
  <c r="AG1025" i="1"/>
  <c r="A1024" i="1"/>
  <c r="AE1024" i="1"/>
  <c r="AG1024" i="1"/>
  <c r="A1023" i="1"/>
  <c r="AE1023" i="1"/>
  <c r="AG1023" i="1"/>
  <c r="A1022" i="1"/>
  <c r="AE1022" i="1"/>
  <c r="AG1022" i="1"/>
  <c r="A1021" i="1"/>
  <c r="AE1021" i="1"/>
  <c r="AG1021" i="1"/>
  <c r="A1020" i="1"/>
  <c r="AE1020" i="1"/>
  <c r="AG1020" i="1"/>
  <c r="A1019" i="1"/>
  <c r="AE1019" i="1"/>
  <c r="AG1019" i="1"/>
  <c r="A1018" i="1"/>
  <c r="AE1018" i="1"/>
  <c r="AG1018" i="1"/>
  <c r="A1017" i="1"/>
  <c r="AE1017" i="1"/>
  <c r="AG1017" i="1"/>
  <c r="A1016" i="1"/>
  <c r="AE1016" i="1"/>
  <c r="AG1016" i="1"/>
  <c r="A1015" i="1"/>
  <c r="AE1015" i="1"/>
  <c r="AG1015" i="1"/>
  <c r="A1014" i="1"/>
  <c r="AE1014" i="1"/>
  <c r="AG1014" i="1"/>
  <c r="A1013" i="1"/>
  <c r="AE1013" i="1"/>
  <c r="AG1013" i="1"/>
  <c r="A1012" i="1"/>
  <c r="AE1012" i="1"/>
  <c r="AG1012" i="1"/>
  <c r="A1011" i="1"/>
  <c r="AE1011" i="1"/>
  <c r="AG1011" i="1"/>
  <c r="A1010" i="1"/>
  <c r="AE1010" i="1"/>
  <c r="AG1010" i="1"/>
  <c r="A1009" i="1"/>
  <c r="AE1009" i="1"/>
  <c r="AG1009" i="1"/>
  <c r="A1008" i="1"/>
  <c r="AE1008" i="1"/>
  <c r="AG1008" i="1"/>
  <c r="A1007" i="1"/>
  <c r="AE1007" i="1"/>
  <c r="AG1007" i="1"/>
  <c r="A1006" i="1"/>
  <c r="AE1006" i="1"/>
  <c r="AG1006" i="1"/>
  <c r="A1005" i="1"/>
  <c r="AE1005" i="1"/>
  <c r="AG1005" i="1"/>
  <c r="A1004" i="1"/>
  <c r="AE1004" i="1"/>
  <c r="AG1004" i="1"/>
  <c r="A1003" i="1"/>
  <c r="AE1003" i="1"/>
  <c r="AG1003" i="1"/>
  <c r="A1002" i="1"/>
  <c r="AE1002" i="1"/>
  <c r="AG1002" i="1"/>
  <c r="A1001" i="1"/>
  <c r="AE1001" i="1"/>
  <c r="AG1001" i="1"/>
  <c r="A1000" i="1"/>
  <c r="AE1000" i="1"/>
  <c r="AG1000" i="1"/>
  <c r="A999" i="1"/>
  <c r="AE999" i="1"/>
  <c r="AG999" i="1"/>
  <c r="A998" i="1"/>
  <c r="AE998" i="1"/>
  <c r="AG998" i="1"/>
  <c r="A997" i="1"/>
  <c r="AE997" i="1"/>
  <c r="AG997" i="1"/>
  <c r="A996" i="1"/>
  <c r="AE996" i="1"/>
  <c r="AG996" i="1"/>
  <c r="A995" i="1"/>
  <c r="AE995" i="1"/>
  <c r="AG995" i="1"/>
  <c r="A994" i="1"/>
  <c r="AE994" i="1"/>
  <c r="AG994" i="1"/>
  <c r="A993" i="1"/>
  <c r="AE993" i="1"/>
  <c r="AG993" i="1"/>
  <c r="A992" i="1"/>
  <c r="AE992" i="1"/>
  <c r="AG992" i="1"/>
  <c r="A991" i="1"/>
  <c r="AE991" i="1"/>
  <c r="AG991" i="1"/>
  <c r="A990" i="1"/>
  <c r="AE990" i="1"/>
  <c r="AG990" i="1"/>
  <c r="A989" i="1"/>
  <c r="AE989" i="1"/>
  <c r="AG989" i="1"/>
  <c r="A988" i="1"/>
  <c r="AE988" i="1"/>
  <c r="AG988" i="1"/>
  <c r="A987" i="1"/>
  <c r="AE987" i="1"/>
  <c r="AG987" i="1"/>
  <c r="A986" i="1"/>
  <c r="AE986" i="1"/>
  <c r="AG986" i="1"/>
  <c r="A985" i="1"/>
  <c r="AE985" i="1"/>
  <c r="AG985" i="1"/>
  <c r="A984" i="1"/>
  <c r="AE984" i="1"/>
  <c r="AG984" i="1"/>
  <c r="A983" i="1"/>
  <c r="AE983" i="1"/>
  <c r="AG983" i="1"/>
  <c r="A982" i="1"/>
  <c r="AE982" i="1"/>
  <c r="AG982" i="1"/>
  <c r="A981" i="1"/>
  <c r="AE981" i="1"/>
  <c r="AG981" i="1"/>
  <c r="A980" i="1"/>
  <c r="AE980" i="1"/>
  <c r="AG980" i="1"/>
  <c r="A979" i="1"/>
  <c r="AE979" i="1"/>
  <c r="AG979" i="1"/>
  <c r="A978" i="1"/>
  <c r="AE978" i="1"/>
  <c r="AG978" i="1"/>
  <c r="A977" i="1"/>
  <c r="AE977" i="1"/>
  <c r="AG977" i="1"/>
  <c r="A976" i="1"/>
  <c r="AE976" i="1"/>
  <c r="AG976" i="1"/>
  <c r="A975" i="1"/>
  <c r="AE975" i="1"/>
  <c r="AG975" i="1"/>
  <c r="A974" i="1"/>
  <c r="AE974" i="1"/>
  <c r="AG974" i="1"/>
  <c r="A973" i="1"/>
  <c r="AE973" i="1"/>
  <c r="AG973" i="1"/>
  <c r="A972" i="1"/>
  <c r="AE972" i="1"/>
  <c r="AG972" i="1"/>
  <c r="A971" i="1"/>
  <c r="AE971" i="1"/>
  <c r="AG971" i="1"/>
  <c r="A970" i="1"/>
  <c r="AE970" i="1"/>
  <c r="AG970" i="1"/>
  <c r="A969" i="1"/>
  <c r="AE969" i="1"/>
  <c r="AG969" i="1"/>
  <c r="A968" i="1"/>
  <c r="AE968" i="1"/>
  <c r="AG968" i="1"/>
  <c r="A967" i="1"/>
  <c r="AE967" i="1"/>
  <c r="AG967" i="1"/>
  <c r="A966" i="1"/>
  <c r="AE966" i="1"/>
  <c r="AG966" i="1"/>
  <c r="A965" i="1"/>
  <c r="AE965" i="1"/>
  <c r="AG965" i="1"/>
  <c r="A964" i="1"/>
  <c r="AE964" i="1"/>
  <c r="AG964" i="1"/>
  <c r="A963" i="1"/>
  <c r="AE963" i="1"/>
  <c r="AG963" i="1"/>
  <c r="A962" i="1"/>
  <c r="AE962" i="1"/>
  <c r="AG962" i="1"/>
  <c r="A961" i="1"/>
  <c r="AE961" i="1"/>
  <c r="AG961" i="1"/>
  <c r="A960" i="1"/>
  <c r="AE960" i="1"/>
  <c r="AG960" i="1"/>
  <c r="A959" i="1"/>
  <c r="AE959" i="1"/>
  <c r="AG959" i="1"/>
  <c r="A958" i="1"/>
  <c r="AE958" i="1"/>
  <c r="AG958" i="1"/>
  <c r="A957" i="1"/>
  <c r="AE957" i="1"/>
  <c r="AG957" i="1"/>
  <c r="A956" i="1"/>
  <c r="AE956" i="1"/>
  <c r="AG956" i="1"/>
  <c r="A955" i="1"/>
  <c r="AE955" i="1"/>
  <c r="AG955" i="1"/>
  <c r="A954" i="1"/>
  <c r="AE954" i="1"/>
  <c r="AG954" i="1"/>
  <c r="A953" i="1"/>
  <c r="AE953" i="1"/>
  <c r="AG953" i="1"/>
  <c r="A952" i="1"/>
  <c r="AE952" i="1"/>
  <c r="AG952" i="1"/>
  <c r="A951" i="1"/>
  <c r="AE951" i="1"/>
  <c r="AG951" i="1"/>
  <c r="A950" i="1"/>
  <c r="AE950" i="1"/>
  <c r="AG950" i="1"/>
  <c r="A949" i="1"/>
  <c r="AE949" i="1"/>
  <c r="AG949" i="1"/>
  <c r="A948" i="1"/>
  <c r="AE948" i="1"/>
  <c r="AG948" i="1"/>
  <c r="A947" i="1"/>
  <c r="AE947" i="1"/>
  <c r="AG947" i="1"/>
  <c r="A946" i="1"/>
  <c r="AE946" i="1"/>
  <c r="AG946" i="1"/>
  <c r="A945" i="1"/>
  <c r="AE945" i="1"/>
  <c r="AG945" i="1"/>
  <c r="A944" i="1"/>
  <c r="AE944" i="1"/>
  <c r="AG944" i="1"/>
  <c r="A943" i="1"/>
  <c r="AE943" i="1"/>
  <c r="AG943" i="1"/>
  <c r="A942" i="1"/>
  <c r="AE942" i="1"/>
  <c r="AG942" i="1"/>
  <c r="A941" i="1"/>
  <c r="AE941" i="1"/>
  <c r="AG941" i="1"/>
  <c r="A940" i="1"/>
  <c r="AE940" i="1"/>
  <c r="AG940" i="1"/>
  <c r="A939" i="1"/>
  <c r="AE939" i="1"/>
  <c r="AG939" i="1"/>
  <c r="A938" i="1"/>
  <c r="AE938" i="1"/>
  <c r="AG938" i="1"/>
  <c r="A937" i="1"/>
  <c r="AE937" i="1"/>
  <c r="AG937" i="1"/>
  <c r="A936" i="1"/>
  <c r="AE936" i="1"/>
  <c r="AG936" i="1"/>
  <c r="A935" i="1"/>
  <c r="AE935" i="1"/>
  <c r="AG935" i="1"/>
  <c r="A934" i="1"/>
  <c r="AE934" i="1"/>
  <c r="AG934" i="1"/>
  <c r="A933" i="1"/>
  <c r="AE933" i="1"/>
  <c r="AG933" i="1"/>
  <c r="A932" i="1"/>
  <c r="AE932" i="1"/>
  <c r="AG932" i="1"/>
  <c r="A931" i="1"/>
  <c r="AE931" i="1"/>
  <c r="AG931" i="1"/>
  <c r="A930" i="1"/>
  <c r="AE930" i="1"/>
  <c r="AG930" i="1"/>
  <c r="A929" i="1"/>
  <c r="AE929" i="1"/>
  <c r="AG929" i="1"/>
  <c r="A928" i="1"/>
  <c r="AE928" i="1"/>
  <c r="AG928" i="1"/>
  <c r="A927" i="1"/>
  <c r="AE927" i="1"/>
  <c r="AG927" i="1"/>
  <c r="A926" i="1"/>
  <c r="AE926" i="1"/>
  <c r="AG926" i="1"/>
  <c r="A925" i="1"/>
  <c r="AE925" i="1"/>
  <c r="AG925" i="1"/>
  <c r="A924" i="1"/>
  <c r="AE924" i="1"/>
  <c r="AG924" i="1"/>
  <c r="A923" i="1"/>
  <c r="AE923" i="1"/>
  <c r="AG923" i="1"/>
  <c r="A922" i="1"/>
  <c r="AE922" i="1"/>
  <c r="AG922" i="1"/>
  <c r="A921" i="1"/>
  <c r="AE921" i="1"/>
  <c r="AG921" i="1"/>
  <c r="A920" i="1"/>
  <c r="AE920" i="1"/>
  <c r="AG920" i="1"/>
  <c r="A919" i="1"/>
  <c r="AE919" i="1"/>
  <c r="AG919" i="1"/>
  <c r="A918" i="1"/>
  <c r="AE918" i="1"/>
  <c r="AG918" i="1"/>
  <c r="A917" i="1"/>
  <c r="AE917" i="1"/>
  <c r="AG917" i="1"/>
  <c r="A916" i="1"/>
  <c r="AE916" i="1"/>
  <c r="AG916" i="1"/>
  <c r="A915" i="1"/>
  <c r="AE915" i="1"/>
  <c r="AG915" i="1"/>
  <c r="A914" i="1"/>
  <c r="AE914" i="1"/>
  <c r="AG914" i="1"/>
  <c r="A913" i="1"/>
  <c r="AE913" i="1"/>
  <c r="AG913" i="1"/>
  <c r="A912" i="1"/>
  <c r="AE912" i="1"/>
  <c r="AG912" i="1"/>
  <c r="A911" i="1"/>
  <c r="AE911" i="1"/>
  <c r="AG911" i="1"/>
  <c r="A910" i="1"/>
  <c r="AE910" i="1"/>
  <c r="AG910" i="1"/>
  <c r="A909" i="1"/>
  <c r="AE909" i="1"/>
  <c r="AG909" i="1"/>
  <c r="A908" i="1"/>
  <c r="AE908" i="1"/>
  <c r="AG908" i="1"/>
  <c r="A907" i="1"/>
  <c r="AE907" i="1"/>
  <c r="AG907" i="1"/>
  <c r="A906" i="1"/>
  <c r="AE906" i="1"/>
  <c r="AG906" i="1"/>
  <c r="A905" i="1"/>
  <c r="AE905" i="1"/>
  <c r="AG905" i="1"/>
  <c r="A904" i="1"/>
  <c r="AE904" i="1"/>
  <c r="AG904" i="1"/>
  <c r="A903" i="1"/>
  <c r="AE903" i="1"/>
  <c r="AG903" i="1"/>
  <c r="A902" i="1"/>
  <c r="AE902" i="1"/>
  <c r="AG902" i="1"/>
  <c r="A901" i="1"/>
  <c r="AE901" i="1"/>
  <c r="AG901" i="1"/>
  <c r="A900" i="1"/>
  <c r="AE900" i="1"/>
  <c r="AG900" i="1"/>
  <c r="A899" i="1"/>
  <c r="AE899" i="1"/>
  <c r="AG899" i="1"/>
  <c r="A898" i="1"/>
  <c r="AE898" i="1"/>
  <c r="AG898" i="1"/>
  <c r="A897" i="1"/>
  <c r="AE897" i="1"/>
  <c r="AG897" i="1"/>
  <c r="A896" i="1"/>
  <c r="AE896" i="1"/>
  <c r="AG896" i="1"/>
  <c r="A895" i="1"/>
  <c r="AE895" i="1"/>
  <c r="AG895" i="1"/>
  <c r="A894" i="1"/>
  <c r="AE894" i="1"/>
  <c r="AG894" i="1"/>
  <c r="A893" i="1"/>
  <c r="AE893" i="1"/>
  <c r="AG893" i="1"/>
  <c r="A892" i="1"/>
  <c r="AE892" i="1"/>
  <c r="AG892" i="1"/>
  <c r="A891" i="1"/>
  <c r="AE891" i="1"/>
  <c r="AG891" i="1"/>
  <c r="A890" i="1"/>
  <c r="AE890" i="1"/>
  <c r="AG890" i="1"/>
  <c r="A889" i="1"/>
  <c r="AE889" i="1"/>
  <c r="AG889" i="1"/>
  <c r="A888" i="1"/>
  <c r="AE888" i="1"/>
  <c r="AG888" i="1"/>
  <c r="A887" i="1"/>
  <c r="AE887" i="1"/>
  <c r="AG887" i="1"/>
  <c r="A886" i="1"/>
  <c r="AE886" i="1"/>
  <c r="AG886" i="1"/>
  <c r="A885" i="1"/>
  <c r="AE885" i="1"/>
  <c r="AG885" i="1"/>
  <c r="A884" i="1"/>
  <c r="AE884" i="1"/>
  <c r="AG884" i="1"/>
  <c r="A883" i="1"/>
  <c r="AE883" i="1"/>
  <c r="AG883" i="1"/>
  <c r="A882" i="1"/>
  <c r="AE882" i="1"/>
  <c r="AG882" i="1"/>
  <c r="A881" i="1"/>
  <c r="AE881" i="1"/>
  <c r="AG881" i="1"/>
  <c r="A880" i="1"/>
  <c r="AE880" i="1"/>
  <c r="AG880" i="1"/>
  <c r="A879" i="1"/>
  <c r="AE879" i="1"/>
  <c r="AG879" i="1"/>
  <c r="A878" i="1"/>
  <c r="AE878" i="1"/>
  <c r="AG878" i="1"/>
  <c r="A877" i="1"/>
  <c r="AE877" i="1"/>
  <c r="AG877" i="1"/>
  <c r="A876" i="1"/>
  <c r="AE876" i="1"/>
  <c r="AG876" i="1"/>
  <c r="A875" i="1"/>
  <c r="AE875" i="1"/>
  <c r="AG875" i="1"/>
  <c r="A874" i="1"/>
  <c r="AE874" i="1"/>
  <c r="AG874" i="1"/>
  <c r="A873" i="1"/>
  <c r="AE873" i="1"/>
  <c r="AG873" i="1"/>
  <c r="A872" i="1"/>
  <c r="AE872" i="1"/>
  <c r="AG872" i="1"/>
  <c r="A871" i="1"/>
  <c r="AE871" i="1"/>
  <c r="AG871" i="1"/>
  <c r="A870" i="1"/>
  <c r="AE870" i="1"/>
  <c r="AG870" i="1"/>
  <c r="A869" i="1"/>
  <c r="AE869" i="1"/>
  <c r="AG869" i="1"/>
  <c r="A868" i="1"/>
  <c r="AE868" i="1"/>
  <c r="AG868" i="1"/>
  <c r="A867" i="1"/>
  <c r="AE867" i="1"/>
  <c r="AG867" i="1"/>
  <c r="A866" i="1"/>
  <c r="AE866" i="1"/>
  <c r="AG866" i="1"/>
  <c r="A865" i="1"/>
  <c r="AE865" i="1"/>
  <c r="AG865" i="1"/>
  <c r="A864" i="1"/>
  <c r="AE864" i="1"/>
  <c r="AG864" i="1"/>
  <c r="A863" i="1"/>
  <c r="AE863" i="1"/>
  <c r="AG863" i="1"/>
  <c r="A862" i="1"/>
  <c r="AE862" i="1"/>
  <c r="AG862" i="1"/>
  <c r="A861" i="1"/>
  <c r="AE861" i="1"/>
  <c r="AG861" i="1"/>
  <c r="A860" i="1"/>
  <c r="AE860" i="1"/>
  <c r="AG860" i="1"/>
  <c r="A859" i="1"/>
  <c r="AE859" i="1"/>
  <c r="AG859" i="1"/>
  <c r="A858" i="1"/>
  <c r="AE858" i="1"/>
  <c r="AG858" i="1"/>
  <c r="A857" i="1"/>
  <c r="AE857" i="1"/>
  <c r="AG857" i="1"/>
  <c r="A856" i="1"/>
  <c r="AE856" i="1"/>
  <c r="AG856" i="1"/>
  <c r="A855" i="1"/>
  <c r="AE855" i="1"/>
  <c r="AG855" i="1"/>
  <c r="A854" i="1"/>
  <c r="AE854" i="1"/>
  <c r="AG854" i="1"/>
  <c r="A853" i="1"/>
  <c r="AE853" i="1"/>
  <c r="AG853" i="1"/>
  <c r="A852" i="1"/>
  <c r="AE852" i="1"/>
  <c r="AG852" i="1"/>
  <c r="A851" i="1"/>
  <c r="AE851" i="1"/>
  <c r="AG851" i="1"/>
  <c r="A850" i="1"/>
  <c r="AE850" i="1"/>
  <c r="AG850" i="1"/>
  <c r="A849" i="1"/>
  <c r="AE849" i="1"/>
  <c r="AG849" i="1"/>
  <c r="A848" i="1"/>
  <c r="AE848" i="1"/>
  <c r="AG848" i="1"/>
  <c r="A847" i="1"/>
  <c r="AE847" i="1"/>
  <c r="AG847" i="1"/>
  <c r="A846" i="1"/>
  <c r="AE846" i="1"/>
  <c r="AG846" i="1"/>
  <c r="A845" i="1"/>
  <c r="AE845" i="1"/>
  <c r="AG845" i="1"/>
  <c r="A844" i="1"/>
  <c r="AE844" i="1"/>
  <c r="AG844" i="1"/>
  <c r="A843" i="1"/>
  <c r="AE843" i="1"/>
  <c r="AG843" i="1"/>
  <c r="A842" i="1"/>
  <c r="AE842" i="1"/>
  <c r="AG842" i="1"/>
  <c r="A841" i="1"/>
  <c r="AE841" i="1"/>
  <c r="AG841" i="1"/>
  <c r="A840" i="1"/>
  <c r="AE840" i="1"/>
  <c r="AG840" i="1"/>
  <c r="A839" i="1"/>
  <c r="AE839" i="1"/>
  <c r="AG839" i="1"/>
  <c r="A838" i="1"/>
  <c r="AE838" i="1"/>
  <c r="AG838" i="1"/>
  <c r="A837" i="1"/>
  <c r="AE837" i="1"/>
  <c r="AG837" i="1"/>
  <c r="A836" i="1"/>
  <c r="AE836" i="1"/>
  <c r="AG836" i="1"/>
  <c r="A835" i="1"/>
  <c r="AE835" i="1"/>
  <c r="AG835" i="1"/>
  <c r="A834" i="1"/>
  <c r="AE834" i="1"/>
  <c r="AG834" i="1"/>
  <c r="A833" i="1"/>
  <c r="AE833" i="1"/>
  <c r="AG833" i="1"/>
  <c r="A832" i="1"/>
  <c r="AE832" i="1"/>
  <c r="AG832" i="1"/>
  <c r="A831" i="1"/>
  <c r="AE831" i="1"/>
  <c r="AG831" i="1"/>
  <c r="A830" i="1"/>
  <c r="AE830" i="1"/>
  <c r="AG830" i="1"/>
  <c r="A829" i="1"/>
  <c r="AE829" i="1"/>
  <c r="AG829" i="1"/>
  <c r="A828" i="1"/>
  <c r="AE828" i="1"/>
  <c r="AG828" i="1"/>
  <c r="A827" i="1"/>
  <c r="AE827" i="1"/>
  <c r="AG827" i="1"/>
  <c r="A826" i="1"/>
  <c r="AE826" i="1"/>
  <c r="AG826" i="1"/>
  <c r="A825" i="1"/>
  <c r="AE825" i="1"/>
  <c r="AG825" i="1"/>
  <c r="A824" i="1"/>
  <c r="AE824" i="1"/>
  <c r="AG824" i="1"/>
  <c r="A823" i="1"/>
  <c r="AE823" i="1"/>
  <c r="AG823" i="1"/>
  <c r="A822" i="1"/>
  <c r="AE822" i="1"/>
  <c r="AG822" i="1"/>
  <c r="A821" i="1"/>
  <c r="AE821" i="1"/>
  <c r="AG821" i="1"/>
  <c r="A820" i="1"/>
  <c r="AE820" i="1"/>
  <c r="AG820" i="1"/>
  <c r="A819" i="1"/>
  <c r="AE819" i="1"/>
  <c r="AG819" i="1"/>
  <c r="A818" i="1"/>
  <c r="AE818" i="1"/>
  <c r="AG818" i="1"/>
  <c r="A817" i="1"/>
  <c r="AE817" i="1"/>
  <c r="AG817" i="1"/>
  <c r="A816" i="1"/>
  <c r="AE816" i="1"/>
  <c r="AG816" i="1"/>
  <c r="A815" i="1"/>
  <c r="AE815" i="1"/>
  <c r="AG815" i="1"/>
  <c r="A814" i="1"/>
  <c r="AE814" i="1"/>
  <c r="AG814" i="1"/>
  <c r="A813" i="1"/>
  <c r="AE813" i="1"/>
  <c r="AG813" i="1"/>
  <c r="A812" i="1"/>
  <c r="AE812" i="1"/>
  <c r="AG812" i="1"/>
  <c r="A811" i="1"/>
  <c r="AE811" i="1"/>
  <c r="AG811" i="1"/>
  <c r="A810" i="1"/>
  <c r="AE810" i="1"/>
  <c r="AG810" i="1"/>
  <c r="A809" i="1"/>
  <c r="AE809" i="1"/>
  <c r="AG809" i="1"/>
  <c r="A808" i="1"/>
  <c r="AE808" i="1"/>
  <c r="AG808" i="1"/>
  <c r="A807" i="1"/>
  <c r="AE807" i="1"/>
  <c r="AG807" i="1"/>
  <c r="A806" i="1"/>
  <c r="AE806" i="1"/>
  <c r="AG806" i="1"/>
  <c r="A805" i="1"/>
  <c r="AE805" i="1"/>
  <c r="AG805" i="1"/>
  <c r="A804" i="1"/>
  <c r="AE804" i="1"/>
  <c r="AG804" i="1"/>
  <c r="A803" i="1"/>
  <c r="AE803" i="1"/>
  <c r="AG803" i="1"/>
  <c r="A802" i="1"/>
  <c r="AE802" i="1"/>
  <c r="AG802" i="1"/>
  <c r="A801" i="1"/>
  <c r="AE801" i="1"/>
  <c r="AG801" i="1"/>
  <c r="A800" i="1"/>
  <c r="AE800" i="1"/>
  <c r="AG800" i="1"/>
  <c r="A799" i="1"/>
  <c r="AE799" i="1"/>
  <c r="AG799" i="1"/>
  <c r="A798" i="1"/>
  <c r="AE798" i="1"/>
  <c r="AG798" i="1"/>
  <c r="A797" i="1"/>
  <c r="AE797" i="1"/>
  <c r="AG797" i="1"/>
  <c r="A796" i="1"/>
  <c r="AE796" i="1"/>
  <c r="AG796" i="1"/>
  <c r="A795" i="1"/>
  <c r="AE795" i="1"/>
  <c r="AG795" i="1"/>
  <c r="A794" i="1"/>
  <c r="AE794" i="1"/>
  <c r="AG794" i="1"/>
  <c r="A793" i="1"/>
  <c r="AE793" i="1"/>
  <c r="AG793" i="1"/>
  <c r="A792" i="1"/>
  <c r="AE792" i="1"/>
  <c r="AG792" i="1"/>
  <c r="A791" i="1"/>
  <c r="AE791" i="1"/>
  <c r="AG791" i="1"/>
  <c r="A790" i="1"/>
  <c r="AE790" i="1"/>
  <c r="AG790" i="1"/>
  <c r="A789" i="1"/>
  <c r="AE789" i="1"/>
  <c r="AG789" i="1"/>
  <c r="A788" i="1"/>
  <c r="AE788" i="1"/>
  <c r="AG788" i="1"/>
  <c r="A787" i="1"/>
  <c r="AE787" i="1"/>
  <c r="AG787" i="1"/>
  <c r="A786" i="1"/>
  <c r="AE786" i="1"/>
  <c r="AG786" i="1"/>
  <c r="A785" i="1"/>
  <c r="AE785" i="1"/>
  <c r="AG785" i="1"/>
  <c r="A784" i="1"/>
  <c r="AE784" i="1"/>
  <c r="AG784" i="1"/>
  <c r="A783" i="1"/>
  <c r="AE783" i="1"/>
  <c r="AG783" i="1"/>
  <c r="A782" i="1"/>
  <c r="AE782" i="1"/>
  <c r="AG782" i="1"/>
  <c r="A781" i="1"/>
  <c r="AE781" i="1"/>
  <c r="AG781" i="1"/>
  <c r="A780" i="1"/>
  <c r="AE780" i="1"/>
  <c r="AG780" i="1"/>
  <c r="A779" i="1"/>
  <c r="AE779" i="1"/>
  <c r="AG779" i="1"/>
  <c r="A778" i="1"/>
  <c r="AE778" i="1"/>
  <c r="AG778" i="1"/>
  <c r="A777" i="1"/>
  <c r="AE777" i="1"/>
  <c r="AG777" i="1"/>
  <c r="A776" i="1"/>
  <c r="AE776" i="1"/>
  <c r="AG776" i="1"/>
  <c r="A775" i="1"/>
  <c r="AE775" i="1"/>
  <c r="AG775" i="1"/>
  <c r="A774" i="1"/>
  <c r="AE774" i="1"/>
  <c r="AG774" i="1"/>
  <c r="A773" i="1"/>
  <c r="AE773" i="1"/>
  <c r="AG773" i="1"/>
  <c r="A772" i="1"/>
  <c r="AE772" i="1"/>
  <c r="AG772" i="1"/>
  <c r="A771" i="1"/>
  <c r="AE771" i="1"/>
  <c r="AG771" i="1"/>
  <c r="A770" i="1"/>
  <c r="AE770" i="1"/>
  <c r="AG770" i="1"/>
  <c r="A769" i="1"/>
  <c r="AE769" i="1"/>
  <c r="AG769" i="1"/>
  <c r="A768" i="1"/>
  <c r="AE768" i="1"/>
  <c r="AG768" i="1"/>
  <c r="A767" i="1"/>
  <c r="AE767" i="1"/>
  <c r="AG767" i="1"/>
  <c r="A766" i="1"/>
  <c r="AE766" i="1"/>
  <c r="AG766" i="1"/>
  <c r="A765" i="1"/>
  <c r="AE765" i="1"/>
  <c r="AG765" i="1"/>
  <c r="A764" i="1"/>
  <c r="AE764" i="1"/>
  <c r="AG764" i="1"/>
  <c r="A763" i="1"/>
  <c r="AE763" i="1"/>
  <c r="AG763" i="1"/>
  <c r="A762" i="1"/>
  <c r="AE762" i="1"/>
  <c r="AG762" i="1"/>
  <c r="A761" i="1"/>
  <c r="AE761" i="1"/>
  <c r="AG761" i="1"/>
  <c r="A760" i="1"/>
  <c r="AE760" i="1"/>
  <c r="AG760" i="1"/>
  <c r="A759" i="1"/>
  <c r="AE759" i="1"/>
  <c r="AG759" i="1"/>
  <c r="A758" i="1"/>
  <c r="AE758" i="1"/>
  <c r="AG758" i="1"/>
  <c r="A757" i="1"/>
  <c r="AE757" i="1"/>
  <c r="AG757" i="1"/>
  <c r="A756" i="1"/>
  <c r="AE756" i="1"/>
  <c r="AG756" i="1"/>
  <c r="A755" i="1"/>
  <c r="AE755" i="1"/>
  <c r="AG755" i="1"/>
  <c r="A754" i="1"/>
  <c r="AE754" i="1"/>
  <c r="AG754" i="1"/>
  <c r="A753" i="1"/>
  <c r="AE753" i="1"/>
  <c r="AG753" i="1"/>
  <c r="A752" i="1"/>
  <c r="AE752" i="1"/>
  <c r="AG752" i="1"/>
  <c r="A751" i="1"/>
  <c r="AE751" i="1"/>
  <c r="AG751" i="1"/>
  <c r="A750" i="1"/>
  <c r="AE750" i="1"/>
  <c r="AG750" i="1"/>
  <c r="A749" i="1"/>
  <c r="AE749" i="1"/>
  <c r="AG749" i="1"/>
  <c r="A748" i="1"/>
  <c r="AE748" i="1"/>
  <c r="AG748" i="1"/>
  <c r="A747" i="1"/>
  <c r="AE747" i="1"/>
  <c r="AG747" i="1"/>
  <c r="A746" i="1"/>
  <c r="AE746" i="1"/>
  <c r="AG746" i="1"/>
  <c r="A745" i="1"/>
  <c r="AE745" i="1"/>
  <c r="AG745" i="1"/>
  <c r="A744" i="1"/>
  <c r="AE744" i="1"/>
  <c r="AG744" i="1"/>
  <c r="A743" i="1"/>
  <c r="AE743" i="1"/>
  <c r="AG743" i="1"/>
  <c r="A742" i="1"/>
  <c r="AE742" i="1"/>
  <c r="AG742" i="1"/>
  <c r="A741" i="1"/>
  <c r="AE741" i="1"/>
  <c r="AG741" i="1"/>
  <c r="A740" i="1"/>
  <c r="AE740" i="1"/>
  <c r="AG740" i="1"/>
  <c r="A739" i="1"/>
  <c r="AE739" i="1"/>
  <c r="AG739" i="1"/>
  <c r="A738" i="1"/>
  <c r="AE738" i="1"/>
  <c r="AG738" i="1"/>
  <c r="A737" i="1"/>
  <c r="AE737" i="1"/>
  <c r="AG737" i="1"/>
  <c r="A736" i="1"/>
  <c r="AE736" i="1"/>
  <c r="AG736" i="1"/>
  <c r="A735" i="1"/>
  <c r="AE735" i="1"/>
  <c r="AG735" i="1"/>
  <c r="A734" i="1"/>
  <c r="AE734" i="1"/>
  <c r="AG734" i="1"/>
  <c r="A733" i="1"/>
  <c r="AE733" i="1"/>
  <c r="AG733" i="1"/>
  <c r="A732" i="1"/>
  <c r="AE732" i="1"/>
  <c r="AG732" i="1"/>
  <c r="A731" i="1"/>
  <c r="AE731" i="1"/>
  <c r="AG731" i="1"/>
  <c r="A730" i="1"/>
  <c r="AE730" i="1"/>
  <c r="AG730" i="1"/>
  <c r="A729" i="1"/>
  <c r="AE729" i="1"/>
  <c r="AG729" i="1"/>
  <c r="A728" i="1"/>
  <c r="AE728" i="1"/>
  <c r="AG728" i="1"/>
  <c r="A727" i="1"/>
  <c r="AE727" i="1"/>
  <c r="AG727" i="1"/>
  <c r="A726" i="1"/>
  <c r="AE726" i="1"/>
  <c r="AG726" i="1"/>
  <c r="A725" i="1"/>
  <c r="AE725" i="1"/>
  <c r="AG725" i="1"/>
  <c r="A724" i="1"/>
  <c r="AE724" i="1"/>
  <c r="AG724" i="1"/>
  <c r="A723" i="1"/>
  <c r="AE723" i="1"/>
  <c r="AG723" i="1"/>
  <c r="A722" i="1"/>
  <c r="AE722" i="1"/>
  <c r="AG722" i="1"/>
  <c r="A721" i="1"/>
  <c r="AE721" i="1"/>
  <c r="AG721" i="1"/>
  <c r="A720" i="1"/>
  <c r="AE720" i="1"/>
  <c r="AG720" i="1"/>
  <c r="A719" i="1"/>
  <c r="AE719" i="1"/>
  <c r="AG719" i="1"/>
  <c r="A718" i="1"/>
  <c r="AE718" i="1"/>
  <c r="AG718" i="1"/>
  <c r="A717" i="1"/>
  <c r="AE717" i="1"/>
  <c r="AG717" i="1"/>
  <c r="A716" i="1"/>
  <c r="AE716" i="1"/>
  <c r="AG716" i="1"/>
  <c r="A715" i="1"/>
  <c r="AE715" i="1"/>
  <c r="AG715" i="1"/>
  <c r="A714" i="1"/>
  <c r="AE714" i="1"/>
  <c r="AG714" i="1"/>
  <c r="A713" i="1"/>
  <c r="AE713" i="1"/>
  <c r="AG713" i="1"/>
  <c r="A712" i="1"/>
  <c r="AE712" i="1"/>
  <c r="AG712" i="1"/>
  <c r="A711" i="1"/>
  <c r="AE711" i="1"/>
  <c r="AG711" i="1"/>
  <c r="A710" i="1"/>
  <c r="AE710" i="1"/>
  <c r="AG710" i="1"/>
  <c r="A709" i="1"/>
  <c r="AE709" i="1"/>
  <c r="AG709" i="1"/>
  <c r="A708" i="1"/>
  <c r="AE708" i="1"/>
  <c r="AG708" i="1"/>
  <c r="A707" i="1"/>
  <c r="AE707" i="1"/>
  <c r="AG707" i="1"/>
  <c r="A706" i="1"/>
  <c r="AE706" i="1"/>
  <c r="AG706" i="1"/>
  <c r="A705" i="1"/>
  <c r="AE705" i="1"/>
  <c r="AG705" i="1"/>
  <c r="A704" i="1"/>
  <c r="AE704" i="1"/>
  <c r="AG704" i="1"/>
  <c r="A703" i="1"/>
  <c r="AE703" i="1"/>
  <c r="AG703" i="1"/>
  <c r="A702" i="1"/>
  <c r="AE702" i="1"/>
  <c r="AG702" i="1"/>
  <c r="A701" i="1"/>
  <c r="AE701" i="1"/>
  <c r="AG701" i="1"/>
  <c r="A700" i="1"/>
  <c r="AE700" i="1"/>
  <c r="AG700" i="1"/>
  <c r="A699" i="1"/>
  <c r="AE699" i="1"/>
  <c r="AG699" i="1"/>
  <c r="A698" i="1"/>
  <c r="AE698" i="1"/>
  <c r="AG698" i="1"/>
  <c r="A697" i="1"/>
  <c r="AE697" i="1"/>
  <c r="AG697" i="1"/>
  <c r="A696" i="1"/>
  <c r="AE696" i="1"/>
  <c r="AG696" i="1"/>
  <c r="A695" i="1"/>
  <c r="AE695" i="1"/>
  <c r="AG695" i="1"/>
  <c r="A694" i="1"/>
  <c r="AE694" i="1"/>
  <c r="AG694" i="1"/>
  <c r="A693" i="1"/>
  <c r="AE693" i="1"/>
  <c r="AG693" i="1"/>
  <c r="A692" i="1"/>
  <c r="AE692" i="1"/>
  <c r="AG692" i="1"/>
  <c r="A691" i="1"/>
  <c r="AE691" i="1"/>
  <c r="AG691" i="1"/>
  <c r="A690" i="1"/>
  <c r="AE690" i="1"/>
  <c r="AG690" i="1"/>
  <c r="A689" i="1"/>
  <c r="AE689" i="1"/>
  <c r="AG689" i="1"/>
  <c r="A688" i="1"/>
  <c r="AE688" i="1"/>
  <c r="AG688" i="1"/>
  <c r="A687" i="1"/>
  <c r="AE687" i="1"/>
  <c r="AG687" i="1"/>
  <c r="A686" i="1"/>
  <c r="AE686" i="1"/>
  <c r="AG686" i="1"/>
  <c r="A685" i="1"/>
  <c r="AE685" i="1"/>
  <c r="AG685" i="1"/>
  <c r="A684" i="1"/>
  <c r="AE684" i="1"/>
  <c r="AG684" i="1"/>
  <c r="A683" i="1"/>
  <c r="AE683" i="1"/>
  <c r="AG683" i="1"/>
  <c r="A682" i="1"/>
  <c r="AE682" i="1"/>
  <c r="AG682" i="1"/>
  <c r="A681" i="1"/>
  <c r="AE681" i="1"/>
  <c r="AG681" i="1"/>
  <c r="A680" i="1"/>
  <c r="AE680" i="1"/>
  <c r="AG680" i="1"/>
  <c r="A679" i="1"/>
  <c r="AE679" i="1"/>
  <c r="AG679" i="1"/>
  <c r="A678" i="1"/>
  <c r="AE678" i="1"/>
  <c r="AG678" i="1"/>
  <c r="A677" i="1"/>
  <c r="AE677" i="1"/>
  <c r="AG677" i="1"/>
  <c r="A676" i="1"/>
  <c r="AE676" i="1"/>
  <c r="AG676" i="1"/>
  <c r="A675" i="1"/>
  <c r="AE675" i="1"/>
  <c r="AG675" i="1"/>
  <c r="A674" i="1"/>
  <c r="AE674" i="1"/>
  <c r="AG674" i="1"/>
  <c r="A673" i="1"/>
  <c r="AE673" i="1"/>
  <c r="AG673" i="1"/>
  <c r="A672" i="1"/>
  <c r="AE672" i="1"/>
  <c r="AG672" i="1"/>
  <c r="A671" i="1"/>
  <c r="AE671" i="1"/>
  <c r="AG671" i="1"/>
  <c r="A670" i="1"/>
  <c r="AE670" i="1"/>
  <c r="AG670" i="1"/>
  <c r="A669" i="1"/>
  <c r="AE669" i="1"/>
  <c r="AG669" i="1"/>
  <c r="A668" i="1"/>
  <c r="AE668" i="1"/>
  <c r="AG668" i="1"/>
  <c r="A667" i="1"/>
  <c r="AE667" i="1"/>
  <c r="AG667" i="1"/>
  <c r="A666" i="1"/>
  <c r="AE666" i="1"/>
  <c r="AG666" i="1"/>
  <c r="A665" i="1"/>
  <c r="AE665" i="1"/>
  <c r="AG665" i="1"/>
  <c r="A664" i="1"/>
  <c r="AE664" i="1"/>
  <c r="AG664" i="1"/>
  <c r="A663" i="1"/>
  <c r="AE663" i="1"/>
  <c r="AG663" i="1"/>
  <c r="A662" i="1"/>
  <c r="AE662" i="1"/>
  <c r="AG662" i="1"/>
  <c r="A661" i="1"/>
  <c r="AE661" i="1"/>
  <c r="AG661" i="1"/>
  <c r="A660" i="1"/>
  <c r="AE660" i="1"/>
  <c r="AG660" i="1"/>
  <c r="A659" i="1"/>
  <c r="AE659" i="1"/>
  <c r="AG659" i="1"/>
  <c r="A658" i="1"/>
  <c r="AE658" i="1"/>
  <c r="AG658" i="1"/>
  <c r="A657" i="1"/>
  <c r="AE657" i="1"/>
  <c r="AG657" i="1"/>
  <c r="A656" i="1"/>
  <c r="AE656" i="1"/>
  <c r="AG656" i="1"/>
  <c r="A655" i="1"/>
  <c r="AE655" i="1"/>
  <c r="AG655" i="1"/>
  <c r="A654" i="1"/>
  <c r="AE654" i="1"/>
  <c r="AG654" i="1"/>
  <c r="A653" i="1"/>
  <c r="AE653" i="1"/>
  <c r="AG653" i="1"/>
  <c r="A652" i="1"/>
  <c r="AE652" i="1"/>
  <c r="AG652" i="1"/>
  <c r="A651" i="1"/>
  <c r="AE651" i="1"/>
  <c r="AG651" i="1"/>
  <c r="A650" i="1"/>
  <c r="AE650" i="1"/>
  <c r="AG650" i="1"/>
  <c r="A649" i="1"/>
  <c r="AE649" i="1"/>
  <c r="AG649" i="1"/>
  <c r="A648" i="1"/>
  <c r="AE648" i="1"/>
  <c r="AG648" i="1"/>
  <c r="A647" i="1"/>
  <c r="AE647" i="1"/>
  <c r="AG647" i="1"/>
  <c r="A646" i="1"/>
  <c r="AE646" i="1"/>
  <c r="AG646" i="1"/>
  <c r="A645" i="1"/>
  <c r="AE645" i="1"/>
  <c r="AG645" i="1"/>
  <c r="A644" i="1"/>
  <c r="AE644" i="1"/>
  <c r="AG644" i="1"/>
  <c r="A643" i="1"/>
  <c r="AE643" i="1"/>
  <c r="AG643" i="1"/>
  <c r="A642" i="1"/>
  <c r="AE642" i="1"/>
  <c r="AG642" i="1"/>
  <c r="A641" i="1"/>
  <c r="AE641" i="1"/>
  <c r="AG641" i="1"/>
  <c r="A640" i="1"/>
  <c r="AE640" i="1"/>
  <c r="AG640" i="1"/>
  <c r="A639" i="1"/>
  <c r="AE639" i="1"/>
  <c r="AG639" i="1"/>
  <c r="A638" i="1"/>
  <c r="AE638" i="1"/>
  <c r="AG638" i="1"/>
  <c r="A637" i="1"/>
  <c r="AE637" i="1"/>
  <c r="AG637" i="1"/>
  <c r="A636" i="1"/>
  <c r="AE636" i="1"/>
  <c r="AG636" i="1"/>
  <c r="A635" i="1"/>
  <c r="AE635" i="1"/>
  <c r="AG635" i="1"/>
  <c r="A634" i="1"/>
  <c r="AE634" i="1"/>
  <c r="AG634" i="1"/>
  <c r="A633" i="1"/>
  <c r="AE633" i="1"/>
  <c r="AG633" i="1"/>
  <c r="A632" i="1"/>
  <c r="AE632" i="1"/>
  <c r="AG632" i="1"/>
  <c r="A631" i="1"/>
  <c r="AE631" i="1"/>
  <c r="AG631" i="1"/>
  <c r="A630" i="1"/>
  <c r="AE630" i="1"/>
  <c r="AG630" i="1"/>
  <c r="A629" i="1"/>
  <c r="AE629" i="1"/>
  <c r="AG629" i="1"/>
  <c r="A628" i="1"/>
  <c r="AE628" i="1"/>
  <c r="AG628" i="1"/>
  <c r="A627" i="1"/>
  <c r="AE627" i="1"/>
  <c r="AG627" i="1"/>
  <c r="A626" i="1"/>
  <c r="AE626" i="1"/>
  <c r="AG626" i="1"/>
  <c r="A625" i="1"/>
  <c r="AE625" i="1"/>
  <c r="AG625" i="1"/>
  <c r="A624" i="1"/>
  <c r="AE624" i="1"/>
  <c r="AG624" i="1"/>
  <c r="A623" i="1"/>
  <c r="AE623" i="1"/>
  <c r="AG623" i="1"/>
  <c r="A622" i="1"/>
  <c r="AE622" i="1"/>
  <c r="AG622" i="1"/>
  <c r="A621" i="1"/>
  <c r="AE621" i="1"/>
  <c r="AG621" i="1"/>
  <c r="A620" i="1"/>
  <c r="AE620" i="1"/>
  <c r="AG620" i="1"/>
  <c r="A619" i="1"/>
  <c r="AE619" i="1"/>
  <c r="AG619" i="1"/>
  <c r="A618" i="1"/>
  <c r="AE618" i="1"/>
  <c r="AG618" i="1"/>
  <c r="A617" i="1"/>
  <c r="AE617" i="1"/>
  <c r="AG617" i="1"/>
  <c r="A616" i="1"/>
  <c r="AE616" i="1"/>
  <c r="AG616" i="1"/>
  <c r="A615" i="1"/>
  <c r="AE615" i="1"/>
  <c r="AG615" i="1"/>
  <c r="A614" i="1"/>
  <c r="AE614" i="1"/>
  <c r="AG614" i="1"/>
  <c r="A613" i="1"/>
  <c r="AE613" i="1"/>
  <c r="AG613" i="1"/>
  <c r="A612" i="1"/>
  <c r="AE612" i="1"/>
  <c r="AG612" i="1"/>
  <c r="A611" i="1"/>
  <c r="AE611" i="1"/>
  <c r="AG611" i="1"/>
  <c r="A610" i="1"/>
  <c r="AE610" i="1"/>
  <c r="AG610" i="1"/>
  <c r="A609" i="1"/>
  <c r="AE609" i="1"/>
  <c r="AG609" i="1"/>
  <c r="A608" i="1"/>
  <c r="AE608" i="1"/>
  <c r="AG608" i="1"/>
  <c r="A607" i="1"/>
  <c r="AE607" i="1"/>
  <c r="AG607" i="1"/>
  <c r="A606" i="1"/>
  <c r="AE606" i="1"/>
  <c r="AG606" i="1"/>
  <c r="A605" i="1"/>
  <c r="AE605" i="1"/>
  <c r="AG605" i="1"/>
  <c r="A604" i="1"/>
  <c r="AE604" i="1"/>
  <c r="AG604" i="1"/>
  <c r="A603" i="1"/>
  <c r="AE603" i="1"/>
  <c r="AG603" i="1"/>
  <c r="A602" i="1"/>
  <c r="AE602" i="1"/>
  <c r="AG602" i="1"/>
  <c r="A601" i="1"/>
  <c r="AE601" i="1"/>
  <c r="AG601" i="1"/>
  <c r="A600" i="1"/>
  <c r="AE600" i="1"/>
  <c r="AG600" i="1"/>
  <c r="A599" i="1"/>
  <c r="AE599" i="1"/>
  <c r="AG599" i="1"/>
  <c r="A598" i="1"/>
  <c r="AE598" i="1"/>
  <c r="AG598" i="1"/>
  <c r="A597" i="1"/>
  <c r="AE597" i="1"/>
  <c r="AG597" i="1"/>
  <c r="A596" i="1"/>
  <c r="AE596" i="1"/>
  <c r="AG596" i="1"/>
  <c r="A595" i="1"/>
  <c r="AE595" i="1"/>
  <c r="AG595" i="1"/>
  <c r="A594" i="1"/>
  <c r="AE594" i="1"/>
  <c r="AG594" i="1"/>
  <c r="A593" i="1"/>
  <c r="AE593" i="1"/>
  <c r="AG593" i="1"/>
  <c r="A592" i="1"/>
  <c r="AE592" i="1"/>
  <c r="AG592" i="1"/>
  <c r="A591" i="1"/>
  <c r="AE591" i="1"/>
  <c r="AG591" i="1"/>
  <c r="A590" i="1"/>
  <c r="AE590" i="1"/>
  <c r="AG590" i="1"/>
  <c r="A589" i="1"/>
  <c r="AE589" i="1"/>
  <c r="AG589" i="1"/>
  <c r="A588" i="1"/>
  <c r="AE588" i="1"/>
  <c r="AG588" i="1"/>
  <c r="A587" i="1"/>
  <c r="AE587" i="1"/>
  <c r="AG587" i="1"/>
  <c r="A586" i="1"/>
  <c r="AE586" i="1"/>
  <c r="AG586" i="1"/>
  <c r="A585" i="1"/>
  <c r="AE585" i="1"/>
  <c r="AG585" i="1"/>
  <c r="A584" i="1"/>
  <c r="AE584" i="1"/>
  <c r="AG584" i="1"/>
  <c r="A583" i="1"/>
  <c r="AE583" i="1"/>
  <c r="AG583" i="1"/>
  <c r="A582" i="1"/>
  <c r="AE582" i="1"/>
  <c r="AG582" i="1"/>
  <c r="A581" i="1"/>
  <c r="AE581" i="1"/>
  <c r="AG581" i="1"/>
  <c r="A580" i="1"/>
  <c r="AE580" i="1"/>
  <c r="AG580" i="1"/>
  <c r="A579" i="1"/>
  <c r="AE579" i="1"/>
  <c r="AG579" i="1"/>
  <c r="A578" i="1"/>
  <c r="AE578" i="1"/>
  <c r="AG578" i="1"/>
  <c r="A577" i="1"/>
  <c r="AE577" i="1"/>
  <c r="AG577" i="1"/>
  <c r="A576" i="1"/>
  <c r="AE576" i="1"/>
  <c r="AG576" i="1"/>
  <c r="A575" i="1"/>
  <c r="AE575" i="1"/>
  <c r="AG575" i="1"/>
  <c r="A574" i="1"/>
  <c r="AE574" i="1"/>
  <c r="AG574" i="1"/>
  <c r="A573" i="1"/>
  <c r="AE573" i="1"/>
  <c r="AG573" i="1"/>
  <c r="A572" i="1"/>
  <c r="AE572" i="1"/>
  <c r="AG572" i="1"/>
  <c r="A571" i="1"/>
  <c r="AE571" i="1"/>
  <c r="AG571" i="1"/>
  <c r="A570" i="1"/>
  <c r="AE570" i="1"/>
  <c r="AG570" i="1"/>
  <c r="A569" i="1"/>
  <c r="AE569" i="1"/>
  <c r="AG569" i="1"/>
  <c r="A568" i="1"/>
  <c r="AE568" i="1"/>
  <c r="AG568" i="1"/>
  <c r="A567" i="1"/>
  <c r="AE567" i="1"/>
  <c r="AG567" i="1"/>
  <c r="A566" i="1"/>
  <c r="AE566" i="1"/>
  <c r="AG566" i="1"/>
  <c r="A565" i="1"/>
  <c r="AE565" i="1"/>
  <c r="AG565" i="1"/>
  <c r="A564" i="1"/>
  <c r="AE564" i="1"/>
  <c r="AG564" i="1"/>
  <c r="A563" i="1"/>
  <c r="AE563" i="1"/>
  <c r="AG563" i="1"/>
  <c r="A562" i="1"/>
  <c r="AE562" i="1"/>
  <c r="AG562" i="1"/>
  <c r="A561" i="1"/>
  <c r="AE561" i="1"/>
  <c r="AG561" i="1"/>
  <c r="A560" i="1"/>
  <c r="AE560" i="1"/>
  <c r="AG560" i="1"/>
  <c r="A559" i="1"/>
  <c r="AE559" i="1"/>
  <c r="AG559" i="1"/>
  <c r="A558" i="1"/>
  <c r="AE558" i="1"/>
  <c r="AG558" i="1"/>
  <c r="A557" i="1"/>
  <c r="AE557" i="1"/>
  <c r="AG557" i="1"/>
  <c r="A556" i="1"/>
  <c r="AE556" i="1"/>
  <c r="AG556" i="1"/>
  <c r="A555" i="1"/>
  <c r="AE555" i="1"/>
  <c r="AG555" i="1"/>
  <c r="A554" i="1"/>
  <c r="AE554" i="1"/>
  <c r="AG554" i="1"/>
  <c r="A553" i="1"/>
  <c r="AE553" i="1"/>
  <c r="AG553" i="1"/>
  <c r="A552" i="1"/>
  <c r="AE552" i="1"/>
  <c r="AG552" i="1"/>
  <c r="A551" i="1"/>
  <c r="AE551" i="1"/>
  <c r="AG551" i="1"/>
  <c r="A550" i="1"/>
  <c r="AE550" i="1"/>
  <c r="AG550" i="1"/>
  <c r="A549" i="1"/>
  <c r="AE549" i="1"/>
  <c r="AG549" i="1"/>
  <c r="A548" i="1"/>
  <c r="AE548" i="1"/>
  <c r="AG548" i="1"/>
  <c r="A547" i="1"/>
  <c r="AE547" i="1"/>
  <c r="AG547" i="1"/>
  <c r="A546" i="1"/>
  <c r="AE546" i="1"/>
  <c r="AG546" i="1"/>
  <c r="A545" i="1"/>
  <c r="AE545" i="1"/>
  <c r="AG545" i="1"/>
  <c r="A544" i="1"/>
  <c r="AE544" i="1"/>
  <c r="AG544" i="1"/>
  <c r="A543" i="1"/>
  <c r="AE543" i="1"/>
  <c r="AG543" i="1"/>
  <c r="A542" i="1"/>
  <c r="AE542" i="1"/>
  <c r="AG542" i="1"/>
  <c r="A541" i="1"/>
  <c r="AE541" i="1"/>
  <c r="AG541" i="1"/>
  <c r="A540" i="1"/>
  <c r="AE540" i="1"/>
  <c r="AG540" i="1"/>
  <c r="A539" i="1"/>
  <c r="AE539" i="1"/>
  <c r="AG539" i="1"/>
  <c r="A538" i="1"/>
  <c r="AE538" i="1"/>
  <c r="AG538" i="1"/>
  <c r="A537" i="1"/>
  <c r="AE537" i="1"/>
  <c r="AG537" i="1"/>
  <c r="A536" i="1"/>
  <c r="AE536" i="1"/>
  <c r="AG536" i="1"/>
  <c r="A535" i="1"/>
  <c r="AE535" i="1"/>
  <c r="AG535" i="1"/>
  <c r="A534" i="1"/>
  <c r="AE534" i="1"/>
  <c r="AG534" i="1"/>
  <c r="A533" i="1"/>
  <c r="AE533" i="1"/>
  <c r="AG533" i="1"/>
  <c r="A532" i="1"/>
  <c r="AE532" i="1"/>
  <c r="AG532" i="1"/>
  <c r="A531" i="1"/>
  <c r="AE531" i="1"/>
  <c r="AG531" i="1"/>
  <c r="A530" i="1"/>
  <c r="AE530" i="1"/>
  <c r="AG530" i="1"/>
  <c r="A529" i="1"/>
  <c r="AE529" i="1"/>
  <c r="AG529" i="1"/>
  <c r="A528" i="1"/>
  <c r="AE528" i="1"/>
  <c r="AG528" i="1"/>
  <c r="A527" i="1"/>
  <c r="AE527" i="1"/>
  <c r="AG527" i="1"/>
  <c r="A526" i="1"/>
  <c r="AE526" i="1"/>
  <c r="AG526" i="1"/>
  <c r="A525" i="1"/>
  <c r="AE525" i="1"/>
  <c r="AG525" i="1"/>
  <c r="A524" i="1"/>
  <c r="AE524" i="1"/>
  <c r="AG524" i="1"/>
  <c r="A523" i="1"/>
  <c r="AE523" i="1"/>
  <c r="AG523" i="1"/>
  <c r="A522" i="1"/>
  <c r="AE522" i="1"/>
  <c r="AG522" i="1"/>
  <c r="A521" i="1"/>
  <c r="AE521" i="1"/>
  <c r="AG521" i="1"/>
  <c r="A520" i="1"/>
  <c r="AE520" i="1"/>
  <c r="AG520" i="1"/>
  <c r="A519" i="1"/>
  <c r="AE519" i="1"/>
  <c r="AG519" i="1"/>
  <c r="A518" i="1"/>
  <c r="AE518" i="1"/>
  <c r="AG518" i="1"/>
  <c r="A517" i="1"/>
  <c r="AE517" i="1"/>
  <c r="AG517" i="1"/>
  <c r="A516" i="1"/>
  <c r="AE516" i="1"/>
  <c r="AG516" i="1"/>
  <c r="A515" i="1"/>
  <c r="AE515" i="1"/>
  <c r="AG515" i="1"/>
  <c r="A514" i="1"/>
  <c r="AE514" i="1"/>
  <c r="AG514" i="1"/>
  <c r="A513" i="1"/>
  <c r="AE513" i="1"/>
  <c r="AG513" i="1"/>
  <c r="A512" i="1"/>
  <c r="AE512" i="1"/>
  <c r="AG512" i="1"/>
  <c r="A511" i="1"/>
  <c r="AE511" i="1"/>
  <c r="AG511" i="1"/>
  <c r="A510" i="1"/>
  <c r="AE510" i="1"/>
  <c r="AG510" i="1"/>
  <c r="A509" i="1"/>
  <c r="AE509" i="1"/>
  <c r="AG509" i="1"/>
  <c r="A508" i="1"/>
  <c r="AE508" i="1"/>
  <c r="AG508" i="1"/>
  <c r="A507" i="1"/>
  <c r="AE507" i="1"/>
  <c r="AG507" i="1"/>
  <c r="A506" i="1"/>
  <c r="AE506" i="1"/>
  <c r="AG506" i="1"/>
  <c r="A505" i="1"/>
  <c r="AE505" i="1"/>
  <c r="AG505" i="1"/>
  <c r="A504" i="1"/>
  <c r="AE504" i="1"/>
  <c r="AG504" i="1"/>
  <c r="A503" i="1"/>
  <c r="AE503" i="1"/>
  <c r="AG503" i="1"/>
  <c r="A502" i="1"/>
  <c r="AE502" i="1"/>
  <c r="AG502" i="1"/>
  <c r="A501" i="1"/>
  <c r="AE501" i="1"/>
  <c r="AG501" i="1"/>
  <c r="A500" i="1"/>
  <c r="AE500" i="1"/>
  <c r="AG500" i="1"/>
  <c r="A499" i="1"/>
  <c r="AE499" i="1"/>
  <c r="AG499" i="1"/>
  <c r="A498" i="1"/>
  <c r="AE498" i="1"/>
  <c r="AG498" i="1"/>
  <c r="A497" i="1"/>
  <c r="AE497" i="1"/>
  <c r="AG497" i="1"/>
  <c r="A496" i="1"/>
  <c r="AE496" i="1"/>
  <c r="AG496" i="1"/>
  <c r="A495" i="1"/>
  <c r="AE495" i="1"/>
  <c r="AG495" i="1"/>
  <c r="A494" i="1"/>
  <c r="AE494" i="1"/>
  <c r="AG494" i="1"/>
  <c r="A493" i="1"/>
  <c r="AE493" i="1"/>
  <c r="AG493" i="1"/>
  <c r="A492" i="1"/>
  <c r="AE492" i="1"/>
  <c r="AG492" i="1"/>
  <c r="A491" i="1"/>
  <c r="AE491" i="1"/>
  <c r="AG491" i="1"/>
  <c r="A490" i="1"/>
  <c r="AE490" i="1"/>
  <c r="AG490" i="1"/>
  <c r="A489" i="1"/>
  <c r="AE489" i="1"/>
  <c r="AG489" i="1"/>
  <c r="A488" i="1"/>
  <c r="AE488" i="1"/>
  <c r="AG488" i="1"/>
  <c r="A487" i="1"/>
  <c r="AE487" i="1"/>
  <c r="AG487" i="1"/>
  <c r="A486" i="1"/>
  <c r="AE486" i="1"/>
  <c r="AG486" i="1"/>
  <c r="A485" i="1"/>
  <c r="AE485" i="1"/>
  <c r="AG485" i="1"/>
  <c r="A484" i="1"/>
  <c r="AE484" i="1"/>
  <c r="AG484" i="1"/>
  <c r="A483" i="1"/>
  <c r="AE483" i="1"/>
  <c r="AG483" i="1"/>
  <c r="A482" i="1"/>
  <c r="AE482" i="1"/>
  <c r="AG482" i="1"/>
  <c r="A481" i="1"/>
  <c r="AE481" i="1"/>
  <c r="AG481" i="1"/>
  <c r="A480" i="1"/>
  <c r="AE480" i="1"/>
  <c r="AG480" i="1"/>
  <c r="A479" i="1"/>
  <c r="AE479" i="1"/>
  <c r="AG479" i="1"/>
  <c r="A478" i="1"/>
  <c r="AE478" i="1"/>
  <c r="AG478" i="1"/>
  <c r="A477" i="1"/>
  <c r="AE477" i="1"/>
  <c r="AG477" i="1"/>
  <c r="A476" i="1"/>
  <c r="AE476" i="1"/>
  <c r="AG476" i="1"/>
  <c r="A475" i="1"/>
  <c r="AE475" i="1"/>
  <c r="AG475" i="1"/>
  <c r="A474" i="1"/>
  <c r="AE474" i="1"/>
  <c r="AG474" i="1"/>
  <c r="A473" i="1"/>
  <c r="AE473" i="1"/>
  <c r="AG473" i="1"/>
  <c r="A472" i="1"/>
  <c r="AE472" i="1"/>
  <c r="AG472" i="1"/>
  <c r="A471" i="1"/>
  <c r="AE471" i="1"/>
  <c r="AG471" i="1"/>
  <c r="A470" i="1"/>
  <c r="AE470" i="1"/>
  <c r="AG470" i="1"/>
  <c r="A469" i="1"/>
  <c r="AE469" i="1"/>
  <c r="AG469" i="1"/>
  <c r="A468" i="1"/>
  <c r="AE468" i="1"/>
  <c r="AG468" i="1"/>
  <c r="A467" i="1"/>
  <c r="AE467" i="1"/>
  <c r="AG467" i="1"/>
  <c r="A466" i="1"/>
  <c r="AE466" i="1"/>
  <c r="AG466" i="1"/>
  <c r="A465" i="1"/>
  <c r="AE465" i="1"/>
  <c r="AG465" i="1"/>
  <c r="A464" i="1"/>
  <c r="AE464" i="1"/>
  <c r="AG464" i="1"/>
  <c r="A463" i="1"/>
  <c r="AE463" i="1"/>
  <c r="AG463" i="1"/>
  <c r="A462" i="1"/>
  <c r="AE462" i="1"/>
  <c r="AG462" i="1"/>
  <c r="A461" i="1"/>
  <c r="AE461" i="1"/>
  <c r="AG461" i="1"/>
  <c r="A460" i="1"/>
  <c r="AE460" i="1"/>
  <c r="AG460" i="1"/>
  <c r="A459" i="1"/>
  <c r="AE459" i="1"/>
  <c r="AG459" i="1"/>
  <c r="A458" i="1"/>
  <c r="AE458" i="1"/>
  <c r="AG458" i="1"/>
  <c r="A457" i="1"/>
  <c r="AE457" i="1"/>
  <c r="AG457" i="1"/>
  <c r="A456" i="1"/>
  <c r="AE456" i="1"/>
  <c r="AG456" i="1"/>
  <c r="A455" i="1"/>
  <c r="AE455" i="1"/>
  <c r="AG455" i="1"/>
  <c r="A454" i="1"/>
  <c r="AE454" i="1"/>
  <c r="AG454" i="1"/>
  <c r="A453" i="1"/>
  <c r="AE453" i="1"/>
  <c r="AG453" i="1"/>
  <c r="A452" i="1"/>
  <c r="AE452" i="1"/>
  <c r="AG452" i="1"/>
  <c r="A451" i="1"/>
  <c r="AE451" i="1"/>
  <c r="AG451" i="1"/>
  <c r="A450" i="1"/>
  <c r="AE450" i="1"/>
  <c r="AG450" i="1"/>
  <c r="A449" i="1"/>
  <c r="AE449" i="1"/>
  <c r="AG449" i="1"/>
  <c r="A448" i="1"/>
  <c r="AE448" i="1"/>
  <c r="AG448" i="1"/>
  <c r="A447" i="1"/>
  <c r="AE447" i="1"/>
  <c r="AG447" i="1"/>
  <c r="A446" i="1"/>
  <c r="AE446" i="1"/>
  <c r="AG446" i="1"/>
  <c r="A445" i="1"/>
  <c r="AE445" i="1"/>
  <c r="AG445" i="1"/>
  <c r="A444" i="1"/>
  <c r="AE444" i="1"/>
  <c r="AG444" i="1"/>
  <c r="A443" i="1"/>
  <c r="AE443" i="1"/>
  <c r="AG443" i="1"/>
  <c r="A442" i="1"/>
  <c r="AE442" i="1"/>
  <c r="AG442" i="1"/>
  <c r="A441" i="1"/>
  <c r="AE441" i="1"/>
  <c r="AG441" i="1"/>
  <c r="A440" i="1"/>
  <c r="AE440" i="1"/>
  <c r="AG440" i="1"/>
  <c r="A439" i="1"/>
  <c r="AE439" i="1"/>
  <c r="AG439" i="1"/>
  <c r="A438" i="1"/>
  <c r="AE438" i="1"/>
  <c r="AG438" i="1"/>
  <c r="A437" i="1"/>
  <c r="AE437" i="1"/>
  <c r="AG437" i="1"/>
  <c r="A436" i="1"/>
  <c r="AE436" i="1"/>
  <c r="AG436" i="1"/>
  <c r="A435" i="1"/>
  <c r="AE435" i="1"/>
  <c r="AG435" i="1"/>
  <c r="A434" i="1"/>
  <c r="AE434" i="1"/>
  <c r="AG434" i="1"/>
  <c r="A433" i="1"/>
  <c r="AE433" i="1"/>
  <c r="AG433" i="1"/>
  <c r="A432" i="1"/>
  <c r="AE432" i="1"/>
  <c r="AG432" i="1"/>
  <c r="A431" i="1"/>
  <c r="AE431" i="1"/>
  <c r="AG431" i="1"/>
  <c r="A430" i="1"/>
  <c r="AE430" i="1"/>
  <c r="AG430" i="1"/>
  <c r="A429" i="1"/>
  <c r="AE429" i="1"/>
  <c r="AG429" i="1"/>
  <c r="A428" i="1"/>
  <c r="AE428" i="1"/>
  <c r="AG428" i="1"/>
  <c r="A427" i="1"/>
  <c r="AE427" i="1"/>
  <c r="AG427" i="1"/>
  <c r="A426" i="1"/>
  <c r="AE426" i="1"/>
  <c r="AG426" i="1"/>
  <c r="A425" i="1"/>
  <c r="AE425" i="1"/>
  <c r="AG425" i="1"/>
  <c r="A424" i="1"/>
  <c r="AE424" i="1"/>
  <c r="AG424" i="1"/>
  <c r="A423" i="1"/>
  <c r="AE423" i="1"/>
  <c r="AG423" i="1"/>
  <c r="A422" i="1"/>
  <c r="AE422" i="1"/>
  <c r="AG422" i="1"/>
  <c r="A421" i="1"/>
  <c r="AE421" i="1"/>
  <c r="AG421" i="1"/>
  <c r="A420" i="1"/>
  <c r="AE420" i="1"/>
  <c r="AG420" i="1"/>
  <c r="A419" i="1"/>
  <c r="AE419" i="1"/>
  <c r="AG419" i="1"/>
  <c r="A418" i="1"/>
  <c r="AE418" i="1"/>
  <c r="AG418" i="1"/>
  <c r="A417" i="1"/>
  <c r="AE417" i="1"/>
  <c r="AG417" i="1"/>
  <c r="A416" i="1"/>
  <c r="AE416" i="1"/>
  <c r="AG416" i="1"/>
  <c r="A415" i="1"/>
  <c r="AE415" i="1"/>
  <c r="AG415" i="1"/>
  <c r="A414" i="1"/>
  <c r="AE414" i="1"/>
  <c r="AG414" i="1"/>
  <c r="A413" i="1"/>
  <c r="AE413" i="1"/>
  <c r="AG413" i="1"/>
  <c r="A412" i="1"/>
  <c r="AE412" i="1"/>
  <c r="AG412" i="1"/>
  <c r="A411" i="1"/>
  <c r="AE411" i="1"/>
  <c r="AG411" i="1"/>
  <c r="A410" i="1"/>
  <c r="AE410" i="1"/>
  <c r="AG410" i="1"/>
  <c r="A409" i="1"/>
  <c r="AE409" i="1"/>
  <c r="AG409" i="1"/>
  <c r="A408" i="1"/>
  <c r="AE408" i="1"/>
  <c r="AG408" i="1"/>
  <c r="A407" i="1"/>
  <c r="AE407" i="1"/>
  <c r="AG407" i="1"/>
  <c r="A406" i="1"/>
  <c r="AE406" i="1"/>
  <c r="AG406" i="1"/>
  <c r="A405" i="1"/>
  <c r="AE405" i="1"/>
  <c r="AG405" i="1"/>
  <c r="A404" i="1"/>
  <c r="AE404" i="1"/>
  <c r="AG404" i="1"/>
  <c r="A403" i="1"/>
  <c r="AE403" i="1"/>
  <c r="AG403" i="1"/>
  <c r="A402" i="1"/>
  <c r="AE402" i="1"/>
  <c r="AG402" i="1"/>
  <c r="A401" i="1"/>
  <c r="AE401" i="1"/>
  <c r="AG401" i="1"/>
  <c r="A400" i="1"/>
  <c r="AE400" i="1"/>
  <c r="AG400" i="1"/>
  <c r="A399" i="1"/>
  <c r="AE399" i="1"/>
  <c r="AG399" i="1"/>
  <c r="A398" i="1"/>
  <c r="AE398" i="1"/>
  <c r="AG398" i="1"/>
  <c r="A397" i="1"/>
  <c r="AE397" i="1"/>
  <c r="AG397" i="1"/>
  <c r="A396" i="1"/>
  <c r="AE396" i="1"/>
  <c r="AG396" i="1"/>
  <c r="A395" i="1"/>
  <c r="AE395" i="1"/>
  <c r="AG395" i="1"/>
  <c r="A394" i="1"/>
  <c r="AE394" i="1"/>
  <c r="AG394" i="1"/>
  <c r="A393" i="1"/>
  <c r="AE393" i="1"/>
  <c r="AG393" i="1"/>
  <c r="A392" i="1"/>
  <c r="AE392" i="1"/>
  <c r="AG392" i="1"/>
  <c r="A391" i="1"/>
  <c r="AE391" i="1"/>
  <c r="AG391" i="1"/>
  <c r="A390" i="1"/>
  <c r="AE390" i="1"/>
  <c r="AG390" i="1"/>
  <c r="A389" i="1"/>
  <c r="AE389" i="1"/>
  <c r="AG389" i="1"/>
  <c r="A388" i="1"/>
  <c r="AE388" i="1"/>
  <c r="AG388" i="1"/>
  <c r="A387" i="1"/>
  <c r="AE387" i="1"/>
  <c r="AG387" i="1"/>
  <c r="A386" i="1"/>
  <c r="AE386" i="1"/>
  <c r="AG386" i="1"/>
  <c r="A385" i="1"/>
  <c r="AE385" i="1"/>
  <c r="AG385" i="1"/>
  <c r="A384" i="1"/>
  <c r="AE384" i="1"/>
  <c r="AG384" i="1"/>
  <c r="A383" i="1"/>
  <c r="AE383" i="1"/>
  <c r="AG383" i="1"/>
  <c r="A382" i="1"/>
  <c r="AE382" i="1"/>
  <c r="AG382" i="1"/>
  <c r="A381" i="1"/>
  <c r="AE381" i="1"/>
  <c r="AG381" i="1"/>
  <c r="A380" i="1"/>
  <c r="AE380" i="1"/>
  <c r="AG380" i="1"/>
  <c r="A379" i="1"/>
  <c r="AE379" i="1"/>
  <c r="AG379" i="1"/>
  <c r="A378" i="1"/>
  <c r="AE378" i="1"/>
  <c r="AG378" i="1"/>
  <c r="A377" i="1"/>
  <c r="AE377" i="1"/>
  <c r="AG377" i="1"/>
  <c r="A376" i="1"/>
  <c r="AE376" i="1"/>
  <c r="AG376" i="1"/>
  <c r="A375" i="1"/>
  <c r="AE375" i="1"/>
  <c r="AG375" i="1"/>
  <c r="A374" i="1"/>
  <c r="AE374" i="1"/>
  <c r="AG374" i="1"/>
  <c r="A373" i="1"/>
  <c r="AE373" i="1"/>
  <c r="AG373" i="1"/>
  <c r="A372" i="1"/>
  <c r="AE372" i="1"/>
  <c r="AG372" i="1"/>
  <c r="A371" i="1"/>
  <c r="AE371" i="1"/>
  <c r="AG371" i="1"/>
  <c r="A370" i="1"/>
  <c r="AE370" i="1"/>
  <c r="AG370" i="1"/>
  <c r="A369" i="1"/>
  <c r="AE369" i="1"/>
  <c r="AG369" i="1"/>
  <c r="A368" i="1"/>
  <c r="AE368" i="1"/>
  <c r="AG368" i="1"/>
  <c r="A367" i="1"/>
  <c r="AE367" i="1"/>
  <c r="AG367" i="1"/>
  <c r="A366" i="1"/>
  <c r="AE366" i="1"/>
  <c r="AG366" i="1"/>
  <c r="A365" i="1"/>
  <c r="AE365" i="1"/>
  <c r="AG365" i="1"/>
  <c r="A364" i="1"/>
  <c r="AE364" i="1"/>
  <c r="AG364" i="1"/>
  <c r="A363" i="1"/>
  <c r="AE363" i="1"/>
  <c r="AG363" i="1"/>
  <c r="A362" i="1"/>
  <c r="AE362" i="1"/>
  <c r="AG362" i="1"/>
  <c r="A361" i="1"/>
  <c r="AE361" i="1"/>
  <c r="AG361" i="1"/>
  <c r="A360" i="1"/>
  <c r="AE360" i="1"/>
  <c r="AG360" i="1"/>
  <c r="A359" i="1"/>
  <c r="AE359" i="1"/>
  <c r="AG359" i="1"/>
  <c r="A358" i="1"/>
  <c r="AE358" i="1"/>
  <c r="AG358" i="1"/>
  <c r="A357" i="1"/>
  <c r="AE357" i="1"/>
  <c r="AG357" i="1"/>
  <c r="A356" i="1"/>
  <c r="AE356" i="1"/>
  <c r="AG356" i="1"/>
  <c r="A355" i="1"/>
  <c r="AE355" i="1"/>
  <c r="AG355" i="1"/>
  <c r="A354" i="1"/>
  <c r="AE354" i="1"/>
  <c r="AG354" i="1"/>
  <c r="A353" i="1"/>
  <c r="AE353" i="1"/>
  <c r="AG353" i="1"/>
  <c r="A352" i="1"/>
  <c r="AE352" i="1"/>
  <c r="AG352" i="1"/>
  <c r="A351" i="1"/>
  <c r="AE351" i="1"/>
  <c r="AG351" i="1"/>
  <c r="A350" i="1"/>
  <c r="AE350" i="1"/>
  <c r="AG350" i="1"/>
  <c r="A349" i="1"/>
  <c r="AE349" i="1"/>
  <c r="AG349" i="1"/>
  <c r="A348" i="1"/>
  <c r="AE348" i="1"/>
  <c r="AG348" i="1"/>
  <c r="A347" i="1"/>
  <c r="AE347" i="1"/>
  <c r="AG347" i="1"/>
  <c r="A346" i="1"/>
  <c r="AE346" i="1"/>
  <c r="AG346" i="1"/>
  <c r="A345" i="1"/>
  <c r="AE345" i="1"/>
  <c r="AG345" i="1"/>
  <c r="A344" i="1"/>
  <c r="AE344" i="1"/>
  <c r="AG344" i="1"/>
  <c r="A343" i="1"/>
  <c r="AE343" i="1"/>
  <c r="AG343" i="1"/>
  <c r="A342" i="1"/>
  <c r="AE342" i="1"/>
  <c r="AG342" i="1"/>
  <c r="A341" i="1"/>
  <c r="AE341" i="1"/>
  <c r="AG341" i="1"/>
  <c r="A340" i="1"/>
  <c r="AE340" i="1"/>
  <c r="AG340" i="1"/>
  <c r="A339" i="1"/>
  <c r="AE339" i="1"/>
  <c r="AG339" i="1"/>
  <c r="A338" i="1"/>
  <c r="AE338" i="1"/>
  <c r="AG338" i="1"/>
  <c r="A337" i="1"/>
  <c r="AE337" i="1"/>
  <c r="AG337" i="1"/>
  <c r="A336" i="1"/>
  <c r="AE336" i="1"/>
  <c r="AG336" i="1"/>
  <c r="A335" i="1"/>
  <c r="AE335" i="1"/>
  <c r="AG335" i="1"/>
  <c r="A334" i="1"/>
  <c r="AE334" i="1"/>
  <c r="AG334" i="1"/>
  <c r="A333" i="1"/>
  <c r="AE333" i="1"/>
  <c r="AG333" i="1"/>
  <c r="A332" i="1"/>
  <c r="AE332" i="1"/>
  <c r="AG332" i="1"/>
  <c r="A331" i="1"/>
  <c r="AE331" i="1"/>
  <c r="AG331" i="1"/>
  <c r="A330" i="1"/>
  <c r="AE330" i="1"/>
  <c r="AG330" i="1"/>
  <c r="A329" i="1"/>
  <c r="AE329" i="1"/>
  <c r="AG329" i="1"/>
  <c r="A328" i="1"/>
  <c r="AE328" i="1"/>
  <c r="AG328" i="1"/>
  <c r="A327" i="1"/>
  <c r="AE327" i="1"/>
  <c r="AG327" i="1"/>
  <c r="A326" i="1"/>
  <c r="AE326" i="1"/>
  <c r="AG326" i="1"/>
  <c r="A325" i="1"/>
  <c r="AE325" i="1"/>
  <c r="AG325" i="1"/>
  <c r="A324" i="1"/>
  <c r="AE324" i="1"/>
  <c r="AG324" i="1"/>
  <c r="A323" i="1"/>
  <c r="AE323" i="1"/>
  <c r="AG323" i="1"/>
  <c r="A322" i="1"/>
  <c r="AE322" i="1"/>
  <c r="AG322" i="1"/>
  <c r="A321" i="1"/>
  <c r="AE321" i="1"/>
  <c r="AG321" i="1"/>
  <c r="A320" i="1"/>
  <c r="AE320" i="1"/>
  <c r="AG320" i="1"/>
  <c r="A319" i="1"/>
  <c r="AE319" i="1"/>
  <c r="AG319" i="1"/>
  <c r="A318" i="1"/>
  <c r="AE318" i="1"/>
  <c r="AG318" i="1"/>
  <c r="A317" i="1"/>
  <c r="AE317" i="1"/>
  <c r="AG317" i="1"/>
  <c r="A316" i="1"/>
  <c r="AE316" i="1"/>
  <c r="AG316" i="1"/>
  <c r="A315" i="1"/>
  <c r="AE315" i="1"/>
  <c r="AG315" i="1"/>
  <c r="A314" i="1"/>
  <c r="AE314" i="1"/>
  <c r="AG314" i="1"/>
  <c r="A313" i="1"/>
  <c r="AE313" i="1"/>
  <c r="AG313" i="1"/>
  <c r="A312" i="1"/>
  <c r="AE312" i="1"/>
  <c r="AG312" i="1"/>
  <c r="A311" i="1"/>
  <c r="AE311" i="1"/>
  <c r="AG311" i="1"/>
  <c r="A310" i="1"/>
  <c r="AE310" i="1"/>
  <c r="AG310" i="1"/>
  <c r="A309" i="1"/>
  <c r="AE309" i="1"/>
  <c r="AG309" i="1"/>
  <c r="A308" i="1"/>
  <c r="AE308" i="1"/>
  <c r="AG308" i="1"/>
  <c r="A307" i="1"/>
  <c r="AE307" i="1"/>
  <c r="AG307" i="1"/>
  <c r="A306" i="1"/>
  <c r="AE306" i="1"/>
  <c r="AG306" i="1"/>
  <c r="A305" i="1"/>
  <c r="AE305" i="1"/>
  <c r="AG305" i="1"/>
  <c r="A304" i="1"/>
  <c r="AE304" i="1"/>
  <c r="AG304" i="1"/>
  <c r="A303" i="1"/>
  <c r="AE303" i="1"/>
  <c r="AG303" i="1"/>
  <c r="A302" i="1"/>
  <c r="AE302" i="1"/>
  <c r="AG302" i="1"/>
  <c r="A301" i="1"/>
  <c r="AE301" i="1"/>
  <c r="AG301" i="1"/>
  <c r="A300" i="1"/>
  <c r="AE300" i="1"/>
  <c r="AG300" i="1"/>
  <c r="A299" i="1"/>
  <c r="AE299" i="1"/>
  <c r="AG299" i="1"/>
  <c r="A298" i="1"/>
  <c r="AE298" i="1"/>
  <c r="AG298" i="1"/>
  <c r="A297" i="1"/>
  <c r="AE297" i="1"/>
  <c r="AG297" i="1"/>
  <c r="A296" i="1"/>
  <c r="AE296" i="1"/>
  <c r="AG296" i="1"/>
  <c r="A295" i="1"/>
  <c r="AE295" i="1"/>
  <c r="AG295" i="1"/>
  <c r="A294" i="1"/>
  <c r="AE294" i="1"/>
  <c r="AG294" i="1"/>
  <c r="A293" i="1"/>
  <c r="AE293" i="1"/>
  <c r="AG293" i="1"/>
  <c r="A292" i="1"/>
  <c r="AE292" i="1"/>
  <c r="AG292" i="1"/>
  <c r="A291" i="1"/>
  <c r="AE291" i="1"/>
  <c r="AG291" i="1"/>
  <c r="A290" i="1"/>
  <c r="AE290" i="1"/>
  <c r="AG290" i="1"/>
  <c r="A289" i="1"/>
  <c r="AE289" i="1"/>
  <c r="AG289" i="1"/>
  <c r="A288" i="1"/>
  <c r="AE288" i="1"/>
  <c r="AG288" i="1"/>
  <c r="A287" i="1"/>
  <c r="AE287" i="1"/>
  <c r="AG287" i="1"/>
  <c r="A286" i="1"/>
  <c r="AE286" i="1"/>
  <c r="AG286" i="1"/>
  <c r="A285" i="1"/>
  <c r="AE285" i="1"/>
  <c r="AG285" i="1"/>
  <c r="A284" i="1"/>
  <c r="AE284" i="1"/>
  <c r="AG284" i="1"/>
  <c r="A283" i="1"/>
  <c r="AE283" i="1"/>
  <c r="AG283" i="1"/>
  <c r="A282" i="1"/>
  <c r="AE282" i="1"/>
  <c r="AG282" i="1"/>
  <c r="A281" i="1"/>
  <c r="AE281" i="1"/>
  <c r="AG281" i="1"/>
  <c r="A280" i="1"/>
  <c r="AE280" i="1"/>
  <c r="AG280" i="1"/>
  <c r="A279" i="1"/>
  <c r="AE279" i="1"/>
  <c r="AG279" i="1"/>
  <c r="A278" i="1"/>
  <c r="AE278" i="1"/>
  <c r="AG278" i="1"/>
  <c r="A277" i="1"/>
  <c r="AE277" i="1"/>
  <c r="AG277" i="1"/>
  <c r="A276" i="1"/>
  <c r="AE276" i="1"/>
  <c r="AG276" i="1"/>
  <c r="A275" i="1"/>
  <c r="AE275" i="1"/>
  <c r="AG275" i="1"/>
  <c r="A274" i="1"/>
  <c r="AE274" i="1"/>
  <c r="AG274" i="1"/>
  <c r="A273" i="1"/>
  <c r="AE273" i="1"/>
  <c r="AG273" i="1"/>
  <c r="A272" i="1"/>
  <c r="AE272" i="1"/>
  <c r="AG272" i="1"/>
  <c r="A271" i="1"/>
  <c r="AE271" i="1"/>
  <c r="AG271" i="1"/>
  <c r="A270" i="1"/>
  <c r="AE270" i="1"/>
  <c r="AG270" i="1"/>
  <c r="A269" i="1"/>
  <c r="AE269" i="1"/>
  <c r="AG269" i="1"/>
  <c r="A268" i="1"/>
  <c r="AE268" i="1"/>
  <c r="AG268" i="1"/>
  <c r="A267" i="1"/>
  <c r="AE267" i="1"/>
  <c r="AG267" i="1"/>
  <c r="A266" i="1"/>
  <c r="AE266" i="1"/>
  <c r="AG266" i="1"/>
  <c r="A265" i="1"/>
  <c r="AE265" i="1"/>
  <c r="AG265" i="1"/>
  <c r="A264" i="1"/>
  <c r="AE264" i="1"/>
  <c r="AG264" i="1"/>
  <c r="A263" i="1"/>
  <c r="AE263" i="1"/>
  <c r="AG263" i="1"/>
  <c r="A262" i="1"/>
  <c r="AE262" i="1"/>
  <c r="AG262" i="1"/>
  <c r="A261" i="1"/>
  <c r="AE261" i="1"/>
  <c r="AG261" i="1"/>
  <c r="A260" i="1"/>
  <c r="AE260" i="1"/>
  <c r="AG260" i="1"/>
  <c r="A259" i="1"/>
  <c r="AE259" i="1"/>
  <c r="AG259" i="1"/>
  <c r="A258" i="1"/>
  <c r="AE258" i="1"/>
  <c r="AG258" i="1"/>
  <c r="A257" i="1"/>
  <c r="AE257" i="1"/>
  <c r="AG257" i="1"/>
  <c r="A256" i="1"/>
  <c r="AE256" i="1"/>
  <c r="AG256" i="1"/>
  <c r="A255" i="1"/>
  <c r="AE255" i="1"/>
  <c r="AG255" i="1"/>
  <c r="A254" i="1"/>
  <c r="AE254" i="1"/>
  <c r="AG254" i="1"/>
  <c r="A253" i="1"/>
  <c r="AE253" i="1"/>
  <c r="AG253" i="1"/>
  <c r="A252" i="1"/>
  <c r="AE252" i="1"/>
  <c r="AG252" i="1"/>
  <c r="A251" i="1"/>
  <c r="AE251" i="1"/>
  <c r="AG251" i="1"/>
  <c r="A250" i="1"/>
  <c r="AE250" i="1"/>
  <c r="AG250" i="1"/>
  <c r="A249" i="1"/>
  <c r="AE249" i="1"/>
  <c r="AG249" i="1"/>
  <c r="A248" i="1"/>
  <c r="AE248" i="1"/>
  <c r="AG248" i="1"/>
  <c r="A247" i="1"/>
  <c r="AE247" i="1"/>
  <c r="AG247" i="1"/>
  <c r="A246" i="1"/>
  <c r="AE246" i="1"/>
  <c r="AG246" i="1"/>
  <c r="A245" i="1"/>
  <c r="AE245" i="1"/>
  <c r="AG245" i="1"/>
  <c r="A244" i="1"/>
  <c r="AE244" i="1"/>
  <c r="AG244" i="1"/>
  <c r="A243" i="1"/>
  <c r="AE243" i="1"/>
  <c r="AG243" i="1"/>
  <c r="A242" i="1"/>
  <c r="AE242" i="1"/>
  <c r="AG242" i="1"/>
  <c r="A241" i="1"/>
  <c r="AE241" i="1"/>
  <c r="AG241" i="1"/>
  <c r="A240" i="1"/>
  <c r="AE240" i="1"/>
  <c r="AG240" i="1"/>
  <c r="A239" i="1"/>
  <c r="AE239" i="1"/>
  <c r="AG239" i="1"/>
  <c r="A238" i="1"/>
  <c r="AE238" i="1"/>
  <c r="AG238" i="1"/>
  <c r="A237" i="1"/>
  <c r="AE237" i="1"/>
  <c r="AG237" i="1"/>
  <c r="A236" i="1"/>
  <c r="AE236" i="1"/>
  <c r="AG236" i="1"/>
  <c r="A235" i="1"/>
  <c r="AE235" i="1"/>
  <c r="AG235" i="1"/>
  <c r="A234" i="1"/>
  <c r="AE234" i="1"/>
  <c r="AG234" i="1"/>
  <c r="A233" i="1"/>
  <c r="AE233" i="1"/>
  <c r="AG233" i="1"/>
  <c r="A232" i="1"/>
  <c r="AE232" i="1"/>
  <c r="AG232" i="1"/>
  <c r="A231" i="1"/>
  <c r="AE231" i="1"/>
  <c r="AG231" i="1"/>
  <c r="A230" i="1"/>
  <c r="AE230" i="1"/>
  <c r="AG230" i="1"/>
  <c r="A229" i="1"/>
  <c r="AE229" i="1"/>
  <c r="AG229" i="1"/>
  <c r="A228" i="1"/>
  <c r="AE228" i="1"/>
  <c r="AG228" i="1"/>
  <c r="A227" i="1"/>
  <c r="AE227" i="1"/>
  <c r="AG227" i="1"/>
  <c r="A226" i="1"/>
  <c r="AE226" i="1"/>
  <c r="AG226" i="1"/>
  <c r="A225" i="1"/>
  <c r="AE225" i="1"/>
  <c r="AG225" i="1"/>
  <c r="A224" i="1"/>
  <c r="AE224" i="1"/>
  <c r="AG224" i="1"/>
  <c r="A223" i="1"/>
  <c r="AE223" i="1"/>
  <c r="AG223" i="1"/>
  <c r="A222" i="1"/>
  <c r="AE222" i="1"/>
  <c r="AG222" i="1"/>
  <c r="A221" i="1"/>
  <c r="AE221" i="1"/>
  <c r="AG221" i="1"/>
  <c r="A220" i="1"/>
  <c r="AE220" i="1"/>
  <c r="AG220" i="1"/>
  <c r="A219" i="1"/>
  <c r="AE219" i="1"/>
  <c r="AG219" i="1"/>
  <c r="A218" i="1"/>
  <c r="AE218" i="1"/>
  <c r="AG218" i="1"/>
  <c r="A217" i="1"/>
  <c r="AE217" i="1"/>
  <c r="AG217" i="1"/>
  <c r="A216" i="1"/>
  <c r="AE216" i="1"/>
  <c r="AG216" i="1"/>
  <c r="A215" i="1"/>
  <c r="AE215" i="1"/>
  <c r="AG215" i="1"/>
  <c r="A214" i="1"/>
  <c r="AE214" i="1"/>
  <c r="AG214" i="1"/>
  <c r="A213" i="1"/>
  <c r="AE213" i="1"/>
  <c r="AG213" i="1"/>
  <c r="A212" i="1"/>
  <c r="AE212" i="1"/>
  <c r="AG212" i="1"/>
  <c r="A211" i="1"/>
  <c r="AE211" i="1"/>
  <c r="AG211" i="1"/>
  <c r="A210" i="1"/>
  <c r="AE210" i="1"/>
  <c r="AG210" i="1"/>
  <c r="A209" i="1"/>
  <c r="AE209" i="1"/>
  <c r="AG209" i="1"/>
  <c r="A208" i="1"/>
  <c r="AE208" i="1"/>
  <c r="AG208" i="1"/>
  <c r="A207" i="1"/>
  <c r="AE207" i="1"/>
  <c r="AG207" i="1"/>
  <c r="A206" i="1"/>
  <c r="AE206" i="1"/>
  <c r="AG206" i="1"/>
  <c r="A205" i="1"/>
  <c r="AE205" i="1"/>
  <c r="AG205" i="1"/>
  <c r="A204" i="1"/>
  <c r="AE204" i="1"/>
  <c r="AG204" i="1"/>
  <c r="A203" i="1"/>
  <c r="AE203" i="1"/>
  <c r="AG203" i="1"/>
  <c r="A202" i="1"/>
  <c r="AE202" i="1"/>
  <c r="AG202" i="1"/>
  <c r="A201" i="1"/>
  <c r="AE201" i="1"/>
  <c r="AG201" i="1"/>
  <c r="A200" i="1"/>
  <c r="AE200" i="1"/>
  <c r="AG200" i="1"/>
  <c r="A199" i="1"/>
  <c r="AE199" i="1"/>
  <c r="AG199" i="1"/>
  <c r="A198" i="1"/>
  <c r="AE198" i="1"/>
  <c r="AG198" i="1"/>
  <c r="A197" i="1"/>
  <c r="AE197" i="1"/>
  <c r="AG197" i="1"/>
  <c r="A196" i="1"/>
  <c r="AE196" i="1"/>
  <c r="AG196" i="1"/>
  <c r="A195" i="1"/>
  <c r="AE195" i="1"/>
  <c r="AG195" i="1"/>
  <c r="A194" i="1"/>
  <c r="AE194" i="1"/>
  <c r="AG194" i="1"/>
  <c r="A193" i="1"/>
  <c r="AE193" i="1"/>
  <c r="AG193" i="1"/>
  <c r="A192" i="1"/>
  <c r="AE192" i="1"/>
  <c r="AG192" i="1"/>
  <c r="A191" i="1"/>
  <c r="AE191" i="1"/>
  <c r="AG191" i="1"/>
  <c r="A190" i="1"/>
  <c r="AE190" i="1"/>
  <c r="AG190" i="1"/>
  <c r="A189" i="1"/>
  <c r="AE189" i="1"/>
  <c r="AG189" i="1"/>
  <c r="A188" i="1"/>
  <c r="AE188" i="1"/>
  <c r="AG188" i="1"/>
  <c r="A187" i="1"/>
  <c r="AE187" i="1"/>
  <c r="AG187" i="1"/>
  <c r="A186" i="1"/>
  <c r="AE186" i="1"/>
  <c r="AG186" i="1"/>
  <c r="A185" i="1"/>
  <c r="AE185" i="1"/>
  <c r="AG185" i="1"/>
  <c r="A184" i="1"/>
  <c r="AE184" i="1"/>
  <c r="AG184" i="1"/>
  <c r="A183" i="1"/>
  <c r="AE183" i="1"/>
  <c r="AG183" i="1"/>
  <c r="A182" i="1"/>
  <c r="AE182" i="1"/>
  <c r="AG182" i="1"/>
  <c r="A181" i="1"/>
  <c r="AE181" i="1"/>
  <c r="AG181" i="1"/>
  <c r="A180" i="1"/>
  <c r="AE180" i="1"/>
  <c r="AG180" i="1"/>
  <c r="A179" i="1"/>
  <c r="AE179" i="1"/>
  <c r="AG179" i="1"/>
  <c r="A178" i="1"/>
  <c r="AE178" i="1"/>
  <c r="AG178" i="1"/>
  <c r="A177" i="1"/>
  <c r="AE177" i="1"/>
  <c r="AG177" i="1"/>
  <c r="A176" i="1"/>
  <c r="AE176" i="1"/>
  <c r="AG176" i="1"/>
  <c r="A175" i="1"/>
  <c r="AE175" i="1"/>
  <c r="AG175" i="1"/>
  <c r="A174" i="1"/>
  <c r="AE174" i="1"/>
  <c r="AG174" i="1"/>
  <c r="A173" i="1"/>
  <c r="AE173" i="1"/>
  <c r="AG173" i="1"/>
  <c r="A172" i="1"/>
  <c r="AE172" i="1"/>
  <c r="AG172" i="1"/>
  <c r="A171" i="1"/>
  <c r="AE171" i="1"/>
  <c r="AG171" i="1"/>
  <c r="A170" i="1"/>
  <c r="AE170" i="1"/>
  <c r="AG170" i="1"/>
  <c r="A169" i="1"/>
  <c r="AE169" i="1"/>
  <c r="AG169" i="1"/>
  <c r="A168" i="1"/>
  <c r="AE168" i="1"/>
  <c r="AG168" i="1"/>
  <c r="A167" i="1"/>
  <c r="AE167" i="1"/>
  <c r="AG167" i="1"/>
  <c r="A166" i="1"/>
  <c r="AE166" i="1"/>
  <c r="AG166" i="1"/>
  <c r="A165" i="1"/>
  <c r="AE165" i="1"/>
  <c r="AG165" i="1"/>
  <c r="A164" i="1"/>
  <c r="AE164" i="1"/>
  <c r="AG164" i="1"/>
  <c r="A163" i="1"/>
  <c r="AE163" i="1"/>
  <c r="AG163" i="1"/>
  <c r="A162" i="1"/>
  <c r="AE162" i="1"/>
  <c r="AG162" i="1"/>
  <c r="A161" i="1"/>
  <c r="AE161" i="1"/>
  <c r="AG161" i="1"/>
  <c r="A160" i="1"/>
  <c r="AE160" i="1"/>
  <c r="AG160" i="1"/>
  <c r="A159" i="1"/>
  <c r="AE159" i="1"/>
  <c r="AG159" i="1"/>
  <c r="A158" i="1"/>
  <c r="AE158" i="1"/>
  <c r="AG158" i="1"/>
  <c r="A157" i="1"/>
  <c r="AE157" i="1"/>
  <c r="AG157" i="1"/>
  <c r="A156" i="1"/>
  <c r="AE156" i="1"/>
  <c r="AG156" i="1"/>
  <c r="A155" i="1"/>
  <c r="AE155" i="1"/>
  <c r="AG155" i="1"/>
  <c r="A154" i="1"/>
  <c r="AE154" i="1"/>
  <c r="AG154" i="1"/>
  <c r="A153" i="1"/>
  <c r="AE153" i="1"/>
  <c r="AG153" i="1"/>
  <c r="A152" i="1"/>
  <c r="AE152" i="1"/>
  <c r="AG152" i="1"/>
  <c r="A151" i="1"/>
  <c r="AE151" i="1"/>
  <c r="AG151" i="1"/>
  <c r="A150" i="1"/>
  <c r="AE150" i="1"/>
  <c r="AG150" i="1"/>
  <c r="A149" i="1"/>
  <c r="AE149" i="1"/>
  <c r="AG149" i="1"/>
  <c r="A148" i="1"/>
  <c r="AE148" i="1"/>
  <c r="AG148" i="1"/>
  <c r="A147" i="1"/>
  <c r="AE147" i="1"/>
  <c r="AG147" i="1"/>
  <c r="A146" i="1"/>
  <c r="AE146" i="1"/>
  <c r="AG146" i="1"/>
  <c r="A145" i="1"/>
  <c r="AE145" i="1"/>
  <c r="AG145" i="1"/>
  <c r="A144" i="1"/>
  <c r="AE144" i="1"/>
  <c r="AG144" i="1"/>
  <c r="A143" i="1"/>
  <c r="AE143" i="1"/>
  <c r="AG143" i="1"/>
  <c r="A142" i="1"/>
  <c r="AE142" i="1"/>
  <c r="AG142" i="1"/>
  <c r="A141" i="1"/>
  <c r="AE141" i="1"/>
  <c r="AG141" i="1"/>
  <c r="A140" i="1"/>
  <c r="AE140" i="1"/>
  <c r="AG140" i="1"/>
  <c r="A139" i="1"/>
  <c r="AE139" i="1"/>
  <c r="AG139" i="1"/>
  <c r="A138" i="1"/>
  <c r="AE138" i="1"/>
  <c r="AG138" i="1"/>
  <c r="A137" i="1"/>
  <c r="AE137" i="1"/>
  <c r="AG137" i="1"/>
  <c r="A136" i="1"/>
  <c r="AE136" i="1"/>
  <c r="AG136" i="1"/>
  <c r="A135" i="1"/>
  <c r="AE135" i="1"/>
  <c r="AG135" i="1"/>
  <c r="A134" i="1"/>
  <c r="AE134" i="1"/>
  <c r="AG134" i="1"/>
  <c r="A133" i="1"/>
  <c r="AE133" i="1"/>
  <c r="AG133" i="1"/>
  <c r="A132" i="1"/>
  <c r="AE132" i="1"/>
  <c r="AG132" i="1"/>
  <c r="A131" i="1"/>
  <c r="AE131" i="1"/>
  <c r="AG131" i="1"/>
  <c r="A130" i="1"/>
  <c r="AE130" i="1"/>
  <c r="AG130" i="1"/>
  <c r="A129" i="1"/>
  <c r="AE129" i="1"/>
  <c r="AG129" i="1"/>
  <c r="A128" i="1"/>
  <c r="AE128" i="1"/>
  <c r="AG128" i="1"/>
  <c r="A127" i="1"/>
  <c r="AE127" i="1"/>
  <c r="AG127" i="1"/>
  <c r="A126" i="1"/>
  <c r="AE126" i="1"/>
  <c r="AG126" i="1"/>
  <c r="A125" i="1"/>
  <c r="AE125" i="1"/>
  <c r="AG125" i="1"/>
  <c r="A124" i="1"/>
  <c r="AE124" i="1"/>
  <c r="AG124" i="1"/>
  <c r="A123" i="1"/>
  <c r="AE123" i="1"/>
  <c r="AG123" i="1"/>
  <c r="A122" i="1"/>
  <c r="AE122" i="1"/>
  <c r="AG122" i="1"/>
  <c r="A121" i="1"/>
  <c r="AE121" i="1"/>
  <c r="AG121" i="1"/>
  <c r="A120" i="1"/>
  <c r="AE120" i="1"/>
  <c r="AG120" i="1"/>
  <c r="A119" i="1"/>
  <c r="AE119" i="1"/>
  <c r="AG119" i="1"/>
  <c r="A118" i="1"/>
  <c r="AE118" i="1"/>
  <c r="AG118" i="1"/>
  <c r="A117" i="1"/>
  <c r="AE117" i="1"/>
  <c r="AG117" i="1"/>
  <c r="A116" i="1"/>
  <c r="AE116" i="1"/>
  <c r="AG116" i="1"/>
  <c r="A115" i="1"/>
  <c r="AE115" i="1"/>
  <c r="AG115" i="1"/>
  <c r="A114" i="1"/>
  <c r="AE114" i="1"/>
  <c r="AG114" i="1"/>
  <c r="A113" i="1"/>
  <c r="AE113" i="1"/>
  <c r="AG113" i="1"/>
  <c r="A112" i="1"/>
  <c r="AE112" i="1"/>
  <c r="AG112" i="1"/>
  <c r="A111" i="1"/>
  <c r="AE111" i="1"/>
  <c r="AG111" i="1"/>
  <c r="A110" i="1"/>
  <c r="AE110" i="1"/>
  <c r="AG110" i="1"/>
  <c r="A109" i="1"/>
  <c r="AE109" i="1"/>
  <c r="AG109" i="1"/>
  <c r="A108" i="1"/>
  <c r="AE108" i="1"/>
  <c r="AG108" i="1"/>
  <c r="A107" i="1"/>
  <c r="AE107" i="1"/>
  <c r="AG107" i="1"/>
  <c r="A106" i="1"/>
  <c r="AE106" i="1"/>
  <c r="AG106" i="1"/>
  <c r="A105" i="1"/>
  <c r="AE105" i="1"/>
  <c r="AG105" i="1"/>
  <c r="A104" i="1"/>
  <c r="AE104" i="1"/>
  <c r="AG104" i="1"/>
  <c r="A103" i="1"/>
  <c r="AE103" i="1"/>
  <c r="AG103" i="1"/>
  <c r="A102" i="1"/>
  <c r="AE102" i="1"/>
  <c r="AG102" i="1"/>
  <c r="A101" i="1"/>
  <c r="AE101" i="1"/>
  <c r="AG101" i="1"/>
  <c r="A100" i="1"/>
  <c r="AE100" i="1"/>
  <c r="AG100" i="1"/>
  <c r="A99" i="1"/>
  <c r="AE99" i="1"/>
  <c r="AG99" i="1"/>
  <c r="A98" i="1"/>
  <c r="AE98" i="1"/>
  <c r="AG98" i="1"/>
  <c r="A97" i="1"/>
  <c r="AE97" i="1"/>
  <c r="AG97" i="1"/>
  <c r="A96" i="1"/>
  <c r="AE96" i="1"/>
  <c r="AG96" i="1"/>
  <c r="A95" i="1"/>
  <c r="AE95" i="1"/>
  <c r="AG95" i="1"/>
  <c r="A94" i="1"/>
  <c r="AE94" i="1"/>
  <c r="AG94" i="1"/>
  <c r="A93" i="1"/>
  <c r="AE93" i="1"/>
  <c r="AG93" i="1"/>
  <c r="A92" i="1"/>
  <c r="AE92" i="1"/>
  <c r="AG92" i="1"/>
  <c r="A91" i="1"/>
  <c r="AE91" i="1"/>
  <c r="AG91" i="1"/>
  <c r="A90" i="1"/>
  <c r="AE90" i="1"/>
  <c r="AG90" i="1"/>
  <c r="A89" i="1"/>
  <c r="AE89" i="1"/>
  <c r="AG89" i="1"/>
  <c r="A88" i="1"/>
  <c r="AE88" i="1"/>
  <c r="AG88" i="1"/>
  <c r="A87" i="1"/>
  <c r="AE87" i="1"/>
  <c r="AG87" i="1"/>
  <c r="A86" i="1"/>
  <c r="AE86" i="1"/>
  <c r="AG86" i="1"/>
  <c r="A85" i="1"/>
  <c r="AE85" i="1"/>
  <c r="AG85" i="1"/>
  <c r="A84" i="1"/>
  <c r="AE84" i="1"/>
  <c r="AG84" i="1"/>
  <c r="A83" i="1"/>
  <c r="AE83" i="1"/>
  <c r="AG83" i="1"/>
  <c r="A82" i="1"/>
  <c r="AE82" i="1"/>
  <c r="AG82" i="1"/>
  <c r="A81" i="1"/>
  <c r="AE81" i="1"/>
  <c r="AG81" i="1"/>
  <c r="A80" i="1"/>
  <c r="AE80" i="1"/>
  <c r="AG80" i="1"/>
  <c r="A79" i="1"/>
  <c r="AE79" i="1"/>
  <c r="AG79" i="1"/>
  <c r="A78" i="1"/>
  <c r="AE78" i="1"/>
  <c r="AG78" i="1"/>
  <c r="A77" i="1"/>
  <c r="AE77" i="1"/>
  <c r="AG77" i="1"/>
  <c r="A76" i="1"/>
  <c r="AE76" i="1"/>
  <c r="AG76" i="1"/>
  <c r="A75" i="1"/>
  <c r="AE75" i="1"/>
  <c r="AG75" i="1"/>
  <c r="A74" i="1"/>
  <c r="AE74" i="1"/>
  <c r="AG74" i="1"/>
  <c r="A73" i="1"/>
  <c r="AE73" i="1"/>
  <c r="AG73" i="1"/>
  <c r="A72" i="1"/>
  <c r="AE72" i="1"/>
  <c r="AG72" i="1"/>
  <c r="A71" i="1"/>
  <c r="AE71" i="1"/>
  <c r="AG71" i="1"/>
  <c r="A70" i="1"/>
  <c r="AE70" i="1"/>
  <c r="AG70" i="1"/>
  <c r="A69" i="1"/>
  <c r="AE69" i="1"/>
  <c r="AG69" i="1"/>
  <c r="A68" i="1"/>
  <c r="AE68" i="1"/>
  <c r="AG68" i="1"/>
  <c r="A67" i="1"/>
  <c r="AE67" i="1"/>
  <c r="AG67" i="1"/>
  <c r="A66" i="1"/>
  <c r="AE66" i="1"/>
  <c r="AG66" i="1"/>
  <c r="A65" i="1"/>
  <c r="AE65" i="1"/>
  <c r="AG65" i="1"/>
  <c r="A64" i="1"/>
  <c r="AE64" i="1"/>
  <c r="AG64" i="1"/>
  <c r="A63" i="1"/>
  <c r="AE63" i="1"/>
  <c r="AG63" i="1"/>
  <c r="A62" i="1"/>
  <c r="AE62" i="1"/>
  <c r="AG62" i="1"/>
  <c r="A61" i="1"/>
  <c r="AE61" i="1"/>
  <c r="AG61" i="1"/>
  <c r="A60" i="1"/>
  <c r="AE60" i="1"/>
  <c r="AG60" i="1"/>
  <c r="A59" i="1"/>
  <c r="AE59" i="1"/>
  <c r="AG59" i="1"/>
  <c r="A58" i="1"/>
  <c r="AE58" i="1"/>
  <c r="AG58" i="1"/>
  <c r="A57" i="1"/>
  <c r="AE57" i="1"/>
  <c r="AG57" i="1"/>
  <c r="A56" i="1"/>
  <c r="AE56" i="1"/>
  <c r="AG56" i="1"/>
  <c r="A55" i="1"/>
  <c r="AE55" i="1"/>
  <c r="AG55" i="1"/>
  <c r="A54" i="1"/>
  <c r="AE54" i="1"/>
  <c r="AG54" i="1"/>
  <c r="A53" i="1"/>
  <c r="AE53" i="1"/>
  <c r="AG53" i="1"/>
  <c r="A52" i="1"/>
  <c r="AE52" i="1"/>
  <c r="AG52" i="1"/>
  <c r="A51" i="1"/>
  <c r="AE51" i="1"/>
  <c r="AG51" i="1"/>
  <c r="A50" i="1"/>
  <c r="AE50" i="1"/>
  <c r="AG50" i="1"/>
  <c r="A49" i="1"/>
  <c r="AE49" i="1"/>
  <c r="AG49" i="1"/>
  <c r="A48" i="1"/>
  <c r="AE48" i="1"/>
  <c r="AG48" i="1"/>
  <c r="A47" i="1"/>
  <c r="AE47" i="1"/>
  <c r="AG47" i="1"/>
  <c r="A46" i="1"/>
  <c r="AE46" i="1"/>
  <c r="AG46" i="1"/>
  <c r="A45" i="1"/>
  <c r="AE45" i="1"/>
  <c r="AG45" i="1"/>
  <c r="A44" i="1"/>
  <c r="AE44" i="1"/>
  <c r="AG44" i="1"/>
  <c r="A43" i="1"/>
  <c r="AE43" i="1"/>
  <c r="AG43" i="1"/>
  <c r="A42" i="1"/>
  <c r="AE42" i="1"/>
  <c r="AG42" i="1"/>
  <c r="A41" i="1"/>
  <c r="AE41" i="1"/>
  <c r="AG41" i="1"/>
  <c r="A40" i="1"/>
  <c r="AE40" i="1"/>
  <c r="AG40" i="1"/>
  <c r="A39" i="1"/>
  <c r="AE39" i="1"/>
  <c r="AG39" i="1"/>
  <c r="A38" i="1"/>
  <c r="AE38" i="1"/>
  <c r="AG38" i="1"/>
  <c r="A37" i="1"/>
  <c r="AE37" i="1"/>
  <c r="AG37" i="1"/>
  <c r="A36" i="1"/>
  <c r="AE36" i="1"/>
  <c r="AG36" i="1"/>
  <c r="A35" i="1"/>
  <c r="AE35" i="1"/>
  <c r="AG35" i="1"/>
  <c r="A34" i="1"/>
  <c r="AE34" i="1"/>
  <c r="AG34" i="1"/>
  <c r="A33" i="1"/>
  <c r="AE33" i="1"/>
  <c r="AG33" i="1"/>
  <c r="A32" i="1"/>
  <c r="AE32" i="1"/>
  <c r="AG32" i="1"/>
  <c r="A31" i="1"/>
  <c r="AE31" i="1"/>
  <c r="AG31" i="1"/>
  <c r="A30" i="1"/>
  <c r="AE30" i="1"/>
  <c r="AG30" i="1"/>
  <c r="A29" i="1"/>
  <c r="AE29" i="1"/>
  <c r="AG29" i="1"/>
  <c r="A28" i="1"/>
  <c r="AE28" i="1"/>
  <c r="AG28" i="1"/>
  <c r="A27" i="1"/>
  <c r="AE27" i="1"/>
  <c r="AG27" i="1"/>
  <c r="A26" i="1"/>
  <c r="AE26" i="1"/>
  <c r="AG26" i="1"/>
  <c r="A25" i="1"/>
  <c r="AE25" i="1"/>
  <c r="AG25" i="1"/>
  <c r="A24" i="1"/>
  <c r="AE24" i="1"/>
  <c r="AG24" i="1"/>
  <c r="A23" i="1"/>
  <c r="AE23" i="1"/>
  <c r="AG23" i="1"/>
  <c r="A22" i="1"/>
  <c r="AE22" i="1"/>
  <c r="AG22" i="1"/>
  <c r="A21" i="1"/>
  <c r="AE21" i="1"/>
  <c r="AG21" i="1"/>
  <c r="A20" i="1"/>
  <c r="AE20" i="1"/>
  <c r="AG20" i="1"/>
  <c r="A19" i="1"/>
  <c r="AE19" i="1"/>
  <c r="AG19" i="1"/>
  <c r="A18" i="1"/>
  <c r="AE18" i="1"/>
  <c r="AG18" i="1"/>
  <c r="A17" i="1"/>
  <c r="AE17" i="1"/>
  <c r="AG17" i="1"/>
  <c r="A16" i="1"/>
  <c r="AE16" i="1"/>
  <c r="AG16" i="1"/>
  <c r="A15" i="1"/>
  <c r="AE15" i="1"/>
  <c r="AG15" i="1"/>
  <c r="A14" i="1"/>
  <c r="AE14" i="1"/>
  <c r="AG14" i="1"/>
  <c r="A13" i="1"/>
  <c r="AE13" i="1"/>
  <c r="AG13" i="1"/>
  <c r="A12" i="1"/>
  <c r="AE12" i="1"/>
  <c r="AG12" i="1"/>
  <c r="A11" i="1"/>
  <c r="AE11" i="1"/>
  <c r="AG11" i="1"/>
  <c r="A10" i="1"/>
  <c r="AE10" i="1"/>
  <c r="AG10" i="1"/>
  <c r="A9" i="1"/>
  <c r="AE9" i="1"/>
  <c r="AG9" i="1"/>
  <c r="A8" i="1"/>
  <c r="AE8" i="1"/>
  <c r="AG8" i="1"/>
  <c r="A7" i="1"/>
  <c r="AE7" i="1"/>
  <c r="AG7" i="1"/>
  <c r="A6" i="1"/>
  <c r="AE6" i="1"/>
  <c r="AG6" i="1"/>
  <c r="A5" i="1"/>
  <c r="AE5" i="1"/>
  <c r="AG5" i="1"/>
  <c r="A4" i="1"/>
  <c r="AE4" i="1"/>
  <c r="AG4" i="1"/>
  <c r="A3" i="1"/>
  <c r="AE3" i="1"/>
  <c r="AG3" i="1"/>
  <c r="A2" i="1"/>
  <c r="AE2" i="1"/>
  <c r="AG2" i="1"/>
  <c r="A1032" i="1"/>
  <c r="AE1032" i="1"/>
  <c r="AG1032" i="1"/>
  <c r="T141" i="1"/>
  <c r="P141" i="1"/>
  <c r="T25" i="1"/>
  <c r="P25" i="1"/>
  <c r="T991" i="1"/>
  <c r="P991" i="1"/>
  <c r="T989" i="1"/>
  <c r="P989" i="1"/>
  <c r="T983" i="1"/>
  <c r="P983" i="1"/>
  <c r="T982" i="1"/>
  <c r="P982" i="1"/>
  <c r="T981" i="1"/>
  <c r="P981" i="1"/>
  <c r="T980" i="1"/>
  <c r="P980" i="1"/>
  <c r="T978" i="1"/>
  <c r="P978" i="1"/>
  <c r="T976" i="1"/>
  <c r="P976" i="1"/>
  <c r="T975" i="1"/>
  <c r="P975" i="1"/>
  <c r="T973" i="1"/>
  <c r="P973" i="1"/>
  <c r="T972" i="1"/>
  <c r="P972" i="1"/>
  <c r="T971" i="1"/>
  <c r="P971" i="1"/>
  <c r="T969" i="1"/>
  <c r="P969" i="1"/>
  <c r="T968" i="1"/>
  <c r="P968" i="1"/>
  <c r="T965" i="1"/>
  <c r="P965" i="1"/>
  <c r="T964" i="1"/>
  <c r="P964" i="1"/>
  <c r="T963" i="1"/>
  <c r="P963" i="1"/>
  <c r="T962" i="1"/>
  <c r="P962" i="1"/>
  <c r="T959" i="1"/>
  <c r="P959" i="1"/>
  <c r="T957" i="1"/>
  <c r="P957" i="1"/>
  <c r="T955" i="1"/>
  <c r="P955" i="1"/>
  <c r="T954" i="1"/>
  <c r="P954" i="1"/>
  <c r="T948" i="1"/>
  <c r="P948" i="1"/>
  <c r="T943" i="1"/>
  <c r="P943" i="1"/>
  <c r="T932" i="1"/>
  <c r="P932" i="1"/>
  <c r="T923" i="1"/>
  <c r="P923" i="1"/>
  <c r="T914" i="1"/>
  <c r="P914" i="1"/>
  <c r="T897" i="1"/>
  <c r="P897" i="1"/>
  <c r="T895" i="1"/>
  <c r="P895" i="1"/>
  <c r="T877" i="1"/>
  <c r="P877" i="1"/>
  <c r="T875" i="1"/>
  <c r="P875" i="1"/>
  <c r="T873" i="1"/>
  <c r="P873" i="1"/>
  <c r="T868" i="1"/>
  <c r="P868" i="1"/>
  <c r="T861" i="1"/>
  <c r="P861" i="1"/>
  <c r="T838" i="1"/>
  <c r="P838" i="1"/>
  <c r="T836" i="1"/>
  <c r="P836" i="1"/>
  <c r="T832" i="1"/>
  <c r="P832" i="1"/>
  <c r="T826" i="1"/>
  <c r="P826" i="1"/>
  <c r="T824" i="1"/>
  <c r="P824" i="1"/>
  <c r="T815" i="1"/>
  <c r="P815" i="1"/>
  <c r="T814" i="1"/>
  <c r="P814" i="1"/>
  <c r="T811" i="1"/>
  <c r="P811" i="1"/>
  <c r="T804" i="1"/>
  <c r="P804" i="1"/>
  <c r="T801" i="1"/>
  <c r="P801" i="1"/>
  <c r="T795" i="1"/>
  <c r="P795" i="1"/>
  <c r="T793" i="1"/>
  <c r="P793" i="1"/>
  <c r="T766" i="1"/>
  <c r="P766" i="1"/>
  <c r="T764" i="1"/>
  <c r="P764" i="1"/>
  <c r="T753" i="1"/>
  <c r="P753" i="1"/>
  <c r="T747" i="1"/>
  <c r="P747" i="1"/>
  <c r="T734" i="1"/>
  <c r="P734" i="1"/>
  <c r="T730" i="1"/>
  <c r="P730" i="1"/>
  <c r="T724" i="1"/>
  <c r="P724" i="1"/>
  <c r="T723" i="1"/>
  <c r="P723" i="1"/>
  <c r="T720" i="1"/>
  <c r="P720" i="1"/>
  <c r="T716" i="1"/>
  <c r="P716" i="1"/>
  <c r="T705" i="1"/>
  <c r="P705" i="1"/>
  <c r="T698" i="1"/>
  <c r="P698" i="1"/>
  <c r="T688" i="1"/>
  <c r="P688" i="1"/>
  <c r="T685" i="1"/>
  <c r="P685" i="1"/>
  <c r="T684" i="1"/>
  <c r="P684" i="1"/>
  <c r="T681" i="1"/>
  <c r="P681" i="1"/>
  <c r="T673" i="1"/>
  <c r="P673" i="1"/>
  <c r="T672" i="1"/>
  <c r="P672" i="1"/>
  <c r="T671" i="1"/>
  <c r="P671" i="1"/>
  <c r="T659" i="1"/>
  <c r="P659" i="1"/>
  <c r="T652" i="1"/>
  <c r="P652" i="1"/>
  <c r="T649" i="1"/>
  <c r="P649" i="1"/>
  <c r="T644" i="1"/>
  <c r="P644" i="1"/>
  <c r="T616" i="1"/>
  <c r="P616" i="1"/>
  <c r="T464" i="1"/>
  <c r="P464" i="1"/>
  <c r="T463" i="1"/>
  <c r="P463" i="1"/>
  <c r="T462" i="1"/>
  <c r="P462" i="1"/>
  <c r="T461" i="1"/>
  <c r="P461" i="1"/>
  <c r="T460" i="1"/>
  <c r="P460" i="1"/>
  <c r="T459" i="1"/>
  <c r="P459" i="1"/>
  <c r="T458" i="1"/>
  <c r="P458" i="1"/>
  <c r="T457" i="1"/>
  <c r="P457" i="1"/>
  <c r="T456" i="1"/>
  <c r="P456" i="1"/>
  <c r="T455" i="1"/>
  <c r="P455" i="1"/>
  <c r="T454" i="1"/>
  <c r="P454" i="1"/>
  <c r="T453" i="1"/>
  <c r="P453" i="1"/>
  <c r="T452" i="1"/>
  <c r="P452" i="1"/>
  <c r="T451" i="1"/>
  <c r="P451" i="1"/>
  <c r="T450" i="1"/>
  <c r="P450" i="1"/>
  <c r="T449" i="1"/>
  <c r="P449" i="1"/>
  <c r="T448" i="1"/>
  <c r="P448" i="1"/>
  <c r="T447" i="1"/>
  <c r="P447" i="1"/>
  <c r="T446" i="1"/>
  <c r="P446" i="1"/>
  <c r="T445" i="1"/>
  <c r="P445" i="1"/>
  <c r="T444" i="1"/>
  <c r="P444" i="1"/>
  <c r="T443" i="1"/>
  <c r="P443" i="1"/>
  <c r="T442" i="1"/>
  <c r="P442" i="1"/>
  <c r="T441" i="1"/>
  <c r="P441" i="1"/>
  <c r="T440" i="1"/>
  <c r="P440" i="1"/>
  <c r="T439" i="1"/>
  <c r="P439" i="1"/>
  <c r="T438" i="1"/>
  <c r="P438" i="1"/>
  <c r="T437" i="1"/>
  <c r="P437" i="1"/>
  <c r="T436" i="1"/>
  <c r="P436" i="1"/>
  <c r="T435" i="1"/>
  <c r="P435" i="1"/>
  <c r="T434" i="1"/>
  <c r="P434" i="1"/>
  <c r="T433" i="1"/>
  <c r="P433" i="1"/>
  <c r="T432" i="1"/>
  <c r="P432" i="1"/>
  <c r="T431" i="1"/>
  <c r="P431" i="1"/>
  <c r="T430" i="1"/>
  <c r="P430" i="1"/>
  <c r="T429" i="1"/>
  <c r="P429" i="1"/>
  <c r="T428" i="1"/>
  <c r="P428" i="1"/>
  <c r="T427" i="1"/>
  <c r="P427" i="1"/>
  <c r="T426" i="1"/>
  <c r="P426" i="1"/>
  <c r="T425" i="1"/>
  <c r="P425" i="1"/>
  <c r="T424" i="1"/>
  <c r="P424" i="1"/>
  <c r="T423" i="1"/>
  <c r="P423" i="1"/>
  <c r="T422" i="1"/>
  <c r="P422" i="1"/>
  <c r="T421" i="1"/>
  <c r="P421" i="1"/>
  <c r="T420" i="1"/>
  <c r="P420" i="1"/>
  <c r="T419" i="1"/>
  <c r="P419" i="1"/>
  <c r="T418" i="1"/>
  <c r="P418" i="1"/>
  <c r="T417" i="1"/>
  <c r="P417" i="1"/>
  <c r="T416" i="1"/>
  <c r="P416" i="1"/>
  <c r="T415" i="1"/>
  <c r="P415" i="1"/>
  <c r="T414" i="1"/>
  <c r="P414" i="1"/>
  <c r="T413" i="1"/>
  <c r="P413" i="1"/>
  <c r="T412" i="1"/>
  <c r="P412" i="1"/>
  <c r="T411" i="1"/>
  <c r="P411" i="1"/>
  <c r="T410" i="1"/>
  <c r="P410" i="1"/>
  <c r="T409" i="1"/>
  <c r="P409" i="1"/>
  <c r="T408" i="1"/>
  <c r="P408" i="1"/>
  <c r="T407" i="1"/>
  <c r="P407" i="1"/>
  <c r="T406" i="1"/>
  <c r="P406" i="1"/>
  <c r="T405" i="1"/>
  <c r="P405" i="1"/>
  <c r="T404" i="1"/>
  <c r="P404" i="1"/>
  <c r="T403" i="1"/>
  <c r="P403" i="1"/>
  <c r="T402" i="1"/>
  <c r="P402" i="1"/>
  <c r="T401" i="1"/>
  <c r="P401" i="1"/>
  <c r="T400" i="1"/>
  <c r="P400" i="1"/>
  <c r="T399" i="1"/>
  <c r="P399" i="1"/>
  <c r="T398" i="1"/>
  <c r="P398" i="1"/>
  <c r="T397" i="1"/>
  <c r="P397" i="1"/>
  <c r="T396" i="1"/>
  <c r="P396" i="1"/>
  <c r="T395" i="1"/>
  <c r="P395" i="1"/>
  <c r="T394" i="1"/>
  <c r="P394" i="1"/>
  <c r="T393" i="1"/>
  <c r="P393" i="1"/>
  <c r="T392" i="1"/>
  <c r="P392" i="1"/>
  <c r="T391" i="1"/>
  <c r="P391" i="1"/>
  <c r="T390" i="1"/>
  <c r="P390" i="1"/>
  <c r="T389" i="1"/>
  <c r="P389" i="1"/>
  <c r="T388" i="1"/>
  <c r="P388" i="1"/>
  <c r="T387" i="1"/>
  <c r="P387" i="1"/>
  <c r="T386" i="1"/>
  <c r="P386" i="1"/>
  <c r="T385" i="1"/>
  <c r="P385" i="1"/>
  <c r="T384" i="1"/>
  <c r="P384" i="1"/>
  <c r="T383" i="1"/>
  <c r="P383" i="1"/>
  <c r="T382" i="1"/>
  <c r="P382" i="1"/>
  <c r="T381" i="1"/>
  <c r="P381" i="1"/>
  <c r="T380" i="1"/>
  <c r="P380" i="1"/>
  <c r="T379" i="1"/>
  <c r="P379" i="1"/>
  <c r="T378" i="1"/>
  <c r="P378" i="1"/>
  <c r="T377" i="1"/>
  <c r="P377" i="1"/>
  <c r="T376" i="1"/>
  <c r="P376" i="1"/>
  <c r="T375" i="1"/>
  <c r="P375" i="1"/>
  <c r="T374" i="1"/>
  <c r="P374" i="1"/>
  <c r="T373" i="1"/>
  <c r="P373" i="1"/>
  <c r="T372" i="1"/>
  <c r="P372" i="1"/>
  <c r="T371" i="1"/>
  <c r="P371" i="1"/>
  <c r="T370" i="1"/>
  <c r="P370" i="1"/>
  <c r="T369" i="1"/>
  <c r="P369" i="1"/>
  <c r="T368" i="1"/>
  <c r="P368" i="1"/>
  <c r="T367" i="1"/>
  <c r="P367" i="1"/>
  <c r="T366" i="1"/>
  <c r="P366" i="1"/>
  <c r="T365" i="1"/>
  <c r="P365" i="1"/>
  <c r="T364" i="1"/>
  <c r="P364" i="1"/>
  <c r="T363" i="1"/>
  <c r="P363" i="1"/>
  <c r="T362" i="1"/>
  <c r="P362" i="1"/>
  <c r="T361" i="1"/>
  <c r="P361" i="1"/>
  <c r="T360" i="1"/>
  <c r="P360" i="1"/>
  <c r="T359" i="1"/>
  <c r="P359" i="1"/>
  <c r="T358" i="1"/>
  <c r="P358" i="1"/>
  <c r="T357" i="1"/>
  <c r="P357" i="1"/>
  <c r="T356" i="1"/>
  <c r="P356" i="1"/>
  <c r="T355" i="1"/>
  <c r="P355" i="1"/>
  <c r="T354" i="1"/>
  <c r="P354" i="1"/>
  <c r="T353" i="1"/>
  <c r="P353" i="1"/>
  <c r="T352" i="1"/>
  <c r="P352" i="1"/>
  <c r="T351" i="1"/>
  <c r="P351" i="1"/>
  <c r="T336" i="1"/>
  <c r="P336" i="1"/>
  <c r="T332" i="1"/>
  <c r="P332" i="1"/>
  <c r="T329" i="1"/>
  <c r="P329" i="1"/>
  <c r="T327" i="1"/>
  <c r="P327" i="1"/>
  <c r="T324" i="1"/>
  <c r="P324" i="1"/>
  <c r="T323" i="1"/>
  <c r="P323" i="1"/>
  <c r="T321" i="1"/>
  <c r="P321" i="1"/>
  <c r="T319" i="1"/>
  <c r="P319" i="1"/>
  <c r="T296" i="1"/>
  <c r="P296" i="1"/>
  <c r="T289" i="1"/>
  <c r="P289" i="1"/>
  <c r="T285" i="1"/>
  <c r="P285" i="1"/>
  <c r="T280" i="1"/>
  <c r="P280" i="1"/>
  <c r="T275" i="1"/>
  <c r="P275" i="1"/>
  <c r="T268" i="1"/>
  <c r="P268" i="1"/>
  <c r="T265" i="1"/>
  <c r="P265" i="1"/>
  <c r="T264" i="1"/>
  <c r="P264" i="1"/>
  <c r="T263" i="1"/>
  <c r="P263" i="1"/>
  <c r="T254" i="1"/>
  <c r="P254" i="1"/>
  <c r="T250" i="1"/>
  <c r="P250" i="1"/>
  <c r="T244" i="1"/>
  <c r="P244" i="1"/>
  <c r="T243" i="1"/>
  <c r="P243" i="1"/>
  <c r="T241" i="1"/>
  <c r="P241" i="1"/>
  <c r="T235" i="1"/>
  <c r="P235" i="1"/>
  <c r="T230" i="1"/>
  <c r="P230" i="1"/>
  <c r="T229" i="1"/>
  <c r="P229" i="1"/>
  <c r="T227" i="1"/>
  <c r="P227" i="1"/>
  <c r="T224" i="1"/>
  <c r="P224" i="1"/>
  <c r="T222" i="1"/>
  <c r="P222" i="1"/>
  <c r="T217" i="1"/>
  <c r="P217" i="1"/>
  <c r="T216" i="1"/>
  <c r="P216" i="1"/>
  <c r="T215" i="1"/>
  <c r="P215" i="1"/>
  <c r="T214" i="1"/>
  <c r="P214" i="1"/>
  <c r="T213" i="1"/>
  <c r="P213" i="1"/>
  <c r="T211" i="1"/>
  <c r="P211" i="1"/>
  <c r="T210" i="1"/>
  <c r="P210" i="1"/>
  <c r="T208" i="1"/>
  <c r="P208" i="1"/>
  <c r="T207" i="1"/>
  <c r="P207" i="1"/>
  <c r="T205" i="1"/>
  <c r="P205" i="1"/>
  <c r="T204" i="1"/>
  <c r="P204" i="1"/>
  <c r="T203" i="1"/>
  <c r="P203" i="1"/>
  <c r="T202" i="1"/>
  <c r="P202" i="1"/>
  <c r="T200" i="1"/>
  <c r="P200" i="1"/>
  <c r="T199" i="1"/>
  <c r="P199" i="1"/>
  <c r="T198" i="1"/>
  <c r="P198" i="1"/>
  <c r="T197" i="1"/>
  <c r="P197" i="1"/>
  <c r="T196" i="1"/>
  <c r="P196" i="1"/>
  <c r="T195" i="1"/>
  <c r="P195" i="1"/>
  <c r="T194" i="1"/>
  <c r="P194" i="1"/>
  <c r="T193" i="1"/>
  <c r="P193" i="1"/>
  <c r="T191" i="1"/>
  <c r="P191" i="1"/>
  <c r="T190" i="1"/>
  <c r="P190" i="1"/>
  <c r="T189" i="1"/>
  <c r="P189" i="1"/>
  <c r="T188" i="1"/>
  <c r="P188" i="1"/>
  <c r="T187" i="1"/>
  <c r="P187" i="1"/>
  <c r="T186" i="1"/>
  <c r="P186" i="1"/>
  <c r="T185" i="1"/>
  <c r="P185" i="1"/>
  <c r="T183" i="1"/>
  <c r="P183" i="1"/>
  <c r="T182" i="1"/>
  <c r="P182" i="1"/>
  <c r="T181" i="1"/>
  <c r="P181" i="1"/>
  <c r="T180" i="1"/>
  <c r="P180" i="1"/>
  <c r="T178" i="1"/>
  <c r="P178" i="1"/>
  <c r="T177" i="1"/>
  <c r="P177" i="1"/>
  <c r="T176" i="1"/>
  <c r="P176" i="1"/>
  <c r="T175" i="1"/>
  <c r="P175" i="1"/>
  <c r="T174" i="1"/>
  <c r="P174" i="1"/>
  <c r="T173" i="1"/>
  <c r="P173" i="1"/>
  <c r="T172" i="1"/>
  <c r="P172" i="1"/>
  <c r="T171" i="1"/>
  <c r="P171" i="1"/>
  <c r="T170" i="1"/>
  <c r="P170" i="1"/>
  <c r="T169" i="1"/>
  <c r="P169" i="1"/>
  <c r="T168" i="1"/>
  <c r="P168" i="1"/>
  <c r="T166" i="1"/>
  <c r="P166" i="1"/>
  <c r="T165" i="1"/>
  <c r="P165" i="1"/>
  <c r="T164" i="1"/>
  <c r="P164" i="1"/>
  <c r="T163" i="1"/>
  <c r="P163" i="1"/>
  <c r="T162" i="1"/>
  <c r="P162" i="1"/>
  <c r="T161" i="1"/>
  <c r="P161" i="1"/>
  <c r="T160" i="1"/>
  <c r="P160" i="1"/>
  <c r="T159" i="1"/>
  <c r="P159" i="1"/>
  <c r="T158" i="1"/>
  <c r="P158" i="1"/>
  <c r="T157" i="1"/>
  <c r="P157" i="1"/>
  <c r="T156" i="1"/>
  <c r="P156" i="1"/>
  <c r="T155" i="1"/>
  <c r="P155" i="1"/>
  <c r="T154" i="1"/>
  <c r="P154" i="1"/>
  <c r="T153" i="1"/>
  <c r="P153" i="1"/>
  <c r="T152" i="1"/>
  <c r="P152" i="1"/>
  <c r="T151" i="1"/>
  <c r="P151" i="1"/>
  <c r="T150" i="1"/>
  <c r="P150" i="1"/>
  <c r="T149" i="1"/>
  <c r="P149" i="1"/>
  <c r="T146" i="1"/>
  <c r="P146" i="1"/>
  <c r="T140" i="1"/>
  <c r="P140" i="1"/>
  <c r="T135" i="1"/>
  <c r="P135" i="1"/>
  <c r="T132" i="1"/>
  <c r="P132" i="1"/>
  <c r="T131" i="1"/>
  <c r="P131" i="1"/>
  <c r="T129" i="1"/>
  <c r="P129" i="1"/>
  <c r="T127" i="1"/>
  <c r="P127" i="1"/>
  <c r="T125" i="1"/>
  <c r="P125" i="1"/>
  <c r="T123" i="1"/>
  <c r="P123" i="1"/>
  <c r="T121" i="1"/>
  <c r="P121" i="1"/>
  <c r="T116" i="1"/>
  <c r="P116" i="1"/>
  <c r="T112" i="1"/>
  <c r="P112" i="1"/>
  <c r="T110" i="1"/>
  <c r="P110" i="1"/>
  <c r="T105" i="1"/>
  <c r="P105" i="1"/>
  <c r="T103" i="1"/>
  <c r="P103" i="1"/>
  <c r="T101" i="1"/>
  <c r="P101" i="1"/>
  <c r="T96" i="1"/>
  <c r="P96" i="1"/>
  <c r="T95" i="1"/>
  <c r="P95" i="1"/>
  <c r="T94" i="1"/>
  <c r="P94" i="1"/>
  <c r="T92" i="1"/>
  <c r="P92" i="1"/>
  <c r="T91" i="1"/>
  <c r="P91" i="1"/>
  <c r="T89" i="1"/>
  <c r="P89" i="1"/>
  <c r="T88" i="1"/>
  <c r="P88" i="1"/>
  <c r="T87" i="1"/>
  <c r="P87" i="1"/>
  <c r="T85" i="1"/>
  <c r="P85" i="1"/>
  <c r="T83" i="1"/>
  <c r="P83" i="1"/>
  <c r="T76" i="1"/>
  <c r="P76" i="1"/>
  <c r="T73" i="1"/>
  <c r="P73" i="1"/>
  <c r="T64" i="1"/>
  <c r="P64" i="1"/>
  <c r="T63" i="1"/>
  <c r="P63" i="1"/>
  <c r="T59" i="1"/>
  <c r="P59" i="1"/>
  <c r="T57" i="1"/>
  <c r="P57" i="1"/>
  <c r="T48" i="1"/>
  <c r="P48" i="1"/>
  <c r="T42" i="1"/>
  <c r="P42" i="1"/>
  <c r="T40" i="1"/>
  <c r="P40" i="1"/>
  <c r="T39" i="1"/>
  <c r="P39" i="1"/>
  <c r="T38" i="1"/>
  <c r="P38" i="1"/>
  <c r="T28" i="1"/>
  <c r="P28" i="1"/>
  <c r="T27" i="1"/>
  <c r="P27" i="1"/>
  <c r="T1022" i="1"/>
  <c r="P1022" i="1"/>
  <c r="T1032" i="1"/>
  <c r="T1031" i="1"/>
  <c r="T1030" i="1"/>
  <c r="T1029" i="1"/>
  <c r="T1028" i="1"/>
  <c r="T1027" i="1"/>
  <c r="T1026" i="1"/>
  <c r="T1025" i="1"/>
  <c r="T1024" i="1"/>
  <c r="T1023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0" i="1"/>
  <c r="T988" i="1"/>
  <c r="T987" i="1"/>
  <c r="T986" i="1"/>
  <c r="T985" i="1"/>
  <c r="T984" i="1"/>
  <c r="T979" i="1"/>
  <c r="T977" i="1"/>
  <c r="T974" i="1"/>
  <c r="T970" i="1"/>
  <c r="T967" i="1"/>
  <c r="T966" i="1"/>
  <c r="T961" i="1"/>
  <c r="T960" i="1"/>
  <c r="T958" i="1"/>
  <c r="T956" i="1"/>
  <c r="T953" i="1"/>
  <c r="T952" i="1"/>
  <c r="T951" i="1"/>
  <c r="T950" i="1"/>
  <c r="T949" i="1"/>
  <c r="T947" i="1"/>
  <c r="T946" i="1"/>
  <c r="T945" i="1"/>
  <c r="T944" i="1"/>
  <c r="T942" i="1"/>
  <c r="T941" i="1"/>
  <c r="T940" i="1"/>
  <c r="T939" i="1"/>
  <c r="T938" i="1"/>
  <c r="T937" i="1"/>
  <c r="T936" i="1"/>
  <c r="T935" i="1"/>
  <c r="T934" i="1"/>
  <c r="T933" i="1"/>
  <c r="T931" i="1"/>
  <c r="T930" i="1"/>
  <c r="T929" i="1"/>
  <c r="T928" i="1"/>
  <c r="T927" i="1"/>
  <c r="T926" i="1"/>
  <c r="T925" i="1"/>
  <c r="T924" i="1"/>
  <c r="T922" i="1"/>
  <c r="T921" i="1"/>
  <c r="T920" i="1"/>
  <c r="T919" i="1"/>
  <c r="T918" i="1"/>
  <c r="T917" i="1"/>
  <c r="T916" i="1"/>
  <c r="T915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6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6" i="1"/>
  <c r="T874" i="1"/>
  <c r="T872" i="1"/>
  <c r="T871" i="1"/>
  <c r="T870" i="1"/>
  <c r="T869" i="1"/>
  <c r="T867" i="1"/>
  <c r="T866" i="1"/>
  <c r="T865" i="1"/>
  <c r="T864" i="1"/>
  <c r="T863" i="1"/>
  <c r="T862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7" i="1"/>
  <c r="T835" i="1"/>
  <c r="T834" i="1"/>
  <c r="T833" i="1"/>
  <c r="T831" i="1"/>
  <c r="T830" i="1"/>
  <c r="T829" i="1"/>
  <c r="T828" i="1"/>
  <c r="T827" i="1"/>
  <c r="T825" i="1"/>
  <c r="T823" i="1"/>
  <c r="T822" i="1"/>
  <c r="T821" i="1"/>
  <c r="T820" i="1"/>
  <c r="T819" i="1"/>
  <c r="T818" i="1"/>
  <c r="T817" i="1"/>
  <c r="T816" i="1"/>
  <c r="T813" i="1"/>
  <c r="T812" i="1"/>
  <c r="T810" i="1"/>
  <c r="T809" i="1"/>
  <c r="T808" i="1"/>
  <c r="T807" i="1"/>
  <c r="T806" i="1"/>
  <c r="T805" i="1"/>
  <c r="T803" i="1"/>
  <c r="T802" i="1"/>
  <c r="T800" i="1"/>
  <c r="T799" i="1"/>
  <c r="T798" i="1"/>
  <c r="T797" i="1"/>
  <c r="T796" i="1"/>
  <c r="T794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5" i="1"/>
  <c r="T763" i="1"/>
  <c r="T762" i="1"/>
  <c r="T761" i="1"/>
  <c r="T760" i="1"/>
  <c r="T759" i="1"/>
  <c r="T758" i="1"/>
  <c r="T757" i="1"/>
  <c r="T756" i="1"/>
  <c r="T755" i="1"/>
  <c r="T754" i="1"/>
  <c r="T752" i="1"/>
  <c r="T751" i="1"/>
  <c r="T750" i="1"/>
  <c r="T749" i="1"/>
  <c r="T748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3" i="1"/>
  <c r="T732" i="1"/>
  <c r="T731" i="1"/>
  <c r="T729" i="1"/>
  <c r="T728" i="1"/>
  <c r="T727" i="1"/>
  <c r="T726" i="1"/>
  <c r="T725" i="1"/>
  <c r="T722" i="1"/>
  <c r="T721" i="1"/>
  <c r="T719" i="1"/>
  <c r="T718" i="1"/>
  <c r="T717" i="1"/>
  <c r="T715" i="1"/>
  <c r="T714" i="1"/>
  <c r="T713" i="1"/>
  <c r="T712" i="1"/>
  <c r="T711" i="1"/>
  <c r="T710" i="1"/>
  <c r="T709" i="1"/>
  <c r="T708" i="1"/>
  <c r="T707" i="1"/>
  <c r="T706" i="1"/>
  <c r="T704" i="1"/>
  <c r="T703" i="1"/>
  <c r="T702" i="1"/>
  <c r="T701" i="1"/>
  <c r="T700" i="1"/>
  <c r="T699" i="1"/>
  <c r="T697" i="1"/>
  <c r="T696" i="1"/>
  <c r="T695" i="1"/>
  <c r="T694" i="1"/>
  <c r="T693" i="1"/>
  <c r="T692" i="1"/>
  <c r="T691" i="1"/>
  <c r="T690" i="1"/>
  <c r="T689" i="1"/>
  <c r="T687" i="1"/>
  <c r="T686" i="1"/>
  <c r="T683" i="1"/>
  <c r="T682" i="1"/>
  <c r="T680" i="1"/>
  <c r="T679" i="1"/>
  <c r="T678" i="1"/>
  <c r="T677" i="1"/>
  <c r="T676" i="1"/>
  <c r="T675" i="1"/>
  <c r="T674" i="1"/>
  <c r="T670" i="1"/>
  <c r="T669" i="1"/>
  <c r="T668" i="1"/>
  <c r="T667" i="1"/>
  <c r="T666" i="1"/>
  <c r="T665" i="1"/>
  <c r="T664" i="1"/>
  <c r="T663" i="1"/>
  <c r="T662" i="1"/>
  <c r="T661" i="1"/>
  <c r="T660" i="1"/>
  <c r="T658" i="1"/>
  <c r="T657" i="1"/>
  <c r="T656" i="1"/>
  <c r="T655" i="1"/>
  <c r="T654" i="1"/>
  <c r="T653" i="1"/>
  <c r="T651" i="1"/>
  <c r="T650" i="1"/>
  <c r="T648" i="1"/>
  <c r="T647" i="1"/>
  <c r="T646" i="1"/>
  <c r="T645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5" i="1"/>
  <c r="T334" i="1"/>
  <c r="T333" i="1"/>
  <c r="T331" i="1"/>
  <c r="T330" i="1"/>
  <c r="T328" i="1"/>
  <c r="T326" i="1"/>
  <c r="T325" i="1"/>
  <c r="T322" i="1"/>
  <c r="T320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5" i="1"/>
  <c r="T294" i="1"/>
  <c r="T293" i="1"/>
  <c r="T292" i="1"/>
  <c r="T291" i="1"/>
  <c r="T290" i="1"/>
  <c r="T288" i="1"/>
  <c r="T287" i="1"/>
  <c r="T286" i="1"/>
  <c r="T284" i="1"/>
  <c r="T283" i="1"/>
  <c r="T282" i="1"/>
  <c r="T281" i="1"/>
  <c r="T279" i="1"/>
  <c r="T278" i="1"/>
  <c r="T277" i="1"/>
  <c r="T276" i="1"/>
  <c r="T274" i="1"/>
  <c r="T273" i="1"/>
  <c r="T272" i="1"/>
  <c r="T271" i="1"/>
  <c r="T270" i="1"/>
  <c r="T269" i="1"/>
  <c r="T267" i="1"/>
  <c r="T266" i="1"/>
  <c r="T262" i="1"/>
  <c r="T261" i="1"/>
  <c r="T260" i="1"/>
  <c r="T259" i="1"/>
  <c r="T258" i="1"/>
  <c r="T257" i="1"/>
  <c r="T256" i="1"/>
  <c r="T255" i="1"/>
  <c r="T253" i="1"/>
  <c r="T252" i="1"/>
  <c r="T251" i="1"/>
  <c r="T249" i="1"/>
  <c r="T248" i="1"/>
  <c r="T247" i="1"/>
  <c r="T246" i="1"/>
  <c r="T245" i="1"/>
  <c r="T242" i="1"/>
  <c r="T240" i="1"/>
  <c r="T239" i="1"/>
  <c r="T238" i="1"/>
  <c r="T237" i="1"/>
  <c r="T236" i="1"/>
  <c r="T234" i="1"/>
  <c r="T233" i="1"/>
  <c r="T232" i="1"/>
  <c r="T231" i="1"/>
  <c r="T228" i="1"/>
  <c r="T226" i="1"/>
  <c r="T225" i="1"/>
  <c r="T223" i="1"/>
  <c r="T221" i="1"/>
  <c r="T220" i="1"/>
  <c r="T219" i="1"/>
  <c r="T218" i="1"/>
  <c r="T212" i="1"/>
  <c r="T209" i="1"/>
  <c r="T206" i="1"/>
  <c r="T201" i="1"/>
  <c r="T192" i="1"/>
  <c r="T184" i="1"/>
  <c r="T179" i="1"/>
  <c r="T167" i="1"/>
  <c r="T148" i="1"/>
  <c r="T147" i="1"/>
  <c r="T145" i="1"/>
  <c r="T144" i="1"/>
  <c r="T143" i="1"/>
  <c r="T142" i="1"/>
  <c r="T139" i="1"/>
  <c r="T138" i="1"/>
  <c r="T137" i="1"/>
  <c r="T136" i="1"/>
  <c r="T134" i="1"/>
  <c r="T133" i="1"/>
  <c r="T130" i="1"/>
  <c r="T128" i="1"/>
  <c r="T126" i="1"/>
  <c r="T124" i="1"/>
  <c r="T122" i="1"/>
  <c r="T120" i="1"/>
  <c r="T119" i="1"/>
  <c r="T118" i="1"/>
  <c r="T117" i="1"/>
  <c r="T115" i="1"/>
  <c r="T114" i="1"/>
  <c r="T113" i="1"/>
  <c r="T111" i="1"/>
  <c r="T109" i="1"/>
  <c r="T108" i="1"/>
  <c r="T107" i="1"/>
  <c r="T106" i="1"/>
  <c r="T104" i="1"/>
  <c r="T102" i="1"/>
  <c r="T100" i="1"/>
  <c r="T99" i="1"/>
  <c r="T98" i="1"/>
  <c r="T97" i="1"/>
  <c r="T93" i="1"/>
  <c r="T90" i="1"/>
  <c r="T86" i="1"/>
  <c r="T84" i="1"/>
  <c r="T82" i="1"/>
  <c r="T81" i="1"/>
  <c r="T80" i="1"/>
  <c r="T79" i="1"/>
  <c r="T78" i="1"/>
  <c r="T77" i="1"/>
  <c r="T75" i="1"/>
  <c r="T74" i="1"/>
  <c r="T72" i="1"/>
  <c r="T71" i="1"/>
  <c r="T70" i="1"/>
  <c r="T69" i="1"/>
  <c r="T68" i="1"/>
  <c r="T67" i="1"/>
  <c r="T66" i="1"/>
  <c r="T65" i="1"/>
  <c r="T62" i="1"/>
  <c r="T61" i="1"/>
  <c r="T60" i="1"/>
  <c r="T58" i="1"/>
  <c r="T56" i="1"/>
  <c r="T55" i="1"/>
  <c r="T54" i="1"/>
  <c r="T53" i="1"/>
  <c r="T52" i="1"/>
  <c r="T51" i="1"/>
  <c r="T50" i="1"/>
  <c r="T49" i="1"/>
  <c r="T47" i="1"/>
  <c r="T46" i="1"/>
  <c r="T45" i="1"/>
  <c r="T44" i="1"/>
  <c r="T43" i="1"/>
  <c r="T41" i="1"/>
  <c r="T37" i="1"/>
  <c r="T36" i="1"/>
  <c r="T35" i="1"/>
  <c r="T34" i="1"/>
  <c r="T33" i="1"/>
  <c r="T32" i="1"/>
  <c r="T31" i="1"/>
  <c r="T30" i="1"/>
  <c r="T29" i="1"/>
  <c r="T26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H1" i="2"/>
  <c r="I1" i="2"/>
  <c r="J1" i="2"/>
  <c r="K1" i="2"/>
  <c r="L1" i="2"/>
  <c r="M1" i="2"/>
  <c r="N1" i="2"/>
  <c r="O1" i="2"/>
  <c r="P1" i="2"/>
  <c r="Q1" i="2"/>
  <c r="G1" i="2"/>
  <c r="S10" i="2"/>
  <c r="Q3" i="1"/>
  <c r="S3" i="1"/>
  <c r="Q4" i="1"/>
  <c r="S4" i="1"/>
  <c r="Q5" i="1"/>
  <c r="S5" i="1"/>
  <c r="Q6" i="1"/>
  <c r="S6" i="1"/>
  <c r="Q7" i="1"/>
  <c r="S7" i="1"/>
  <c r="Q8" i="1"/>
  <c r="S8" i="1"/>
  <c r="Q9" i="1"/>
  <c r="S9" i="1"/>
  <c r="Q10" i="1"/>
  <c r="S10" i="1"/>
  <c r="Q11" i="1"/>
  <c r="S11" i="1"/>
  <c r="Q12" i="1"/>
  <c r="S12" i="1"/>
  <c r="Q13" i="1"/>
  <c r="S13" i="1"/>
  <c r="Q14" i="1"/>
  <c r="S14" i="1"/>
  <c r="Q15" i="1"/>
  <c r="S15" i="1"/>
  <c r="Q16" i="1"/>
  <c r="S16" i="1"/>
  <c r="Q17" i="1"/>
  <c r="S17" i="1"/>
  <c r="Q18" i="1"/>
  <c r="S18" i="1"/>
  <c r="Q19" i="1"/>
  <c r="S19" i="1"/>
  <c r="Q20" i="1"/>
  <c r="S20" i="1"/>
  <c r="Q21" i="1"/>
  <c r="S21" i="1"/>
  <c r="Q22" i="1"/>
  <c r="S22" i="1"/>
  <c r="Q23" i="1"/>
  <c r="S23" i="1"/>
  <c r="Q24" i="1"/>
  <c r="S24" i="1"/>
  <c r="Q25" i="1"/>
  <c r="S25" i="1"/>
  <c r="Q26" i="1"/>
  <c r="S26" i="1"/>
  <c r="Q27" i="1"/>
  <c r="S27" i="1"/>
  <c r="Q28" i="1"/>
  <c r="S28" i="1"/>
  <c r="Q29" i="1"/>
  <c r="S29" i="1"/>
  <c r="Q30" i="1"/>
  <c r="S30" i="1"/>
  <c r="Q31" i="1"/>
  <c r="S31" i="1"/>
  <c r="Q32" i="1"/>
  <c r="S32" i="1"/>
  <c r="Q33" i="1"/>
  <c r="S33" i="1"/>
  <c r="Q34" i="1"/>
  <c r="S34" i="1"/>
  <c r="Q35" i="1"/>
  <c r="S35" i="1"/>
  <c r="Q36" i="1"/>
  <c r="S36" i="1"/>
  <c r="Q37" i="1"/>
  <c r="S37" i="1"/>
  <c r="Q38" i="1"/>
  <c r="S38" i="1"/>
  <c r="Q39" i="1"/>
  <c r="S39" i="1"/>
  <c r="Q40" i="1"/>
  <c r="S40" i="1"/>
  <c r="Q41" i="1"/>
  <c r="S41" i="1"/>
  <c r="Q42" i="1"/>
  <c r="S42" i="1"/>
  <c r="Q43" i="1"/>
  <c r="S43" i="1"/>
  <c r="Q44" i="1"/>
  <c r="S44" i="1"/>
  <c r="Q45" i="1"/>
  <c r="S45" i="1"/>
  <c r="Q46" i="1"/>
  <c r="S46" i="1"/>
  <c r="Q47" i="1"/>
  <c r="S47" i="1"/>
  <c r="Q48" i="1"/>
  <c r="S48" i="1"/>
  <c r="Q49" i="1"/>
  <c r="S49" i="1"/>
  <c r="Q50" i="1"/>
  <c r="S50" i="1"/>
  <c r="Q51" i="1"/>
  <c r="S51" i="1"/>
  <c r="Q52" i="1"/>
  <c r="S52" i="1"/>
  <c r="Q53" i="1"/>
  <c r="S53" i="1"/>
  <c r="Q54" i="1"/>
  <c r="S54" i="1"/>
  <c r="Q55" i="1"/>
  <c r="S55" i="1"/>
  <c r="Q56" i="1"/>
  <c r="S56" i="1"/>
  <c r="Q57" i="1"/>
  <c r="S57" i="1"/>
  <c r="Q58" i="1"/>
  <c r="S58" i="1"/>
  <c r="Q59" i="1"/>
  <c r="S59" i="1"/>
  <c r="Q60" i="1"/>
  <c r="S60" i="1"/>
  <c r="Q61" i="1"/>
  <c r="S61" i="1"/>
  <c r="Q62" i="1"/>
  <c r="S62" i="1"/>
  <c r="Q63" i="1"/>
  <c r="S63" i="1"/>
  <c r="Q64" i="1"/>
  <c r="S64" i="1"/>
  <c r="Q65" i="1"/>
  <c r="S65" i="1"/>
  <c r="Q66" i="1"/>
  <c r="S66" i="1"/>
  <c r="Q67" i="1"/>
  <c r="S67" i="1"/>
  <c r="Q68" i="1"/>
  <c r="S68" i="1"/>
  <c r="Q69" i="1"/>
  <c r="S69" i="1"/>
  <c r="Q70" i="1"/>
  <c r="S70" i="1"/>
  <c r="Q71" i="1"/>
  <c r="S71" i="1"/>
  <c r="Q72" i="1"/>
  <c r="S72" i="1"/>
  <c r="Q73" i="1"/>
  <c r="S73" i="1"/>
  <c r="Q74" i="1"/>
  <c r="S74" i="1"/>
  <c r="Q75" i="1"/>
  <c r="S75" i="1"/>
  <c r="Q76" i="1"/>
  <c r="S76" i="1"/>
  <c r="Q77" i="1"/>
  <c r="S77" i="1"/>
  <c r="Q78" i="1"/>
  <c r="S78" i="1"/>
  <c r="Q79" i="1"/>
  <c r="S79" i="1"/>
  <c r="Q80" i="1"/>
  <c r="S80" i="1"/>
  <c r="Q81" i="1"/>
  <c r="S81" i="1"/>
  <c r="Q82" i="1"/>
  <c r="S82" i="1"/>
  <c r="Q83" i="1"/>
  <c r="S83" i="1"/>
  <c r="Q84" i="1"/>
  <c r="S84" i="1"/>
  <c r="Q85" i="1"/>
  <c r="S85" i="1"/>
  <c r="Q86" i="1"/>
  <c r="S86" i="1"/>
  <c r="Q87" i="1"/>
  <c r="S87" i="1"/>
  <c r="Q88" i="1"/>
  <c r="S88" i="1"/>
  <c r="Q89" i="1"/>
  <c r="S89" i="1"/>
  <c r="Q90" i="1"/>
  <c r="S90" i="1"/>
  <c r="Q91" i="1"/>
  <c r="S91" i="1"/>
  <c r="Q92" i="1"/>
  <c r="S92" i="1"/>
  <c r="Q93" i="1"/>
  <c r="S93" i="1"/>
  <c r="Q94" i="1"/>
  <c r="S94" i="1"/>
  <c r="Q95" i="1"/>
  <c r="S95" i="1"/>
  <c r="Q96" i="1"/>
  <c r="S96" i="1"/>
  <c r="Q97" i="1"/>
  <c r="S97" i="1"/>
  <c r="Q98" i="1"/>
  <c r="S98" i="1"/>
  <c r="Q99" i="1"/>
  <c r="S99" i="1"/>
  <c r="Q100" i="1"/>
  <c r="S100" i="1"/>
  <c r="Q101" i="1"/>
  <c r="S101" i="1"/>
  <c r="Q102" i="1"/>
  <c r="S102" i="1"/>
  <c r="Q103" i="1"/>
  <c r="S103" i="1"/>
  <c r="Q104" i="1"/>
  <c r="S104" i="1"/>
  <c r="Q105" i="1"/>
  <c r="S105" i="1"/>
  <c r="Q106" i="1"/>
  <c r="S106" i="1"/>
  <c r="Q107" i="1"/>
  <c r="S107" i="1"/>
  <c r="Q108" i="1"/>
  <c r="S108" i="1"/>
  <c r="Q109" i="1"/>
  <c r="S109" i="1"/>
  <c r="Q110" i="1"/>
  <c r="S110" i="1"/>
  <c r="Q111" i="1"/>
  <c r="S111" i="1"/>
  <c r="Q112" i="1"/>
  <c r="S112" i="1"/>
  <c r="Q113" i="1"/>
  <c r="S113" i="1"/>
  <c r="Q114" i="1"/>
  <c r="S114" i="1"/>
  <c r="Q115" i="1"/>
  <c r="S115" i="1"/>
  <c r="Q116" i="1"/>
  <c r="S116" i="1"/>
  <c r="Q117" i="1"/>
  <c r="S117" i="1"/>
  <c r="Q118" i="1"/>
  <c r="S118" i="1"/>
  <c r="Q119" i="1"/>
  <c r="S119" i="1"/>
  <c r="Q120" i="1"/>
  <c r="S120" i="1"/>
  <c r="Q121" i="1"/>
  <c r="S121" i="1"/>
  <c r="Q122" i="1"/>
  <c r="S122" i="1"/>
  <c r="Q123" i="1"/>
  <c r="S123" i="1"/>
  <c r="Q124" i="1"/>
  <c r="S124" i="1"/>
  <c r="Q125" i="1"/>
  <c r="S125" i="1"/>
  <c r="Q126" i="1"/>
  <c r="S126" i="1"/>
  <c r="Q127" i="1"/>
  <c r="S127" i="1"/>
  <c r="Q128" i="1"/>
  <c r="S128" i="1"/>
  <c r="Q129" i="1"/>
  <c r="S129" i="1"/>
  <c r="Q130" i="1"/>
  <c r="S130" i="1"/>
  <c r="Q131" i="1"/>
  <c r="S131" i="1"/>
  <c r="Q132" i="1"/>
  <c r="S132" i="1"/>
  <c r="Q133" i="1"/>
  <c r="S133" i="1"/>
  <c r="Q134" i="1"/>
  <c r="S134" i="1"/>
  <c r="Q135" i="1"/>
  <c r="S135" i="1"/>
  <c r="Q136" i="1"/>
  <c r="S136" i="1"/>
  <c r="Q137" i="1"/>
  <c r="S137" i="1"/>
  <c r="Q138" i="1"/>
  <c r="S138" i="1"/>
  <c r="Q139" i="1"/>
  <c r="S139" i="1"/>
  <c r="Q140" i="1"/>
  <c r="S140" i="1"/>
  <c r="Q141" i="1"/>
  <c r="S141" i="1"/>
  <c r="Q142" i="1"/>
  <c r="S142" i="1"/>
  <c r="Q143" i="1"/>
  <c r="S143" i="1"/>
  <c r="Q144" i="1"/>
  <c r="S144" i="1"/>
  <c r="Q145" i="1"/>
  <c r="S145" i="1"/>
  <c r="Q146" i="1"/>
  <c r="S146" i="1"/>
  <c r="Q147" i="1"/>
  <c r="S147" i="1"/>
  <c r="Q148" i="1"/>
  <c r="S148" i="1"/>
  <c r="Q149" i="1"/>
  <c r="S149" i="1"/>
  <c r="Q150" i="1"/>
  <c r="S150" i="1"/>
  <c r="Q151" i="1"/>
  <c r="S151" i="1"/>
  <c r="Q152" i="1"/>
  <c r="S152" i="1"/>
  <c r="Q153" i="1"/>
  <c r="S153" i="1"/>
  <c r="Q154" i="1"/>
  <c r="S154" i="1"/>
  <c r="Q155" i="1"/>
  <c r="S155" i="1"/>
  <c r="Q156" i="1"/>
  <c r="S156" i="1"/>
  <c r="Q157" i="1"/>
  <c r="S157" i="1"/>
  <c r="Q158" i="1"/>
  <c r="S158" i="1"/>
  <c r="Q159" i="1"/>
  <c r="S159" i="1"/>
  <c r="Q160" i="1"/>
  <c r="S160" i="1"/>
  <c r="Q161" i="1"/>
  <c r="S161" i="1"/>
  <c r="Q162" i="1"/>
  <c r="S162" i="1"/>
  <c r="Q163" i="1"/>
  <c r="S163" i="1"/>
  <c r="Q164" i="1"/>
  <c r="S164" i="1"/>
  <c r="Q165" i="1"/>
  <c r="S165" i="1"/>
  <c r="Q166" i="1"/>
  <c r="S166" i="1"/>
  <c r="Q167" i="1"/>
  <c r="S167" i="1"/>
  <c r="Q168" i="1"/>
  <c r="S168" i="1"/>
  <c r="Q169" i="1"/>
  <c r="S169" i="1"/>
  <c r="Q170" i="1"/>
  <c r="S170" i="1"/>
  <c r="Q171" i="1"/>
  <c r="S171" i="1"/>
  <c r="Q172" i="1"/>
  <c r="S172" i="1"/>
  <c r="Q173" i="1"/>
  <c r="S173" i="1"/>
  <c r="Q174" i="1"/>
  <c r="S174" i="1"/>
  <c r="Q175" i="1"/>
  <c r="S175" i="1"/>
  <c r="Q176" i="1"/>
  <c r="S176" i="1"/>
  <c r="Q177" i="1"/>
  <c r="S177" i="1"/>
  <c r="Q178" i="1"/>
  <c r="S178" i="1"/>
  <c r="Q179" i="1"/>
  <c r="S179" i="1"/>
  <c r="Q180" i="1"/>
  <c r="S180" i="1"/>
  <c r="Q181" i="1"/>
  <c r="S181" i="1"/>
  <c r="Q182" i="1"/>
  <c r="S182" i="1"/>
  <c r="Q183" i="1"/>
  <c r="S183" i="1"/>
  <c r="Q184" i="1"/>
  <c r="S184" i="1"/>
  <c r="Q185" i="1"/>
  <c r="S185" i="1"/>
  <c r="Q186" i="1"/>
  <c r="S186" i="1"/>
  <c r="Q187" i="1"/>
  <c r="S187" i="1"/>
  <c r="Q188" i="1"/>
  <c r="S188" i="1"/>
  <c r="Q189" i="1"/>
  <c r="S189" i="1"/>
  <c r="Q190" i="1"/>
  <c r="S190" i="1"/>
  <c r="Q191" i="1"/>
  <c r="S191" i="1"/>
  <c r="Q192" i="1"/>
  <c r="S192" i="1"/>
  <c r="Q193" i="1"/>
  <c r="S193" i="1"/>
  <c r="Q194" i="1"/>
  <c r="S194" i="1"/>
  <c r="Q195" i="1"/>
  <c r="S195" i="1"/>
  <c r="Q196" i="1"/>
  <c r="S196" i="1"/>
  <c r="Q197" i="1"/>
  <c r="S197" i="1"/>
  <c r="Q198" i="1"/>
  <c r="S198" i="1"/>
  <c r="Q199" i="1"/>
  <c r="S199" i="1"/>
  <c r="Q200" i="1"/>
  <c r="S200" i="1"/>
  <c r="Q201" i="1"/>
  <c r="S201" i="1"/>
  <c r="Q202" i="1"/>
  <c r="S202" i="1"/>
  <c r="Q203" i="1"/>
  <c r="S203" i="1"/>
  <c r="Q204" i="1"/>
  <c r="S204" i="1"/>
  <c r="Q205" i="1"/>
  <c r="S205" i="1"/>
  <c r="Q206" i="1"/>
  <c r="S206" i="1"/>
  <c r="Q207" i="1"/>
  <c r="S207" i="1"/>
  <c r="Q208" i="1"/>
  <c r="S208" i="1"/>
  <c r="Q209" i="1"/>
  <c r="S209" i="1"/>
  <c r="Q210" i="1"/>
  <c r="S210" i="1"/>
  <c r="Q211" i="1"/>
  <c r="S211" i="1"/>
  <c r="Q212" i="1"/>
  <c r="S212" i="1"/>
  <c r="Q213" i="1"/>
  <c r="S213" i="1"/>
  <c r="Q214" i="1"/>
  <c r="S214" i="1"/>
  <c r="Q215" i="1"/>
  <c r="S215" i="1"/>
  <c r="Q216" i="1"/>
  <c r="S216" i="1"/>
  <c r="Q217" i="1"/>
  <c r="S217" i="1"/>
  <c r="Q218" i="1"/>
  <c r="S218" i="1"/>
  <c r="Q219" i="1"/>
  <c r="S219" i="1"/>
  <c r="Q220" i="1"/>
  <c r="S220" i="1"/>
  <c r="Q221" i="1"/>
  <c r="S221" i="1"/>
  <c r="Q222" i="1"/>
  <c r="S222" i="1"/>
  <c r="Q223" i="1"/>
  <c r="S223" i="1"/>
  <c r="Q224" i="1"/>
  <c r="S224" i="1"/>
  <c r="Q225" i="1"/>
  <c r="S225" i="1"/>
  <c r="Q226" i="1"/>
  <c r="S226" i="1"/>
  <c r="Q227" i="1"/>
  <c r="S227" i="1"/>
  <c r="Q228" i="1"/>
  <c r="S228" i="1"/>
  <c r="Q229" i="1"/>
  <c r="S229" i="1"/>
  <c r="Q230" i="1"/>
  <c r="S230" i="1"/>
  <c r="Q231" i="1"/>
  <c r="S231" i="1"/>
  <c r="Q232" i="1"/>
  <c r="S232" i="1"/>
  <c r="Q233" i="1"/>
  <c r="S233" i="1"/>
  <c r="Q234" i="1"/>
  <c r="S234" i="1"/>
  <c r="Q235" i="1"/>
  <c r="S235" i="1"/>
  <c r="Q236" i="1"/>
  <c r="S236" i="1"/>
  <c r="Q237" i="1"/>
  <c r="S237" i="1"/>
  <c r="Q238" i="1"/>
  <c r="S238" i="1"/>
  <c r="Q239" i="1"/>
  <c r="S239" i="1"/>
  <c r="Q240" i="1"/>
  <c r="S240" i="1"/>
  <c r="Q241" i="1"/>
  <c r="S241" i="1"/>
  <c r="Q242" i="1"/>
  <c r="S242" i="1"/>
  <c r="Q243" i="1"/>
  <c r="S243" i="1"/>
  <c r="Q244" i="1"/>
  <c r="S244" i="1"/>
  <c r="Q245" i="1"/>
  <c r="S245" i="1"/>
  <c r="Q246" i="1"/>
  <c r="S246" i="1"/>
  <c r="Q247" i="1"/>
  <c r="S247" i="1"/>
  <c r="Q248" i="1"/>
  <c r="S248" i="1"/>
  <c r="Q249" i="1"/>
  <c r="S249" i="1"/>
  <c r="Q250" i="1"/>
  <c r="S250" i="1"/>
  <c r="Q251" i="1"/>
  <c r="S251" i="1"/>
  <c r="Q252" i="1"/>
  <c r="S252" i="1"/>
  <c r="Q253" i="1"/>
  <c r="S253" i="1"/>
  <c r="Q254" i="1"/>
  <c r="S254" i="1"/>
  <c r="Q255" i="1"/>
  <c r="S255" i="1"/>
  <c r="Q256" i="1"/>
  <c r="S256" i="1"/>
  <c r="Q257" i="1"/>
  <c r="S257" i="1"/>
  <c r="Q258" i="1"/>
  <c r="S258" i="1"/>
  <c r="Q259" i="1"/>
  <c r="S259" i="1"/>
  <c r="Q260" i="1"/>
  <c r="S260" i="1"/>
  <c r="Q261" i="1"/>
  <c r="S261" i="1"/>
  <c r="Q262" i="1"/>
  <c r="S262" i="1"/>
  <c r="Q263" i="1"/>
  <c r="S263" i="1"/>
  <c r="Q264" i="1"/>
  <c r="S264" i="1"/>
  <c r="Q265" i="1"/>
  <c r="S265" i="1"/>
  <c r="Q266" i="1"/>
  <c r="S266" i="1"/>
  <c r="Q267" i="1"/>
  <c r="S267" i="1"/>
  <c r="Q268" i="1"/>
  <c r="S268" i="1"/>
  <c r="Q269" i="1"/>
  <c r="S269" i="1"/>
  <c r="Q270" i="1"/>
  <c r="S270" i="1"/>
  <c r="Q271" i="1"/>
  <c r="S271" i="1"/>
  <c r="Q272" i="1"/>
  <c r="S272" i="1"/>
  <c r="Q273" i="1"/>
  <c r="S273" i="1"/>
  <c r="Q274" i="1"/>
  <c r="S274" i="1"/>
  <c r="Q275" i="1"/>
  <c r="S275" i="1"/>
  <c r="Q276" i="1"/>
  <c r="S276" i="1"/>
  <c r="Q277" i="1"/>
  <c r="S277" i="1"/>
  <c r="Q278" i="1"/>
  <c r="S278" i="1"/>
  <c r="Q279" i="1"/>
  <c r="S279" i="1"/>
  <c r="Q280" i="1"/>
  <c r="S280" i="1"/>
  <c r="Q281" i="1"/>
  <c r="S281" i="1"/>
  <c r="Q282" i="1"/>
  <c r="S282" i="1"/>
  <c r="Q283" i="1"/>
  <c r="S283" i="1"/>
  <c r="Q284" i="1"/>
  <c r="S284" i="1"/>
  <c r="Q285" i="1"/>
  <c r="S285" i="1"/>
  <c r="Q286" i="1"/>
  <c r="S286" i="1"/>
  <c r="Q287" i="1"/>
  <c r="S287" i="1"/>
  <c r="Q288" i="1"/>
  <c r="S288" i="1"/>
  <c r="Q289" i="1"/>
  <c r="S289" i="1"/>
  <c r="Q290" i="1"/>
  <c r="S290" i="1"/>
  <c r="Q291" i="1"/>
  <c r="S291" i="1"/>
  <c r="Q292" i="1"/>
  <c r="S292" i="1"/>
  <c r="Q293" i="1"/>
  <c r="S293" i="1"/>
  <c r="Q294" i="1"/>
  <c r="S294" i="1"/>
  <c r="Q295" i="1"/>
  <c r="S295" i="1"/>
  <c r="Q296" i="1"/>
  <c r="S296" i="1"/>
  <c r="Q297" i="1"/>
  <c r="S297" i="1"/>
  <c r="Q298" i="1"/>
  <c r="S298" i="1"/>
  <c r="Q299" i="1"/>
  <c r="S299" i="1"/>
  <c r="Q300" i="1"/>
  <c r="S300" i="1"/>
  <c r="Q301" i="1"/>
  <c r="S301" i="1"/>
  <c r="Q302" i="1"/>
  <c r="S302" i="1"/>
  <c r="Q303" i="1"/>
  <c r="S303" i="1"/>
  <c r="Q304" i="1"/>
  <c r="S304" i="1"/>
  <c r="Q305" i="1"/>
  <c r="S305" i="1"/>
  <c r="Q306" i="1"/>
  <c r="S306" i="1"/>
  <c r="Q307" i="1"/>
  <c r="S307" i="1"/>
  <c r="Q308" i="1"/>
  <c r="S308" i="1"/>
  <c r="Q309" i="1"/>
  <c r="S309" i="1"/>
  <c r="Q310" i="1"/>
  <c r="S310" i="1"/>
  <c r="Q311" i="1"/>
  <c r="S311" i="1"/>
  <c r="Q312" i="1"/>
  <c r="S312" i="1"/>
  <c r="Q313" i="1"/>
  <c r="S313" i="1"/>
  <c r="Q314" i="1"/>
  <c r="S314" i="1"/>
  <c r="Q315" i="1"/>
  <c r="S315" i="1"/>
  <c r="Q316" i="1"/>
  <c r="S316" i="1"/>
  <c r="Q317" i="1"/>
  <c r="S317" i="1"/>
  <c r="Q318" i="1"/>
  <c r="S318" i="1"/>
  <c r="Q319" i="1"/>
  <c r="S319" i="1"/>
  <c r="Q320" i="1"/>
  <c r="S320" i="1"/>
  <c r="Q321" i="1"/>
  <c r="S321" i="1"/>
  <c r="Q322" i="1"/>
  <c r="S322" i="1"/>
  <c r="Q323" i="1"/>
  <c r="S323" i="1"/>
  <c r="Q324" i="1"/>
  <c r="S324" i="1"/>
  <c r="Q325" i="1"/>
  <c r="S325" i="1"/>
  <c r="Q326" i="1"/>
  <c r="S326" i="1"/>
  <c r="Q327" i="1"/>
  <c r="S327" i="1"/>
  <c r="Q328" i="1"/>
  <c r="S328" i="1"/>
  <c r="Q329" i="1"/>
  <c r="S329" i="1"/>
  <c r="Q330" i="1"/>
  <c r="S330" i="1"/>
  <c r="Q331" i="1"/>
  <c r="S331" i="1"/>
  <c r="Q332" i="1"/>
  <c r="S332" i="1"/>
  <c r="Q333" i="1"/>
  <c r="S333" i="1"/>
  <c r="Q334" i="1"/>
  <c r="S334" i="1"/>
  <c r="Q335" i="1"/>
  <c r="S335" i="1"/>
  <c r="Q336" i="1"/>
  <c r="S336" i="1"/>
  <c r="Q337" i="1"/>
  <c r="S337" i="1"/>
  <c r="Q338" i="1"/>
  <c r="S338" i="1"/>
  <c r="Q339" i="1"/>
  <c r="S339" i="1"/>
  <c r="Q340" i="1"/>
  <c r="S340" i="1"/>
  <c r="Q341" i="1"/>
  <c r="S341" i="1"/>
  <c r="Q342" i="1"/>
  <c r="S342" i="1"/>
  <c r="Q343" i="1"/>
  <c r="S343" i="1"/>
  <c r="Q344" i="1"/>
  <c r="S344" i="1"/>
  <c r="Q345" i="1"/>
  <c r="S345" i="1"/>
  <c r="Q346" i="1"/>
  <c r="S346" i="1"/>
  <c r="Q347" i="1"/>
  <c r="S347" i="1"/>
  <c r="Q348" i="1"/>
  <c r="S348" i="1"/>
  <c r="Q349" i="1"/>
  <c r="S349" i="1"/>
  <c r="Q350" i="1"/>
  <c r="S350" i="1"/>
  <c r="Q351" i="1"/>
  <c r="S351" i="1"/>
  <c r="Q352" i="1"/>
  <c r="S352" i="1"/>
  <c r="Q353" i="1"/>
  <c r="S353" i="1"/>
  <c r="Q354" i="1"/>
  <c r="S354" i="1"/>
  <c r="Q355" i="1"/>
  <c r="S355" i="1"/>
  <c r="Q356" i="1"/>
  <c r="S356" i="1"/>
  <c r="Q357" i="1"/>
  <c r="S357" i="1"/>
  <c r="Q358" i="1"/>
  <c r="S358" i="1"/>
  <c r="Q359" i="1"/>
  <c r="S359" i="1"/>
  <c r="Q360" i="1"/>
  <c r="S360" i="1"/>
  <c r="Q361" i="1"/>
  <c r="S361" i="1"/>
  <c r="Q362" i="1"/>
  <c r="S362" i="1"/>
  <c r="Q363" i="1"/>
  <c r="S363" i="1"/>
  <c r="Q364" i="1"/>
  <c r="S364" i="1"/>
  <c r="Q365" i="1"/>
  <c r="S365" i="1"/>
  <c r="Q366" i="1"/>
  <c r="S366" i="1"/>
  <c r="Q367" i="1"/>
  <c r="S367" i="1"/>
  <c r="Q368" i="1"/>
  <c r="S368" i="1"/>
  <c r="Q369" i="1"/>
  <c r="S369" i="1"/>
  <c r="Q370" i="1"/>
  <c r="S370" i="1"/>
  <c r="Q371" i="1"/>
  <c r="S371" i="1"/>
  <c r="Q372" i="1"/>
  <c r="S372" i="1"/>
  <c r="Q373" i="1"/>
  <c r="S373" i="1"/>
  <c r="Q374" i="1"/>
  <c r="S374" i="1"/>
  <c r="Q375" i="1"/>
  <c r="S375" i="1"/>
  <c r="Q376" i="1"/>
  <c r="S376" i="1"/>
  <c r="Q377" i="1"/>
  <c r="S377" i="1"/>
  <c r="Q378" i="1"/>
  <c r="S378" i="1"/>
  <c r="Q379" i="1"/>
  <c r="S379" i="1"/>
  <c r="Q380" i="1"/>
  <c r="S380" i="1"/>
  <c r="Q381" i="1"/>
  <c r="S381" i="1"/>
  <c r="Q382" i="1"/>
  <c r="S382" i="1"/>
  <c r="Q383" i="1"/>
  <c r="S383" i="1"/>
  <c r="Q384" i="1"/>
  <c r="S384" i="1"/>
  <c r="Q385" i="1"/>
  <c r="S385" i="1"/>
  <c r="Q386" i="1"/>
  <c r="S386" i="1"/>
  <c r="Q387" i="1"/>
  <c r="S387" i="1"/>
  <c r="Q388" i="1"/>
  <c r="S388" i="1"/>
  <c r="Q389" i="1"/>
  <c r="S389" i="1"/>
  <c r="Q390" i="1"/>
  <c r="S390" i="1"/>
  <c r="Q391" i="1"/>
  <c r="S391" i="1"/>
  <c r="Q392" i="1"/>
  <c r="S392" i="1"/>
  <c r="Q393" i="1"/>
  <c r="S393" i="1"/>
  <c r="Q394" i="1"/>
  <c r="S394" i="1"/>
  <c r="Q395" i="1"/>
  <c r="S395" i="1"/>
  <c r="Q396" i="1"/>
  <c r="S396" i="1"/>
  <c r="Q397" i="1"/>
  <c r="S397" i="1"/>
  <c r="Q398" i="1"/>
  <c r="S398" i="1"/>
  <c r="Q399" i="1"/>
  <c r="S399" i="1"/>
  <c r="Q400" i="1"/>
  <c r="S400" i="1"/>
  <c r="Q401" i="1"/>
  <c r="S401" i="1"/>
  <c r="Q402" i="1"/>
  <c r="S402" i="1"/>
  <c r="Q403" i="1"/>
  <c r="S403" i="1"/>
  <c r="Q404" i="1"/>
  <c r="S404" i="1"/>
  <c r="Q405" i="1"/>
  <c r="S405" i="1"/>
  <c r="Q406" i="1"/>
  <c r="S406" i="1"/>
  <c r="Q407" i="1"/>
  <c r="S407" i="1"/>
  <c r="Q408" i="1"/>
  <c r="S408" i="1"/>
  <c r="Q409" i="1"/>
  <c r="S409" i="1"/>
  <c r="Q410" i="1"/>
  <c r="S410" i="1"/>
  <c r="Q411" i="1"/>
  <c r="S411" i="1"/>
  <c r="Q412" i="1"/>
  <c r="S412" i="1"/>
  <c r="Q413" i="1"/>
  <c r="S413" i="1"/>
  <c r="Q414" i="1"/>
  <c r="S414" i="1"/>
  <c r="Q415" i="1"/>
  <c r="S415" i="1"/>
  <c r="Q416" i="1"/>
  <c r="S416" i="1"/>
  <c r="Q417" i="1"/>
  <c r="S417" i="1"/>
  <c r="Q418" i="1"/>
  <c r="S418" i="1"/>
  <c r="Q419" i="1"/>
  <c r="S419" i="1"/>
  <c r="Q420" i="1"/>
  <c r="S420" i="1"/>
  <c r="Q421" i="1"/>
  <c r="S421" i="1"/>
  <c r="Q422" i="1"/>
  <c r="S422" i="1"/>
  <c r="Q423" i="1"/>
  <c r="S423" i="1"/>
  <c r="Q424" i="1"/>
  <c r="S424" i="1"/>
  <c r="Q425" i="1"/>
  <c r="S425" i="1"/>
  <c r="Q426" i="1"/>
  <c r="S426" i="1"/>
  <c r="Q427" i="1"/>
  <c r="S427" i="1"/>
  <c r="Q428" i="1"/>
  <c r="S428" i="1"/>
  <c r="Q429" i="1"/>
  <c r="S429" i="1"/>
  <c r="Q430" i="1"/>
  <c r="S430" i="1"/>
  <c r="Q431" i="1"/>
  <c r="S431" i="1"/>
  <c r="Q432" i="1"/>
  <c r="S432" i="1"/>
  <c r="Q433" i="1"/>
  <c r="S433" i="1"/>
  <c r="Q434" i="1"/>
  <c r="S434" i="1"/>
  <c r="Q435" i="1"/>
  <c r="S435" i="1"/>
  <c r="Q436" i="1"/>
  <c r="S436" i="1"/>
  <c r="Q437" i="1"/>
  <c r="S437" i="1"/>
  <c r="Q438" i="1"/>
  <c r="S438" i="1"/>
  <c r="Q439" i="1"/>
  <c r="S439" i="1"/>
  <c r="Q440" i="1"/>
  <c r="S440" i="1"/>
  <c r="Q441" i="1"/>
  <c r="S441" i="1"/>
  <c r="Q442" i="1"/>
  <c r="S442" i="1"/>
  <c r="Q443" i="1"/>
  <c r="S443" i="1"/>
  <c r="Q444" i="1"/>
  <c r="S444" i="1"/>
  <c r="Q445" i="1"/>
  <c r="S445" i="1"/>
  <c r="Q446" i="1"/>
  <c r="S446" i="1"/>
  <c r="Q447" i="1"/>
  <c r="S447" i="1"/>
  <c r="Q448" i="1"/>
  <c r="S448" i="1"/>
  <c r="Q449" i="1"/>
  <c r="S449" i="1"/>
  <c r="Q450" i="1"/>
  <c r="S450" i="1"/>
  <c r="Q451" i="1"/>
  <c r="S451" i="1"/>
  <c r="Q452" i="1"/>
  <c r="S452" i="1"/>
  <c r="Q453" i="1"/>
  <c r="S453" i="1"/>
  <c r="Q454" i="1"/>
  <c r="S454" i="1"/>
  <c r="Q455" i="1"/>
  <c r="S455" i="1"/>
  <c r="Q456" i="1"/>
  <c r="S456" i="1"/>
  <c r="Q457" i="1"/>
  <c r="S457" i="1"/>
  <c r="Q458" i="1"/>
  <c r="S458" i="1"/>
  <c r="Q459" i="1"/>
  <c r="S459" i="1"/>
  <c r="Q460" i="1"/>
  <c r="S460" i="1"/>
  <c r="Q461" i="1"/>
  <c r="S461" i="1"/>
  <c r="Q462" i="1"/>
  <c r="S462" i="1"/>
  <c r="Q463" i="1"/>
  <c r="S463" i="1"/>
  <c r="Q464" i="1"/>
  <c r="S464" i="1"/>
  <c r="Q465" i="1"/>
  <c r="S465" i="1"/>
  <c r="Q466" i="1"/>
  <c r="S466" i="1"/>
  <c r="Q467" i="1"/>
  <c r="S467" i="1"/>
  <c r="Q468" i="1"/>
  <c r="S468" i="1"/>
  <c r="Q469" i="1"/>
  <c r="S469" i="1"/>
  <c r="Q470" i="1"/>
  <c r="S470" i="1"/>
  <c r="Q471" i="1"/>
  <c r="S471" i="1"/>
  <c r="Q472" i="1"/>
  <c r="S472" i="1"/>
  <c r="Q473" i="1"/>
  <c r="S473" i="1"/>
  <c r="Q474" i="1"/>
  <c r="S474" i="1"/>
  <c r="Q475" i="1"/>
  <c r="S475" i="1"/>
  <c r="Q476" i="1"/>
  <c r="S476" i="1"/>
  <c r="Q477" i="1"/>
  <c r="S477" i="1"/>
  <c r="Q478" i="1"/>
  <c r="S478" i="1"/>
  <c r="Q479" i="1"/>
  <c r="S479" i="1"/>
  <c r="Q480" i="1"/>
  <c r="S480" i="1"/>
  <c r="Q481" i="1"/>
  <c r="S481" i="1"/>
  <c r="Q482" i="1"/>
  <c r="S482" i="1"/>
  <c r="Q483" i="1"/>
  <c r="S483" i="1"/>
  <c r="Q484" i="1"/>
  <c r="S484" i="1"/>
  <c r="Q485" i="1"/>
  <c r="S485" i="1"/>
  <c r="Q486" i="1"/>
  <c r="S486" i="1"/>
  <c r="Q487" i="1"/>
  <c r="S487" i="1"/>
  <c r="Q488" i="1"/>
  <c r="S488" i="1"/>
  <c r="Q489" i="1"/>
  <c r="S489" i="1"/>
  <c r="Q490" i="1"/>
  <c r="S490" i="1"/>
  <c r="Q491" i="1"/>
  <c r="S491" i="1"/>
  <c r="Q492" i="1"/>
  <c r="S492" i="1"/>
  <c r="Q493" i="1"/>
  <c r="S493" i="1"/>
  <c r="Q494" i="1"/>
  <c r="S494" i="1"/>
  <c r="Q495" i="1"/>
  <c r="S495" i="1"/>
  <c r="Q496" i="1"/>
  <c r="S496" i="1"/>
  <c r="Q497" i="1"/>
  <c r="S497" i="1"/>
  <c r="Q498" i="1"/>
  <c r="S498" i="1"/>
  <c r="Q499" i="1"/>
  <c r="S499" i="1"/>
  <c r="Q500" i="1"/>
  <c r="S500" i="1"/>
  <c r="Q501" i="1"/>
  <c r="S501" i="1"/>
  <c r="Q502" i="1"/>
  <c r="S502" i="1"/>
  <c r="Q503" i="1"/>
  <c r="S503" i="1"/>
  <c r="Q504" i="1"/>
  <c r="S504" i="1"/>
  <c r="Q505" i="1"/>
  <c r="S505" i="1"/>
  <c r="Q506" i="1"/>
  <c r="S506" i="1"/>
  <c r="Q507" i="1"/>
  <c r="S507" i="1"/>
  <c r="Q508" i="1"/>
  <c r="S508" i="1"/>
  <c r="Q509" i="1"/>
  <c r="S509" i="1"/>
  <c r="Q510" i="1"/>
  <c r="S510" i="1"/>
  <c r="Q511" i="1"/>
  <c r="S511" i="1"/>
  <c r="Q512" i="1"/>
  <c r="S512" i="1"/>
  <c r="Q513" i="1"/>
  <c r="S513" i="1"/>
  <c r="Q514" i="1"/>
  <c r="S514" i="1"/>
  <c r="Q515" i="1"/>
  <c r="S515" i="1"/>
  <c r="Q516" i="1"/>
  <c r="S516" i="1"/>
  <c r="Q517" i="1"/>
  <c r="S517" i="1"/>
  <c r="Q518" i="1"/>
  <c r="S518" i="1"/>
  <c r="Q519" i="1"/>
  <c r="S519" i="1"/>
  <c r="Q520" i="1"/>
  <c r="S520" i="1"/>
  <c r="Q521" i="1"/>
  <c r="S521" i="1"/>
  <c r="Q522" i="1"/>
  <c r="S522" i="1"/>
  <c r="Q523" i="1"/>
  <c r="S523" i="1"/>
  <c r="Q524" i="1"/>
  <c r="S524" i="1"/>
  <c r="Q525" i="1"/>
  <c r="S525" i="1"/>
  <c r="Q526" i="1"/>
  <c r="S526" i="1"/>
  <c r="Q527" i="1"/>
  <c r="S527" i="1"/>
  <c r="Q528" i="1"/>
  <c r="S528" i="1"/>
  <c r="Q529" i="1"/>
  <c r="S529" i="1"/>
  <c r="Q530" i="1"/>
  <c r="S530" i="1"/>
  <c r="Q531" i="1"/>
  <c r="S531" i="1"/>
  <c r="Q532" i="1"/>
  <c r="S532" i="1"/>
  <c r="Q533" i="1"/>
  <c r="S533" i="1"/>
  <c r="Q534" i="1"/>
  <c r="S534" i="1"/>
  <c r="Q535" i="1"/>
  <c r="S535" i="1"/>
  <c r="Q536" i="1"/>
  <c r="S536" i="1"/>
  <c r="Q537" i="1"/>
  <c r="S537" i="1"/>
  <c r="Q538" i="1"/>
  <c r="S538" i="1"/>
  <c r="Q539" i="1"/>
  <c r="S539" i="1"/>
  <c r="Q540" i="1"/>
  <c r="S540" i="1"/>
  <c r="Q541" i="1"/>
  <c r="S541" i="1"/>
  <c r="Q542" i="1"/>
  <c r="S542" i="1"/>
  <c r="Q543" i="1"/>
  <c r="S543" i="1"/>
  <c r="Q544" i="1"/>
  <c r="S544" i="1"/>
  <c r="Q545" i="1"/>
  <c r="S545" i="1"/>
  <c r="Q546" i="1"/>
  <c r="S546" i="1"/>
  <c r="Q547" i="1"/>
  <c r="S547" i="1"/>
  <c r="Q548" i="1"/>
  <c r="S548" i="1"/>
  <c r="Q549" i="1"/>
  <c r="S549" i="1"/>
  <c r="Q550" i="1"/>
  <c r="S550" i="1"/>
  <c r="Q551" i="1"/>
  <c r="S551" i="1"/>
  <c r="Q552" i="1"/>
  <c r="S552" i="1"/>
  <c r="Q553" i="1"/>
  <c r="S553" i="1"/>
  <c r="Q554" i="1"/>
  <c r="S554" i="1"/>
  <c r="Q555" i="1"/>
  <c r="S555" i="1"/>
  <c r="Q556" i="1"/>
  <c r="S556" i="1"/>
  <c r="Q557" i="1"/>
  <c r="S557" i="1"/>
  <c r="Q558" i="1"/>
  <c r="S558" i="1"/>
  <c r="Q559" i="1"/>
  <c r="S559" i="1"/>
  <c r="Q560" i="1"/>
  <c r="S560" i="1"/>
  <c r="Q561" i="1"/>
  <c r="S561" i="1"/>
  <c r="Q562" i="1"/>
  <c r="S562" i="1"/>
  <c r="Q563" i="1"/>
  <c r="S563" i="1"/>
  <c r="Q564" i="1"/>
  <c r="S564" i="1"/>
  <c r="Q565" i="1"/>
  <c r="S565" i="1"/>
  <c r="Q566" i="1"/>
  <c r="S566" i="1"/>
  <c r="Q567" i="1"/>
  <c r="S567" i="1"/>
  <c r="Q568" i="1"/>
  <c r="S568" i="1"/>
  <c r="Q569" i="1"/>
  <c r="S569" i="1"/>
  <c r="Q570" i="1"/>
  <c r="S570" i="1"/>
  <c r="Q571" i="1"/>
  <c r="S571" i="1"/>
  <c r="Q572" i="1"/>
  <c r="S572" i="1"/>
  <c r="Q573" i="1"/>
  <c r="S573" i="1"/>
  <c r="Q574" i="1"/>
  <c r="S574" i="1"/>
  <c r="Q575" i="1"/>
  <c r="S575" i="1"/>
  <c r="Q576" i="1"/>
  <c r="S576" i="1"/>
  <c r="Q577" i="1"/>
  <c r="S577" i="1"/>
  <c r="Q578" i="1"/>
  <c r="S578" i="1"/>
  <c r="Q579" i="1"/>
  <c r="S579" i="1"/>
  <c r="Q580" i="1"/>
  <c r="S580" i="1"/>
  <c r="Q581" i="1"/>
  <c r="S581" i="1"/>
  <c r="Q582" i="1"/>
  <c r="S582" i="1"/>
  <c r="Q583" i="1"/>
  <c r="S583" i="1"/>
  <c r="Q584" i="1"/>
  <c r="S584" i="1"/>
  <c r="Q585" i="1"/>
  <c r="S585" i="1"/>
  <c r="Q586" i="1"/>
  <c r="S586" i="1"/>
  <c r="Q587" i="1"/>
  <c r="S587" i="1"/>
  <c r="Q588" i="1"/>
  <c r="S588" i="1"/>
  <c r="Q589" i="1"/>
  <c r="S589" i="1"/>
  <c r="Q590" i="1"/>
  <c r="S590" i="1"/>
  <c r="Q591" i="1"/>
  <c r="S591" i="1"/>
  <c r="Q592" i="1"/>
  <c r="S592" i="1"/>
  <c r="Q593" i="1"/>
  <c r="S593" i="1"/>
  <c r="Q594" i="1"/>
  <c r="S594" i="1"/>
  <c r="Q595" i="1"/>
  <c r="S595" i="1"/>
  <c r="Q596" i="1"/>
  <c r="S596" i="1"/>
  <c r="Q597" i="1"/>
  <c r="S597" i="1"/>
  <c r="Q598" i="1"/>
  <c r="S598" i="1"/>
  <c r="Q599" i="1"/>
  <c r="S599" i="1"/>
  <c r="Q600" i="1"/>
  <c r="S600" i="1"/>
  <c r="Q601" i="1"/>
  <c r="S601" i="1"/>
  <c r="Q602" i="1"/>
  <c r="S602" i="1"/>
  <c r="Q603" i="1"/>
  <c r="S603" i="1"/>
  <c r="Q604" i="1"/>
  <c r="S604" i="1"/>
  <c r="Q605" i="1"/>
  <c r="S605" i="1"/>
  <c r="Q606" i="1"/>
  <c r="S606" i="1"/>
  <c r="Q607" i="1"/>
  <c r="S607" i="1"/>
  <c r="Q608" i="1"/>
  <c r="S608" i="1"/>
  <c r="Q609" i="1"/>
  <c r="S609" i="1"/>
  <c r="Q610" i="1"/>
  <c r="S610" i="1"/>
  <c r="Q611" i="1"/>
  <c r="S611" i="1"/>
  <c r="Q612" i="1"/>
  <c r="S612" i="1"/>
  <c r="Q613" i="1"/>
  <c r="S613" i="1"/>
  <c r="Q614" i="1"/>
  <c r="S614" i="1"/>
  <c r="Q615" i="1"/>
  <c r="S615" i="1"/>
  <c r="Q616" i="1"/>
  <c r="S616" i="1"/>
  <c r="Q617" i="1"/>
  <c r="S617" i="1"/>
  <c r="Q618" i="1"/>
  <c r="S618" i="1"/>
  <c r="Q619" i="1"/>
  <c r="S619" i="1"/>
  <c r="Q620" i="1"/>
  <c r="S620" i="1"/>
  <c r="Q621" i="1"/>
  <c r="S621" i="1"/>
  <c r="Q622" i="1"/>
  <c r="S622" i="1"/>
  <c r="Q623" i="1"/>
  <c r="S623" i="1"/>
  <c r="Q624" i="1"/>
  <c r="S624" i="1"/>
  <c r="Q625" i="1"/>
  <c r="S625" i="1"/>
  <c r="Q626" i="1"/>
  <c r="S626" i="1"/>
  <c r="Q627" i="1"/>
  <c r="S627" i="1"/>
  <c r="Q628" i="1"/>
  <c r="S628" i="1"/>
  <c r="Q629" i="1"/>
  <c r="S629" i="1"/>
  <c r="Q630" i="1"/>
  <c r="S630" i="1"/>
  <c r="Q631" i="1"/>
  <c r="S631" i="1"/>
  <c r="Q632" i="1"/>
  <c r="S632" i="1"/>
  <c r="Q633" i="1"/>
  <c r="S633" i="1"/>
  <c r="Q634" i="1"/>
  <c r="S634" i="1"/>
  <c r="Q635" i="1"/>
  <c r="S635" i="1"/>
  <c r="Q636" i="1"/>
  <c r="S636" i="1"/>
  <c r="Q637" i="1"/>
  <c r="S637" i="1"/>
  <c r="Q638" i="1"/>
  <c r="S638" i="1"/>
  <c r="Q639" i="1"/>
  <c r="S639" i="1"/>
  <c r="Q640" i="1"/>
  <c r="S640" i="1"/>
  <c r="Q641" i="1"/>
  <c r="S641" i="1"/>
  <c r="Q642" i="1"/>
  <c r="S642" i="1"/>
  <c r="Q643" i="1"/>
  <c r="S643" i="1"/>
  <c r="Q644" i="1"/>
  <c r="S644" i="1"/>
  <c r="Q645" i="1"/>
  <c r="S645" i="1"/>
  <c r="Q646" i="1"/>
  <c r="S646" i="1"/>
  <c r="Q647" i="1"/>
  <c r="S647" i="1"/>
  <c r="Q648" i="1"/>
  <c r="S648" i="1"/>
  <c r="Q649" i="1"/>
  <c r="S649" i="1"/>
  <c r="Q650" i="1"/>
  <c r="S650" i="1"/>
  <c r="Q651" i="1"/>
  <c r="S651" i="1"/>
  <c r="Q652" i="1"/>
  <c r="S652" i="1"/>
  <c r="Q653" i="1"/>
  <c r="S653" i="1"/>
  <c r="Q654" i="1"/>
  <c r="S654" i="1"/>
  <c r="Q655" i="1"/>
  <c r="S655" i="1"/>
  <c r="Q656" i="1"/>
  <c r="S656" i="1"/>
  <c r="Q657" i="1"/>
  <c r="S657" i="1"/>
  <c r="Q658" i="1"/>
  <c r="S658" i="1"/>
  <c r="Q659" i="1"/>
  <c r="S659" i="1"/>
  <c r="Q660" i="1"/>
  <c r="S660" i="1"/>
  <c r="Q661" i="1"/>
  <c r="S661" i="1"/>
  <c r="Q662" i="1"/>
  <c r="S662" i="1"/>
  <c r="Q663" i="1"/>
  <c r="S663" i="1"/>
  <c r="Q664" i="1"/>
  <c r="S664" i="1"/>
  <c r="Q665" i="1"/>
  <c r="S665" i="1"/>
  <c r="Q666" i="1"/>
  <c r="S666" i="1"/>
  <c r="Q667" i="1"/>
  <c r="S667" i="1"/>
  <c r="Q668" i="1"/>
  <c r="S668" i="1"/>
  <c r="Q669" i="1"/>
  <c r="S669" i="1"/>
  <c r="Q670" i="1"/>
  <c r="S670" i="1"/>
  <c r="Q671" i="1"/>
  <c r="S671" i="1"/>
  <c r="Q672" i="1"/>
  <c r="S672" i="1"/>
  <c r="Q673" i="1"/>
  <c r="S673" i="1"/>
  <c r="Q674" i="1"/>
  <c r="S674" i="1"/>
  <c r="Q675" i="1"/>
  <c r="S675" i="1"/>
  <c r="Q676" i="1"/>
  <c r="S676" i="1"/>
  <c r="Q677" i="1"/>
  <c r="S677" i="1"/>
  <c r="Q678" i="1"/>
  <c r="S678" i="1"/>
  <c r="Q679" i="1"/>
  <c r="S679" i="1"/>
  <c r="Q680" i="1"/>
  <c r="S680" i="1"/>
  <c r="Q681" i="1"/>
  <c r="S681" i="1"/>
  <c r="Q682" i="1"/>
  <c r="S682" i="1"/>
  <c r="Q683" i="1"/>
  <c r="S683" i="1"/>
  <c r="Q684" i="1"/>
  <c r="S684" i="1"/>
  <c r="Q685" i="1"/>
  <c r="S685" i="1"/>
  <c r="Q686" i="1"/>
  <c r="S686" i="1"/>
  <c r="Q687" i="1"/>
  <c r="S687" i="1"/>
  <c r="Q688" i="1"/>
  <c r="S688" i="1"/>
  <c r="Q689" i="1"/>
  <c r="S689" i="1"/>
  <c r="Q690" i="1"/>
  <c r="S690" i="1"/>
  <c r="Q691" i="1"/>
  <c r="S691" i="1"/>
  <c r="Q692" i="1"/>
  <c r="S692" i="1"/>
  <c r="Q693" i="1"/>
  <c r="S693" i="1"/>
  <c r="Q694" i="1"/>
  <c r="S694" i="1"/>
  <c r="Q695" i="1"/>
  <c r="S695" i="1"/>
  <c r="Q696" i="1"/>
  <c r="S696" i="1"/>
  <c r="Q697" i="1"/>
  <c r="S697" i="1"/>
  <c r="Q698" i="1"/>
  <c r="S698" i="1"/>
  <c r="Q699" i="1"/>
  <c r="S699" i="1"/>
  <c r="Q700" i="1"/>
  <c r="S700" i="1"/>
  <c r="Q701" i="1"/>
  <c r="S701" i="1"/>
  <c r="Q702" i="1"/>
  <c r="S702" i="1"/>
  <c r="Q703" i="1"/>
  <c r="S703" i="1"/>
  <c r="Q704" i="1"/>
  <c r="S704" i="1"/>
  <c r="Q705" i="1"/>
  <c r="S705" i="1"/>
  <c r="Q706" i="1"/>
  <c r="S706" i="1"/>
  <c r="Q707" i="1"/>
  <c r="S707" i="1"/>
  <c r="Q708" i="1"/>
  <c r="S708" i="1"/>
  <c r="Q709" i="1"/>
  <c r="S709" i="1"/>
  <c r="Q710" i="1"/>
  <c r="S710" i="1"/>
  <c r="Q711" i="1"/>
  <c r="S711" i="1"/>
  <c r="Q712" i="1"/>
  <c r="S712" i="1"/>
  <c r="Q713" i="1"/>
  <c r="S713" i="1"/>
  <c r="Q714" i="1"/>
  <c r="S714" i="1"/>
  <c r="Q715" i="1"/>
  <c r="S715" i="1"/>
  <c r="Q716" i="1"/>
  <c r="S716" i="1"/>
  <c r="Q717" i="1"/>
  <c r="S717" i="1"/>
  <c r="Q718" i="1"/>
  <c r="S718" i="1"/>
  <c r="Q719" i="1"/>
  <c r="S719" i="1"/>
  <c r="Q720" i="1"/>
  <c r="S720" i="1"/>
  <c r="Q721" i="1"/>
  <c r="S721" i="1"/>
  <c r="Q722" i="1"/>
  <c r="S722" i="1"/>
  <c r="Q723" i="1"/>
  <c r="S723" i="1"/>
  <c r="Q724" i="1"/>
  <c r="S724" i="1"/>
  <c r="Q725" i="1"/>
  <c r="S725" i="1"/>
  <c r="Q726" i="1"/>
  <c r="S726" i="1"/>
  <c r="Q727" i="1"/>
  <c r="S727" i="1"/>
  <c r="Q728" i="1"/>
  <c r="S728" i="1"/>
  <c r="Q729" i="1"/>
  <c r="S729" i="1"/>
  <c r="Q730" i="1"/>
  <c r="S730" i="1"/>
  <c r="Q731" i="1"/>
  <c r="S731" i="1"/>
  <c r="Q732" i="1"/>
  <c r="S732" i="1"/>
  <c r="Q733" i="1"/>
  <c r="S733" i="1"/>
  <c r="Q734" i="1"/>
  <c r="S734" i="1"/>
  <c r="Q735" i="1"/>
  <c r="S735" i="1"/>
  <c r="Q736" i="1"/>
  <c r="S736" i="1"/>
  <c r="Q737" i="1"/>
  <c r="S737" i="1"/>
  <c r="Q738" i="1"/>
  <c r="S738" i="1"/>
  <c r="Q739" i="1"/>
  <c r="S739" i="1"/>
  <c r="Q740" i="1"/>
  <c r="S740" i="1"/>
  <c r="Q741" i="1"/>
  <c r="S741" i="1"/>
  <c r="Q742" i="1"/>
  <c r="S742" i="1"/>
  <c r="Q743" i="1"/>
  <c r="S743" i="1"/>
  <c r="Q744" i="1"/>
  <c r="S744" i="1"/>
  <c r="Q745" i="1"/>
  <c r="S745" i="1"/>
  <c r="Q746" i="1"/>
  <c r="S746" i="1"/>
  <c r="Q747" i="1"/>
  <c r="S747" i="1"/>
  <c r="Q748" i="1"/>
  <c r="S748" i="1"/>
  <c r="Q749" i="1"/>
  <c r="S749" i="1"/>
  <c r="Q750" i="1"/>
  <c r="S750" i="1"/>
  <c r="Q751" i="1"/>
  <c r="S751" i="1"/>
  <c r="Q752" i="1"/>
  <c r="S752" i="1"/>
  <c r="Q753" i="1"/>
  <c r="S753" i="1"/>
  <c r="Q754" i="1"/>
  <c r="S754" i="1"/>
  <c r="Q755" i="1"/>
  <c r="S755" i="1"/>
  <c r="Q756" i="1"/>
  <c r="S756" i="1"/>
  <c r="Q757" i="1"/>
  <c r="S757" i="1"/>
  <c r="Q758" i="1"/>
  <c r="S758" i="1"/>
  <c r="Q759" i="1"/>
  <c r="S759" i="1"/>
  <c r="Q760" i="1"/>
  <c r="S760" i="1"/>
  <c r="Q761" i="1"/>
  <c r="S761" i="1"/>
  <c r="Q762" i="1"/>
  <c r="S762" i="1"/>
  <c r="Q763" i="1"/>
  <c r="S763" i="1"/>
  <c r="Q764" i="1"/>
  <c r="S764" i="1"/>
  <c r="Q765" i="1"/>
  <c r="S765" i="1"/>
  <c r="Q766" i="1"/>
  <c r="S766" i="1"/>
  <c r="Q767" i="1"/>
  <c r="S767" i="1"/>
  <c r="Q768" i="1"/>
  <c r="S768" i="1"/>
  <c r="Q769" i="1"/>
  <c r="S769" i="1"/>
  <c r="Q770" i="1"/>
  <c r="S770" i="1"/>
  <c r="Q771" i="1"/>
  <c r="S771" i="1"/>
  <c r="Q772" i="1"/>
  <c r="S772" i="1"/>
  <c r="Q773" i="1"/>
  <c r="S773" i="1"/>
  <c r="Q774" i="1"/>
  <c r="S774" i="1"/>
  <c r="Q775" i="1"/>
  <c r="S775" i="1"/>
  <c r="Q776" i="1"/>
  <c r="S776" i="1"/>
  <c r="Q777" i="1"/>
  <c r="S777" i="1"/>
  <c r="Q778" i="1"/>
  <c r="S778" i="1"/>
  <c r="Q779" i="1"/>
  <c r="S779" i="1"/>
  <c r="Q780" i="1"/>
  <c r="S780" i="1"/>
  <c r="Q781" i="1"/>
  <c r="S781" i="1"/>
  <c r="Q782" i="1"/>
  <c r="S782" i="1"/>
  <c r="Q783" i="1"/>
  <c r="S783" i="1"/>
  <c r="Q784" i="1"/>
  <c r="S784" i="1"/>
  <c r="Q785" i="1"/>
  <c r="S785" i="1"/>
  <c r="Q786" i="1"/>
  <c r="S786" i="1"/>
  <c r="Q787" i="1"/>
  <c r="S787" i="1"/>
  <c r="Q788" i="1"/>
  <c r="S788" i="1"/>
  <c r="Q789" i="1"/>
  <c r="S789" i="1"/>
  <c r="Q790" i="1"/>
  <c r="S790" i="1"/>
  <c r="Q791" i="1"/>
  <c r="S791" i="1"/>
  <c r="Q792" i="1"/>
  <c r="S792" i="1"/>
  <c r="Q793" i="1"/>
  <c r="S793" i="1"/>
  <c r="Q794" i="1"/>
  <c r="S794" i="1"/>
  <c r="Q795" i="1"/>
  <c r="S795" i="1"/>
  <c r="Q796" i="1"/>
  <c r="S796" i="1"/>
  <c r="Q797" i="1"/>
  <c r="S797" i="1"/>
  <c r="Q798" i="1"/>
  <c r="S798" i="1"/>
  <c r="Q799" i="1"/>
  <c r="S799" i="1"/>
  <c r="Q800" i="1"/>
  <c r="S800" i="1"/>
  <c r="Q801" i="1"/>
  <c r="S801" i="1"/>
  <c r="Q802" i="1"/>
  <c r="S802" i="1"/>
  <c r="Q803" i="1"/>
  <c r="S803" i="1"/>
  <c r="Q804" i="1"/>
  <c r="S804" i="1"/>
  <c r="Q805" i="1"/>
  <c r="S805" i="1"/>
  <c r="Q806" i="1"/>
  <c r="S806" i="1"/>
  <c r="Q807" i="1"/>
  <c r="S807" i="1"/>
  <c r="Q808" i="1"/>
  <c r="S808" i="1"/>
  <c r="Q809" i="1"/>
  <c r="S809" i="1"/>
  <c r="Q810" i="1"/>
  <c r="S810" i="1"/>
  <c r="Q811" i="1"/>
  <c r="S811" i="1"/>
  <c r="Q812" i="1"/>
  <c r="S812" i="1"/>
  <c r="Q813" i="1"/>
  <c r="S813" i="1"/>
  <c r="Q814" i="1"/>
  <c r="S814" i="1"/>
  <c r="Q815" i="1"/>
  <c r="S815" i="1"/>
  <c r="Q816" i="1"/>
  <c r="S816" i="1"/>
  <c r="Q817" i="1"/>
  <c r="S817" i="1"/>
  <c r="Q818" i="1"/>
  <c r="S818" i="1"/>
  <c r="Q819" i="1"/>
  <c r="S819" i="1"/>
  <c r="Q820" i="1"/>
  <c r="S820" i="1"/>
  <c r="Q821" i="1"/>
  <c r="S821" i="1"/>
  <c r="Q822" i="1"/>
  <c r="S822" i="1"/>
  <c r="Q823" i="1"/>
  <c r="S823" i="1"/>
  <c r="Q824" i="1"/>
  <c r="S824" i="1"/>
  <c r="Q825" i="1"/>
  <c r="S825" i="1"/>
  <c r="Q826" i="1"/>
  <c r="S826" i="1"/>
  <c r="Q827" i="1"/>
  <c r="S827" i="1"/>
  <c r="Q828" i="1"/>
  <c r="S828" i="1"/>
  <c r="Q829" i="1"/>
  <c r="S829" i="1"/>
  <c r="Q830" i="1"/>
  <c r="S830" i="1"/>
  <c r="Q831" i="1"/>
  <c r="S831" i="1"/>
  <c r="Q832" i="1"/>
  <c r="S832" i="1"/>
  <c r="Q833" i="1"/>
  <c r="S833" i="1"/>
  <c r="Q834" i="1"/>
  <c r="S834" i="1"/>
  <c r="Q835" i="1"/>
  <c r="S835" i="1"/>
  <c r="Q836" i="1"/>
  <c r="S836" i="1"/>
  <c r="Q837" i="1"/>
  <c r="S837" i="1"/>
  <c r="Q838" i="1"/>
  <c r="S838" i="1"/>
  <c r="Q839" i="1"/>
  <c r="S839" i="1"/>
  <c r="Q840" i="1"/>
  <c r="S840" i="1"/>
  <c r="Q841" i="1"/>
  <c r="S841" i="1"/>
  <c r="Q842" i="1"/>
  <c r="S842" i="1"/>
  <c r="Q843" i="1"/>
  <c r="S843" i="1"/>
  <c r="Q844" i="1"/>
  <c r="S844" i="1"/>
  <c r="Q845" i="1"/>
  <c r="S845" i="1"/>
  <c r="Q846" i="1"/>
  <c r="S846" i="1"/>
  <c r="Q847" i="1"/>
  <c r="S847" i="1"/>
  <c r="Q848" i="1"/>
  <c r="S848" i="1"/>
  <c r="Q849" i="1"/>
  <c r="S849" i="1"/>
  <c r="Q850" i="1"/>
  <c r="S850" i="1"/>
  <c r="Q851" i="1"/>
  <c r="S851" i="1"/>
  <c r="Q852" i="1"/>
  <c r="S852" i="1"/>
  <c r="Q853" i="1"/>
  <c r="S853" i="1"/>
  <c r="Q854" i="1"/>
  <c r="S854" i="1"/>
  <c r="Q855" i="1"/>
  <c r="S855" i="1"/>
  <c r="Q856" i="1"/>
  <c r="S856" i="1"/>
  <c r="Q857" i="1"/>
  <c r="S857" i="1"/>
  <c r="Q858" i="1"/>
  <c r="S858" i="1"/>
  <c r="Q859" i="1"/>
  <c r="S859" i="1"/>
  <c r="Q860" i="1"/>
  <c r="S860" i="1"/>
  <c r="Q861" i="1"/>
  <c r="S861" i="1"/>
  <c r="Q862" i="1"/>
  <c r="S862" i="1"/>
  <c r="Q863" i="1"/>
  <c r="S863" i="1"/>
  <c r="Q864" i="1"/>
  <c r="S864" i="1"/>
  <c r="Q865" i="1"/>
  <c r="S865" i="1"/>
  <c r="Q866" i="1"/>
  <c r="S866" i="1"/>
  <c r="Q867" i="1"/>
  <c r="S867" i="1"/>
  <c r="Q868" i="1"/>
  <c r="S868" i="1"/>
  <c r="Q869" i="1"/>
  <c r="S869" i="1"/>
  <c r="Q870" i="1"/>
  <c r="S870" i="1"/>
  <c r="Q871" i="1"/>
  <c r="S871" i="1"/>
  <c r="Q872" i="1"/>
  <c r="S872" i="1"/>
  <c r="Q873" i="1"/>
  <c r="S873" i="1"/>
  <c r="Q874" i="1"/>
  <c r="S874" i="1"/>
  <c r="Q875" i="1"/>
  <c r="S875" i="1"/>
  <c r="Q876" i="1"/>
  <c r="S876" i="1"/>
  <c r="Q877" i="1"/>
  <c r="S877" i="1"/>
  <c r="Q878" i="1"/>
  <c r="S878" i="1"/>
  <c r="Q879" i="1"/>
  <c r="S879" i="1"/>
  <c r="Q880" i="1"/>
  <c r="S880" i="1"/>
  <c r="Q881" i="1"/>
  <c r="S881" i="1"/>
  <c r="Q882" i="1"/>
  <c r="S882" i="1"/>
  <c r="Q883" i="1"/>
  <c r="S883" i="1"/>
  <c r="Q884" i="1"/>
  <c r="S884" i="1"/>
  <c r="Q885" i="1"/>
  <c r="S885" i="1"/>
  <c r="Q886" i="1"/>
  <c r="S886" i="1"/>
  <c r="Q887" i="1"/>
  <c r="S887" i="1"/>
  <c r="Q888" i="1"/>
  <c r="S888" i="1"/>
  <c r="Q889" i="1"/>
  <c r="S889" i="1"/>
  <c r="Q890" i="1"/>
  <c r="S890" i="1"/>
  <c r="Q891" i="1"/>
  <c r="S891" i="1"/>
  <c r="Q892" i="1"/>
  <c r="S892" i="1"/>
  <c r="Q893" i="1"/>
  <c r="S893" i="1"/>
  <c r="Q894" i="1"/>
  <c r="S894" i="1"/>
  <c r="Q895" i="1"/>
  <c r="S895" i="1"/>
  <c r="Q896" i="1"/>
  <c r="S896" i="1"/>
  <c r="Q897" i="1"/>
  <c r="S897" i="1"/>
  <c r="Q898" i="1"/>
  <c r="S898" i="1"/>
  <c r="Q899" i="1"/>
  <c r="S899" i="1"/>
  <c r="Q900" i="1"/>
  <c r="S900" i="1"/>
  <c r="Q901" i="1"/>
  <c r="S901" i="1"/>
  <c r="Q902" i="1"/>
  <c r="S902" i="1"/>
  <c r="Q903" i="1"/>
  <c r="S903" i="1"/>
  <c r="Q904" i="1"/>
  <c r="S904" i="1"/>
  <c r="Q905" i="1"/>
  <c r="S905" i="1"/>
  <c r="Q906" i="1"/>
  <c r="S906" i="1"/>
  <c r="Q907" i="1"/>
  <c r="S907" i="1"/>
  <c r="Q908" i="1"/>
  <c r="S908" i="1"/>
  <c r="Q909" i="1"/>
  <c r="S909" i="1"/>
  <c r="Q910" i="1"/>
  <c r="S910" i="1"/>
  <c r="Q911" i="1"/>
  <c r="S911" i="1"/>
  <c r="Q912" i="1"/>
  <c r="S912" i="1"/>
  <c r="Q913" i="1"/>
  <c r="S913" i="1"/>
  <c r="Q914" i="1"/>
  <c r="S914" i="1"/>
  <c r="Q915" i="1"/>
  <c r="S915" i="1"/>
  <c r="Q916" i="1"/>
  <c r="S916" i="1"/>
  <c r="Q917" i="1"/>
  <c r="S917" i="1"/>
  <c r="Q918" i="1"/>
  <c r="S918" i="1"/>
  <c r="Q919" i="1"/>
  <c r="S919" i="1"/>
  <c r="Q920" i="1"/>
  <c r="S920" i="1"/>
  <c r="Q921" i="1"/>
  <c r="S921" i="1"/>
  <c r="Q922" i="1"/>
  <c r="S922" i="1"/>
  <c r="Q923" i="1"/>
  <c r="S923" i="1"/>
  <c r="Q924" i="1"/>
  <c r="S924" i="1"/>
  <c r="Q925" i="1"/>
  <c r="S925" i="1"/>
  <c r="Q926" i="1"/>
  <c r="S926" i="1"/>
  <c r="Q927" i="1"/>
  <c r="S927" i="1"/>
  <c r="Q928" i="1"/>
  <c r="S928" i="1"/>
  <c r="Q929" i="1"/>
  <c r="S929" i="1"/>
  <c r="Q930" i="1"/>
  <c r="S930" i="1"/>
  <c r="Q931" i="1"/>
  <c r="S931" i="1"/>
  <c r="Q932" i="1"/>
  <c r="S932" i="1"/>
  <c r="Q933" i="1"/>
  <c r="S933" i="1"/>
  <c r="Q934" i="1"/>
  <c r="S934" i="1"/>
  <c r="Q935" i="1"/>
  <c r="S935" i="1"/>
  <c r="Q936" i="1"/>
  <c r="S936" i="1"/>
  <c r="Q937" i="1"/>
  <c r="S937" i="1"/>
  <c r="Q938" i="1"/>
  <c r="S938" i="1"/>
  <c r="Q939" i="1"/>
  <c r="S939" i="1"/>
  <c r="Q940" i="1"/>
  <c r="S940" i="1"/>
  <c r="Q941" i="1"/>
  <c r="S941" i="1"/>
  <c r="Q942" i="1"/>
  <c r="S942" i="1"/>
  <c r="Q943" i="1"/>
  <c r="S943" i="1"/>
  <c r="Q944" i="1"/>
  <c r="S944" i="1"/>
  <c r="Q945" i="1"/>
  <c r="S945" i="1"/>
  <c r="Q946" i="1"/>
  <c r="S946" i="1"/>
  <c r="Q947" i="1"/>
  <c r="S947" i="1"/>
  <c r="Q948" i="1"/>
  <c r="S948" i="1"/>
  <c r="Q949" i="1"/>
  <c r="S949" i="1"/>
  <c r="Q950" i="1"/>
  <c r="S950" i="1"/>
  <c r="Q951" i="1"/>
  <c r="S951" i="1"/>
  <c r="Q952" i="1"/>
  <c r="S952" i="1"/>
  <c r="Q953" i="1"/>
  <c r="S953" i="1"/>
  <c r="Q954" i="1"/>
  <c r="S954" i="1"/>
  <c r="Q955" i="1"/>
  <c r="S955" i="1"/>
  <c r="Q956" i="1"/>
  <c r="S956" i="1"/>
  <c r="Q957" i="1"/>
  <c r="S957" i="1"/>
  <c r="Q958" i="1"/>
  <c r="S958" i="1"/>
  <c r="Q959" i="1"/>
  <c r="S959" i="1"/>
  <c r="Q960" i="1"/>
  <c r="S960" i="1"/>
  <c r="Q961" i="1"/>
  <c r="S961" i="1"/>
  <c r="Q962" i="1"/>
  <c r="S962" i="1"/>
  <c r="Q963" i="1"/>
  <c r="S963" i="1"/>
  <c r="Q964" i="1"/>
  <c r="S964" i="1"/>
  <c r="Q965" i="1"/>
  <c r="S965" i="1"/>
  <c r="Q966" i="1"/>
  <c r="S966" i="1"/>
  <c r="Q967" i="1"/>
  <c r="S967" i="1"/>
  <c r="Q968" i="1"/>
  <c r="S968" i="1"/>
  <c r="Q969" i="1"/>
  <c r="S969" i="1"/>
  <c r="Q970" i="1"/>
  <c r="S970" i="1"/>
  <c r="Q971" i="1"/>
  <c r="S971" i="1"/>
  <c r="Q972" i="1"/>
  <c r="S972" i="1"/>
  <c r="Q973" i="1"/>
  <c r="S973" i="1"/>
  <c r="Q974" i="1"/>
  <c r="S974" i="1"/>
  <c r="Q975" i="1"/>
  <c r="S975" i="1"/>
  <c r="Q976" i="1"/>
  <c r="S976" i="1"/>
  <c r="Q977" i="1"/>
  <c r="S977" i="1"/>
  <c r="Q978" i="1"/>
  <c r="S978" i="1"/>
  <c r="Q979" i="1"/>
  <c r="S979" i="1"/>
  <c r="Q980" i="1"/>
  <c r="S980" i="1"/>
  <c r="Q981" i="1"/>
  <c r="S981" i="1"/>
  <c r="Q982" i="1"/>
  <c r="S982" i="1"/>
  <c r="Q983" i="1"/>
  <c r="S983" i="1"/>
  <c r="Q984" i="1"/>
  <c r="S984" i="1"/>
  <c r="Q985" i="1"/>
  <c r="S985" i="1"/>
  <c r="Q986" i="1"/>
  <c r="S986" i="1"/>
  <c r="Q987" i="1"/>
  <c r="S987" i="1"/>
  <c r="Q988" i="1"/>
  <c r="S988" i="1"/>
  <c r="Q989" i="1"/>
  <c r="S989" i="1"/>
  <c r="Q990" i="1"/>
  <c r="S990" i="1"/>
  <c r="Q991" i="1"/>
  <c r="S991" i="1"/>
  <c r="Q992" i="1"/>
  <c r="S992" i="1"/>
  <c r="Q993" i="1"/>
  <c r="S993" i="1"/>
  <c r="Q994" i="1"/>
  <c r="S994" i="1"/>
  <c r="Q995" i="1"/>
  <c r="S995" i="1"/>
  <c r="Q996" i="1"/>
  <c r="S996" i="1"/>
  <c r="Q997" i="1"/>
  <c r="S997" i="1"/>
  <c r="Q998" i="1"/>
  <c r="S998" i="1"/>
  <c r="Q999" i="1"/>
  <c r="S999" i="1"/>
  <c r="Q1000" i="1"/>
  <c r="S1000" i="1"/>
  <c r="Q1001" i="1"/>
  <c r="S1001" i="1"/>
  <c r="Q1002" i="1"/>
  <c r="S1002" i="1"/>
  <c r="Q1003" i="1"/>
  <c r="S1003" i="1"/>
  <c r="Q1004" i="1"/>
  <c r="S1004" i="1"/>
  <c r="Q1005" i="1"/>
  <c r="S1005" i="1"/>
  <c r="Q1006" i="1"/>
  <c r="S1006" i="1"/>
  <c r="Q1007" i="1"/>
  <c r="S1007" i="1"/>
  <c r="Q1008" i="1"/>
  <c r="S1008" i="1"/>
  <c r="Q1009" i="1"/>
  <c r="S1009" i="1"/>
  <c r="Q1010" i="1"/>
  <c r="S1010" i="1"/>
  <c r="Q1011" i="1"/>
  <c r="S1011" i="1"/>
  <c r="Q1012" i="1"/>
  <c r="S1012" i="1"/>
  <c r="Q1013" i="1"/>
  <c r="S1013" i="1"/>
  <c r="Q1014" i="1"/>
  <c r="S1014" i="1"/>
  <c r="Q1015" i="1"/>
  <c r="S1015" i="1"/>
  <c r="Q1016" i="1"/>
  <c r="S1016" i="1"/>
  <c r="Q1017" i="1"/>
  <c r="S1017" i="1"/>
  <c r="Q1018" i="1"/>
  <c r="S1018" i="1"/>
  <c r="Q1019" i="1"/>
  <c r="S1019" i="1"/>
  <c r="Q1020" i="1"/>
  <c r="S1020" i="1"/>
  <c r="Q1021" i="1"/>
  <c r="S1021" i="1"/>
  <c r="Q1022" i="1"/>
  <c r="S1022" i="1"/>
  <c r="Q1023" i="1"/>
  <c r="S1023" i="1"/>
  <c r="Q1024" i="1"/>
  <c r="S1024" i="1"/>
  <c r="Q1025" i="1"/>
  <c r="S1025" i="1"/>
  <c r="Q1026" i="1"/>
  <c r="S1026" i="1"/>
  <c r="Q1027" i="1"/>
  <c r="S1027" i="1"/>
  <c r="Q1028" i="1"/>
  <c r="S1028" i="1"/>
  <c r="Q1029" i="1"/>
  <c r="S1029" i="1"/>
  <c r="Q1030" i="1"/>
  <c r="S1030" i="1"/>
  <c r="Q1031" i="1"/>
  <c r="S1031" i="1"/>
  <c r="Q1032" i="1"/>
  <c r="S1032" i="1"/>
  <c r="Q2" i="1"/>
  <c r="S2" i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A1032" i="1"/>
  <c r="AC1032" i="1"/>
  <c r="AA1031" i="1"/>
  <c r="AC1031" i="1"/>
  <c r="AA1030" i="1"/>
  <c r="AC1030" i="1"/>
  <c r="AA1029" i="1"/>
  <c r="AC1029" i="1"/>
  <c r="AA1028" i="1"/>
  <c r="AC1028" i="1"/>
  <c r="AA1027" i="1"/>
  <c r="AC1027" i="1"/>
  <c r="AA1026" i="1"/>
  <c r="AC1026" i="1"/>
  <c r="AA1025" i="1"/>
  <c r="AC1025" i="1"/>
  <c r="AA1024" i="1"/>
  <c r="AC1024" i="1"/>
  <c r="AA1023" i="1"/>
  <c r="AC1023" i="1"/>
  <c r="AA1022" i="1"/>
  <c r="AC1022" i="1"/>
  <c r="AA1021" i="1"/>
  <c r="AC1021" i="1"/>
  <c r="AA1020" i="1"/>
  <c r="AC1020" i="1"/>
  <c r="AA1019" i="1"/>
  <c r="AC1019" i="1"/>
  <c r="AA1018" i="1"/>
  <c r="AC1018" i="1"/>
  <c r="AA1017" i="1"/>
  <c r="AC1017" i="1"/>
  <c r="AA1016" i="1"/>
  <c r="AC1016" i="1"/>
  <c r="AA1015" i="1"/>
  <c r="AC1015" i="1"/>
  <c r="AA1014" i="1"/>
  <c r="AC1014" i="1"/>
  <c r="AA1013" i="1"/>
  <c r="AC1013" i="1"/>
  <c r="AA1012" i="1"/>
  <c r="AC1012" i="1"/>
  <c r="AA1011" i="1"/>
  <c r="AC1011" i="1"/>
  <c r="AA1010" i="1"/>
  <c r="AC1010" i="1"/>
  <c r="AA1009" i="1"/>
  <c r="AC1009" i="1"/>
  <c r="AA1008" i="1"/>
  <c r="AC1008" i="1"/>
  <c r="AA1007" i="1"/>
  <c r="AC1007" i="1"/>
  <c r="AA1006" i="1"/>
  <c r="AC1006" i="1"/>
  <c r="AA1005" i="1"/>
  <c r="AC1005" i="1"/>
  <c r="AA1004" i="1"/>
  <c r="AC1004" i="1"/>
  <c r="AA1003" i="1"/>
  <c r="AC1003" i="1"/>
  <c r="AA1002" i="1"/>
  <c r="AC1002" i="1"/>
  <c r="AA1001" i="1"/>
  <c r="AC1001" i="1"/>
  <c r="AA1000" i="1"/>
  <c r="AC1000" i="1"/>
  <c r="AA999" i="1"/>
  <c r="AC999" i="1"/>
  <c r="AA998" i="1"/>
  <c r="AC998" i="1"/>
  <c r="AA997" i="1"/>
  <c r="AC997" i="1"/>
  <c r="AA996" i="1"/>
  <c r="AC996" i="1"/>
  <c r="AA995" i="1"/>
  <c r="AC995" i="1"/>
  <c r="AA994" i="1"/>
  <c r="AC994" i="1"/>
  <c r="AA993" i="1"/>
  <c r="AC993" i="1"/>
  <c r="AA992" i="1"/>
  <c r="AC992" i="1"/>
  <c r="AA991" i="1"/>
  <c r="AC991" i="1"/>
  <c r="AA990" i="1"/>
  <c r="AC990" i="1"/>
  <c r="AA989" i="1"/>
  <c r="AC989" i="1"/>
  <c r="AA988" i="1"/>
  <c r="AC988" i="1"/>
  <c r="AA987" i="1"/>
  <c r="AC987" i="1"/>
  <c r="AA986" i="1"/>
  <c r="AC986" i="1"/>
  <c r="AA985" i="1"/>
  <c r="AC985" i="1"/>
  <c r="AA984" i="1"/>
  <c r="AC984" i="1"/>
  <c r="AA983" i="1"/>
  <c r="AC983" i="1"/>
  <c r="AA982" i="1"/>
  <c r="AC982" i="1"/>
  <c r="AA981" i="1"/>
  <c r="AC981" i="1"/>
  <c r="AA980" i="1"/>
  <c r="AC980" i="1"/>
  <c r="AA979" i="1"/>
  <c r="AC979" i="1"/>
  <c r="AA978" i="1"/>
  <c r="AC978" i="1"/>
  <c r="AA977" i="1"/>
  <c r="AC977" i="1"/>
  <c r="AA976" i="1"/>
  <c r="AC976" i="1"/>
  <c r="AA975" i="1"/>
  <c r="AC975" i="1"/>
  <c r="AA974" i="1"/>
  <c r="AC974" i="1"/>
  <c r="AA973" i="1"/>
  <c r="AC973" i="1"/>
  <c r="AA972" i="1"/>
  <c r="AC972" i="1"/>
  <c r="AA971" i="1"/>
  <c r="AC971" i="1"/>
  <c r="AA970" i="1"/>
  <c r="AC970" i="1"/>
  <c r="AA969" i="1"/>
  <c r="AC969" i="1"/>
  <c r="AA968" i="1"/>
  <c r="AC968" i="1"/>
  <c r="AA967" i="1"/>
  <c r="AC967" i="1"/>
  <c r="AA966" i="1"/>
  <c r="AC966" i="1"/>
  <c r="AA965" i="1"/>
  <c r="AC965" i="1"/>
  <c r="AA964" i="1"/>
  <c r="AC964" i="1"/>
  <c r="AA963" i="1"/>
  <c r="AC963" i="1"/>
  <c r="AA962" i="1"/>
  <c r="AC962" i="1"/>
  <c r="AA961" i="1"/>
  <c r="AC961" i="1"/>
  <c r="AA960" i="1"/>
  <c r="AC960" i="1"/>
  <c r="AA959" i="1"/>
  <c r="AC959" i="1"/>
  <c r="AA958" i="1"/>
  <c r="AC958" i="1"/>
  <c r="AA957" i="1"/>
  <c r="AC957" i="1"/>
  <c r="AA956" i="1"/>
  <c r="AC956" i="1"/>
  <c r="AA955" i="1"/>
  <c r="AC955" i="1"/>
  <c r="AA954" i="1"/>
  <c r="AC954" i="1"/>
  <c r="AA953" i="1"/>
  <c r="AC953" i="1"/>
  <c r="AA952" i="1"/>
  <c r="AC952" i="1"/>
  <c r="AA951" i="1"/>
  <c r="AC951" i="1"/>
  <c r="AA950" i="1"/>
  <c r="AC950" i="1"/>
  <c r="AA949" i="1"/>
  <c r="AC949" i="1"/>
  <c r="AA948" i="1"/>
  <c r="AC948" i="1"/>
  <c r="AA947" i="1"/>
  <c r="AC947" i="1"/>
  <c r="AA946" i="1"/>
  <c r="AC946" i="1"/>
  <c r="AA945" i="1"/>
  <c r="AC945" i="1"/>
  <c r="AA944" i="1"/>
  <c r="AC944" i="1"/>
  <c r="AA943" i="1"/>
  <c r="AC943" i="1"/>
  <c r="AA942" i="1"/>
  <c r="AC942" i="1"/>
  <c r="AA941" i="1"/>
  <c r="AC941" i="1"/>
  <c r="AA940" i="1"/>
  <c r="AC940" i="1"/>
  <c r="AA939" i="1"/>
  <c r="AC939" i="1"/>
  <c r="AA938" i="1"/>
  <c r="AC938" i="1"/>
  <c r="AA937" i="1"/>
  <c r="AC937" i="1"/>
  <c r="AA936" i="1"/>
  <c r="AC936" i="1"/>
  <c r="AA935" i="1"/>
  <c r="AC935" i="1"/>
  <c r="AA934" i="1"/>
  <c r="AC934" i="1"/>
  <c r="AA933" i="1"/>
  <c r="AC933" i="1"/>
  <c r="AA932" i="1"/>
  <c r="AC932" i="1"/>
  <c r="AA931" i="1"/>
  <c r="AC931" i="1"/>
  <c r="AA930" i="1"/>
  <c r="AC930" i="1"/>
  <c r="AA929" i="1"/>
  <c r="AC929" i="1"/>
  <c r="AA928" i="1"/>
  <c r="AC928" i="1"/>
  <c r="AA927" i="1"/>
  <c r="AC927" i="1"/>
  <c r="AA926" i="1"/>
  <c r="AC926" i="1"/>
  <c r="AA925" i="1"/>
  <c r="AC925" i="1"/>
  <c r="AA924" i="1"/>
  <c r="AC924" i="1"/>
  <c r="AA923" i="1"/>
  <c r="AC923" i="1"/>
  <c r="AA922" i="1"/>
  <c r="AC922" i="1"/>
  <c r="AA921" i="1"/>
  <c r="AC921" i="1"/>
  <c r="AA920" i="1"/>
  <c r="AC920" i="1"/>
  <c r="AA919" i="1"/>
  <c r="AC919" i="1"/>
  <c r="AA918" i="1"/>
  <c r="AC918" i="1"/>
  <c r="AA917" i="1"/>
  <c r="AC917" i="1"/>
  <c r="AA916" i="1"/>
  <c r="AC916" i="1"/>
  <c r="AA915" i="1"/>
  <c r="AC915" i="1"/>
  <c r="AA914" i="1"/>
  <c r="AC914" i="1"/>
  <c r="AA913" i="1"/>
  <c r="AC913" i="1"/>
  <c r="AA912" i="1"/>
  <c r="AC912" i="1"/>
  <c r="AA911" i="1"/>
  <c r="AC911" i="1"/>
  <c r="AA910" i="1"/>
  <c r="AC910" i="1"/>
  <c r="AA909" i="1"/>
  <c r="AC909" i="1"/>
  <c r="AA908" i="1"/>
  <c r="AC908" i="1"/>
  <c r="AA907" i="1"/>
  <c r="AC907" i="1"/>
  <c r="AA906" i="1"/>
  <c r="AC906" i="1"/>
  <c r="AA905" i="1"/>
  <c r="AC905" i="1"/>
  <c r="AA904" i="1"/>
  <c r="AC904" i="1"/>
  <c r="AA903" i="1"/>
  <c r="AC903" i="1"/>
  <c r="AA902" i="1"/>
  <c r="AC902" i="1"/>
  <c r="AA901" i="1"/>
  <c r="AC901" i="1"/>
  <c r="AA900" i="1"/>
  <c r="AC900" i="1"/>
  <c r="AA899" i="1"/>
  <c r="AC899" i="1"/>
  <c r="AA898" i="1"/>
  <c r="AC898" i="1"/>
  <c r="AA897" i="1"/>
  <c r="AC897" i="1"/>
  <c r="AA896" i="1"/>
  <c r="AC896" i="1"/>
  <c r="AA895" i="1"/>
  <c r="AC895" i="1"/>
  <c r="AA894" i="1"/>
  <c r="AC894" i="1"/>
  <c r="AA893" i="1"/>
  <c r="AC893" i="1"/>
  <c r="AA892" i="1"/>
  <c r="AC892" i="1"/>
  <c r="AA891" i="1"/>
  <c r="AC891" i="1"/>
  <c r="AA890" i="1"/>
  <c r="AC890" i="1"/>
  <c r="AA889" i="1"/>
  <c r="AC889" i="1"/>
  <c r="AA888" i="1"/>
  <c r="AC888" i="1"/>
  <c r="AA887" i="1"/>
  <c r="AC887" i="1"/>
  <c r="AA886" i="1"/>
  <c r="AC886" i="1"/>
  <c r="AA885" i="1"/>
  <c r="AC885" i="1"/>
  <c r="AA884" i="1"/>
  <c r="AC884" i="1"/>
  <c r="AA883" i="1"/>
  <c r="AC883" i="1"/>
  <c r="AA882" i="1"/>
  <c r="AC882" i="1"/>
  <c r="AA881" i="1"/>
  <c r="AC881" i="1"/>
  <c r="AA880" i="1"/>
  <c r="AC880" i="1"/>
  <c r="AA879" i="1"/>
  <c r="AC879" i="1"/>
  <c r="AA878" i="1"/>
  <c r="AC878" i="1"/>
  <c r="AA877" i="1"/>
  <c r="AC877" i="1"/>
  <c r="AA876" i="1"/>
  <c r="AC876" i="1"/>
  <c r="AA875" i="1"/>
  <c r="AC875" i="1"/>
  <c r="AA874" i="1"/>
  <c r="AC874" i="1"/>
  <c r="AA873" i="1"/>
  <c r="AC873" i="1"/>
  <c r="AA872" i="1"/>
  <c r="AC872" i="1"/>
  <c r="AA871" i="1"/>
  <c r="AC871" i="1"/>
  <c r="AA870" i="1"/>
  <c r="AC870" i="1"/>
  <c r="AA869" i="1"/>
  <c r="AC869" i="1"/>
  <c r="AA868" i="1"/>
  <c r="AC868" i="1"/>
  <c r="AA867" i="1"/>
  <c r="AC867" i="1"/>
  <c r="AA866" i="1"/>
  <c r="AC866" i="1"/>
  <c r="AA865" i="1"/>
  <c r="AC865" i="1"/>
  <c r="AA864" i="1"/>
  <c r="AC864" i="1"/>
  <c r="AA863" i="1"/>
  <c r="AC863" i="1"/>
  <c r="AA862" i="1"/>
  <c r="AC862" i="1"/>
  <c r="AA861" i="1"/>
  <c r="AC861" i="1"/>
  <c r="AA860" i="1"/>
  <c r="AC860" i="1"/>
  <c r="AA859" i="1"/>
  <c r="AC859" i="1"/>
  <c r="AA858" i="1"/>
  <c r="AC858" i="1"/>
  <c r="AA857" i="1"/>
  <c r="AC857" i="1"/>
  <c r="AA856" i="1"/>
  <c r="AC856" i="1"/>
  <c r="AA855" i="1"/>
  <c r="AC855" i="1"/>
  <c r="AA854" i="1"/>
  <c r="AC854" i="1"/>
  <c r="AA853" i="1"/>
  <c r="AC853" i="1"/>
  <c r="AA852" i="1"/>
  <c r="AC852" i="1"/>
  <c r="AA851" i="1"/>
  <c r="AC851" i="1"/>
  <c r="AA850" i="1"/>
  <c r="AC850" i="1"/>
  <c r="AA849" i="1"/>
  <c r="AC849" i="1"/>
  <c r="AA848" i="1"/>
  <c r="AC848" i="1"/>
  <c r="AA847" i="1"/>
  <c r="AC847" i="1"/>
  <c r="AA846" i="1"/>
  <c r="AC846" i="1"/>
  <c r="AA845" i="1"/>
  <c r="AC845" i="1"/>
  <c r="AA844" i="1"/>
  <c r="AC844" i="1"/>
  <c r="AA843" i="1"/>
  <c r="AC843" i="1"/>
  <c r="AA842" i="1"/>
  <c r="AC842" i="1"/>
  <c r="AA841" i="1"/>
  <c r="AC841" i="1"/>
  <c r="AA840" i="1"/>
  <c r="AC840" i="1"/>
  <c r="AA839" i="1"/>
  <c r="AC839" i="1"/>
  <c r="AA838" i="1"/>
  <c r="AC838" i="1"/>
  <c r="AA837" i="1"/>
  <c r="AC837" i="1"/>
  <c r="AA836" i="1"/>
  <c r="AC836" i="1"/>
  <c r="AA835" i="1"/>
  <c r="AC835" i="1"/>
  <c r="AA834" i="1"/>
  <c r="AC834" i="1"/>
  <c r="AA833" i="1"/>
  <c r="AC833" i="1"/>
  <c r="AA832" i="1"/>
  <c r="AC832" i="1"/>
  <c r="AA831" i="1"/>
  <c r="AC831" i="1"/>
  <c r="AA830" i="1"/>
  <c r="AC830" i="1"/>
  <c r="AA829" i="1"/>
  <c r="AC829" i="1"/>
  <c r="AA828" i="1"/>
  <c r="AC828" i="1"/>
  <c r="AA827" i="1"/>
  <c r="AC827" i="1"/>
  <c r="AA826" i="1"/>
  <c r="AC826" i="1"/>
  <c r="AA825" i="1"/>
  <c r="AC825" i="1"/>
  <c r="AA824" i="1"/>
  <c r="AC824" i="1"/>
  <c r="AA823" i="1"/>
  <c r="AC823" i="1"/>
  <c r="AA822" i="1"/>
  <c r="AC822" i="1"/>
  <c r="AA821" i="1"/>
  <c r="AC821" i="1"/>
  <c r="AA820" i="1"/>
  <c r="AC820" i="1"/>
  <c r="AA819" i="1"/>
  <c r="AC819" i="1"/>
  <c r="AA818" i="1"/>
  <c r="AC818" i="1"/>
  <c r="AA817" i="1"/>
  <c r="AC817" i="1"/>
  <c r="AA816" i="1"/>
  <c r="AC816" i="1"/>
  <c r="AA815" i="1"/>
  <c r="AC815" i="1"/>
  <c r="AA814" i="1"/>
  <c r="AC814" i="1"/>
  <c r="AA813" i="1"/>
  <c r="AC813" i="1"/>
  <c r="AA812" i="1"/>
  <c r="AC812" i="1"/>
  <c r="AA811" i="1"/>
  <c r="AC811" i="1"/>
  <c r="AA810" i="1"/>
  <c r="AC810" i="1"/>
  <c r="AA809" i="1"/>
  <c r="AC809" i="1"/>
  <c r="AA808" i="1"/>
  <c r="AC808" i="1"/>
  <c r="AA807" i="1"/>
  <c r="AC807" i="1"/>
  <c r="AA806" i="1"/>
  <c r="AC806" i="1"/>
  <c r="AA805" i="1"/>
  <c r="AC805" i="1"/>
  <c r="AA804" i="1"/>
  <c r="AC804" i="1"/>
  <c r="AA803" i="1"/>
  <c r="AC803" i="1"/>
  <c r="AA802" i="1"/>
  <c r="AC802" i="1"/>
  <c r="AA801" i="1"/>
  <c r="AC801" i="1"/>
  <c r="AA800" i="1"/>
  <c r="AC800" i="1"/>
  <c r="AA799" i="1"/>
  <c r="AC799" i="1"/>
  <c r="AA798" i="1"/>
  <c r="AC798" i="1"/>
  <c r="AA797" i="1"/>
  <c r="AC797" i="1"/>
  <c r="AA796" i="1"/>
  <c r="AC796" i="1"/>
  <c r="AA795" i="1"/>
  <c r="AC795" i="1"/>
  <c r="AA794" i="1"/>
  <c r="AC794" i="1"/>
  <c r="AA793" i="1"/>
  <c r="AC793" i="1"/>
  <c r="AA792" i="1"/>
  <c r="AC792" i="1"/>
  <c r="AA791" i="1"/>
  <c r="AC791" i="1"/>
  <c r="AA790" i="1"/>
  <c r="AC790" i="1"/>
  <c r="AA789" i="1"/>
  <c r="AC789" i="1"/>
  <c r="AA788" i="1"/>
  <c r="AC788" i="1"/>
  <c r="AA787" i="1"/>
  <c r="AC787" i="1"/>
  <c r="AA786" i="1"/>
  <c r="AC786" i="1"/>
  <c r="AA785" i="1"/>
  <c r="AC785" i="1"/>
  <c r="AA784" i="1"/>
  <c r="AC784" i="1"/>
  <c r="AA783" i="1"/>
  <c r="AC783" i="1"/>
  <c r="AA782" i="1"/>
  <c r="AC782" i="1"/>
  <c r="AA781" i="1"/>
  <c r="AC781" i="1"/>
  <c r="AA780" i="1"/>
  <c r="AC780" i="1"/>
  <c r="AA779" i="1"/>
  <c r="AC779" i="1"/>
  <c r="AA778" i="1"/>
  <c r="AC778" i="1"/>
  <c r="AA777" i="1"/>
  <c r="AC777" i="1"/>
  <c r="AA776" i="1"/>
  <c r="AC776" i="1"/>
  <c r="AA775" i="1"/>
  <c r="AC775" i="1"/>
  <c r="AA774" i="1"/>
  <c r="AC774" i="1"/>
  <c r="AA773" i="1"/>
  <c r="AC773" i="1"/>
  <c r="AA772" i="1"/>
  <c r="AC772" i="1"/>
  <c r="AA771" i="1"/>
  <c r="AC771" i="1"/>
  <c r="AA770" i="1"/>
  <c r="AC770" i="1"/>
  <c r="AA769" i="1"/>
  <c r="AC769" i="1"/>
  <c r="AA768" i="1"/>
  <c r="AC768" i="1"/>
  <c r="AA767" i="1"/>
  <c r="AC767" i="1"/>
  <c r="AA766" i="1"/>
  <c r="AC766" i="1"/>
  <c r="AA765" i="1"/>
  <c r="AC765" i="1"/>
  <c r="AA764" i="1"/>
  <c r="AC764" i="1"/>
  <c r="AA763" i="1"/>
  <c r="AC763" i="1"/>
  <c r="AA762" i="1"/>
  <c r="AC762" i="1"/>
  <c r="AA761" i="1"/>
  <c r="AC761" i="1"/>
  <c r="AA760" i="1"/>
  <c r="AC760" i="1"/>
  <c r="AA759" i="1"/>
  <c r="AC759" i="1"/>
  <c r="AA758" i="1"/>
  <c r="AC758" i="1"/>
  <c r="AA757" i="1"/>
  <c r="AC757" i="1"/>
  <c r="AA756" i="1"/>
  <c r="AC756" i="1"/>
  <c r="AA755" i="1"/>
  <c r="AC755" i="1"/>
  <c r="AA754" i="1"/>
  <c r="AC754" i="1"/>
  <c r="AA753" i="1"/>
  <c r="AC753" i="1"/>
  <c r="AA752" i="1"/>
  <c r="AC752" i="1"/>
  <c r="AA751" i="1"/>
  <c r="AC751" i="1"/>
  <c r="AA750" i="1"/>
  <c r="AC750" i="1"/>
  <c r="AA749" i="1"/>
  <c r="AC749" i="1"/>
  <c r="AA748" i="1"/>
  <c r="AC748" i="1"/>
  <c r="AA747" i="1"/>
  <c r="AC747" i="1"/>
  <c r="AA746" i="1"/>
  <c r="AC746" i="1"/>
  <c r="AA745" i="1"/>
  <c r="AC745" i="1"/>
  <c r="AA744" i="1"/>
  <c r="AC744" i="1"/>
  <c r="AA743" i="1"/>
  <c r="AC743" i="1"/>
  <c r="AA742" i="1"/>
  <c r="AC742" i="1"/>
  <c r="AA741" i="1"/>
  <c r="AC741" i="1"/>
  <c r="AA740" i="1"/>
  <c r="AC740" i="1"/>
  <c r="AA739" i="1"/>
  <c r="AC739" i="1"/>
  <c r="AA738" i="1"/>
  <c r="AC738" i="1"/>
  <c r="AA737" i="1"/>
  <c r="AC737" i="1"/>
  <c r="AA736" i="1"/>
  <c r="AC736" i="1"/>
  <c r="AA735" i="1"/>
  <c r="AC735" i="1"/>
  <c r="AA734" i="1"/>
  <c r="AC734" i="1"/>
  <c r="AA733" i="1"/>
  <c r="AC733" i="1"/>
  <c r="AA732" i="1"/>
  <c r="AC732" i="1"/>
  <c r="AA731" i="1"/>
  <c r="AC731" i="1"/>
  <c r="AA730" i="1"/>
  <c r="AC730" i="1"/>
  <c r="AA729" i="1"/>
  <c r="AC729" i="1"/>
  <c r="AA728" i="1"/>
  <c r="AC728" i="1"/>
  <c r="AA727" i="1"/>
  <c r="AC727" i="1"/>
  <c r="AA726" i="1"/>
  <c r="AC726" i="1"/>
  <c r="AA725" i="1"/>
  <c r="AC725" i="1"/>
  <c r="AA724" i="1"/>
  <c r="AC724" i="1"/>
  <c r="AA723" i="1"/>
  <c r="AC723" i="1"/>
  <c r="AA722" i="1"/>
  <c r="AC722" i="1"/>
  <c r="AA721" i="1"/>
  <c r="AC721" i="1"/>
  <c r="AA720" i="1"/>
  <c r="AC720" i="1"/>
  <c r="AA719" i="1"/>
  <c r="AC719" i="1"/>
  <c r="AA718" i="1"/>
  <c r="AC718" i="1"/>
  <c r="AA717" i="1"/>
  <c r="AC717" i="1"/>
  <c r="AA716" i="1"/>
  <c r="AC716" i="1"/>
  <c r="AA715" i="1"/>
  <c r="AC715" i="1"/>
  <c r="AA714" i="1"/>
  <c r="AC714" i="1"/>
  <c r="AA713" i="1"/>
  <c r="AC713" i="1"/>
  <c r="AA712" i="1"/>
  <c r="AC712" i="1"/>
  <c r="AA711" i="1"/>
  <c r="AC711" i="1"/>
  <c r="AA710" i="1"/>
  <c r="AC710" i="1"/>
  <c r="AA709" i="1"/>
  <c r="AC709" i="1"/>
  <c r="AA708" i="1"/>
  <c r="AC708" i="1"/>
  <c r="AA707" i="1"/>
  <c r="AC707" i="1"/>
  <c r="AA706" i="1"/>
  <c r="AC706" i="1"/>
  <c r="AA705" i="1"/>
  <c r="AC705" i="1"/>
  <c r="AA704" i="1"/>
  <c r="AC704" i="1"/>
  <c r="AA703" i="1"/>
  <c r="AC703" i="1"/>
  <c r="AA702" i="1"/>
  <c r="AC702" i="1"/>
  <c r="AA701" i="1"/>
  <c r="AC701" i="1"/>
  <c r="AA700" i="1"/>
  <c r="AC700" i="1"/>
  <c r="AA699" i="1"/>
  <c r="AC699" i="1"/>
  <c r="AA698" i="1"/>
  <c r="AC698" i="1"/>
  <c r="AA697" i="1"/>
  <c r="AC697" i="1"/>
  <c r="AA696" i="1"/>
  <c r="AC696" i="1"/>
  <c r="AA695" i="1"/>
  <c r="AC695" i="1"/>
  <c r="AA694" i="1"/>
  <c r="AC694" i="1"/>
  <c r="AA693" i="1"/>
  <c r="AC693" i="1"/>
  <c r="AA692" i="1"/>
  <c r="AC692" i="1"/>
  <c r="AA691" i="1"/>
  <c r="AC691" i="1"/>
  <c r="AA690" i="1"/>
  <c r="AC690" i="1"/>
  <c r="AA689" i="1"/>
  <c r="AC689" i="1"/>
  <c r="AA688" i="1"/>
  <c r="AC688" i="1"/>
  <c r="AA687" i="1"/>
  <c r="AC687" i="1"/>
  <c r="AA686" i="1"/>
  <c r="AC686" i="1"/>
  <c r="AA685" i="1"/>
  <c r="AC685" i="1"/>
  <c r="AA684" i="1"/>
  <c r="AC684" i="1"/>
  <c r="AA683" i="1"/>
  <c r="AC683" i="1"/>
  <c r="AA682" i="1"/>
  <c r="AC682" i="1"/>
  <c r="AA681" i="1"/>
  <c r="AC681" i="1"/>
  <c r="AA680" i="1"/>
  <c r="AC680" i="1"/>
  <c r="AA679" i="1"/>
  <c r="AC679" i="1"/>
  <c r="AA678" i="1"/>
  <c r="AC678" i="1"/>
  <c r="AA677" i="1"/>
  <c r="AC677" i="1"/>
  <c r="AA676" i="1"/>
  <c r="AC676" i="1"/>
  <c r="AA675" i="1"/>
  <c r="AC675" i="1"/>
  <c r="AA674" i="1"/>
  <c r="AC674" i="1"/>
  <c r="AA673" i="1"/>
  <c r="AC673" i="1"/>
  <c r="AA672" i="1"/>
  <c r="AC672" i="1"/>
  <c r="AA671" i="1"/>
  <c r="AC671" i="1"/>
  <c r="AA670" i="1"/>
  <c r="AC670" i="1"/>
  <c r="AA669" i="1"/>
  <c r="AC669" i="1"/>
  <c r="AA668" i="1"/>
  <c r="AC668" i="1"/>
  <c r="AA667" i="1"/>
  <c r="AC667" i="1"/>
  <c r="AA666" i="1"/>
  <c r="AC666" i="1"/>
  <c r="AA665" i="1"/>
  <c r="AC665" i="1"/>
  <c r="AA664" i="1"/>
  <c r="AC664" i="1"/>
  <c r="AA663" i="1"/>
  <c r="AC663" i="1"/>
  <c r="AA662" i="1"/>
  <c r="AC662" i="1"/>
  <c r="AA661" i="1"/>
  <c r="AC661" i="1"/>
  <c r="AA660" i="1"/>
  <c r="AC660" i="1"/>
  <c r="AA659" i="1"/>
  <c r="AC659" i="1"/>
  <c r="AA658" i="1"/>
  <c r="AC658" i="1"/>
  <c r="AA657" i="1"/>
  <c r="AC657" i="1"/>
  <c r="AA656" i="1"/>
  <c r="AC656" i="1"/>
  <c r="AA655" i="1"/>
  <c r="AC655" i="1"/>
  <c r="AA654" i="1"/>
  <c r="AC654" i="1"/>
  <c r="AA653" i="1"/>
  <c r="AC653" i="1"/>
  <c r="AA652" i="1"/>
  <c r="AC652" i="1"/>
  <c r="AA651" i="1"/>
  <c r="AC651" i="1"/>
  <c r="AA650" i="1"/>
  <c r="AC650" i="1"/>
  <c r="AA649" i="1"/>
  <c r="AC649" i="1"/>
  <c r="AA648" i="1"/>
  <c r="AC648" i="1"/>
  <c r="AA647" i="1"/>
  <c r="AC647" i="1"/>
  <c r="AA646" i="1"/>
  <c r="AC646" i="1"/>
  <c r="AA645" i="1"/>
  <c r="AC645" i="1"/>
  <c r="AA644" i="1"/>
  <c r="AC644" i="1"/>
  <c r="AA643" i="1"/>
  <c r="AC643" i="1"/>
  <c r="AA642" i="1"/>
  <c r="AC642" i="1"/>
  <c r="AA641" i="1"/>
  <c r="AC641" i="1"/>
  <c r="AA640" i="1"/>
  <c r="AC640" i="1"/>
  <c r="AA639" i="1"/>
  <c r="AC639" i="1"/>
  <c r="AA638" i="1"/>
  <c r="AC638" i="1"/>
  <c r="AA637" i="1"/>
  <c r="AC637" i="1"/>
  <c r="AA636" i="1"/>
  <c r="AC636" i="1"/>
  <c r="AA635" i="1"/>
  <c r="AC635" i="1"/>
  <c r="AA634" i="1"/>
  <c r="AC634" i="1"/>
  <c r="AA633" i="1"/>
  <c r="AC633" i="1"/>
  <c r="AA632" i="1"/>
  <c r="AC632" i="1"/>
  <c r="AA631" i="1"/>
  <c r="AC631" i="1"/>
  <c r="AA630" i="1"/>
  <c r="AC630" i="1"/>
  <c r="AA629" i="1"/>
  <c r="AC629" i="1"/>
  <c r="AA628" i="1"/>
  <c r="AC628" i="1"/>
  <c r="AA627" i="1"/>
  <c r="AC627" i="1"/>
  <c r="AA626" i="1"/>
  <c r="AC626" i="1"/>
  <c r="AA625" i="1"/>
  <c r="AC625" i="1"/>
  <c r="AA624" i="1"/>
  <c r="AC624" i="1"/>
  <c r="AA623" i="1"/>
  <c r="AC623" i="1"/>
  <c r="AA622" i="1"/>
  <c r="AC622" i="1"/>
  <c r="AA621" i="1"/>
  <c r="AC621" i="1"/>
  <c r="AA620" i="1"/>
  <c r="AC620" i="1"/>
  <c r="AA619" i="1"/>
  <c r="AC619" i="1"/>
  <c r="AA618" i="1"/>
  <c r="AC618" i="1"/>
  <c r="AA617" i="1"/>
  <c r="AC617" i="1"/>
  <c r="AA616" i="1"/>
  <c r="AC616" i="1"/>
  <c r="AA615" i="1"/>
  <c r="AC615" i="1"/>
  <c r="AA614" i="1"/>
  <c r="AC614" i="1"/>
  <c r="AA613" i="1"/>
  <c r="AC613" i="1"/>
  <c r="AA612" i="1"/>
  <c r="AC612" i="1"/>
  <c r="AA611" i="1"/>
  <c r="AC611" i="1"/>
  <c r="AA610" i="1"/>
  <c r="AC610" i="1"/>
  <c r="AA609" i="1"/>
  <c r="AC609" i="1"/>
  <c r="AA608" i="1"/>
  <c r="AC608" i="1"/>
  <c r="AA607" i="1"/>
  <c r="AC607" i="1"/>
  <c r="AA606" i="1"/>
  <c r="AC606" i="1"/>
  <c r="AA605" i="1"/>
  <c r="AC605" i="1"/>
  <c r="AA604" i="1"/>
  <c r="AC604" i="1"/>
  <c r="AA603" i="1"/>
  <c r="AC603" i="1"/>
  <c r="AA602" i="1"/>
  <c r="AC602" i="1"/>
  <c r="AA601" i="1"/>
  <c r="AC601" i="1"/>
  <c r="AA600" i="1"/>
  <c r="AC600" i="1"/>
  <c r="AA599" i="1"/>
  <c r="AC599" i="1"/>
  <c r="AA598" i="1"/>
  <c r="AC598" i="1"/>
  <c r="AA597" i="1"/>
  <c r="AC597" i="1"/>
  <c r="AA596" i="1"/>
  <c r="AC596" i="1"/>
  <c r="AA595" i="1"/>
  <c r="AC595" i="1"/>
  <c r="AA594" i="1"/>
  <c r="AC594" i="1"/>
  <c r="AA593" i="1"/>
  <c r="AC593" i="1"/>
  <c r="AA592" i="1"/>
  <c r="AC592" i="1"/>
  <c r="AA591" i="1"/>
  <c r="AC591" i="1"/>
  <c r="AA590" i="1"/>
  <c r="AC590" i="1"/>
  <c r="AA589" i="1"/>
  <c r="AC589" i="1"/>
  <c r="AA588" i="1"/>
  <c r="AC588" i="1"/>
  <c r="AA587" i="1"/>
  <c r="AC587" i="1"/>
  <c r="AA586" i="1"/>
  <c r="AC586" i="1"/>
  <c r="AA585" i="1"/>
  <c r="AC585" i="1"/>
  <c r="AA584" i="1"/>
  <c r="AC584" i="1"/>
  <c r="AA583" i="1"/>
  <c r="AC583" i="1"/>
  <c r="AA582" i="1"/>
  <c r="AC582" i="1"/>
  <c r="AA581" i="1"/>
  <c r="AC581" i="1"/>
  <c r="AA580" i="1"/>
  <c r="AC580" i="1"/>
  <c r="AA579" i="1"/>
  <c r="AC579" i="1"/>
  <c r="AA578" i="1"/>
  <c r="AC578" i="1"/>
  <c r="AA577" i="1"/>
  <c r="AC577" i="1"/>
  <c r="AA576" i="1"/>
  <c r="AC576" i="1"/>
  <c r="AA575" i="1"/>
  <c r="AC575" i="1"/>
  <c r="AA574" i="1"/>
  <c r="AC574" i="1"/>
  <c r="AA573" i="1"/>
  <c r="AC573" i="1"/>
  <c r="AA572" i="1"/>
  <c r="AC572" i="1"/>
  <c r="AA571" i="1"/>
  <c r="AC571" i="1"/>
  <c r="AA570" i="1"/>
  <c r="AC570" i="1"/>
  <c r="AA569" i="1"/>
  <c r="AC569" i="1"/>
  <c r="AA568" i="1"/>
  <c r="AC568" i="1"/>
  <c r="AA567" i="1"/>
  <c r="AC567" i="1"/>
  <c r="AA566" i="1"/>
  <c r="AC566" i="1"/>
  <c r="AA565" i="1"/>
  <c r="AC565" i="1"/>
  <c r="AA564" i="1"/>
  <c r="AC564" i="1"/>
  <c r="AA563" i="1"/>
  <c r="AC563" i="1"/>
  <c r="AA562" i="1"/>
  <c r="AC562" i="1"/>
  <c r="AA561" i="1"/>
  <c r="AC561" i="1"/>
  <c r="AA560" i="1"/>
  <c r="AC560" i="1"/>
  <c r="AA559" i="1"/>
  <c r="AC559" i="1"/>
  <c r="AA558" i="1"/>
  <c r="AC558" i="1"/>
  <c r="AA557" i="1"/>
  <c r="AC557" i="1"/>
  <c r="AA556" i="1"/>
  <c r="AC556" i="1"/>
  <c r="AA555" i="1"/>
  <c r="AC555" i="1"/>
  <c r="AA554" i="1"/>
  <c r="AC554" i="1"/>
  <c r="AA553" i="1"/>
  <c r="AC553" i="1"/>
  <c r="AA552" i="1"/>
  <c r="AC552" i="1"/>
  <c r="AA551" i="1"/>
  <c r="AC551" i="1"/>
  <c r="AA550" i="1"/>
  <c r="AC550" i="1"/>
  <c r="AA549" i="1"/>
  <c r="AC549" i="1"/>
  <c r="AA548" i="1"/>
  <c r="AC548" i="1"/>
  <c r="AA547" i="1"/>
  <c r="AC547" i="1"/>
  <c r="AA546" i="1"/>
  <c r="AC546" i="1"/>
  <c r="AA545" i="1"/>
  <c r="AC545" i="1"/>
  <c r="AA544" i="1"/>
  <c r="AC544" i="1"/>
  <c r="AA543" i="1"/>
  <c r="AC543" i="1"/>
  <c r="AA542" i="1"/>
  <c r="AC542" i="1"/>
  <c r="AA541" i="1"/>
  <c r="AC541" i="1"/>
  <c r="AA540" i="1"/>
  <c r="AC540" i="1"/>
  <c r="AA539" i="1"/>
  <c r="AC539" i="1"/>
  <c r="AA538" i="1"/>
  <c r="AC538" i="1"/>
  <c r="AA537" i="1"/>
  <c r="AC537" i="1"/>
  <c r="AA536" i="1"/>
  <c r="AC536" i="1"/>
  <c r="AA535" i="1"/>
  <c r="AC535" i="1"/>
  <c r="AA534" i="1"/>
  <c r="AC534" i="1"/>
  <c r="AA533" i="1"/>
  <c r="AC533" i="1"/>
  <c r="AA532" i="1"/>
  <c r="AC532" i="1"/>
  <c r="AA531" i="1"/>
  <c r="AC531" i="1"/>
  <c r="AA530" i="1"/>
  <c r="AC530" i="1"/>
  <c r="AA529" i="1"/>
  <c r="AC529" i="1"/>
  <c r="AA528" i="1"/>
  <c r="AC528" i="1"/>
  <c r="AA527" i="1"/>
  <c r="AC527" i="1"/>
  <c r="AA526" i="1"/>
  <c r="AC526" i="1"/>
  <c r="AA525" i="1"/>
  <c r="AC525" i="1"/>
  <c r="AA524" i="1"/>
  <c r="AC524" i="1"/>
  <c r="AA523" i="1"/>
  <c r="AC523" i="1"/>
  <c r="AA522" i="1"/>
  <c r="AC522" i="1"/>
  <c r="AA521" i="1"/>
  <c r="AC521" i="1"/>
  <c r="AA520" i="1"/>
  <c r="AC520" i="1"/>
  <c r="AA519" i="1"/>
  <c r="AC519" i="1"/>
  <c r="AA518" i="1"/>
  <c r="AC518" i="1"/>
  <c r="AA517" i="1"/>
  <c r="AC517" i="1"/>
  <c r="AA516" i="1"/>
  <c r="AC516" i="1"/>
  <c r="AA515" i="1"/>
  <c r="AC515" i="1"/>
  <c r="AA514" i="1"/>
  <c r="AC514" i="1"/>
  <c r="AA513" i="1"/>
  <c r="AC513" i="1"/>
  <c r="AA512" i="1"/>
  <c r="AC512" i="1"/>
  <c r="AA511" i="1"/>
  <c r="AC511" i="1"/>
  <c r="AA510" i="1"/>
  <c r="AC510" i="1"/>
  <c r="AA509" i="1"/>
  <c r="AC509" i="1"/>
  <c r="AA508" i="1"/>
  <c r="AC508" i="1"/>
  <c r="AA507" i="1"/>
  <c r="AC507" i="1"/>
  <c r="AA506" i="1"/>
  <c r="AC506" i="1"/>
  <c r="AA505" i="1"/>
  <c r="AC505" i="1"/>
  <c r="AA504" i="1"/>
  <c r="AC504" i="1"/>
  <c r="AA503" i="1"/>
  <c r="AC503" i="1"/>
  <c r="AA502" i="1"/>
  <c r="AC502" i="1"/>
  <c r="AA501" i="1"/>
  <c r="AC501" i="1"/>
  <c r="AA500" i="1"/>
  <c r="AC500" i="1"/>
  <c r="AA499" i="1"/>
  <c r="AC499" i="1"/>
  <c r="AA498" i="1"/>
  <c r="AC498" i="1"/>
  <c r="AA497" i="1"/>
  <c r="AC497" i="1"/>
  <c r="AA496" i="1"/>
  <c r="AC496" i="1"/>
  <c r="AA495" i="1"/>
  <c r="AC495" i="1"/>
  <c r="AA494" i="1"/>
  <c r="AC494" i="1"/>
  <c r="AA493" i="1"/>
  <c r="AC493" i="1"/>
  <c r="AA492" i="1"/>
  <c r="AC492" i="1"/>
  <c r="AA491" i="1"/>
  <c r="AC491" i="1"/>
  <c r="AA490" i="1"/>
  <c r="AC490" i="1"/>
  <c r="AA489" i="1"/>
  <c r="AC489" i="1"/>
  <c r="AA488" i="1"/>
  <c r="AC488" i="1"/>
  <c r="AA487" i="1"/>
  <c r="AC487" i="1"/>
  <c r="AA486" i="1"/>
  <c r="AC486" i="1"/>
  <c r="AA485" i="1"/>
  <c r="AC485" i="1"/>
  <c r="AA484" i="1"/>
  <c r="AC484" i="1"/>
  <c r="AA483" i="1"/>
  <c r="AC483" i="1"/>
  <c r="AA482" i="1"/>
  <c r="AC482" i="1"/>
  <c r="AA481" i="1"/>
  <c r="AC481" i="1"/>
  <c r="AA480" i="1"/>
  <c r="AC480" i="1"/>
  <c r="AA479" i="1"/>
  <c r="AC479" i="1"/>
  <c r="AA478" i="1"/>
  <c r="AC478" i="1"/>
  <c r="AA477" i="1"/>
  <c r="AC477" i="1"/>
  <c r="AA476" i="1"/>
  <c r="AC476" i="1"/>
  <c r="AA475" i="1"/>
  <c r="AC475" i="1"/>
  <c r="AA474" i="1"/>
  <c r="AC474" i="1"/>
  <c r="AA473" i="1"/>
  <c r="AC473" i="1"/>
  <c r="AA472" i="1"/>
  <c r="AC472" i="1"/>
  <c r="AA471" i="1"/>
  <c r="AC471" i="1"/>
  <c r="AA470" i="1"/>
  <c r="AC470" i="1"/>
  <c r="AA469" i="1"/>
  <c r="AC469" i="1"/>
  <c r="AA468" i="1"/>
  <c r="AC468" i="1"/>
  <c r="AA467" i="1"/>
  <c r="AC467" i="1"/>
  <c r="AA466" i="1"/>
  <c r="AC466" i="1"/>
  <c r="AA465" i="1"/>
  <c r="AC465" i="1"/>
  <c r="AA464" i="1"/>
  <c r="AC464" i="1"/>
  <c r="AA463" i="1"/>
  <c r="AC463" i="1"/>
  <c r="AA462" i="1"/>
  <c r="AC462" i="1"/>
  <c r="AA461" i="1"/>
  <c r="AC461" i="1"/>
  <c r="AA460" i="1"/>
  <c r="AC460" i="1"/>
  <c r="AA459" i="1"/>
  <c r="AC459" i="1"/>
  <c r="AA458" i="1"/>
  <c r="AC458" i="1"/>
  <c r="AA457" i="1"/>
  <c r="AC457" i="1"/>
  <c r="AA456" i="1"/>
  <c r="AC456" i="1"/>
  <c r="AA455" i="1"/>
  <c r="AC455" i="1"/>
  <c r="AA454" i="1"/>
  <c r="AC454" i="1"/>
  <c r="AA453" i="1"/>
  <c r="AC453" i="1"/>
  <c r="AA452" i="1"/>
  <c r="AC452" i="1"/>
  <c r="AA451" i="1"/>
  <c r="AC451" i="1"/>
  <c r="AA450" i="1"/>
  <c r="AC450" i="1"/>
  <c r="AA449" i="1"/>
  <c r="AC449" i="1"/>
  <c r="AA448" i="1"/>
  <c r="AC448" i="1"/>
  <c r="AA447" i="1"/>
  <c r="AC447" i="1"/>
  <c r="AA446" i="1"/>
  <c r="AC446" i="1"/>
  <c r="AA445" i="1"/>
  <c r="AC445" i="1"/>
  <c r="AA444" i="1"/>
  <c r="AC444" i="1"/>
  <c r="AA443" i="1"/>
  <c r="AC443" i="1"/>
  <c r="AA442" i="1"/>
  <c r="AC442" i="1"/>
  <c r="AA441" i="1"/>
  <c r="AC441" i="1"/>
  <c r="AA440" i="1"/>
  <c r="AC440" i="1"/>
  <c r="AA439" i="1"/>
  <c r="AC439" i="1"/>
  <c r="AA438" i="1"/>
  <c r="AC438" i="1"/>
  <c r="AA437" i="1"/>
  <c r="AC437" i="1"/>
  <c r="AA436" i="1"/>
  <c r="AC436" i="1"/>
  <c r="AA435" i="1"/>
  <c r="AC435" i="1"/>
  <c r="AA434" i="1"/>
  <c r="AC434" i="1"/>
  <c r="AA433" i="1"/>
  <c r="AC433" i="1"/>
  <c r="AA432" i="1"/>
  <c r="AC432" i="1"/>
  <c r="AA431" i="1"/>
  <c r="AC431" i="1"/>
  <c r="AA430" i="1"/>
  <c r="AC430" i="1"/>
  <c r="AA429" i="1"/>
  <c r="AC429" i="1"/>
  <c r="AA428" i="1"/>
  <c r="AC428" i="1"/>
  <c r="AA427" i="1"/>
  <c r="AC427" i="1"/>
  <c r="AA426" i="1"/>
  <c r="AC426" i="1"/>
  <c r="AA425" i="1"/>
  <c r="AC425" i="1"/>
  <c r="AA424" i="1"/>
  <c r="AC424" i="1"/>
  <c r="AA423" i="1"/>
  <c r="AC423" i="1"/>
  <c r="AA422" i="1"/>
  <c r="AC422" i="1"/>
  <c r="AA421" i="1"/>
  <c r="AC421" i="1"/>
  <c r="AA420" i="1"/>
  <c r="AC420" i="1"/>
  <c r="AA419" i="1"/>
  <c r="AC419" i="1"/>
  <c r="AA418" i="1"/>
  <c r="AC418" i="1"/>
  <c r="AA417" i="1"/>
  <c r="AC417" i="1"/>
  <c r="AA416" i="1"/>
  <c r="AC416" i="1"/>
  <c r="AA415" i="1"/>
  <c r="AC415" i="1"/>
  <c r="AA414" i="1"/>
  <c r="AC414" i="1"/>
  <c r="AA413" i="1"/>
  <c r="AC413" i="1"/>
  <c r="AA412" i="1"/>
  <c r="AC412" i="1"/>
  <c r="AA411" i="1"/>
  <c r="AC411" i="1"/>
  <c r="AA410" i="1"/>
  <c r="AC410" i="1"/>
  <c r="AA409" i="1"/>
  <c r="AC409" i="1"/>
  <c r="AA408" i="1"/>
  <c r="AC408" i="1"/>
  <c r="AA407" i="1"/>
  <c r="AC407" i="1"/>
  <c r="AA406" i="1"/>
  <c r="AC406" i="1"/>
  <c r="AA405" i="1"/>
  <c r="AC405" i="1"/>
  <c r="AA404" i="1"/>
  <c r="AC404" i="1"/>
  <c r="AA403" i="1"/>
  <c r="AC403" i="1"/>
  <c r="AA402" i="1"/>
  <c r="AC402" i="1"/>
  <c r="AA401" i="1"/>
  <c r="AC401" i="1"/>
  <c r="AA400" i="1"/>
  <c r="AC400" i="1"/>
  <c r="AA399" i="1"/>
  <c r="AC399" i="1"/>
  <c r="AA398" i="1"/>
  <c r="AC398" i="1"/>
  <c r="AA397" i="1"/>
  <c r="AC397" i="1"/>
  <c r="AA396" i="1"/>
  <c r="AC396" i="1"/>
  <c r="AA395" i="1"/>
  <c r="AC395" i="1"/>
  <c r="AA394" i="1"/>
  <c r="AC394" i="1"/>
  <c r="AA393" i="1"/>
  <c r="AC393" i="1"/>
  <c r="AA392" i="1"/>
  <c r="AC392" i="1"/>
  <c r="AA391" i="1"/>
  <c r="AC391" i="1"/>
  <c r="AA390" i="1"/>
  <c r="AC390" i="1"/>
  <c r="AA389" i="1"/>
  <c r="AC389" i="1"/>
  <c r="AA388" i="1"/>
  <c r="AC388" i="1"/>
  <c r="AA387" i="1"/>
  <c r="AC387" i="1"/>
  <c r="AA386" i="1"/>
  <c r="AC386" i="1"/>
  <c r="AA385" i="1"/>
  <c r="AC385" i="1"/>
  <c r="AA384" i="1"/>
  <c r="AC384" i="1"/>
  <c r="AA383" i="1"/>
  <c r="AC383" i="1"/>
  <c r="AA382" i="1"/>
  <c r="AC382" i="1"/>
  <c r="AA381" i="1"/>
  <c r="AC381" i="1"/>
  <c r="AA380" i="1"/>
  <c r="AC380" i="1"/>
  <c r="AA379" i="1"/>
  <c r="AC379" i="1"/>
  <c r="AA378" i="1"/>
  <c r="AC378" i="1"/>
  <c r="AA377" i="1"/>
  <c r="AC377" i="1"/>
  <c r="AA376" i="1"/>
  <c r="AC376" i="1"/>
  <c r="AA375" i="1"/>
  <c r="AC375" i="1"/>
  <c r="AA374" i="1"/>
  <c r="AC374" i="1"/>
  <c r="AA373" i="1"/>
  <c r="AC373" i="1"/>
  <c r="AA372" i="1"/>
  <c r="AC372" i="1"/>
  <c r="AA371" i="1"/>
  <c r="AC371" i="1"/>
  <c r="AA370" i="1"/>
  <c r="AC370" i="1"/>
  <c r="AA369" i="1"/>
  <c r="AC369" i="1"/>
  <c r="AA368" i="1"/>
  <c r="AC368" i="1"/>
  <c r="AA367" i="1"/>
  <c r="AC367" i="1"/>
  <c r="AA366" i="1"/>
  <c r="AC366" i="1"/>
  <c r="AA365" i="1"/>
  <c r="AC365" i="1"/>
  <c r="AA364" i="1"/>
  <c r="AC364" i="1"/>
  <c r="AA363" i="1"/>
  <c r="AC363" i="1"/>
  <c r="AA362" i="1"/>
  <c r="AC362" i="1"/>
  <c r="AA361" i="1"/>
  <c r="AC361" i="1"/>
  <c r="AA360" i="1"/>
  <c r="AC360" i="1"/>
  <c r="AA359" i="1"/>
  <c r="AC359" i="1"/>
  <c r="AA358" i="1"/>
  <c r="AC358" i="1"/>
  <c r="AA357" i="1"/>
  <c r="AC357" i="1"/>
  <c r="AA356" i="1"/>
  <c r="AC356" i="1"/>
  <c r="AA355" i="1"/>
  <c r="AC355" i="1"/>
  <c r="AA354" i="1"/>
  <c r="AC354" i="1"/>
  <c r="AA353" i="1"/>
  <c r="AC353" i="1"/>
  <c r="AA352" i="1"/>
  <c r="AC352" i="1"/>
  <c r="AA351" i="1"/>
  <c r="AC351" i="1"/>
  <c r="AA350" i="1"/>
  <c r="AC350" i="1"/>
  <c r="AA349" i="1"/>
  <c r="AC349" i="1"/>
  <c r="AA348" i="1"/>
  <c r="AC348" i="1"/>
  <c r="AA347" i="1"/>
  <c r="AC347" i="1"/>
  <c r="AA346" i="1"/>
  <c r="AC346" i="1"/>
  <c r="AA345" i="1"/>
  <c r="AC345" i="1"/>
  <c r="AA344" i="1"/>
  <c r="AC344" i="1"/>
  <c r="AA343" i="1"/>
  <c r="AC343" i="1"/>
  <c r="AA342" i="1"/>
  <c r="AC342" i="1"/>
  <c r="AA341" i="1"/>
  <c r="AC341" i="1"/>
  <c r="AA340" i="1"/>
  <c r="AC340" i="1"/>
  <c r="AA339" i="1"/>
  <c r="AC339" i="1"/>
  <c r="AA338" i="1"/>
  <c r="AC338" i="1"/>
  <c r="AA337" i="1"/>
  <c r="AC337" i="1"/>
  <c r="AA336" i="1"/>
  <c r="AC336" i="1"/>
  <c r="AA335" i="1"/>
  <c r="AC335" i="1"/>
  <c r="AA334" i="1"/>
  <c r="AC334" i="1"/>
  <c r="AA333" i="1"/>
  <c r="AC333" i="1"/>
  <c r="AA332" i="1"/>
  <c r="AC332" i="1"/>
  <c r="AA331" i="1"/>
  <c r="AC331" i="1"/>
  <c r="AA330" i="1"/>
  <c r="AC330" i="1"/>
  <c r="AA329" i="1"/>
  <c r="AC329" i="1"/>
  <c r="AA328" i="1"/>
  <c r="AC328" i="1"/>
  <c r="AA327" i="1"/>
  <c r="AC327" i="1"/>
  <c r="AA326" i="1"/>
  <c r="AC326" i="1"/>
  <c r="AA325" i="1"/>
  <c r="AC325" i="1"/>
  <c r="AA324" i="1"/>
  <c r="AC324" i="1"/>
  <c r="AA323" i="1"/>
  <c r="AC323" i="1"/>
  <c r="AA322" i="1"/>
  <c r="AC322" i="1"/>
  <c r="AA321" i="1"/>
  <c r="AC321" i="1"/>
  <c r="AA320" i="1"/>
  <c r="AC320" i="1"/>
  <c r="AA319" i="1"/>
  <c r="AC319" i="1"/>
  <c r="AA318" i="1"/>
  <c r="AC318" i="1"/>
  <c r="AA317" i="1"/>
  <c r="AC317" i="1"/>
  <c r="AA316" i="1"/>
  <c r="AC316" i="1"/>
  <c r="AA315" i="1"/>
  <c r="AC315" i="1"/>
  <c r="AA314" i="1"/>
  <c r="AC314" i="1"/>
  <c r="AA313" i="1"/>
  <c r="AC313" i="1"/>
  <c r="AA312" i="1"/>
  <c r="AC312" i="1"/>
  <c r="AA311" i="1"/>
  <c r="AC311" i="1"/>
  <c r="AA310" i="1"/>
  <c r="AC310" i="1"/>
  <c r="AA309" i="1"/>
  <c r="AC309" i="1"/>
  <c r="AA308" i="1"/>
  <c r="AC308" i="1"/>
  <c r="AA307" i="1"/>
  <c r="AC307" i="1"/>
  <c r="AA306" i="1"/>
  <c r="AC306" i="1"/>
  <c r="AA305" i="1"/>
  <c r="AC305" i="1"/>
  <c r="AA304" i="1"/>
  <c r="AC304" i="1"/>
  <c r="AA303" i="1"/>
  <c r="AC303" i="1"/>
  <c r="AA302" i="1"/>
  <c r="AC302" i="1"/>
  <c r="AA301" i="1"/>
  <c r="AC301" i="1"/>
  <c r="AA300" i="1"/>
  <c r="AC300" i="1"/>
  <c r="AA299" i="1"/>
  <c r="AC299" i="1"/>
  <c r="AA298" i="1"/>
  <c r="AC298" i="1"/>
  <c r="AA297" i="1"/>
  <c r="AC297" i="1"/>
  <c r="AA296" i="1"/>
  <c r="AC296" i="1"/>
  <c r="AA295" i="1"/>
  <c r="AC295" i="1"/>
  <c r="AA294" i="1"/>
  <c r="AC294" i="1"/>
  <c r="AA293" i="1"/>
  <c r="AC293" i="1"/>
  <c r="AA292" i="1"/>
  <c r="AC292" i="1"/>
  <c r="AA291" i="1"/>
  <c r="AC291" i="1"/>
  <c r="AA290" i="1"/>
  <c r="AC290" i="1"/>
  <c r="AA289" i="1"/>
  <c r="AC289" i="1"/>
  <c r="AA288" i="1"/>
  <c r="AC288" i="1"/>
  <c r="AA287" i="1"/>
  <c r="AC287" i="1"/>
  <c r="AA286" i="1"/>
  <c r="AC286" i="1"/>
  <c r="AA285" i="1"/>
  <c r="AC285" i="1"/>
  <c r="AA284" i="1"/>
  <c r="AC284" i="1"/>
  <c r="AA283" i="1"/>
  <c r="AC283" i="1"/>
  <c r="AA282" i="1"/>
  <c r="AC282" i="1"/>
  <c r="AA281" i="1"/>
  <c r="AC281" i="1"/>
  <c r="AA280" i="1"/>
  <c r="AC280" i="1"/>
  <c r="AA279" i="1"/>
  <c r="AC279" i="1"/>
  <c r="AA278" i="1"/>
  <c r="AC278" i="1"/>
  <c r="AA277" i="1"/>
  <c r="AC277" i="1"/>
  <c r="AA276" i="1"/>
  <c r="AC276" i="1"/>
  <c r="AA275" i="1"/>
  <c r="AC275" i="1"/>
  <c r="AA274" i="1"/>
  <c r="AC274" i="1"/>
  <c r="AA273" i="1"/>
  <c r="AC273" i="1"/>
  <c r="AA272" i="1"/>
  <c r="AC272" i="1"/>
  <c r="AA271" i="1"/>
  <c r="AC271" i="1"/>
  <c r="AA270" i="1"/>
  <c r="AC270" i="1"/>
  <c r="AA269" i="1"/>
  <c r="AC269" i="1"/>
  <c r="AA268" i="1"/>
  <c r="AC268" i="1"/>
  <c r="AA267" i="1"/>
  <c r="AC267" i="1"/>
  <c r="AA266" i="1"/>
  <c r="AC266" i="1"/>
  <c r="AA265" i="1"/>
  <c r="AC265" i="1"/>
  <c r="AA264" i="1"/>
  <c r="AC264" i="1"/>
  <c r="AA263" i="1"/>
  <c r="AC263" i="1"/>
  <c r="AA262" i="1"/>
  <c r="AC262" i="1"/>
  <c r="AA261" i="1"/>
  <c r="AC261" i="1"/>
  <c r="AA260" i="1"/>
  <c r="AC260" i="1"/>
  <c r="AA259" i="1"/>
  <c r="AC259" i="1"/>
  <c r="AA258" i="1"/>
  <c r="AC258" i="1"/>
  <c r="AA257" i="1"/>
  <c r="AC257" i="1"/>
  <c r="AA256" i="1"/>
  <c r="AC256" i="1"/>
  <c r="AA255" i="1"/>
  <c r="AC255" i="1"/>
  <c r="AA254" i="1"/>
  <c r="AC254" i="1"/>
  <c r="AA253" i="1"/>
  <c r="AC253" i="1"/>
  <c r="AA252" i="1"/>
  <c r="AC252" i="1"/>
  <c r="AA251" i="1"/>
  <c r="AC251" i="1"/>
  <c r="AA250" i="1"/>
  <c r="AC250" i="1"/>
  <c r="AA249" i="1"/>
  <c r="AC249" i="1"/>
  <c r="AA248" i="1"/>
  <c r="AC248" i="1"/>
  <c r="AA247" i="1"/>
  <c r="AC247" i="1"/>
  <c r="AA246" i="1"/>
  <c r="AC246" i="1"/>
  <c r="AA245" i="1"/>
  <c r="AC245" i="1"/>
  <c r="AA244" i="1"/>
  <c r="AC244" i="1"/>
  <c r="AA243" i="1"/>
  <c r="AC243" i="1"/>
  <c r="AA242" i="1"/>
  <c r="AC242" i="1"/>
  <c r="AA241" i="1"/>
  <c r="AC241" i="1"/>
  <c r="AA240" i="1"/>
  <c r="AC240" i="1"/>
  <c r="AA239" i="1"/>
  <c r="AC239" i="1"/>
  <c r="AA238" i="1"/>
  <c r="AC238" i="1"/>
  <c r="AA237" i="1"/>
  <c r="AC237" i="1"/>
  <c r="AA236" i="1"/>
  <c r="AC236" i="1"/>
  <c r="AA235" i="1"/>
  <c r="AC235" i="1"/>
  <c r="AA234" i="1"/>
  <c r="AC234" i="1"/>
  <c r="AA233" i="1"/>
  <c r="AC233" i="1"/>
  <c r="AA232" i="1"/>
  <c r="AC232" i="1"/>
  <c r="AA231" i="1"/>
  <c r="AC231" i="1"/>
  <c r="AA230" i="1"/>
  <c r="AC230" i="1"/>
  <c r="AA229" i="1"/>
  <c r="AC229" i="1"/>
  <c r="AA228" i="1"/>
  <c r="AC228" i="1"/>
  <c r="AA227" i="1"/>
  <c r="AC227" i="1"/>
  <c r="AA226" i="1"/>
  <c r="AC226" i="1"/>
  <c r="AA225" i="1"/>
  <c r="AC225" i="1"/>
  <c r="AA224" i="1"/>
  <c r="AC224" i="1"/>
  <c r="AA223" i="1"/>
  <c r="AC223" i="1"/>
  <c r="AA222" i="1"/>
  <c r="AC222" i="1"/>
  <c r="AA221" i="1"/>
  <c r="AC221" i="1"/>
  <c r="AA220" i="1"/>
  <c r="AC220" i="1"/>
  <c r="AA219" i="1"/>
  <c r="AC219" i="1"/>
  <c r="AA218" i="1"/>
  <c r="AC218" i="1"/>
  <c r="AA217" i="1"/>
  <c r="AC217" i="1"/>
  <c r="AA216" i="1"/>
  <c r="AC216" i="1"/>
  <c r="AA215" i="1"/>
  <c r="AC215" i="1"/>
  <c r="AA214" i="1"/>
  <c r="AC214" i="1"/>
  <c r="AA213" i="1"/>
  <c r="AC213" i="1"/>
  <c r="AA212" i="1"/>
  <c r="AC212" i="1"/>
  <c r="AA211" i="1"/>
  <c r="AC211" i="1"/>
  <c r="AA210" i="1"/>
  <c r="AC210" i="1"/>
  <c r="AA209" i="1"/>
  <c r="AC209" i="1"/>
  <c r="AA208" i="1"/>
  <c r="AC208" i="1"/>
  <c r="AA207" i="1"/>
  <c r="AC207" i="1"/>
  <c r="AA206" i="1"/>
  <c r="AC206" i="1"/>
  <c r="AA205" i="1"/>
  <c r="AC205" i="1"/>
  <c r="AA204" i="1"/>
  <c r="AC204" i="1"/>
  <c r="AA203" i="1"/>
  <c r="AC203" i="1"/>
  <c r="AA202" i="1"/>
  <c r="AC202" i="1"/>
  <c r="AA201" i="1"/>
  <c r="AC201" i="1"/>
  <c r="AA200" i="1"/>
  <c r="AC200" i="1"/>
  <c r="AA199" i="1"/>
  <c r="AC199" i="1"/>
  <c r="AA198" i="1"/>
  <c r="AC198" i="1"/>
  <c r="AA197" i="1"/>
  <c r="AC197" i="1"/>
  <c r="AA196" i="1"/>
  <c r="AC196" i="1"/>
  <c r="AA195" i="1"/>
  <c r="AC195" i="1"/>
  <c r="AA194" i="1"/>
  <c r="AC194" i="1"/>
  <c r="AA193" i="1"/>
  <c r="AC193" i="1"/>
  <c r="AA192" i="1"/>
  <c r="AC192" i="1"/>
  <c r="AA191" i="1"/>
  <c r="AC191" i="1"/>
  <c r="AA190" i="1"/>
  <c r="AC190" i="1"/>
  <c r="AA189" i="1"/>
  <c r="AC189" i="1"/>
  <c r="AA188" i="1"/>
  <c r="AC188" i="1"/>
  <c r="AA187" i="1"/>
  <c r="AC187" i="1"/>
  <c r="AA186" i="1"/>
  <c r="AC186" i="1"/>
  <c r="AA185" i="1"/>
  <c r="AC185" i="1"/>
  <c r="AA184" i="1"/>
  <c r="AC184" i="1"/>
  <c r="AA183" i="1"/>
  <c r="AC183" i="1"/>
  <c r="AA182" i="1"/>
  <c r="AC182" i="1"/>
  <c r="AA181" i="1"/>
  <c r="AC181" i="1"/>
  <c r="AA180" i="1"/>
  <c r="AC180" i="1"/>
  <c r="AA179" i="1"/>
  <c r="AC179" i="1"/>
  <c r="AA178" i="1"/>
  <c r="AC178" i="1"/>
  <c r="AA177" i="1"/>
  <c r="AC177" i="1"/>
  <c r="AA176" i="1"/>
  <c r="AC176" i="1"/>
  <c r="AA175" i="1"/>
  <c r="AC175" i="1"/>
  <c r="AA174" i="1"/>
  <c r="AC174" i="1"/>
  <c r="AA173" i="1"/>
  <c r="AC173" i="1"/>
  <c r="AA172" i="1"/>
  <c r="AC172" i="1"/>
  <c r="AA171" i="1"/>
  <c r="AC171" i="1"/>
  <c r="AA170" i="1"/>
  <c r="AC170" i="1"/>
  <c r="AA169" i="1"/>
  <c r="AC169" i="1"/>
  <c r="AA168" i="1"/>
  <c r="AC168" i="1"/>
  <c r="AA167" i="1"/>
  <c r="AC167" i="1"/>
  <c r="AA166" i="1"/>
  <c r="AC166" i="1"/>
  <c r="AA165" i="1"/>
  <c r="AC165" i="1"/>
  <c r="AA164" i="1"/>
  <c r="AC164" i="1"/>
  <c r="AA163" i="1"/>
  <c r="AC163" i="1"/>
  <c r="AA162" i="1"/>
  <c r="AC162" i="1"/>
  <c r="AA161" i="1"/>
  <c r="AC161" i="1"/>
  <c r="AA160" i="1"/>
  <c r="AC160" i="1"/>
  <c r="AA159" i="1"/>
  <c r="AC159" i="1"/>
  <c r="AA158" i="1"/>
  <c r="AC158" i="1"/>
  <c r="AA157" i="1"/>
  <c r="AC157" i="1"/>
  <c r="AA156" i="1"/>
  <c r="AC156" i="1"/>
  <c r="AA155" i="1"/>
  <c r="AC155" i="1"/>
  <c r="AA154" i="1"/>
  <c r="AC154" i="1"/>
  <c r="AA153" i="1"/>
  <c r="AC153" i="1"/>
  <c r="AA152" i="1"/>
  <c r="AC152" i="1"/>
  <c r="AA151" i="1"/>
  <c r="AC151" i="1"/>
  <c r="AA150" i="1"/>
  <c r="AC150" i="1"/>
  <c r="AA149" i="1"/>
  <c r="AC149" i="1"/>
  <c r="AA148" i="1"/>
  <c r="AC148" i="1"/>
  <c r="AA147" i="1"/>
  <c r="AC147" i="1"/>
  <c r="AA146" i="1"/>
  <c r="AC146" i="1"/>
  <c r="AA145" i="1"/>
  <c r="AC145" i="1"/>
  <c r="AA144" i="1"/>
  <c r="AC144" i="1"/>
  <c r="AA143" i="1"/>
  <c r="AC143" i="1"/>
  <c r="AA142" i="1"/>
  <c r="AC142" i="1"/>
  <c r="AA141" i="1"/>
  <c r="AC141" i="1"/>
  <c r="AA140" i="1"/>
  <c r="AC140" i="1"/>
  <c r="AA139" i="1"/>
  <c r="AC139" i="1"/>
  <c r="AA138" i="1"/>
  <c r="AC138" i="1"/>
  <c r="AA137" i="1"/>
  <c r="AC137" i="1"/>
  <c r="AA136" i="1"/>
  <c r="AC136" i="1"/>
  <c r="AA135" i="1"/>
  <c r="AC135" i="1"/>
  <c r="AA134" i="1"/>
  <c r="AC134" i="1"/>
  <c r="AA133" i="1"/>
  <c r="AC133" i="1"/>
  <c r="AA132" i="1"/>
  <c r="AC132" i="1"/>
  <c r="AA131" i="1"/>
  <c r="AC131" i="1"/>
  <c r="AA130" i="1"/>
  <c r="AC130" i="1"/>
  <c r="AA129" i="1"/>
  <c r="AC129" i="1"/>
  <c r="AA128" i="1"/>
  <c r="AC128" i="1"/>
  <c r="AA127" i="1"/>
  <c r="AC127" i="1"/>
  <c r="AA126" i="1"/>
  <c r="AC126" i="1"/>
  <c r="AA125" i="1"/>
  <c r="AC125" i="1"/>
  <c r="AA124" i="1"/>
  <c r="AC124" i="1"/>
  <c r="AA123" i="1"/>
  <c r="AC123" i="1"/>
  <c r="AA122" i="1"/>
  <c r="AC122" i="1"/>
  <c r="AA121" i="1"/>
  <c r="AC121" i="1"/>
  <c r="AA120" i="1"/>
  <c r="AC120" i="1"/>
  <c r="AA119" i="1"/>
  <c r="AC119" i="1"/>
  <c r="AA118" i="1"/>
  <c r="AC118" i="1"/>
  <c r="AA117" i="1"/>
  <c r="AC117" i="1"/>
  <c r="AA116" i="1"/>
  <c r="AC116" i="1"/>
  <c r="AA115" i="1"/>
  <c r="AC115" i="1"/>
  <c r="AA114" i="1"/>
  <c r="AC114" i="1"/>
  <c r="AA113" i="1"/>
  <c r="AC113" i="1"/>
  <c r="AA112" i="1"/>
  <c r="AC112" i="1"/>
  <c r="AA111" i="1"/>
  <c r="AC111" i="1"/>
  <c r="AA110" i="1"/>
  <c r="AC110" i="1"/>
  <c r="AA109" i="1"/>
  <c r="AC109" i="1"/>
  <c r="AA108" i="1"/>
  <c r="AC108" i="1"/>
  <c r="AA107" i="1"/>
  <c r="AC107" i="1"/>
  <c r="AA106" i="1"/>
  <c r="AC106" i="1"/>
  <c r="AA105" i="1"/>
  <c r="AC105" i="1"/>
  <c r="AA104" i="1"/>
  <c r="AC104" i="1"/>
  <c r="AA103" i="1"/>
  <c r="AC103" i="1"/>
  <c r="AA102" i="1"/>
  <c r="AC102" i="1"/>
  <c r="AA101" i="1"/>
  <c r="AC101" i="1"/>
  <c r="AA100" i="1"/>
  <c r="AC100" i="1"/>
  <c r="AA99" i="1"/>
  <c r="AC99" i="1"/>
  <c r="AA98" i="1"/>
  <c r="AC98" i="1"/>
  <c r="AA97" i="1"/>
  <c r="AC97" i="1"/>
  <c r="AA96" i="1"/>
  <c r="AC96" i="1"/>
  <c r="AA95" i="1"/>
  <c r="AC95" i="1"/>
  <c r="AA94" i="1"/>
  <c r="AC94" i="1"/>
  <c r="AA93" i="1"/>
  <c r="AC93" i="1"/>
  <c r="AA92" i="1"/>
  <c r="AC92" i="1"/>
  <c r="AA91" i="1"/>
  <c r="AC91" i="1"/>
  <c r="AA90" i="1"/>
  <c r="AC90" i="1"/>
  <c r="AA89" i="1"/>
  <c r="AC89" i="1"/>
  <c r="AA88" i="1"/>
  <c r="AC88" i="1"/>
  <c r="AA87" i="1"/>
  <c r="AC87" i="1"/>
  <c r="AA86" i="1"/>
  <c r="AC86" i="1"/>
  <c r="AA85" i="1"/>
  <c r="AC85" i="1"/>
  <c r="AA84" i="1"/>
  <c r="AC84" i="1"/>
  <c r="AA83" i="1"/>
  <c r="AC83" i="1"/>
  <c r="AA82" i="1"/>
  <c r="AC82" i="1"/>
  <c r="AA81" i="1"/>
  <c r="AC81" i="1"/>
  <c r="AA80" i="1"/>
  <c r="AC80" i="1"/>
  <c r="AA79" i="1"/>
  <c r="AC79" i="1"/>
  <c r="AA78" i="1"/>
  <c r="AC78" i="1"/>
  <c r="AA77" i="1"/>
  <c r="AC77" i="1"/>
  <c r="AA76" i="1"/>
  <c r="AC76" i="1"/>
  <c r="AA75" i="1"/>
  <c r="AC75" i="1"/>
  <c r="AA74" i="1"/>
  <c r="AC74" i="1"/>
  <c r="AA73" i="1"/>
  <c r="AC73" i="1"/>
  <c r="AA72" i="1"/>
  <c r="AC72" i="1"/>
  <c r="AA71" i="1"/>
  <c r="AC71" i="1"/>
  <c r="AA70" i="1"/>
  <c r="AC70" i="1"/>
  <c r="AA69" i="1"/>
  <c r="AC69" i="1"/>
  <c r="AA68" i="1"/>
  <c r="AC68" i="1"/>
  <c r="AA67" i="1"/>
  <c r="AC67" i="1"/>
  <c r="AA66" i="1"/>
  <c r="AC66" i="1"/>
  <c r="AA65" i="1"/>
  <c r="AC65" i="1"/>
  <c r="AA64" i="1"/>
  <c r="AC64" i="1"/>
  <c r="AA63" i="1"/>
  <c r="AC63" i="1"/>
  <c r="AA62" i="1"/>
  <c r="AC62" i="1"/>
  <c r="AA61" i="1"/>
  <c r="AC61" i="1"/>
  <c r="AA60" i="1"/>
  <c r="AC60" i="1"/>
  <c r="AA59" i="1"/>
  <c r="AC59" i="1"/>
  <c r="AA58" i="1"/>
  <c r="AC58" i="1"/>
  <c r="AA57" i="1"/>
  <c r="AC57" i="1"/>
  <c r="AA56" i="1"/>
  <c r="AC56" i="1"/>
  <c r="AA55" i="1"/>
  <c r="AC55" i="1"/>
  <c r="AA54" i="1"/>
  <c r="AC54" i="1"/>
  <c r="AA53" i="1"/>
  <c r="AC53" i="1"/>
  <c r="AA52" i="1"/>
  <c r="AC52" i="1"/>
  <c r="AA51" i="1"/>
  <c r="AC51" i="1"/>
  <c r="AA50" i="1"/>
  <c r="AC50" i="1"/>
  <c r="AA49" i="1"/>
  <c r="AC49" i="1"/>
  <c r="AA48" i="1"/>
  <c r="AC48" i="1"/>
  <c r="AA47" i="1"/>
  <c r="AC47" i="1"/>
  <c r="AA46" i="1"/>
  <c r="AC46" i="1"/>
  <c r="AA45" i="1"/>
  <c r="AC45" i="1"/>
  <c r="AA44" i="1"/>
  <c r="AC44" i="1"/>
  <c r="AA43" i="1"/>
  <c r="AC43" i="1"/>
  <c r="AA42" i="1"/>
  <c r="AC42" i="1"/>
  <c r="AA41" i="1"/>
  <c r="AC41" i="1"/>
  <c r="AA40" i="1"/>
  <c r="AC40" i="1"/>
  <c r="AA39" i="1"/>
  <c r="AC39" i="1"/>
  <c r="AA38" i="1"/>
  <c r="AC38" i="1"/>
  <c r="AA37" i="1"/>
  <c r="AC37" i="1"/>
  <c r="AA36" i="1"/>
  <c r="AC36" i="1"/>
  <c r="AA35" i="1"/>
  <c r="AC35" i="1"/>
  <c r="AA34" i="1"/>
  <c r="AC34" i="1"/>
  <c r="AA33" i="1"/>
  <c r="AC33" i="1"/>
  <c r="AA32" i="1"/>
  <c r="AC32" i="1"/>
  <c r="AA31" i="1"/>
  <c r="AC31" i="1"/>
  <c r="AA30" i="1"/>
  <c r="AC30" i="1"/>
  <c r="AA29" i="1"/>
  <c r="AC29" i="1"/>
  <c r="AA28" i="1"/>
  <c r="AC28" i="1"/>
  <c r="AA27" i="1"/>
  <c r="AC27" i="1"/>
  <c r="AA26" i="1"/>
  <c r="AC26" i="1"/>
  <c r="AA25" i="1"/>
  <c r="AC25" i="1"/>
  <c r="AA24" i="1"/>
  <c r="AC24" i="1"/>
  <c r="AA23" i="1"/>
  <c r="AC23" i="1"/>
  <c r="AA22" i="1"/>
  <c r="AC22" i="1"/>
  <c r="AA21" i="1"/>
  <c r="AC21" i="1"/>
  <c r="AA20" i="1"/>
  <c r="AC20" i="1"/>
  <c r="AA19" i="1"/>
  <c r="AC19" i="1"/>
  <c r="AA18" i="1"/>
  <c r="AC18" i="1"/>
  <c r="AA17" i="1"/>
  <c r="AC17" i="1"/>
  <c r="AA16" i="1"/>
  <c r="AC16" i="1"/>
  <c r="AA15" i="1"/>
  <c r="AC15" i="1"/>
  <c r="AA14" i="1"/>
  <c r="AC14" i="1"/>
  <c r="AA13" i="1"/>
  <c r="AC13" i="1"/>
  <c r="AA12" i="1"/>
  <c r="AC12" i="1"/>
  <c r="AA11" i="1"/>
  <c r="AC11" i="1"/>
  <c r="AA10" i="1"/>
  <c r="AC10" i="1"/>
  <c r="AA9" i="1"/>
  <c r="AC9" i="1"/>
  <c r="AA8" i="1"/>
  <c r="AC8" i="1"/>
  <c r="AA7" i="1"/>
  <c r="AC7" i="1"/>
  <c r="AA6" i="1"/>
  <c r="AC6" i="1"/>
  <c r="AA5" i="1"/>
  <c r="AC5" i="1"/>
  <c r="AA4" i="1"/>
  <c r="AC4" i="1"/>
  <c r="AA3" i="1"/>
  <c r="AC3" i="1"/>
  <c r="AA2" i="1"/>
  <c r="AC2" i="1"/>
  <c r="X2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1" i="1"/>
  <c r="X939" i="1"/>
  <c r="X936" i="1"/>
  <c r="X935" i="1"/>
  <c r="X934" i="1"/>
  <c r="X933" i="1"/>
  <c r="X932" i="1"/>
  <c r="X930" i="1"/>
  <c r="X928" i="1"/>
  <c r="X927" i="1"/>
  <c r="X926" i="1"/>
  <c r="X925" i="1"/>
  <c r="X924" i="1"/>
  <c r="X923" i="1"/>
  <c r="X922" i="1"/>
  <c r="X921" i="1"/>
  <c r="X919" i="1"/>
  <c r="X917" i="1"/>
  <c r="X916" i="1"/>
  <c r="X915" i="1"/>
  <c r="X914" i="1"/>
  <c r="X913" i="1"/>
  <c r="X912" i="1"/>
  <c r="X911" i="1"/>
  <c r="X910" i="1"/>
  <c r="X909" i="1"/>
  <c r="X908" i="1"/>
  <c r="X906" i="1"/>
  <c r="X904" i="1"/>
  <c r="X902" i="1"/>
  <c r="X901" i="1"/>
  <c r="X900" i="1"/>
  <c r="X899" i="1"/>
  <c r="X897" i="1"/>
  <c r="X895" i="1"/>
  <c r="X894" i="1"/>
  <c r="X892" i="1"/>
  <c r="X890" i="1"/>
  <c r="X889" i="1"/>
  <c r="X888" i="1"/>
  <c r="X885" i="1"/>
  <c r="X884" i="1"/>
  <c r="X882" i="1"/>
  <c r="X880" i="1"/>
  <c r="X879" i="1"/>
  <c r="X878" i="1"/>
  <c r="X877" i="1"/>
  <c r="X876" i="1"/>
  <c r="X875" i="1"/>
  <c r="X873" i="1"/>
  <c r="X872" i="1"/>
  <c r="X869" i="1"/>
  <c r="X868" i="1"/>
  <c r="X867" i="1"/>
  <c r="X866" i="1"/>
  <c r="X863" i="1"/>
  <c r="X861" i="1"/>
  <c r="X860" i="1"/>
  <c r="X859" i="1"/>
  <c r="X858" i="1"/>
  <c r="X857" i="1"/>
  <c r="X855" i="1"/>
  <c r="X854" i="1"/>
  <c r="X853" i="1"/>
  <c r="X852" i="1"/>
  <c r="X851" i="1"/>
  <c r="X850" i="1"/>
  <c r="X846" i="1"/>
  <c r="X844" i="1"/>
  <c r="X843" i="1"/>
  <c r="X840" i="1"/>
  <c r="X839" i="1"/>
  <c r="X838" i="1"/>
  <c r="X836" i="1"/>
  <c r="X835" i="1"/>
  <c r="X834" i="1"/>
  <c r="X833" i="1"/>
  <c r="X832" i="1"/>
  <c r="X831" i="1"/>
  <c r="X830" i="1"/>
  <c r="X829" i="1"/>
  <c r="X827" i="1"/>
  <c r="X826" i="1"/>
  <c r="X824" i="1"/>
  <c r="X821" i="1"/>
  <c r="X818" i="1"/>
  <c r="X817" i="1"/>
  <c r="X815" i="1"/>
  <c r="X814" i="1"/>
  <c r="X812" i="1"/>
  <c r="X811" i="1"/>
  <c r="X810" i="1"/>
  <c r="X809" i="1"/>
  <c r="X807" i="1"/>
  <c r="X806" i="1"/>
  <c r="X805" i="1"/>
  <c r="X804" i="1"/>
  <c r="X803" i="1"/>
  <c r="X801" i="1"/>
  <c r="X795" i="1"/>
  <c r="X793" i="1"/>
  <c r="X791" i="1"/>
  <c r="X788" i="1"/>
  <c r="X787" i="1"/>
  <c r="X785" i="1"/>
  <c r="X784" i="1"/>
  <c r="X783" i="1"/>
  <c r="X781" i="1"/>
  <c r="X780" i="1"/>
  <c r="X778" i="1"/>
  <c r="X777" i="1"/>
  <c r="X776" i="1"/>
  <c r="X773" i="1"/>
  <c r="X772" i="1"/>
  <c r="X771" i="1"/>
  <c r="X770" i="1"/>
  <c r="X769" i="1"/>
  <c r="X766" i="1"/>
  <c r="X764" i="1"/>
  <c r="X762" i="1"/>
  <c r="X760" i="1"/>
  <c r="X759" i="1"/>
  <c r="X758" i="1"/>
  <c r="X756" i="1"/>
  <c r="X755" i="1"/>
  <c r="X754" i="1"/>
  <c r="X753" i="1"/>
  <c r="X751" i="1"/>
  <c r="X750" i="1"/>
  <c r="X747" i="1"/>
  <c r="X744" i="1"/>
  <c r="X743" i="1"/>
  <c r="X742" i="1"/>
  <c r="X740" i="1"/>
  <c r="X738" i="1"/>
  <c r="X737" i="1"/>
  <c r="X736" i="1"/>
  <c r="X734" i="1"/>
  <c r="X732" i="1"/>
  <c r="X731" i="1"/>
  <c r="X730" i="1"/>
  <c r="X729" i="1"/>
  <c r="X727" i="1"/>
  <c r="X725" i="1"/>
  <c r="X724" i="1"/>
  <c r="X723" i="1"/>
  <c r="X721" i="1"/>
  <c r="X720" i="1"/>
  <c r="X718" i="1"/>
  <c r="X716" i="1"/>
  <c r="X714" i="1"/>
  <c r="X712" i="1"/>
  <c r="X708" i="1"/>
  <c r="X706" i="1"/>
  <c r="X705" i="1"/>
  <c r="X704" i="1"/>
  <c r="X703" i="1"/>
  <c r="X698" i="1"/>
  <c r="X697" i="1"/>
  <c r="X695" i="1"/>
  <c r="X694" i="1"/>
  <c r="X693" i="1"/>
  <c r="X689" i="1"/>
  <c r="X688" i="1"/>
  <c r="X686" i="1"/>
  <c r="X685" i="1"/>
  <c r="X684" i="1"/>
  <c r="X683" i="1"/>
  <c r="X682" i="1"/>
  <c r="X681" i="1"/>
  <c r="X678" i="1"/>
  <c r="X676" i="1"/>
  <c r="X675" i="1"/>
  <c r="X674" i="1"/>
  <c r="X673" i="1"/>
  <c r="X672" i="1"/>
  <c r="X671" i="1"/>
  <c r="X670" i="1"/>
  <c r="X668" i="1"/>
  <c r="X667" i="1"/>
  <c r="X666" i="1"/>
  <c r="X664" i="1"/>
  <c r="X663" i="1"/>
  <c r="X662" i="1"/>
  <c r="X659" i="1"/>
  <c r="X655" i="1"/>
  <c r="X652" i="1"/>
  <c r="X650" i="1"/>
  <c r="X649" i="1"/>
  <c r="X648" i="1"/>
  <c r="X646" i="1"/>
  <c r="X645" i="1"/>
  <c r="X644" i="1"/>
  <c r="X643" i="1"/>
  <c r="X639" i="1"/>
  <c r="X637" i="1"/>
  <c r="X635" i="1"/>
  <c r="X634" i="1"/>
  <c r="X626" i="1"/>
  <c r="X624" i="1"/>
  <c r="X620" i="1"/>
  <c r="X619" i="1"/>
  <c r="X617" i="1"/>
  <c r="X616" i="1"/>
  <c r="X614" i="1"/>
  <c r="X608" i="1"/>
  <c r="X607" i="1"/>
  <c r="X605" i="1"/>
  <c r="X604" i="1"/>
  <c r="X602" i="1"/>
  <c r="X601" i="1"/>
  <c r="X593" i="1"/>
  <c r="X592" i="1"/>
  <c r="X591" i="1"/>
  <c r="X589" i="1"/>
  <c r="X588" i="1"/>
  <c r="X587" i="1"/>
  <c r="X586" i="1"/>
  <c r="X585" i="1"/>
  <c r="X577" i="1"/>
  <c r="X575" i="1"/>
  <c r="X567" i="1"/>
  <c r="X566" i="1"/>
  <c r="X562" i="1"/>
  <c r="X561" i="1"/>
  <c r="X559" i="1"/>
  <c r="X558" i="1"/>
  <c r="X557" i="1"/>
  <c r="X556" i="1"/>
  <c r="X552" i="1"/>
  <c r="X548" i="1"/>
  <c r="X547" i="1"/>
  <c r="X546" i="1"/>
  <c r="X543" i="1"/>
  <c r="X542" i="1"/>
  <c r="X539" i="1"/>
  <c r="X537" i="1"/>
  <c r="X536" i="1"/>
  <c r="X526" i="1"/>
  <c r="X521" i="1"/>
  <c r="X518" i="1"/>
  <c r="X513" i="1"/>
  <c r="X512" i="1"/>
  <c r="X505" i="1"/>
  <c r="X504" i="1"/>
  <c r="X502" i="1"/>
  <c r="X497" i="1"/>
  <c r="X496" i="1"/>
  <c r="X495" i="1"/>
  <c r="X493" i="1"/>
  <c r="X492" i="1"/>
  <c r="X488" i="1"/>
  <c r="X474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Y1031" i="1"/>
  <c r="V1031" i="1"/>
  <c r="Y1030" i="1"/>
  <c r="V1030" i="1"/>
  <c r="Y1029" i="1"/>
  <c r="V1029" i="1"/>
  <c r="Y1028" i="1"/>
  <c r="V1028" i="1"/>
  <c r="Y1027" i="1"/>
  <c r="V1027" i="1"/>
  <c r="Y1026" i="1"/>
  <c r="V1026" i="1"/>
  <c r="Y1025" i="1"/>
  <c r="V1025" i="1"/>
  <c r="Y1024" i="1"/>
  <c r="V1024" i="1"/>
  <c r="Y1023" i="1"/>
  <c r="V1023" i="1"/>
  <c r="Y1022" i="1"/>
  <c r="V1022" i="1"/>
  <c r="Y1021" i="1"/>
  <c r="V1021" i="1"/>
  <c r="Y1020" i="1"/>
  <c r="V1020" i="1"/>
  <c r="Y1019" i="1"/>
  <c r="V1019" i="1"/>
  <c r="Y1018" i="1"/>
  <c r="V1018" i="1"/>
  <c r="Y1017" i="1"/>
  <c r="V1017" i="1"/>
  <c r="Y1016" i="1"/>
  <c r="V1016" i="1"/>
  <c r="Y1015" i="1"/>
  <c r="V1015" i="1"/>
  <c r="Y1014" i="1"/>
  <c r="V1014" i="1"/>
  <c r="Y1013" i="1"/>
  <c r="V1013" i="1"/>
  <c r="Y1012" i="1"/>
  <c r="V1012" i="1"/>
  <c r="Y1011" i="1"/>
  <c r="V1011" i="1"/>
  <c r="Y1010" i="1"/>
  <c r="V1010" i="1"/>
  <c r="Y1009" i="1"/>
  <c r="V1009" i="1"/>
  <c r="Y1008" i="1"/>
  <c r="V1008" i="1"/>
  <c r="Y1007" i="1"/>
  <c r="V1007" i="1"/>
  <c r="Y1006" i="1"/>
  <c r="V1006" i="1"/>
  <c r="Y1005" i="1"/>
  <c r="V1005" i="1"/>
  <c r="Y1004" i="1"/>
  <c r="V1004" i="1"/>
  <c r="Y1003" i="1"/>
  <c r="V1003" i="1"/>
  <c r="Y1002" i="1"/>
  <c r="V1002" i="1"/>
  <c r="Y1001" i="1"/>
  <c r="V1001" i="1"/>
  <c r="Y1000" i="1"/>
  <c r="V1000" i="1"/>
  <c r="Y999" i="1"/>
  <c r="V999" i="1"/>
  <c r="Y998" i="1"/>
  <c r="V998" i="1"/>
  <c r="Y997" i="1"/>
  <c r="V997" i="1"/>
  <c r="Y996" i="1"/>
  <c r="V996" i="1"/>
  <c r="Y995" i="1"/>
  <c r="V995" i="1"/>
  <c r="Y994" i="1"/>
  <c r="V994" i="1"/>
  <c r="Y993" i="1"/>
  <c r="V993" i="1"/>
  <c r="Y992" i="1"/>
  <c r="V992" i="1"/>
  <c r="Y991" i="1"/>
  <c r="V991" i="1"/>
  <c r="Y990" i="1"/>
  <c r="V990" i="1"/>
  <c r="Y989" i="1"/>
  <c r="V989" i="1"/>
  <c r="Y987" i="1"/>
  <c r="V987" i="1"/>
  <c r="Y986" i="1"/>
  <c r="V986" i="1"/>
  <c r="Y985" i="1"/>
  <c r="V985" i="1"/>
  <c r="Y984" i="1"/>
  <c r="V984" i="1"/>
  <c r="Y983" i="1"/>
  <c r="V983" i="1"/>
  <c r="Y982" i="1"/>
  <c r="V982" i="1"/>
  <c r="Y981" i="1"/>
  <c r="V981" i="1"/>
  <c r="Y980" i="1"/>
  <c r="V980" i="1"/>
  <c r="Y979" i="1"/>
  <c r="V979" i="1"/>
  <c r="Y978" i="1"/>
  <c r="V978" i="1"/>
  <c r="Y977" i="1"/>
  <c r="V977" i="1"/>
  <c r="Y976" i="1"/>
  <c r="V976" i="1"/>
  <c r="Y975" i="1"/>
  <c r="V975" i="1"/>
  <c r="Y974" i="1"/>
  <c r="V974" i="1"/>
  <c r="Y973" i="1"/>
  <c r="V973" i="1"/>
  <c r="Y972" i="1"/>
  <c r="V972" i="1"/>
  <c r="Y971" i="1"/>
  <c r="V971" i="1"/>
  <c r="Y970" i="1"/>
  <c r="V970" i="1"/>
  <c r="Y969" i="1"/>
  <c r="V969" i="1"/>
  <c r="Y968" i="1"/>
  <c r="V968" i="1"/>
  <c r="Y967" i="1"/>
  <c r="V967" i="1"/>
  <c r="Y966" i="1"/>
  <c r="V966" i="1"/>
  <c r="Y965" i="1"/>
  <c r="V965" i="1"/>
  <c r="Y964" i="1"/>
  <c r="V964" i="1"/>
  <c r="Y963" i="1"/>
  <c r="V963" i="1"/>
  <c r="Y962" i="1"/>
  <c r="V962" i="1"/>
  <c r="Y961" i="1"/>
  <c r="V961" i="1"/>
  <c r="Y960" i="1"/>
  <c r="V960" i="1"/>
  <c r="Y959" i="1"/>
  <c r="V959" i="1"/>
  <c r="Y958" i="1"/>
  <c r="V958" i="1"/>
  <c r="Y957" i="1"/>
  <c r="V957" i="1"/>
  <c r="Y956" i="1"/>
  <c r="V956" i="1"/>
  <c r="Y955" i="1"/>
  <c r="V955" i="1"/>
  <c r="Y954" i="1"/>
  <c r="V954" i="1"/>
  <c r="Y953" i="1"/>
  <c r="V953" i="1"/>
  <c r="Y952" i="1"/>
  <c r="V952" i="1"/>
  <c r="Y951" i="1"/>
  <c r="V951" i="1"/>
  <c r="Y950" i="1"/>
  <c r="V950" i="1"/>
  <c r="Y949" i="1"/>
  <c r="V949" i="1"/>
  <c r="Y948" i="1"/>
  <c r="V948" i="1"/>
  <c r="Y947" i="1"/>
  <c r="V947" i="1"/>
  <c r="Y946" i="1"/>
  <c r="V946" i="1"/>
  <c r="Y945" i="1"/>
  <c r="V945" i="1"/>
  <c r="Y944" i="1"/>
  <c r="V944" i="1"/>
  <c r="Y943" i="1"/>
  <c r="V943" i="1"/>
  <c r="Y941" i="1"/>
  <c r="V941" i="1"/>
  <c r="Y939" i="1"/>
  <c r="V939" i="1"/>
  <c r="Y936" i="1"/>
  <c r="V936" i="1"/>
  <c r="Y935" i="1"/>
  <c r="V935" i="1"/>
  <c r="Y934" i="1"/>
  <c r="V934" i="1"/>
  <c r="Y933" i="1"/>
  <c r="V933" i="1"/>
  <c r="Y932" i="1"/>
  <c r="V932" i="1"/>
  <c r="Y930" i="1"/>
  <c r="V930" i="1"/>
  <c r="Y928" i="1"/>
  <c r="V928" i="1"/>
  <c r="Y927" i="1"/>
  <c r="V927" i="1"/>
  <c r="Y926" i="1"/>
  <c r="V926" i="1"/>
  <c r="Y925" i="1"/>
  <c r="V925" i="1"/>
  <c r="Y924" i="1"/>
  <c r="V924" i="1"/>
  <c r="Y923" i="1"/>
  <c r="V923" i="1"/>
  <c r="Y922" i="1"/>
  <c r="V922" i="1"/>
  <c r="Y921" i="1"/>
  <c r="V921" i="1"/>
  <c r="Y919" i="1"/>
  <c r="V919" i="1"/>
  <c r="Y917" i="1"/>
  <c r="V917" i="1"/>
  <c r="Y916" i="1"/>
  <c r="V916" i="1"/>
  <c r="Y915" i="1"/>
  <c r="V915" i="1"/>
  <c r="Y914" i="1"/>
  <c r="V914" i="1"/>
  <c r="Y913" i="1"/>
  <c r="V913" i="1"/>
  <c r="Y912" i="1"/>
  <c r="V912" i="1"/>
  <c r="Y911" i="1"/>
  <c r="V911" i="1"/>
  <c r="Y910" i="1"/>
  <c r="V910" i="1"/>
  <c r="Y909" i="1"/>
  <c r="V909" i="1"/>
  <c r="Y908" i="1"/>
  <c r="V908" i="1"/>
  <c r="Y906" i="1"/>
  <c r="V906" i="1"/>
  <c r="Y904" i="1"/>
  <c r="V904" i="1"/>
  <c r="Y902" i="1"/>
  <c r="V902" i="1"/>
  <c r="Y901" i="1"/>
  <c r="V901" i="1"/>
  <c r="Y900" i="1"/>
  <c r="V900" i="1"/>
  <c r="Y899" i="1"/>
  <c r="V899" i="1"/>
  <c r="Y897" i="1"/>
  <c r="V897" i="1"/>
  <c r="Y895" i="1"/>
  <c r="V895" i="1"/>
  <c r="Y894" i="1"/>
  <c r="V894" i="1"/>
  <c r="Y892" i="1"/>
  <c r="V892" i="1"/>
  <c r="Y890" i="1"/>
  <c r="V890" i="1"/>
  <c r="Y889" i="1"/>
  <c r="V889" i="1"/>
  <c r="Y888" i="1"/>
  <c r="V888" i="1"/>
  <c r="Y885" i="1"/>
  <c r="V885" i="1"/>
  <c r="Y884" i="1"/>
  <c r="V884" i="1"/>
  <c r="Y882" i="1"/>
  <c r="V882" i="1"/>
  <c r="Y880" i="1"/>
  <c r="V880" i="1"/>
  <c r="Y879" i="1"/>
  <c r="V879" i="1"/>
  <c r="Y878" i="1"/>
  <c r="V878" i="1"/>
  <c r="Y877" i="1"/>
  <c r="V877" i="1"/>
  <c r="Y876" i="1"/>
  <c r="V876" i="1"/>
  <c r="Y875" i="1"/>
  <c r="V875" i="1"/>
  <c r="Y873" i="1"/>
  <c r="V873" i="1"/>
  <c r="Y872" i="1"/>
  <c r="V872" i="1"/>
  <c r="Y869" i="1"/>
  <c r="V869" i="1"/>
  <c r="Y868" i="1"/>
  <c r="V868" i="1"/>
  <c r="Y867" i="1"/>
  <c r="V867" i="1"/>
  <c r="Y866" i="1"/>
  <c r="V866" i="1"/>
  <c r="Y863" i="1"/>
  <c r="V863" i="1"/>
  <c r="Y861" i="1"/>
  <c r="V861" i="1"/>
  <c r="Y860" i="1"/>
  <c r="V860" i="1"/>
  <c r="Y859" i="1"/>
  <c r="V859" i="1"/>
  <c r="Y858" i="1"/>
  <c r="V858" i="1"/>
  <c r="Y857" i="1"/>
  <c r="V857" i="1"/>
  <c r="Y855" i="1"/>
  <c r="V855" i="1"/>
  <c r="Y854" i="1"/>
  <c r="V854" i="1"/>
  <c r="Y853" i="1"/>
  <c r="V853" i="1"/>
  <c r="Y852" i="1"/>
  <c r="V852" i="1"/>
  <c r="Y851" i="1"/>
  <c r="V851" i="1"/>
  <c r="Y850" i="1"/>
  <c r="V850" i="1"/>
  <c r="Y846" i="1"/>
  <c r="V846" i="1"/>
  <c r="Y844" i="1"/>
  <c r="V844" i="1"/>
  <c r="Y843" i="1"/>
  <c r="V843" i="1"/>
  <c r="Y840" i="1"/>
  <c r="V840" i="1"/>
  <c r="Y839" i="1"/>
  <c r="V839" i="1"/>
  <c r="Y838" i="1"/>
  <c r="V838" i="1"/>
  <c r="Y836" i="1"/>
  <c r="V836" i="1"/>
  <c r="Y835" i="1"/>
  <c r="V835" i="1"/>
  <c r="Y834" i="1"/>
  <c r="V834" i="1"/>
  <c r="Y833" i="1"/>
  <c r="V833" i="1"/>
  <c r="Y832" i="1"/>
  <c r="V832" i="1"/>
  <c r="Y831" i="1"/>
  <c r="V831" i="1"/>
  <c r="Y830" i="1"/>
  <c r="V830" i="1"/>
  <c r="Y829" i="1"/>
  <c r="V829" i="1"/>
  <c r="Y827" i="1"/>
  <c r="V827" i="1"/>
  <c r="Y826" i="1"/>
  <c r="V826" i="1"/>
  <c r="Y824" i="1"/>
  <c r="V824" i="1"/>
  <c r="Y821" i="1"/>
  <c r="V821" i="1"/>
  <c r="Y818" i="1"/>
  <c r="V818" i="1"/>
  <c r="Y817" i="1"/>
  <c r="V817" i="1"/>
  <c r="Y815" i="1"/>
  <c r="V815" i="1"/>
  <c r="Y814" i="1"/>
  <c r="V814" i="1"/>
  <c r="Y812" i="1"/>
  <c r="V812" i="1"/>
  <c r="Y811" i="1"/>
  <c r="V811" i="1"/>
  <c r="Y810" i="1"/>
  <c r="V810" i="1"/>
  <c r="Y809" i="1"/>
  <c r="V809" i="1"/>
  <c r="Y807" i="1"/>
  <c r="V807" i="1"/>
  <c r="Y806" i="1"/>
  <c r="V806" i="1"/>
  <c r="Y805" i="1"/>
  <c r="V805" i="1"/>
  <c r="Y804" i="1"/>
  <c r="V804" i="1"/>
  <c r="Y803" i="1"/>
  <c r="V803" i="1"/>
  <c r="Y801" i="1"/>
  <c r="V801" i="1"/>
  <c r="Y795" i="1"/>
  <c r="V795" i="1"/>
  <c r="Y793" i="1"/>
  <c r="V793" i="1"/>
  <c r="Y791" i="1"/>
  <c r="V791" i="1"/>
  <c r="Y788" i="1"/>
  <c r="V788" i="1"/>
  <c r="Y787" i="1"/>
  <c r="V787" i="1"/>
  <c r="Y785" i="1"/>
  <c r="V785" i="1"/>
  <c r="Y784" i="1"/>
  <c r="V784" i="1"/>
  <c r="Y783" i="1"/>
  <c r="V783" i="1"/>
  <c r="Y781" i="1"/>
  <c r="V781" i="1"/>
  <c r="Y780" i="1"/>
  <c r="V780" i="1"/>
  <c r="Y778" i="1"/>
  <c r="V778" i="1"/>
  <c r="Y777" i="1"/>
  <c r="V777" i="1"/>
  <c r="Y776" i="1"/>
  <c r="V776" i="1"/>
  <c r="Y773" i="1"/>
  <c r="V773" i="1"/>
  <c r="Y772" i="1"/>
  <c r="V772" i="1"/>
  <c r="Y771" i="1"/>
  <c r="V771" i="1"/>
  <c r="Y770" i="1"/>
  <c r="V770" i="1"/>
  <c r="Y769" i="1"/>
  <c r="V769" i="1"/>
  <c r="Y766" i="1"/>
  <c r="V766" i="1"/>
  <c r="Y764" i="1"/>
  <c r="V764" i="1"/>
  <c r="Y762" i="1"/>
  <c r="V762" i="1"/>
  <c r="Y760" i="1"/>
  <c r="V760" i="1"/>
  <c r="Y759" i="1"/>
  <c r="V759" i="1"/>
  <c r="Y758" i="1"/>
  <c r="V758" i="1"/>
  <c r="Y756" i="1"/>
  <c r="V756" i="1"/>
  <c r="Y755" i="1"/>
  <c r="V755" i="1"/>
  <c r="Y754" i="1"/>
  <c r="V754" i="1"/>
  <c r="Y753" i="1"/>
  <c r="V753" i="1"/>
  <c r="Y751" i="1"/>
  <c r="V751" i="1"/>
  <c r="Y750" i="1"/>
  <c r="V750" i="1"/>
  <c r="Y747" i="1"/>
  <c r="V747" i="1"/>
  <c r="Y744" i="1"/>
  <c r="V744" i="1"/>
  <c r="Y743" i="1"/>
  <c r="V743" i="1"/>
  <c r="Y742" i="1"/>
  <c r="V742" i="1"/>
  <c r="Y740" i="1"/>
  <c r="V740" i="1"/>
  <c r="Y738" i="1"/>
  <c r="V738" i="1"/>
  <c r="Y737" i="1"/>
  <c r="V737" i="1"/>
  <c r="Y736" i="1"/>
  <c r="V736" i="1"/>
  <c r="Y734" i="1"/>
  <c r="V734" i="1"/>
  <c r="Y732" i="1"/>
  <c r="V732" i="1"/>
  <c r="Y731" i="1"/>
  <c r="V731" i="1"/>
  <c r="Y730" i="1"/>
  <c r="V730" i="1"/>
  <c r="Y729" i="1"/>
  <c r="V729" i="1"/>
  <c r="Y727" i="1"/>
  <c r="V727" i="1"/>
  <c r="Y725" i="1"/>
  <c r="V725" i="1"/>
  <c r="Y724" i="1"/>
  <c r="V724" i="1"/>
  <c r="Y723" i="1"/>
  <c r="V723" i="1"/>
  <c r="Y721" i="1"/>
  <c r="V721" i="1"/>
  <c r="Y720" i="1"/>
  <c r="V720" i="1"/>
  <c r="Y718" i="1"/>
  <c r="V718" i="1"/>
  <c r="Y716" i="1"/>
  <c r="V716" i="1"/>
  <c r="Y714" i="1"/>
  <c r="V714" i="1"/>
  <c r="Y712" i="1"/>
  <c r="V712" i="1"/>
  <c r="Y708" i="1"/>
  <c r="V708" i="1"/>
  <c r="Y706" i="1"/>
  <c r="V706" i="1"/>
  <c r="Y705" i="1"/>
  <c r="V705" i="1"/>
  <c r="Y704" i="1"/>
  <c r="V704" i="1"/>
  <c r="Y703" i="1"/>
  <c r="V703" i="1"/>
  <c r="Y698" i="1"/>
  <c r="V698" i="1"/>
  <c r="Y697" i="1"/>
  <c r="V697" i="1"/>
  <c r="Y695" i="1"/>
  <c r="V695" i="1"/>
  <c r="Y694" i="1"/>
  <c r="V694" i="1"/>
  <c r="Y693" i="1"/>
  <c r="V693" i="1"/>
  <c r="Y689" i="1"/>
  <c r="V689" i="1"/>
  <c r="Y688" i="1"/>
  <c r="V688" i="1"/>
  <c r="Y686" i="1"/>
  <c r="V686" i="1"/>
  <c r="Y685" i="1"/>
  <c r="V685" i="1"/>
  <c r="Y684" i="1"/>
  <c r="V684" i="1"/>
  <c r="Y683" i="1"/>
  <c r="V683" i="1"/>
  <c r="Y682" i="1"/>
  <c r="V682" i="1"/>
  <c r="Y681" i="1"/>
  <c r="V681" i="1"/>
  <c r="Y678" i="1"/>
  <c r="V678" i="1"/>
  <c r="Y676" i="1"/>
  <c r="V676" i="1"/>
  <c r="Y675" i="1"/>
  <c r="V675" i="1"/>
  <c r="Y674" i="1"/>
  <c r="V674" i="1"/>
  <c r="Y673" i="1"/>
  <c r="V673" i="1"/>
  <c r="Y672" i="1"/>
  <c r="V672" i="1"/>
  <c r="Y671" i="1"/>
  <c r="V671" i="1"/>
  <c r="Y670" i="1"/>
  <c r="V670" i="1"/>
  <c r="Y668" i="1"/>
  <c r="V668" i="1"/>
  <c r="Y667" i="1"/>
  <c r="V667" i="1"/>
  <c r="Y666" i="1"/>
  <c r="V666" i="1"/>
  <c r="Y664" i="1"/>
  <c r="V664" i="1"/>
  <c r="Y663" i="1"/>
  <c r="V663" i="1"/>
  <c r="Y662" i="1"/>
  <c r="V662" i="1"/>
  <c r="Y659" i="1"/>
  <c r="V659" i="1"/>
  <c r="Y655" i="1"/>
  <c r="V655" i="1"/>
  <c r="Y652" i="1"/>
  <c r="V652" i="1"/>
  <c r="Y650" i="1"/>
  <c r="V650" i="1"/>
  <c r="Y649" i="1"/>
  <c r="V649" i="1"/>
  <c r="Y648" i="1"/>
  <c r="V648" i="1"/>
  <c r="Y646" i="1"/>
  <c r="V646" i="1"/>
  <c r="Y645" i="1"/>
  <c r="V645" i="1"/>
  <c r="Y644" i="1"/>
  <c r="V644" i="1"/>
  <c r="Y643" i="1"/>
  <c r="V643" i="1"/>
  <c r="Y639" i="1"/>
  <c r="V639" i="1"/>
  <c r="Y637" i="1"/>
  <c r="V637" i="1"/>
  <c r="Y635" i="1"/>
  <c r="V635" i="1"/>
  <c r="Y634" i="1"/>
  <c r="V634" i="1"/>
  <c r="Y626" i="1"/>
  <c r="V626" i="1"/>
  <c r="Y624" i="1"/>
  <c r="V624" i="1"/>
  <c r="Y620" i="1"/>
  <c r="V620" i="1"/>
  <c r="Y619" i="1"/>
  <c r="V619" i="1"/>
  <c r="Y617" i="1"/>
  <c r="V617" i="1"/>
  <c r="Y616" i="1"/>
  <c r="V616" i="1"/>
  <c r="Y614" i="1"/>
  <c r="V614" i="1"/>
  <c r="Y608" i="1"/>
  <c r="V608" i="1"/>
  <c r="Y607" i="1"/>
  <c r="V607" i="1"/>
  <c r="Y605" i="1"/>
  <c r="V605" i="1"/>
  <c r="Y604" i="1"/>
  <c r="V604" i="1"/>
  <c r="Y602" i="1"/>
  <c r="V602" i="1"/>
  <c r="Y601" i="1"/>
  <c r="V601" i="1"/>
  <c r="Y593" i="1"/>
  <c r="V593" i="1"/>
  <c r="Y592" i="1"/>
  <c r="V592" i="1"/>
  <c r="Y591" i="1"/>
  <c r="V591" i="1"/>
  <c r="Y589" i="1"/>
  <c r="V589" i="1"/>
  <c r="Y588" i="1"/>
  <c r="V588" i="1"/>
  <c r="Y587" i="1"/>
  <c r="V587" i="1"/>
  <c r="Y586" i="1"/>
  <c r="V586" i="1"/>
  <c r="Y585" i="1"/>
  <c r="V585" i="1"/>
  <c r="Y577" i="1"/>
  <c r="V577" i="1"/>
  <c r="Y575" i="1"/>
  <c r="V575" i="1"/>
  <c r="Y567" i="1"/>
  <c r="V567" i="1"/>
  <c r="Y566" i="1"/>
  <c r="V566" i="1"/>
  <c r="Y562" i="1"/>
  <c r="V562" i="1"/>
  <c r="Y561" i="1"/>
  <c r="V561" i="1"/>
  <c r="Y559" i="1"/>
  <c r="V559" i="1"/>
  <c r="Y558" i="1"/>
  <c r="V558" i="1"/>
  <c r="Y557" i="1"/>
  <c r="V557" i="1"/>
  <c r="Y556" i="1"/>
  <c r="V556" i="1"/>
  <c r="Y552" i="1"/>
  <c r="V552" i="1"/>
  <c r="Y548" i="1"/>
  <c r="V548" i="1"/>
  <c r="Y547" i="1"/>
  <c r="V547" i="1"/>
  <c r="Y546" i="1"/>
  <c r="V546" i="1"/>
  <c r="Y543" i="1"/>
  <c r="V543" i="1"/>
  <c r="Y542" i="1"/>
  <c r="V542" i="1"/>
  <c r="Y539" i="1"/>
  <c r="V539" i="1"/>
  <c r="Y537" i="1"/>
  <c r="V537" i="1"/>
  <c r="Y536" i="1"/>
  <c r="V536" i="1"/>
  <c r="Y526" i="1"/>
  <c r="V526" i="1"/>
  <c r="Y521" i="1"/>
  <c r="V521" i="1"/>
  <c r="Y518" i="1"/>
  <c r="V518" i="1"/>
  <c r="Y513" i="1"/>
  <c r="V513" i="1"/>
  <c r="Y512" i="1"/>
  <c r="V512" i="1"/>
  <c r="Y505" i="1"/>
  <c r="V505" i="1"/>
  <c r="Y504" i="1"/>
  <c r="V504" i="1"/>
  <c r="Y502" i="1"/>
  <c r="V502" i="1"/>
  <c r="Y497" i="1"/>
  <c r="V497" i="1"/>
  <c r="Y496" i="1"/>
  <c r="V496" i="1"/>
  <c r="Y495" i="1"/>
  <c r="V495" i="1"/>
  <c r="Y493" i="1"/>
  <c r="V493" i="1"/>
  <c r="Y492" i="1"/>
  <c r="V492" i="1"/>
  <c r="Y488" i="1"/>
  <c r="V488" i="1"/>
  <c r="Y474" i="1"/>
  <c r="V474" i="1"/>
  <c r="Y464" i="1"/>
  <c r="V464" i="1"/>
  <c r="Y463" i="1"/>
  <c r="V463" i="1"/>
  <c r="Y462" i="1"/>
  <c r="V462" i="1"/>
  <c r="Y461" i="1"/>
  <c r="V461" i="1"/>
  <c r="Y460" i="1"/>
  <c r="V460" i="1"/>
  <c r="Y459" i="1"/>
  <c r="V459" i="1"/>
  <c r="Y458" i="1"/>
  <c r="V458" i="1"/>
  <c r="Y457" i="1"/>
  <c r="V457" i="1"/>
  <c r="Y456" i="1"/>
  <c r="V456" i="1"/>
  <c r="Y455" i="1"/>
  <c r="V455" i="1"/>
  <c r="Y454" i="1"/>
  <c r="V454" i="1"/>
  <c r="Y453" i="1"/>
  <c r="V453" i="1"/>
  <c r="Y452" i="1"/>
  <c r="V452" i="1"/>
  <c r="Y451" i="1"/>
  <c r="V451" i="1"/>
  <c r="Y450" i="1"/>
  <c r="V450" i="1"/>
  <c r="Y449" i="1"/>
  <c r="V449" i="1"/>
  <c r="Y448" i="1"/>
  <c r="V448" i="1"/>
  <c r="Y447" i="1"/>
  <c r="V447" i="1"/>
  <c r="Y446" i="1"/>
  <c r="V446" i="1"/>
  <c r="Y445" i="1"/>
  <c r="V445" i="1"/>
  <c r="Y444" i="1"/>
  <c r="V444" i="1"/>
  <c r="Y443" i="1"/>
  <c r="V443" i="1"/>
  <c r="Y442" i="1"/>
  <c r="V442" i="1"/>
  <c r="Y441" i="1"/>
  <c r="V441" i="1"/>
  <c r="Y440" i="1"/>
  <c r="V440" i="1"/>
  <c r="Y439" i="1"/>
  <c r="V439" i="1"/>
  <c r="Y438" i="1"/>
  <c r="V438" i="1"/>
  <c r="Y437" i="1"/>
  <c r="V437" i="1"/>
  <c r="Y436" i="1"/>
  <c r="V436" i="1"/>
  <c r="Y435" i="1"/>
  <c r="V435" i="1"/>
  <c r="Y434" i="1"/>
  <c r="V434" i="1"/>
  <c r="Y433" i="1"/>
  <c r="V433" i="1"/>
  <c r="Y432" i="1"/>
  <c r="V432" i="1"/>
  <c r="Y431" i="1"/>
  <c r="V431" i="1"/>
  <c r="Y430" i="1"/>
  <c r="V430" i="1"/>
  <c r="Y429" i="1"/>
  <c r="V429" i="1"/>
  <c r="Y428" i="1"/>
  <c r="V428" i="1"/>
  <c r="Y427" i="1"/>
  <c r="V427" i="1"/>
  <c r="Y426" i="1"/>
  <c r="V426" i="1"/>
  <c r="Y425" i="1"/>
  <c r="V425" i="1"/>
  <c r="Y424" i="1"/>
  <c r="V424" i="1"/>
  <c r="Y423" i="1"/>
  <c r="V423" i="1"/>
  <c r="Y422" i="1"/>
  <c r="V422" i="1"/>
  <c r="Y421" i="1"/>
  <c r="V421" i="1"/>
  <c r="Y420" i="1"/>
  <c r="V420" i="1"/>
  <c r="Y419" i="1"/>
  <c r="V419" i="1"/>
  <c r="Y418" i="1"/>
  <c r="V418" i="1"/>
  <c r="Y417" i="1"/>
  <c r="V417" i="1"/>
  <c r="Y416" i="1"/>
  <c r="V416" i="1"/>
  <c r="Y415" i="1"/>
  <c r="V415" i="1"/>
  <c r="Y414" i="1"/>
  <c r="V414" i="1"/>
  <c r="Y413" i="1"/>
  <c r="V413" i="1"/>
  <c r="Y412" i="1"/>
  <c r="V412" i="1"/>
  <c r="Y411" i="1"/>
  <c r="V411" i="1"/>
  <c r="Y410" i="1"/>
  <c r="V410" i="1"/>
  <c r="Y409" i="1"/>
  <c r="V409" i="1"/>
  <c r="Y408" i="1"/>
  <c r="V408" i="1"/>
  <c r="Y407" i="1"/>
  <c r="V407" i="1"/>
  <c r="Y406" i="1"/>
  <c r="V406" i="1"/>
  <c r="Y405" i="1"/>
  <c r="V405" i="1"/>
  <c r="Y404" i="1"/>
  <c r="V404" i="1"/>
  <c r="Y403" i="1"/>
  <c r="V403" i="1"/>
  <c r="Y402" i="1"/>
  <c r="V402" i="1"/>
  <c r="Y401" i="1"/>
  <c r="V401" i="1"/>
  <c r="Y400" i="1"/>
  <c r="V400" i="1"/>
  <c r="Y399" i="1"/>
  <c r="V399" i="1"/>
  <c r="Y398" i="1"/>
  <c r="V398" i="1"/>
  <c r="Y397" i="1"/>
  <c r="V397" i="1"/>
  <c r="Y396" i="1"/>
  <c r="V396" i="1"/>
  <c r="Y395" i="1"/>
  <c r="V395" i="1"/>
  <c r="Y394" i="1"/>
  <c r="V394" i="1"/>
  <c r="Y393" i="1"/>
  <c r="V393" i="1"/>
  <c r="Y392" i="1"/>
  <c r="V392" i="1"/>
  <c r="Y391" i="1"/>
  <c r="V391" i="1"/>
  <c r="Y390" i="1"/>
  <c r="V390" i="1"/>
  <c r="Y389" i="1"/>
  <c r="V389" i="1"/>
  <c r="Y388" i="1"/>
  <c r="V388" i="1"/>
  <c r="Y387" i="1"/>
  <c r="V387" i="1"/>
  <c r="Y386" i="1"/>
  <c r="V386" i="1"/>
  <c r="Y385" i="1"/>
  <c r="V385" i="1"/>
  <c r="Y384" i="1"/>
  <c r="V384" i="1"/>
  <c r="Y383" i="1"/>
  <c r="V383" i="1"/>
  <c r="Y382" i="1"/>
  <c r="V382" i="1"/>
  <c r="Y381" i="1"/>
  <c r="V381" i="1"/>
  <c r="Y380" i="1"/>
  <c r="V380" i="1"/>
  <c r="Y379" i="1"/>
  <c r="V379" i="1"/>
  <c r="Y378" i="1"/>
  <c r="V378" i="1"/>
  <c r="Y377" i="1"/>
  <c r="V377" i="1"/>
  <c r="Y376" i="1"/>
  <c r="V376" i="1"/>
  <c r="Y375" i="1"/>
  <c r="V375" i="1"/>
  <c r="Y374" i="1"/>
  <c r="V374" i="1"/>
  <c r="Y373" i="1"/>
  <c r="V373" i="1"/>
  <c r="Y372" i="1"/>
  <c r="V372" i="1"/>
  <c r="Y371" i="1"/>
  <c r="V371" i="1"/>
  <c r="Y370" i="1"/>
  <c r="V370" i="1"/>
  <c r="Y369" i="1"/>
  <c r="V369" i="1"/>
  <c r="Y368" i="1"/>
  <c r="V368" i="1"/>
  <c r="Y367" i="1"/>
  <c r="V367" i="1"/>
  <c r="Y366" i="1"/>
  <c r="V366" i="1"/>
  <c r="Y365" i="1"/>
  <c r="V365" i="1"/>
  <c r="Y364" i="1"/>
  <c r="V364" i="1"/>
  <c r="Y363" i="1"/>
  <c r="V363" i="1"/>
  <c r="Y362" i="1"/>
  <c r="V362" i="1"/>
  <c r="Y361" i="1"/>
  <c r="V361" i="1"/>
  <c r="Y360" i="1"/>
  <c r="V360" i="1"/>
  <c r="Y359" i="1"/>
  <c r="V359" i="1"/>
  <c r="Y358" i="1"/>
  <c r="V358" i="1"/>
  <c r="Y357" i="1"/>
  <c r="V357" i="1"/>
  <c r="Y356" i="1"/>
  <c r="V356" i="1"/>
  <c r="Y355" i="1"/>
  <c r="V355" i="1"/>
  <c r="Y354" i="1"/>
  <c r="V354" i="1"/>
  <c r="Y353" i="1"/>
  <c r="V353" i="1"/>
  <c r="Y352" i="1"/>
  <c r="V352" i="1"/>
  <c r="Y351" i="1"/>
  <c r="V351" i="1"/>
  <c r="Y350" i="1"/>
  <c r="V350" i="1"/>
  <c r="Y349" i="1"/>
  <c r="V349" i="1"/>
  <c r="Y348" i="1"/>
  <c r="V348" i="1"/>
  <c r="Y347" i="1"/>
  <c r="V347" i="1"/>
  <c r="Y346" i="1"/>
  <c r="V346" i="1"/>
  <c r="Y345" i="1"/>
  <c r="V345" i="1"/>
  <c r="Y344" i="1"/>
  <c r="V344" i="1"/>
  <c r="Y343" i="1"/>
  <c r="V343" i="1"/>
  <c r="Y342" i="1"/>
  <c r="V342" i="1"/>
  <c r="Y341" i="1"/>
  <c r="V341" i="1"/>
  <c r="Y340" i="1"/>
  <c r="V340" i="1"/>
  <c r="Y339" i="1"/>
  <c r="V339" i="1"/>
  <c r="Y338" i="1"/>
  <c r="V338" i="1"/>
  <c r="Y337" i="1"/>
  <c r="V337" i="1"/>
  <c r="Y336" i="1"/>
  <c r="V336" i="1"/>
  <c r="Y335" i="1"/>
  <c r="V335" i="1"/>
  <c r="Y334" i="1"/>
  <c r="V334" i="1"/>
  <c r="Y333" i="1"/>
  <c r="V333" i="1"/>
  <c r="Y332" i="1"/>
  <c r="V332" i="1"/>
  <c r="Y331" i="1"/>
  <c r="V331" i="1"/>
  <c r="Y330" i="1"/>
  <c r="V330" i="1"/>
  <c r="Y329" i="1"/>
  <c r="V329" i="1"/>
  <c r="Y328" i="1"/>
  <c r="V328" i="1"/>
  <c r="Y327" i="1"/>
  <c r="V327" i="1"/>
  <c r="Y326" i="1"/>
  <c r="V326" i="1"/>
  <c r="Y325" i="1"/>
  <c r="V325" i="1"/>
  <c r="Y324" i="1"/>
  <c r="V324" i="1"/>
  <c r="Y323" i="1"/>
  <c r="V323" i="1"/>
  <c r="Y322" i="1"/>
  <c r="V322" i="1"/>
  <c r="Y321" i="1"/>
  <c r="V321" i="1"/>
  <c r="Y320" i="1"/>
  <c r="V320" i="1"/>
  <c r="Y319" i="1"/>
  <c r="V319" i="1"/>
  <c r="Y318" i="1"/>
  <c r="V318" i="1"/>
  <c r="Y317" i="1"/>
  <c r="V317" i="1"/>
  <c r="Y316" i="1"/>
  <c r="V316" i="1"/>
  <c r="Y315" i="1"/>
  <c r="V315" i="1"/>
  <c r="Y314" i="1"/>
  <c r="V314" i="1"/>
  <c r="Y313" i="1"/>
  <c r="V313" i="1"/>
  <c r="Y312" i="1"/>
  <c r="V312" i="1"/>
  <c r="Y311" i="1"/>
  <c r="V311" i="1"/>
  <c r="Y310" i="1"/>
  <c r="V310" i="1"/>
  <c r="Y309" i="1"/>
  <c r="V309" i="1"/>
  <c r="Y308" i="1"/>
  <c r="V308" i="1"/>
  <c r="Y307" i="1"/>
  <c r="V307" i="1"/>
  <c r="Y306" i="1"/>
  <c r="V306" i="1"/>
  <c r="Y305" i="1"/>
  <c r="V305" i="1"/>
  <c r="Y304" i="1"/>
  <c r="V304" i="1"/>
  <c r="Y303" i="1"/>
  <c r="V303" i="1"/>
  <c r="Y302" i="1"/>
  <c r="V302" i="1"/>
  <c r="Y301" i="1"/>
  <c r="V301" i="1"/>
  <c r="Y300" i="1"/>
  <c r="V300" i="1"/>
  <c r="Y299" i="1"/>
  <c r="V299" i="1"/>
  <c r="Y298" i="1"/>
  <c r="V298" i="1"/>
  <c r="Y297" i="1"/>
  <c r="V297" i="1"/>
  <c r="Y296" i="1"/>
  <c r="V296" i="1"/>
  <c r="Y295" i="1"/>
  <c r="V295" i="1"/>
  <c r="Y294" i="1"/>
  <c r="V294" i="1"/>
  <c r="Y293" i="1"/>
  <c r="V293" i="1"/>
  <c r="Y292" i="1"/>
  <c r="V292" i="1"/>
  <c r="Y291" i="1"/>
  <c r="V291" i="1"/>
  <c r="Y290" i="1"/>
  <c r="V290" i="1"/>
  <c r="Y289" i="1"/>
  <c r="V289" i="1"/>
  <c r="Y288" i="1"/>
  <c r="V288" i="1"/>
  <c r="Y287" i="1"/>
  <c r="V287" i="1"/>
  <c r="Y286" i="1"/>
  <c r="V286" i="1"/>
  <c r="Y285" i="1"/>
  <c r="V285" i="1"/>
  <c r="Y284" i="1"/>
  <c r="V284" i="1"/>
  <c r="Y283" i="1"/>
  <c r="V283" i="1"/>
  <c r="Y282" i="1"/>
  <c r="V282" i="1"/>
  <c r="Y281" i="1"/>
  <c r="V281" i="1"/>
  <c r="Y280" i="1"/>
  <c r="V280" i="1"/>
  <c r="Y279" i="1"/>
  <c r="V279" i="1"/>
  <c r="Y278" i="1"/>
  <c r="V278" i="1"/>
  <c r="Y277" i="1"/>
  <c r="V277" i="1"/>
  <c r="Y276" i="1"/>
  <c r="V276" i="1"/>
  <c r="Y275" i="1"/>
  <c r="V275" i="1"/>
  <c r="Y274" i="1"/>
  <c r="V274" i="1"/>
  <c r="Y273" i="1"/>
  <c r="V273" i="1"/>
  <c r="Y272" i="1"/>
  <c r="V272" i="1"/>
  <c r="Y271" i="1"/>
  <c r="V271" i="1"/>
  <c r="Y270" i="1"/>
  <c r="V270" i="1"/>
  <c r="Y269" i="1"/>
  <c r="V269" i="1"/>
  <c r="Y268" i="1"/>
  <c r="V268" i="1"/>
  <c r="Y267" i="1"/>
  <c r="V267" i="1"/>
  <c r="Y266" i="1"/>
  <c r="V266" i="1"/>
  <c r="Y265" i="1"/>
  <c r="V265" i="1"/>
  <c r="Y264" i="1"/>
  <c r="V264" i="1"/>
  <c r="Y263" i="1"/>
  <c r="V263" i="1"/>
  <c r="Y262" i="1"/>
  <c r="V262" i="1"/>
  <c r="Y261" i="1"/>
  <c r="V261" i="1"/>
  <c r="Y260" i="1"/>
  <c r="V260" i="1"/>
  <c r="Y259" i="1"/>
  <c r="V259" i="1"/>
  <c r="Y258" i="1"/>
  <c r="V258" i="1"/>
  <c r="Y257" i="1"/>
  <c r="V257" i="1"/>
  <c r="Y256" i="1"/>
  <c r="V256" i="1"/>
  <c r="Y255" i="1"/>
  <c r="V255" i="1"/>
  <c r="Y254" i="1"/>
  <c r="V254" i="1"/>
  <c r="Y253" i="1"/>
  <c r="V253" i="1"/>
  <c r="Y252" i="1"/>
  <c r="V252" i="1"/>
  <c r="Y251" i="1"/>
  <c r="V251" i="1"/>
  <c r="Y250" i="1"/>
  <c r="V250" i="1"/>
  <c r="Y249" i="1"/>
  <c r="V249" i="1"/>
  <c r="Y248" i="1"/>
  <c r="V248" i="1"/>
  <c r="Y247" i="1"/>
  <c r="V247" i="1"/>
  <c r="Y246" i="1"/>
  <c r="V246" i="1"/>
  <c r="Y245" i="1"/>
  <c r="V245" i="1"/>
  <c r="Y244" i="1"/>
  <c r="V244" i="1"/>
  <c r="Y243" i="1"/>
  <c r="V243" i="1"/>
  <c r="Y242" i="1"/>
  <c r="V242" i="1"/>
  <c r="Y241" i="1"/>
  <c r="V241" i="1"/>
  <c r="Y240" i="1"/>
  <c r="V240" i="1"/>
  <c r="Y239" i="1"/>
  <c r="V239" i="1"/>
  <c r="Y238" i="1"/>
  <c r="V238" i="1"/>
  <c r="Y237" i="1"/>
  <c r="V237" i="1"/>
  <c r="Y236" i="1"/>
  <c r="V236" i="1"/>
  <c r="Y235" i="1"/>
  <c r="V235" i="1"/>
  <c r="Y234" i="1"/>
  <c r="V234" i="1"/>
  <c r="Y233" i="1"/>
  <c r="V233" i="1"/>
  <c r="Y232" i="1"/>
  <c r="V232" i="1"/>
  <c r="Y231" i="1"/>
  <c r="V231" i="1"/>
  <c r="Y230" i="1"/>
  <c r="V230" i="1"/>
  <c r="Y229" i="1"/>
  <c r="V229" i="1"/>
  <c r="Y228" i="1"/>
  <c r="V228" i="1"/>
  <c r="Y227" i="1"/>
  <c r="V227" i="1"/>
  <c r="Y226" i="1"/>
  <c r="V226" i="1"/>
  <c r="Y225" i="1"/>
  <c r="V225" i="1"/>
  <c r="Y224" i="1"/>
  <c r="V224" i="1"/>
  <c r="Y223" i="1"/>
  <c r="V223" i="1"/>
  <c r="Y222" i="1"/>
  <c r="V222" i="1"/>
  <c r="Y221" i="1"/>
  <c r="V221" i="1"/>
  <c r="Y220" i="1"/>
  <c r="V220" i="1"/>
  <c r="Y219" i="1"/>
  <c r="V219" i="1"/>
  <c r="Y218" i="1"/>
  <c r="V218" i="1"/>
  <c r="Y217" i="1"/>
  <c r="V217" i="1"/>
  <c r="Y216" i="1"/>
  <c r="V216" i="1"/>
  <c r="Y215" i="1"/>
  <c r="V215" i="1"/>
  <c r="Y214" i="1"/>
  <c r="V214" i="1"/>
  <c r="Y213" i="1"/>
  <c r="V213" i="1"/>
  <c r="Y212" i="1"/>
  <c r="V212" i="1"/>
  <c r="Y211" i="1"/>
  <c r="V211" i="1"/>
  <c r="Y210" i="1"/>
  <c r="V210" i="1"/>
  <c r="Y209" i="1"/>
  <c r="V209" i="1"/>
  <c r="Y208" i="1"/>
  <c r="V208" i="1"/>
  <c r="Y207" i="1"/>
  <c r="V207" i="1"/>
  <c r="Y206" i="1"/>
  <c r="V206" i="1"/>
  <c r="Y205" i="1"/>
  <c r="V205" i="1"/>
  <c r="Y204" i="1"/>
  <c r="V204" i="1"/>
  <c r="Y203" i="1"/>
  <c r="V203" i="1"/>
  <c r="Y202" i="1"/>
  <c r="V202" i="1"/>
  <c r="Y201" i="1"/>
  <c r="V201" i="1"/>
  <c r="Y200" i="1"/>
  <c r="V200" i="1"/>
  <c r="Y199" i="1"/>
  <c r="V199" i="1"/>
  <c r="Y198" i="1"/>
  <c r="V198" i="1"/>
  <c r="Y197" i="1"/>
  <c r="V197" i="1"/>
  <c r="Y196" i="1"/>
  <c r="V196" i="1"/>
  <c r="Y195" i="1"/>
  <c r="V195" i="1"/>
  <c r="Y194" i="1"/>
  <c r="V194" i="1"/>
  <c r="Y193" i="1"/>
  <c r="V193" i="1"/>
  <c r="Y192" i="1"/>
  <c r="V192" i="1"/>
  <c r="Y191" i="1"/>
  <c r="V191" i="1"/>
  <c r="Y190" i="1"/>
  <c r="V190" i="1"/>
  <c r="Y189" i="1"/>
  <c r="V189" i="1"/>
  <c r="Y188" i="1"/>
  <c r="V188" i="1"/>
  <c r="Y187" i="1"/>
  <c r="V187" i="1"/>
  <c r="Y186" i="1"/>
  <c r="V186" i="1"/>
  <c r="Y185" i="1"/>
  <c r="V185" i="1"/>
  <c r="Y184" i="1"/>
  <c r="V184" i="1"/>
  <c r="Y183" i="1"/>
  <c r="V183" i="1"/>
  <c r="Y182" i="1"/>
  <c r="V182" i="1"/>
  <c r="Y181" i="1"/>
  <c r="V181" i="1"/>
  <c r="Y180" i="1"/>
  <c r="V180" i="1"/>
  <c r="Y179" i="1"/>
  <c r="V179" i="1"/>
  <c r="Y178" i="1"/>
  <c r="V178" i="1"/>
  <c r="Y177" i="1"/>
  <c r="V177" i="1"/>
  <c r="Y176" i="1"/>
  <c r="V176" i="1"/>
  <c r="Y175" i="1"/>
  <c r="V175" i="1"/>
  <c r="Y174" i="1"/>
  <c r="V174" i="1"/>
  <c r="Y173" i="1"/>
  <c r="V173" i="1"/>
  <c r="Y172" i="1"/>
  <c r="V172" i="1"/>
  <c r="Y171" i="1"/>
  <c r="V171" i="1"/>
  <c r="Y170" i="1"/>
  <c r="V170" i="1"/>
  <c r="Y169" i="1"/>
  <c r="V169" i="1"/>
  <c r="Y168" i="1"/>
  <c r="V168" i="1"/>
  <c r="Y167" i="1"/>
  <c r="V167" i="1"/>
  <c r="Y166" i="1"/>
  <c r="V166" i="1"/>
  <c r="Y165" i="1"/>
  <c r="V165" i="1"/>
  <c r="Y164" i="1"/>
  <c r="V164" i="1"/>
  <c r="Y163" i="1"/>
  <c r="V163" i="1"/>
  <c r="Y162" i="1"/>
  <c r="V162" i="1"/>
  <c r="Y161" i="1"/>
  <c r="V161" i="1"/>
  <c r="Y160" i="1"/>
  <c r="V160" i="1"/>
  <c r="Y159" i="1"/>
  <c r="V159" i="1"/>
  <c r="Y158" i="1"/>
  <c r="V158" i="1"/>
  <c r="Y157" i="1"/>
  <c r="V157" i="1"/>
  <c r="Y156" i="1"/>
  <c r="V156" i="1"/>
  <c r="Y155" i="1"/>
  <c r="V155" i="1"/>
  <c r="Y154" i="1"/>
  <c r="V154" i="1"/>
  <c r="Y153" i="1"/>
  <c r="V153" i="1"/>
  <c r="Y152" i="1"/>
  <c r="V152" i="1"/>
  <c r="Y151" i="1"/>
  <c r="V151" i="1"/>
  <c r="Y150" i="1"/>
  <c r="V150" i="1"/>
  <c r="Y149" i="1"/>
  <c r="V149" i="1"/>
  <c r="Y148" i="1"/>
  <c r="V148" i="1"/>
  <c r="Y147" i="1"/>
  <c r="V147" i="1"/>
  <c r="Y146" i="1"/>
  <c r="V146" i="1"/>
  <c r="Y145" i="1"/>
  <c r="V145" i="1"/>
  <c r="Y144" i="1"/>
  <c r="V144" i="1"/>
  <c r="Y143" i="1"/>
  <c r="V143" i="1"/>
  <c r="Y142" i="1"/>
  <c r="V142" i="1"/>
  <c r="Y141" i="1"/>
  <c r="V141" i="1"/>
  <c r="Y140" i="1"/>
  <c r="V140" i="1"/>
  <c r="Y139" i="1"/>
  <c r="V139" i="1"/>
  <c r="Y138" i="1"/>
  <c r="V138" i="1"/>
  <c r="Y137" i="1"/>
  <c r="V137" i="1"/>
  <c r="Y136" i="1"/>
  <c r="V136" i="1"/>
  <c r="Y135" i="1"/>
  <c r="V135" i="1"/>
  <c r="Y134" i="1"/>
  <c r="V134" i="1"/>
  <c r="Y133" i="1"/>
  <c r="V133" i="1"/>
  <c r="Y132" i="1"/>
  <c r="V132" i="1"/>
  <c r="Y131" i="1"/>
  <c r="V131" i="1"/>
  <c r="Y130" i="1"/>
  <c r="V130" i="1"/>
  <c r="Y129" i="1"/>
  <c r="V129" i="1"/>
  <c r="Y128" i="1"/>
  <c r="V128" i="1"/>
  <c r="Y127" i="1"/>
  <c r="V127" i="1"/>
  <c r="Y126" i="1"/>
  <c r="V126" i="1"/>
  <c r="Y125" i="1"/>
  <c r="V125" i="1"/>
  <c r="Y124" i="1"/>
  <c r="V124" i="1"/>
  <c r="Y123" i="1"/>
  <c r="V123" i="1"/>
  <c r="Y122" i="1"/>
  <c r="V122" i="1"/>
  <c r="Y121" i="1"/>
  <c r="V121" i="1"/>
  <c r="Y120" i="1"/>
  <c r="V120" i="1"/>
  <c r="Y119" i="1"/>
  <c r="V119" i="1"/>
  <c r="Y118" i="1"/>
  <c r="V118" i="1"/>
  <c r="Y117" i="1"/>
  <c r="V117" i="1"/>
  <c r="Y116" i="1"/>
  <c r="V116" i="1"/>
  <c r="Y115" i="1"/>
  <c r="V115" i="1"/>
  <c r="Y114" i="1"/>
  <c r="V114" i="1"/>
  <c r="Y113" i="1"/>
  <c r="V113" i="1"/>
  <c r="Y112" i="1"/>
  <c r="V112" i="1"/>
  <c r="Y111" i="1"/>
  <c r="V111" i="1"/>
  <c r="Y110" i="1"/>
  <c r="V110" i="1"/>
  <c r="Y109" i="1"/>
  <c r="V109" i="1"/>
  <c r="Y108" i="1"/>
  <c r="V108" i="1"/>
  <c r="Y107" i="1"/>
  <c r="V107" i="1"/>
  <c r="Y106" i="1"/>
  <c r="V106" i="1"/>
  <c r="Y105" i="1"/>
  <c r="V105" i="1"/>
  <c r="Y104" i="1"/>
  <c r="V104" i="1"/>
  <c r="Y103" i="1"/>
  <c r="V103" i="1"/>
  <c r="Y102" i="1"/>
  <c r="V102" i="1"/>
  <c r="Y101" i="1"/>
  <c r="V101" i="1"/>
  <c r="Y100" i="1"/>
  <c r="V100" i="1"/>
  <c r="Y99" i="1"/>
  <c r="V99" i="1"/>
  <c r="Y98" i="1"/>
  <c r="V98" i="1"/>
  <c r="Y97" i="1"/>
  <c r="V97" i="1"/>
  <c r="Y96" i="1"/>
  <c r="V96" i="1"/>
  <c r="Y95" i="1"/>
  <c r="V95" i="1"/>
  <c r="Y94" i="1"/>
  <c r="V94" i="1"/>
  <c r="Y93" i="1"/>
  <c r="V93" i="1"/>
  <c r="Y92" i="1"/>
  <c r="V92" i="1"/>
  <c r="Y91" i="1"/>
  <c r="V91" i="1"/>
  <c r="Y90" i="1"/>
  <c r="V90" i="1"/>
  <c r="Y89" i="1"/>
  <c r="V89" i="1"/>
  <c r="Y88" i="1"/>
  <c r="V88" i="1"/>
  <c r="Y87" i="1"/>
  <c r="V87" i="1"/>
  <c r="Y86" i="1"/>
  <c r="V86" i="1"/>
  <c r="Y85" i="1"/>
  <c r="V85" i="1"/>
  <c r="Y84" i="1"/>
  <c r="V84" i="1"/>
  <c r="Y83" i="1"/>
  <c r="V83" i="1"/>
  <c r="Y82" i="1"/>
  <c r="V82" i="1"/>
  <c r="Y81" i="1"/>
  <c r="V81" i="1"/>
  <c r="Y80" i="1"/>
  <c r="V80" i="1"/>
  <c r="Y79" i="1"/>
  <c r="V79" i="1"/>
  <c r="Y78" i="1"/>
  <c r="V78" i="1"/>
  <c r="Y77" i="1"/>
  <c r="V77" i="1"/>
  <c r="Y76" i="1"/>
  <c r="V76" i="1"/>
  <c r="Y75" i="1"/>
  <c r="V75" i="1"/>
  <c r="Y74" i="1"/>
  <c r="V74" i="1"/>
  <c r="Y73" i="1"/>
  <c r="V73" i="1"/>
  <c r="Y72" i="1"/>
  <c r="V72" i="1"/>
  <c r="Y71" i="1"/>
  <c r="V71" i="1"/>
  <c r="Y70" i="1"/>
  <c r="V70" i="1"/>
  <c r="Y69" i="1"/>
  <c r="V69" i="1"/>
  <c r="Y68" i="1"/>
  <c r="V68" i="1"/>
  <c r="Y67" i="1"/>
  <c r="V67" i="1"/>
  <c r="Y66" i="1"/>
  <c r="V66" i="1"/>
  <c r="Y65" i="1"/>
  <c r="V65" i="1"/>
  <c r="Y64" i="1"/>
  <c r="V64" i="1"/>
  <c r="Y63" i="1"/>
  <c r="V63" i="1"/>
  <c r="Y62" i="1"/>
  <c r="V62" i="1"/>
  <c r="Y61" i="1"/>
  <c r="V61" i="1"/>
  <c r="Y60" i="1"/>
  <c r="V60" i="1"/>
  <c r="Y59" i="1"/>
  <c r="V59" i="1"/>
  <c r="Y58" i="1"/>
  <c r="V58" i="1"/>
  <c r="Y57" i="1"/>
  <c r="V57" i="1"/>
  <c r="Y56" i="1"/>
  <c r="V56" i="1"/>
  <c r="Y55" i="1"/>
  <c r="V55" i="1"/>
  <c r="Y54" i="1"/>
  <c r="V54" i="1"/>
  <c r="Y53" i="1"/>
  <c r="V53" i="1"/>
  <c r="Y52" i="1"/>
  <c r="V52" i="1"/>
  <c r="Y51" i="1"/>
  <c r="V51" i="1"/>
  <c r="Y50" i="1"/>
  <c r="V50" i="1"/>
  <c r="Y49" i="1"/>
  <c r="V49" i="1"/>
  <c r="Y48" i="1"/>
  <c r="V48" i="1"/>
  <c r="Y47" i="1"/>
  <c r="V47" i="1"/>
  <c r="Y46" i="1"/>
  <c r="V46" i="1"/>
  <c r="Y45" i="1"/>
  <c r="V45" i="1"/>
  <c r="Y44" i="1"/>
  <c r="V44" i="1"/>
  <c r="Y43" i="1"/>
  <c r="V43" i="1"/>
  <c r="Y42" i="1"/>
  <c r="V42" i="1"/>
  <c r="Y41" i="1"/>
  <c r="V41" i="1"/>
  <c r="Y40" i="1"/>
  <c r="V40" i="1"/>
  <c r="Y39" i="1"/>
  <c r="V39" i="1"/>
  <c r="Y38" i="1"/>
  <c r="V38" i="1"/>
  <c r="Y37" i="1"/>
  <c r="V37" i="1"/>
  <c r="Y36" i="1"/>
  <c r="V36" i="1"/>
  <c r="Y35" i="1"/>
  <c r="V35" i="1"/>
  <c r="Y34" i="1"/>
  <c r="V34" i="1"/>
  <c r="Y33" i="1"/>
  <c r="V33" i="1"/>
  <c r="Y32" i="1"/>
  <c r="V32" i="1"/>
  <c r="Y31" i="1"/>
  <c r="V31" i="1"/>
  <c r="Y30" i="1"/>
  <c r="V30" i="1"/>
  <c r="Y29" i="1"/>
  <c r="V29" i="1"/>
  <c r="Y28" i="1"/>
  <c r="V28" i="1"/>
  <c r="Y27" i="1"/>
  <c r="V27" i="1"/>
  <c r="Y26" i="1"/>
  <c r="V26" i="1"/>
  <c r="Y25" i="1"/>
  <c r="V25" i="1"/>
  <c r="Y24" i="1"/>
  <c r="V24" i="1"/>
  <c r="Y23" i="1"/>
  <c r="V23" i="1"/>
  <c r="Y22" i="1"/>
  <c r="V22" i="1"/>
  <c r="Y21" i="1"/>
  <c r="V21" i="1"/>
  <c r="Y20" i="1"/>
  <c r="V20" i="1"/>
  <c r="Y19" i="1"/>
  <c r="V19" i="1"/>
  <c r="Y18" i="1"/>
  <c r="V18" i="1"/>
  <c r="Y17" i="1"/>
  <c r="V17" i="1"/>
  <c r="Y16" i="1"/>
  <c r="V16" i="1"/>
  <c r="Y15" i="1"/>
  <c r="V15" i="1"/>
  <c r="Y14" i="1"/>
  <c r="V14" i="1"/>
  <c r="Y13" i="1"/>
  <c r="V13" i="1"/>
  <c r="Y12" i="1"/>
  <c r="V12" i="1"/>
  <c r="Y11" i="1"/>
  <c r="V11" i="1"/>
  <c r="Y10" i="1"/>
  <c r="V10" i="1"/>
  <c r="Y9" i="1"/>
  <c r="V9" i="1"/>
  <c r="Y8" i="1"/>
  <c r="V8" i="1"/>
  <c r="Y7" i="1"/>
  <c r="V7" i="1"/>
  <c r="Y6" i="1"/>
  <c r="V6" i="1"/>
  <c r="Y5" i="1"/>
  <c r="V5" i="1"/>
  <c r="Y4" i="1"/>
  <c r="V4" i="1"/>
  <c r="Y3" i="1"/>
  <c r="V3" i="1"/>
  <c r="Y2" i="1"/>
  <c r="V2" i="1"/>
  <c r="Y1032" i="1"/>
  <c r="V1032" i="1"/>
  <c r="AH1031" i="1"/>
  <c r="AH1030" i="1"/>
  <c r="AH1029" i="1"/>
  <c r="AH1028" i="1"/>
  <c r="AH1027" i="1"/>
  <c r="AH1026" i="1"/>
  <c r="AH1025" i="1"/>
  <c r="AH1024" i="1"/>
  <c r="AH1023" i="1"/>
  <c r="AH1022" i="1"/>
  <c r="AH1021" i="1"/>
  <c r="AH1020" i="1"/>
  <c r="AH1019" i="1"/>
  <c r="AH1018" i="1"/>
  <c r="AH1017" i="1"/>
  <c r="AH1016" i="1"/>
  <c r="AH1015" i="1"/>
  <c r="AH1014" i="1"/>
  <c r="AH1013" i="1"/>
  <c r="AH1012" i="1"/>
  <c r="AH1011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73" i="1"/>
  <c r="AH972" i="1"/>
  <c r="AH971" i="1"/>
  <c r="AH970" i="1"/>
  <c r="AH969" i="1"/>
  <c r="AH968" i="1"/>
  <c r="AH967" i="1"/>
  <c r="AH966" i="1"/>
  <c r="AH965" i="1"/>
  <c r="AH964" i="1"/>
  <c r="AH963" i="1"/>
  <c r="AH962" i="1"/>
  <c r="AH961" i="1"/>
  <c r="AH960" i="1"/>
  <c r="AH959" i="1"/>
  <c r="AH958" i="1"/>
  <c r="AH957" i="1"/>
  <c r="AH956" i="1"/>
  <c r="AH955" i="1"/>
  <c r="AH954" i="1"/>
  <c r="AH953" i="1"/>
  <c r="AH952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938" i="1"/>
  <c r="AH937" i="1"/>
  <c r="AH936" i="1"/>
  <c r="AH935" i="1"/>
  <c r="AH934" i="1"/>
  <c r="AH933" i="1"/>
  <c r="AH932" i="1"/>
  <c r="AH931" i="1"/>
  <c r="AH930" i="1"/>
  <c r="AH929" i="1"/>
  <c r="AH928" i="1"/>
  <c r="AH927" i="1"/>
  <c r="AH926" i="1"/>
  <c r="AH925" i="1"/>
  <c r="AH924" i="1"/>
  <c r="AH923" i="1"/>
  <c r="AH922" i="1"/>
  <c r="AH921" i="1"/>
  <c r="AH920" i="1"/>
  <c r="AH919" i="1"/>
  <c r="AH918" i="1"/>
  <c r="AH917" i="1"/>
  <c r="AH916" i="1"/>
  <c r="AH915" i="1"/>
  <c r="AH914" i="1"/>
  <c r="AH913" i="1"/>
  <c r="AH912" i="1"/>
  <c r="AH911" i="1"/>
  <c r="AH910" i="1"/>
  <c r="AH909" i="1"/>
  <c r="AH908" i="1"/>
  <c r="AH907" i="1"/>
  <c r="AH906" i="1"/>
  <c r="AH905" i="1"/>
  <c r="AH904" i="1"/>
  <c r="AH903" i="1"/>
  <c r="AH902" i="1"/>
  <c r="AH901" i="1"/>
  <c r="AH900" i="1"/>
  <c r="AH899" i="1"/>
  <c r="AH898" i="1"/>
  <c r="AH897" i="1"/>
  <c r="AH896" i="1"/>
  <c r="AH895" i="1"/>
  <c r="AH894" i="1"/>
  <c r="AH893" i="1"/>
  <c r="AH892" i="1"/>
  <c r="AH891" i="1"/>
  <c r="AH890" i="1"/>
  <c r="AH889" i="1"/>
  <c r="AH888" i="1"/>
  <c r="AH887" i="1"/>
  <c r="AH886" i="1"/>
  <c r="AH885" i="1"/>
  <c r="AH884" i="1"/>
  <c r="AH883" i="1"/>
  <c r="AH882" i="1"/>
  <c r="AH881" i="1"/>
  <c r="AH880" i="1"/>
  <c r="AH879" i="1"/>
  <c r="AH878" i="1"/>
  <c r="AH877" i="1"/>
  <c r="AH876" i="1"/>
  <c r="AH875" i="1"/>
  <c r="AH874" i="1"/>
  <c r="AH873" i="1"/>
  <c r="AH872" i="1"/>
  <c r="AH871" i="1"/>
  <c r="AH870" i="1"/>
  <c r="AH869" i="1"/>
  <c r="AH868" i="1"/>
  <c r="AH867" i="1"/>
  <c r="AH866" i="1"/>
  <c r="AH865" i="1"/>
  <c r="AH864" i="1"/>
  <c r="AH863" i="1"/>
  <c r="AH862" i="1"/>
  <c r="AH861" i="1"/>
  <c r="AH860" i="1"/>
  <c r="AH859" i="1"/>
  <c r="AH858" i="1"/>
  <c r="AH857" i="1"/>
  <c r="AH856" i="1"/>
  <c r="AH855" i="1"/>
  <c r="AH854" i="1"/>
  <c r="AH853" i="1"/>
  <c r="AH852" i="1"/>
  <c r="AH851" i="1"/>
  <c r="AH850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22" i="1"/>
  <c r="AH821" i="1"/>
  <c r="AH820" i="1"/>
  <c r="AH819" i="1"/>
  <c r="AH818" i="1"/>
  <c r="AH817" i="1"/>
  <c r="AH816" i="1"/>
  <c r="AH815" i="1"/>
  <c r="AH814" i="1"/>
  <c r="AH813" i="1"/>
  <c r="AH812" i="1"/>
  <c r="AH811" i="1"/>
  <c r="AH810" i="1"/>
  <c r="AH809" i="1"/>
  <c r="AH808" i="1"/>
  <c r="AH807" i="1"/>
  <c r="AH806" i="1"/>
  <c r="AH805" i="1"/>
  <c r="AH804" i="1"/>
  <c r="AH803" i="1"/>
  <c r="AH802" i="1"/>
  <c r="AH801" i="1"/>
  <c r="AH800" i="1"/>
  <c r="AH799" i="1"/>
  <c r="AH798" i="1"/>
  <c r="AH797" i="1"/>
  <c r="AH796" i="1"/>
  <c r="AH795" i="1"/>
  <c r="AH794" i="1"/>
  <c r="AH793" i="1"/>
  <c r="AH792" i="1"/>
  <c r="AH791" i="1"/>
  <c r="AH790" i="1"/>
  <c r="AH789" i="1"/>
  <c r="AH788" i="1"/>
  <c r="AH787" i="1"/>
  <c r="AH786" i="1"/>
  <c r="AH785" i="1"/>
  <c r="AH784" i="1"/>
  <c r="AH783" i="1"/>
  <c r="AH782" i="1"/>
  <c r="AH781" i="1"/>
  <c r="AH780" i="1"/>
  <c r="AH779" i="1"/>
  <c r="AH778" i="1"/>
  <c r="AH777" i="1"/>
  <c r="AH776" i="1"/>
  <c r="AH775" i="1"/>
  <c r="AH774" i="1"/>
  <c r="AH773" i="1"/>
  <c r="AH772" i="1"/>
  <c r="AH771" i="1"/>
  <c r="AH770" i="1"/>
  <c r="AH769" i="1"/>
  <c r="AH768" i="1"/>
  <c r="AH767" i="1"/>
  <c r="AH766" i="1"/>
  <c r="AH765" i="1"/>
  <c r="AH764" i="1"/>
  <c r="AH1032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36" i="1"/>
  <c r="AH35" i="1"/>
  <c r="AH34" i="1"/>
  <c r="AH33" i="1"/>
  <c r="AH31" i="1"/>
  <c r="AH30" i="1"/>
  <c r="AH29" i="1"/>
  <c r="AH28" i="1"/>
  <c r="AH27" i="1"/>
  <c r="AH26" i="1"/>
  <c r="AH25" i="1"/>
  <c r="AH24" i="1"/>
  <c r="AH23" i="1"/>
  <c r="AH22" i="1"/>
  <c r="AB1031" i="1"/>
  <c r="AB1030" i="1"/>
  <c r="AB1029" i="1"/>
  <c r="AB1028" i="1"/>
  <c r="AB1027" i="1"/>
  <c r="AB1026" i="1"/>
  <c r="AB1025" i="1"/>
  <c r="AB1024" i="1"/>
  <c r="AB1023" i="1"/>
  <c r="AB1022" i="1"/>
  <c r="AB1021" i="1"/>
  <c r="AB1020" i="1"/>
  <c r="AB1019" i="1"/>
  <c r="AB1018" i="1"/>
  <c r="AB1017" i="1"/>
  <c r="AB1016" i="1"/>
  <c r="AB1015" i="1"/>
  <c r="AB1014" i="1"/>
  <c r="AB1013" i="1"/>
  <c r="AB1012" i="1"/>
  <c r="AB1011" i="1"/>
  <c r="AB1010" i="1"/>
  <c r="AB1009" i="1"/>
  <c r="AB1008" i="1"/>
  <c r="AB1007" i="1"/>
  <c r="AB1006" i="1"/>
  <c r="AB1005" i="1"/>
  <c r="AB1004" i="1"/>
  <c r="AB1003" i="1"/>
  <c r="AB1002" i="1"/>
  <c r="AB1001" i="1"/>
  <c r="AB1000" i="1"/>
  <c r="AB999" i="1"/>
  <c r="AB998" i="1"/>
  <c r="AB997" i="1"/>
  <c r="AB996" i="1"/>
  <c r="AB995" i="1"/>
  <c r="AB994" i="1"/>
  <c r="AB993" i="1"/>
  <c r="AB992" i="1"/>
  <c r="AB991" i="1"/>
  <c r="AB990" i="1"/>
  <c r="AB989" i="1"/>
  <c r="Y988" i="1"/>
  <c r="AB988" i="1"/>
  <c r="AB987" i="1"/>
  <c r="AB986" i="1"/>
  <c r="AB985" i="1"/>
  <c r="AB984" i="1"/>
  <c r="AB983" i="1"/>
  <c r="AB982" i="1"/>
  <c r="AB981" i="1"/>
  <c r="AB980" i="1"/>
  <c r="AB979" i="1"/>
  <c r="AB978" i="1"/>
  <c r="AB977" i="1"/>
  <c r="AB976" i="1"/>
  <c r="AB975" i="1"/>
  <c r="AB974" i="1"/>
  <c r="AB973" i="1"/>
  <c r="AB972" i="1"/>
  <c r="AB971" i="1"/>
  <c r="AB970" i="1"/>
  <c r="AB969" i="1"/>
  <c r="AB968" i="1"/>
  <c r="AB967" i="1"/>
  <c r="AB966" i="1"/>
  <c r="AB965" i="1"/>
  <c r="AB964" i="1"/>
  <c r="AB963" i="1"/>
  <c r="AB962" i="1"/>
  <c r="AB961" i="1"/>
  <c r="AB960" i="1"/>
  <c r="AB959" i="1"/>
  <c r="AB958" i="1"/>
  <c r="AB957" i="1"/>
  <c r="AB956" i="1"/>
  <c r="AB955" i="1"/>
  <c r="AB954" i="1"/>
  <c r="AB953" i="1"/>
  <c r="AB952" i="1"/>
  <c r="AB951" i="1"/>
  <c r="AB950" i="1"/>
  <c r="AB949" i="1"/>
  <c r="AB948" i="1"/>
  <c r="AB947" i="1"/>
  <c r="AB946" i="1"/>
  <c r="AB945" i="1"/>
  <c r="AB944" i="1"/>
  <c r="AB943" i="1"/>
  <c r="Y942" i="1"/>
  <c r="AB942" i="1"/>
  <c r="AB941" i="1"/>
  <c r="Y940" i="1"/>
  <c r="AB940" i="1"/>
  <c r="AB939" i="1"/>
  <c r="Y938" i="1"/>
  <c r="AB938" i="1"/>
  <c r="Y937" i="1"/>
  <c r="AB937" i="1"/>
  <c r="AB936" i="1"/>
  <c r="AB935" i="1"/>
  <c r="AB934" i="1"/>
  <c r="AB933" i="1"/>
  <c r="AB932" i="1"/>
  <c r="Y931" i="1"/>
  <c r="AB931" i="1"/>
  <c r="AB930" i="1"/>
  <c r="Y929" i="1"/>
  <c r="AB929" i="1"/>
  <c r="AB928" i="1"/>
  <c r="AB927" i="1"/>
  <c r="AB926" i="1"/>
  <c r="AB925" i="1"/>
  <c r="AB924" i="1"/>
  <c r="AB923" i="1"/>
  <c r="AB922" i="1"/>
  <c r="AB921" i="1"/>
  <c r="Y920" i="1"/>
  <c r="AB920" i="1"/>
  <c r="AB919" i="1"/>
  <c r="Y918" i="1"/>
  <c r="AB918" i="1"/>
  <c r="AB917" i="1"/>
  <c r="AB916" i="1"/>
  <c r="AB915" i="1"/>
  <c r="AB914" i="1"/>
  <c r="AB913" i="1"/>
  <c r="AB912" i="1"/>
  <c r="AB911" i="1"/>
  <c r="AB910" i="1"/>
  <c r="AB909" i="1"/>
  <c r="AB908" i="1"/>
  <c r="Y907" i="1"/>
  <c r="AB907" i="1"/>
  <c r="AB906" i="1"/>
  <c r="Y905" i="1"/>
  <c r="AB905" i="1"/>
  <c r="AB904" i="1"/>
  <c r="Y903" i="1"/>
  <c r="AB903" i="1"/>
  <c r="AB902" i="1"/>
  <c r="AB901" i="1"/>
  <c r="AB900" i="1"/>
  <c r="AB899" i="1"/>
  <c r="Y898" i="1"/>
  <c r="AB898" i="1"/>
  <c r="AB897" i="1"/>
  <c r="Y896" i="1"/>
  <c r="AB896" i="1"/>
  <c r="AB895" i="1"/>
  <c r="AB894" i="1"/>
  <c r="Y893" i="1"/>
  <c r="AB893" i="1"/>
  <c r="AB892" i="1"/>
  <c r="Y891" i="1"/>
  <c r="AB891" i="1"/>
  <c r="AB890" i="1"/>
  <c r="AB889" i="1"/>
  <c r="AB888" i="1"/>
  <c r="Y887" i="1"/>
  <c r="AB887" i="1"/>
  <c r="Y886" i="1"/>
  <c r="AB886" i="1"/>
  <c r="AB885" i="1"/>
  <c r="AB884" i="1"/>
  <c r="Y883" i="1"/>
  <c r="AB883" i="1"/>
  <c r="AB882" i="1"/>
  <c r="Y881" i="1"/>
  <c r="AB881" i="1"/>
  <c r="AB880" i="1"/>
  <c r="AB879" i="1"/>
  <c r="AB878" i="1"/>
  <c r="AB877" i="1"/>
  <c r="AB876" i="1"/>
  <c r="AB875" i="1"/>
  <c r="Y874" i="1"/>
  <c r="AB874" i="1"/>
  <c r="AB873" i="1"/>
  <c r="AB872" i="1"/>
  <c r="Y871" i="1"/>
  <c r="AB871" i="1"/>
  <c r="Y870" i="1"/>
  <c r="AB870" i="1"/>
  <c r="AB869" i="1"/>
  <c r="AB868" i="1"/>
  <c r="AB867" i="1"/>
  <c r="AB866" i="1"/>
  <c r="Y865" i="1"/>
  <c r="AB865" i="1"/>
  <c r="Y864" i="1"/>
  <c r="AB864" i="1"/>
  <c r="AB863" i="1"/>
  <c r="Y862" i="1"/>
  <c r="AB862" i="1"/>
  <c r="AB861" i="1"/>
  <c r="AB860" i="1"/>
  <c r="AB859" i="1"/>
  <c r="AB858" i="1"/>
  <c r="AB857" i="1"/>
  <c r="Y856" i="1"/>
  <c r="AB856" i="1"/>
  <c r="AB855" i="1"/>
  <c r="AB854" i="1"/>
  <c r="AB853" i="1"/>
  <c r="AB852" i="1"/>
  <c r="AB851" i="1"/>
  <c r="AB850" i="1"/>
  <c r="Y849" i="1"/>
  <c r="AB849" i="1"/>
  <c r="Y848" i="1"/>
  <c r="AB848" i="1"/>
  <c r="Y847" i="1"/>
  <c r="AB847" i="1"/>
  <c r="AB846" i="1"/>
  <c r="Y845" i="1"/>
  <c r="AB845" i="1"/>
  <c r="AB844" i="1"/>
  <c r="AB843" i="1"/>
  <c r="Y842" i="1"/>
  <c r="AB842" i="1"/>
  <c r="Y841" i="1"/>
  <c r="AB841" i="1"/>
  <c r="AB840" i="1"/>
  <c r="AB839" i="1"/>
  <c r="AB838" i="1"/>
  <c r="Y837" i="1"/>
  <c r="AB837" i="1"/>
  <c r="AB836" i="1"/>
  <c r="AB835" i="1"/>
  <c r="AB834" i="1"/>
  <c r="AB833" i="1"/>
  <c r="AB832" i="1"/>
  <c r="AB831" i="1"/>
  <c r="AB830" i="1"/>
  <c r="AB829" i="1"/>
  <c r="Y828" i="1"/>
  <c r="AB828" i="1"/>
  <c r="AB827" i="1"/>
  <c r="AB826" i="1"/>
  <c r="Y825" i="1"/>
  <c r="AB825" i="1"/>
  <c r="AB824" i="1"/>
  <c r="Y823" i="1"/>
  <c r="AB823" i="1"/>
  <c r="Y822" i="1"/>
  <c r="AB822" i="1"/>
  <c r="AB821" i="1"/>
  <c r="Y820" i="1"/>
  <c r="AB820" i="1"/>
  <c r="Y819" i="1"/>
  <c r="AB819" i="1"/>
  <c r="AB818" i="1"/>
  <c r="AB817" i="1"/>
  <c r="Y816" i="1"/>
  <c r="AB816" i="1"/>
  <c r="AB815" i="1"/>
  <c r="AB814" i="1"/>
  <c r="Y813" i="1"/>
  <c r="AB813" i="1"/>
  <c r="AB812" i="1"/>
  <c r="AB811" i="1"/>
  <c r="AB810" i="1"/>
  <c r="AB809" i="1"/>
  <c r="Y808" i="1"/>
  <c r="AB808" i="1"/>
  <c r="AB807" i="1"/>
  <c r="AB806" i="1"/>
  <c r="AB805" i="1"/>
  <c r="AB804" i="1"/>
  <c r="AB803" i="1"/>
  <c r="Y802" i="1"/>
  <c r="AB802" i="1"/>
  <c r="AB801" i="1"/>
  <c r="Y800" i="1"/>
  <c r="AB800" i="1"/>
  <c r="Y799" i="1"/>
  <c r="AB799" i="1"/>
  <c r="Y798" i="1"/>
  <c r="AB798" i="1"/>
  <c r="Y797" i="1"/>
  <c r="AB797" i="1"/>
  <c r="Y796" i="1"/>
  <c r="AB796" i="1"/>
  <c r="AB795" i="1"/>
  <c r="Y794" i="1"/>
  <c r="AB794" i="1"/>
  <c r="AB793" i="1"/>
  <c r="Y792" i="1"/>
  <c r="AB792" i="1"/>
  <c r="AB791" i="1"/>
  <c r="Y790" i="1"/>
  <c r="AB790" i="1"/>
  <c r="Y789" i="1"/>
  <c r="AB789" i="1"/>
  <c r="AB788" i="1"/>
  <c r="AB787" i="1"/>
  <c r="Y786" i="1"/>
  <c r="AB786" i="1"/>
  <c r="AB785" i="1"/>
  <c r="AB784" i="1"/>
  <c r="AB783" i="1"/>
  <c r="Y782" i="1"/>
  <c r="AB782" i="1"/>
  <c r="AB781" i="1"/>
  <c r="AB780" i="1"/>
  <c r="Y779" i="1"/>
  <c r="AB779" i="1"/>
  <c r="AB778" i="1"/>
  <c r="AB777" i="1"/>
  <c r="AB776" i="1"/>
  <c r="Y775" i="1"/>
  <c r="AB775" i="1"/>
  <c r="Y774" i="1"/>
  <c r="AB774" i="1"/>
  <c r="AB773" i="1"/>
  <c r="AB772" i="1"/>
  <c r="AB771" i="1"/>
  <c r="AB770" i="1"/>
  <c r="AB769" i="1"/>
  <c r="Y768" i="1"/>
  <c r="AB768" i="1"/>
  <c r="Y767" i="1"/>
  <c r="AB767" i="1"/>
  <c r="AB766" i="1"/>
  <c r="Y765" i="1"/>
  <c r="AB765" i="1"/>
  <c r="AB764" i="1"/>
  <c r="Y763" i="1"/>
  <c r="AB763" i="1"/>
  <c r="AB762" i="1"/>
  <c r="Y761" i="1"/>
  <c r="AB761" i="1"/>
  <c r="AB760" i="1"/>
  <c r="AB759" i="1"/>
  <c r="AB758" i="1"/>
  <c r="Y757" i="1"/>
  <c r="AB757" i="1"/>
  <c r="AB756" i="1"/>
  <c r="AB755" i="1"/>
  <c r="AB754" i="1"/>
  <c r="AB753" i="1"/>
  <c r="Y752" i="1"/>
  <c r="AB752" i="1"/>
  <c r="AB751" i="1"/>
  <c r="AB750" i="1"/>
  <c r="Y749" i="1"/>
  <c r="AB749" i="1"/>
  <c r="Y748" i="1"/>
  <c r="AB748" i="1"/>
  <c r="AB747" i="1"/>
  <c r="Y746" i="1"/>
  <c r="AB746" i="1"/>
  <c r="Y745" i="1"/>
  <c r="AB745" i="1"/>
  <c r="AB744" i="1"/>
  <c r="AB743" i="1"/>
  <c r="AB742" i="1"/>
  <c r="Y741" i="1"/>
  <c r="AB741" i="1"/>
  <c r="AB740" i="1"/>
  <c r="Y739" i="1"/>
  <c r="AB739" i="1"/>
  <c r="AB738" i="1"/>
  <c r="AB737" i="1"/>
  <c r="AB736" i="1"/>
  <c r="Y735" i="1"/>
  <c r="AB735" i="1"/>
  <c r="AB734" i="1"/>
  <c r="Y733" i="1"/>
  <c r="AB733" i="1"/>
  <c r="AB732" i="1"/>
  <c r="AB731" i="1"/>
  <c r="AB730" i="1"/>
  <c r="AB729" i="1"/>
  <c r="Y728" i="1"/>
  <c r="AB728" i="1"/>
  <c r="AB727" i="1"/>
  <c r="Y726" i="1"/>
  <c r="AB726" i="1"/>
  <c r="AB725" i="1"/>
  <c r="AB724" i="1"/>
  <c r="AB723" i="1"/>
  <c r="Y722" i="1"/>
  <c r="AB722" i="1"/>
  <c r="AB721" i="1"/>
  <c r="AB720" i="1"/>
  <c r="Y719" i="1"/>
  <c r="AB719" i="1"/>
  <c r="AB718" i="1"/>
  <c r="Y717" i="1"/>
  <c r="AB717" i="1"/>
  <c r="AB716" i="1"/>
  <c r="Y715" i="1"/>
  <c r="AB715" i="1"/>
  <c r="AB714" i="1"/>
  <c r="Y713" i="1"/>
  <c r="AB713" i="1"/>
  <c r="AB712" i="1"/>
  <c r="Y711" i="1"/>
  <c r="AB711" i="1"/>
  <c r="Y710" i="1"/>
  <c r="AB710" i="1"/>
  <c r="Y709" i="1"/>
  <c r="AB709" i="1"/>
  <c r="AB708" i="1"/>
  <c r="Y707" i="1"/>
  <c r="AB707" i="1"/>
  <c r="AB706" i="1"/>
  <c r="AB705" i="1"/>
  <c r="AB704" i="1"/>
  <c r="AB703" i="1"/>
  <c r="Y702" i="1"/>
  <c r="AB702" i="1"/>
  <c r="Y701" i="1"/>
  <c r="AB701" i="1"/>
  <c r="Y700" i="1"/>
  <c r="AB700" i="1"/>
  <c r="Y699" i="1"/>
  <c r="AB699" i="1"/>
  <c r="AB698" i="1"/>
  <c r="AB697" i="1"/>
  <c r="Y696" i="1"/>
  <c r="AB696" i="1"/>
  <c r="AB695" i="1"/>
  <c r="AB694" i="1"/>
  <c r="AB693" i="1"/>
  <c r="Y692" i="1"/>
  <c r="AB692" i="1"/>
  <c r="Y691" i="1"/>
  <c r="AB691" i="1"/>
  <c r="Y690" i="1"/>
  <c r="AB690" i="1"/>
  <c r="AB689" i="1"/>
  <c r="AB688" i="1"/>
  <c r="Y687" i="1"/>
  <c r="AB687" i="1"/>
  <c r="AB686" i="1"/>
  <c r="AB685" i="1"/>
  <c r="AB684" i="1"/>
  <c r="AB683" i="1"/>
  <c r="AB682" i="1"/>
  <c r="AB681" i="1"/>
  <c r="Y680" i="1"/>
  <c r="AB680" i="1"/>
  <c r="Y679" i="1"/>
  <c r="AB679" i="1"/>
  <c r="AB678" i="1"/>
  <c r="Y677" i="1"/>
  <c r="AB677" i="1"/>
  <c r="AB676" i="1"/>
  <c r="AB675" i="1"/>
  <c r="AB674" i="1"/>
  <c r="AB673" i="1"/>
  <c r="AB672" i="1"/>
  <c r="AB671" i="1"/>
  <c r="AB670" i="1"/>
  <c r="Y669" i="1"/>
  <c r="AB669" i="1"/>
  <c r="AB668" i="1"/>
  <c r="AB667" i="1"/>
  <c r="AB666" i="1"/>
  <c r="Y665" i="1"/>
  <c r="AB665" i="1"/>
  <c r="AB664" i="1"/>
  <c r="AB663" i="1"/>
  <c r="AB662" i="1"/>
  <c r="Y661" i="1"/>
  <c r="AB661" i="1"/>
  <c r="Y660" i="1"/>
  <c r="AB660" i="1"/>
  <c r="AB659" i="1"/>
  <c r="Y658" i="1"/>
  <c r="AB658" i="1"/>
  <c r="Y657" i="1"/>
  <c r="AB657" i="1"/>
  <c r="Y656" i="1"/>
  <c r="AB656" i="1"/>
  <c r="AB655" i="1"/>
  <c r="Y654" i="1"/>
  <c r="AB654" i="1"/>
  <c r="Y653" i="1"/>
  <c r="AB653" i="1"/>
  <c r="AB652" i="1"/>
  <c r="Y651" i="1"/>
  <c r="AB651" i="1"/>
  <c r="AB650" i="1"/>
  <c r="AB649" i="1"/>
  <c r="AB648" i="1"/>
  <c r="Y647" i="1"/>
  <c r="AB647" i="1"/>
  <c r="AB646" i="1"/>
  <c r="AB645" i="1"/>
  <c r="AB644" i="1"/>
  <c r="AB643" i="1"/>
  <c r="Y642" i="1"/>
  <c r="AB642" i="1"/>
  <c r="Y641" i="1"/>
  <c r="AB641" i="1"/>
  <c r="Y640" i="1"/>
  <c r="AB640" i="1"/>
  <c r="AB639" i="1"/>
  <c r="Y638" i="1"/>
  <c r="AB638" i="1"/>
  <c r="AB637" i="1"/>
  <c r="Y636" i="1"/>
  <c r="AB636" i="1"/>
  <c r="AB635" i="1"/>
  <c r="AB634" i="1"/>
  <c r="Y633" i="1"/>
  <c r="AB633" i="1"/>
  <c r="Y632" i="1"/>
  <c r="AB632" i="1"/>
  <c r="Y631" i="1"/>
  <c r="AB631" i="1"/>
  <c r="Y630" i="1"/>
  <c r="AB630" i="1"/>
  <c r="Y629" i="1"/>
  <c r="AB629" i="1"/>
  <c r="Y628" i="1"/>
  <c r="AB628" i="1"/>
  <c r="Y627" i="1"/>
  <c r="AB627" i="1"/>
  <c r="AB626" i="1"/>
  <c r="Y625" i="1"/>
  <c r="AB625" i="1"/>
  <c r="AB624" i="1"/>
  <c r="Y623" i="1"/>
  <c r="AB623" i="1"/>
  <c r="Y622" i="1"/>
  <c r="AB622" i="1"/>
  <c r="Y621" i="1"/>
  <c r="AB621" i="1"/>
  <c r="AB620" i="1"/>
  <c r="AB619" i="1"/>
  <c r="Y618" i="1"/>
  <c r="AB618" i="1"/>
  <c r="AB617" i="1"/>
  <c r="AB616" i="1"/>
  <c r="Y615" i="1"/>
  <c r="AB615" i="1"/>
  <c r="AB614" i="1"/>
  <c r="Y613" i="1"/>
  <c r="AB613" i="1"/>
  <c r="Y612" i="1"/>
  <c r="AB612" i="1"/>
  <c r="Y611" i="1"/>
  <c r="AB611" i="1"/>
  <c r="Y610" i="1"/>
  <c r="AB610" i="1"/>
  <c r="Y609" i="1"/>
  <c r="AB609" i="1"/>
  <c r="AB608" i="1"/>
  <c r="AB607" i="1"/>
  <c r="Y606" i="1"/>
  <c r="AB606" i="1"/>
  <c r="AB605" i="1"/>
  <c r="AB604" i="1"/>
  <c r="Y603" i="1"/>
  <c r="AB603" i="1"/>
  <c r="AB602" i="1"/>
  <c r="AB601" i="1"/>
  <c r="Y600" i="1"/>
  <c r="AB600" i="1"/>
  <c r="Y599" i="1"/>
  <c r="AB599" i="1"/>
  <c r="Y598" i="1"/>
  <c r="AB598" i="1"/>
  <c r="Y597" i="1"/>
  <c r="AB597" i="1"/>
  <c r="Y596" i="1"/>
  <c r="AB596" i="1"/>
  <c r="Y595" i="1"/>
  <c r="AB595" i="1"/>
  <c r="Y594" i="1"/>
  <c r="AB594" i="1"/>
  <c r="AB593" i="1"/>
  <c r="AB592" i="1"/>
  <c r="AB591" i="1"/>
  <c r="Y590" i="1"/>
  <c r="AB590" i="1"/>
  <c r="AB589" i="1"/>
  <c r="AB588" i="1"/>
  <c r="AB587" i="1"/>
  <c r="AB586" i="1"/>
  <c r="AB585" i="1"/>
  <c r="Y584" i="1"/>
  <c r="AB584" i="1"/>
  <c r="Y583" i="1"/>
  <c r="AB583" i="1"/>
  <c r="Y582" i="1"/>
  <c r="AB582" i="1"/>
  <c r="Y581" i="1"/>
  <c r="AB581" i="1"/>
  <c r="Y580" i="1"/>
  <c r="AB580" i="1"/>
  <c r="Y579" i="1"/>
  <c r="AB579" i="1"/>
  <c r="Y578" i="1"/>
  <c r="AB578" i="1"/>
  <c r="AB577" i="1"/>
  <c r="Y576" i="1"/>
  <c r="AB576" i="1"/>
  <c r="AB575" i="1"/>
  <c r="Y574" i="1"/>
  <c r="AB574" i="1"/>
  <c r="Y573" i="1"/>
  <c r="AB573" i="1"/>
  <c r="Y572" i="1"/>
  <c r="AB572" i="1"/>
  <c r="Y571" i="1"/>
  <c r="AB571" i="1"/>
  <c r="Y570" i="1"/>
  <c r="AB570" i="1"/>
  <c r="Y569" i="1"/>
  <c r="AB569" i="1"/>
  <c r="Y568" i="1"/>
  <c r="AB568" i="1"/>
  <c r="AB567" i="1"/>
  <c r="AB566" i="1"/>
  <c r="Y565" i="1"/>
  <c r="AB565" i="1"/>
  <c r="Y564" i="1"/>
  <c r="AB564" i="1"/>
  <c r="Y563" i="1"/>
  <c r="AB563" i="1"/>
  <c r="AB562" i="1"/>
  <c r="AB561" i="1"/>
  <c r="Y560" i="1"/>
  <c r="AB560" i="1"/>
  <c r="AB559" i="1"/>
  <c r="AB558" i="1"/>
  <c r="AB557" i="1"/>
  <c r="AB556" i="1"/>
  <c r="Y555" i="1"/>
  <c r="AB555" i="1"/>
  <c r="Y554" i="1"/>
  <c r="AB554" i="1"/>
  <c r="Y553" i="1"/>
  <c r="AB553" i="1"/>
  <c r="AB552" i="1"/>
  <c r="Y551" i="1"/>
  <c r="AB551" i="1"/>
  <c r="Y550" i="1"/>
  <c r="AB550" i="1"/>
  <c r="Y549" i="1"/>
  <c r="AB549" i="1"/>
  <c r="AB548" i="1"/>
  <c r="AB547" i="1"/>
  <c r="AB546" i="1"/>
  <c r="Y545" i="1"/>
  <c r="AB545" i="1"/>
  <c r="Y544" i="1"/>
  <c r="AB544" i="1"/>
  <c r="AB543" i="1"/>
  <c r="AB542" i="1"/>
  <c r="Y541" i="1"/>
  <c r="AB541" i="1"/>
  <c r="Y540" i="1"/>
  <c r="AB540" i="1"/>
  <c r="AB539" i="1"/>
  <c r="Y538" i="1"/>
  <c r="AB538" i="1"/>
  <c r="AB537" i="1"/>
  <c r="AB536" i="1"/>
  <c r="Y535" i="1"/>
  <c r="AB535" i="1"/>
  <c r="Y534" i="1"/>
  <c r="AB534" i="1"/>
  <c r="Y533" i="1"/>
  <c r="AB533" i="1"/>
  <c r="Y532" i="1"/>
  <c r="AB532" i="1"/>
  <c r="Y531" i="1"/>
  <c r="AB531" i="1"/>
  <c r="Y530" i="1"/>
  <c r="AB530" i="1"/>
  <c r="Y529" i="1"/>
  <c r="AB529" i="1"/>
  <c r="Y528" i="1"/>
  <c r="AB528" i="1"/>
  <c r="Y527" i="1"/>
  <c r="AB527" i="1"/>
  <c r="AB526" i="1"/>
  <c r="Y525" i="1"/>
  <c r="AB525" i="1"/>
  <c r="Y524" i="1"/>
  <c r="AB524" i="1"/>
  <c r="Y523" i="1"/>
  <c r="AB523" i="1"/>
  <c r="Y522" i="1"/>
  <c r="AB522" i="1"/>
  <c r="AB521" i="1"/>
  <c r="Y520" i="1"/>
  <c r="AB520" i="1"/>
  <c r="Y519" i="1"/>
  <c r="AB519" i="1"/>
  <c r="AB518" i="1"/>
  <c r="Y517" i="1"/>
  <c r="AB517" i="1"/>
  <c r="Y516" i="1"/>
  <c r="AB516" i="1"/>
  <c r="Y515" i="1"/>
  <c r="AB515" i="1"/>
  <c r="Y514" i="1"/>
  <c r="AB514" i="1"/>
  <c r="AB513" i="1"/>
  <c r="AB512" i="1"/>
  <c r="Y511" i="1"/>
  <c r="AB511" i="1"/>
  <c r="Y510" i="1"/>
  <c r="AB510" i="1"/>
  <c r="Y509" i="1"/>
  <c r="AB509" i="1"/>
  <c r="Y508" i="1"/>
  <c r="AB508" i="1"/>
  <c r="Y507" i="1"/>
  <c r="AB507" i="1"/>
  <c r="Y506" i="1"/>
  <c r="AB506" i="1"/>
  <c r="AB505" i="1"/>
  <c r="AB504" i="1"/>
  <c r="Y503" i="1"/>
  <c r="AB503" i="1"/>
  <c r="AB502" i="1"/>
  <c r="Y501" i="1"/>
  <c r="AB501" i="1"/>
  <c r="Y500" i="1"/>
  <c r="AB500" i="1"/>
  <c r="Y499" i="1"/>
  <c r="AB499" i="1"/>
  <c r="Y498" i="1"/>
  <c r="AB498" i="1"/>
  <c r="AB497" i="1"/>
  <c r="AB496" i="1"/>
  <c r="AB495" i="1"/>
  <c r="Y494" i="1"/>
  <c r="AB494" i="1"/>
  <c r="AB493" i="1"/>
  <c r="AB492" i="1"/>
  <c r="Y491" i="1"/>
  <c r="AB491" i="1"/>
  <c r="Y490" i="1"/>
  <c r="AB490" i="1"/>
  <c r="Y489" i="1"/>
  <c r="AB489" i="1"/>
  <c r="AB488" i="1"/>
  <c r="Y487" i="1"/>
  <c r="AB487" i="1"/>
  <c r="Y486" i="1"/>
  <c r="AB486" i="1"/>
  <c r="Y485" i="1"/>
  <c r="AB485" i="1"/>
  <c r="Y484" i="1"/>
  <c r="AB484" i="1"/>
  <c r="Y483" i="1"/>
  <c r="AB483" i="1"/>
  <c r="Y482" i="1"/>
  <c r="AB482" i="1"/>
  <c r="Y481" i="1"/>
  <c r="AB481" i="1"/>
  <c r="Y480" i="1"/>
  <c r="AB480" i="1"/>
  <c r="Y479" i="1"/>
  <c r="AB479" i="1"/>
  <c r="Y478" i="1"/>
  <c r="AB478" i="1"/>
  <c r="Y477" i="1"/>
  <c r="AB477" i="1"/>
  <c r="Y476" i="1"/>
  <c r="AB476" i="1"/>
  <c r="Y475" i="1"/>
  <c r="AB475" i="1"/>
  <c r="AB474" i="1"/>
  <c r="Y473" i="1"/>
  <c r="AB473" i="1"/>
  <c r="Y472" i="1"/>
  <c r="AB472" i="1"/>
  <c r="Y471" i="1"/>
  <c r="AB471" i="1"/>
  <c r="Y470" i="1"/>
  <c r="AB470" i="1"/>
  <c r="Y469" i="1"/>
  <c r="AB469" i="1"/>
  <c r="Y468" i="1"/>
  <c r="AB468" i="1"/>
  <c r="Y467" i="1"/>
  <c r="AB467" i="1"/>
  <c r="Y466" i="1"/>
  <c r="AB466" i="1"/>
  <c r="Y465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B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03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</calcChain>
</file>

<file path=xl/sharedStrings.xml><?xml version="1.0" encoding="utf-8"?>
<sst xmlns="http://schemas.openxmlformats.org/spreadsheetml/2006/main" count="13234" uniqueCount="708">
  <si>
    <t>name</t>
  </si>
  <si>
    <t>originator_key</t>
  </si>
  <si>
    <t>Loan Status</t>
  </si>
  <si>
    <t>transaction_type</t>
  </si>
  <si>
    <t>month_end_month</t>
  </si>
  <si>
    <t>Monthly Status</t>
  </si>
  <si>
    <t>begin_balance</t>
  </si>
  <si>
    <t>end_balance</t>
  </si>
  <si>
    <t>principal_funded_amount</t>
  </si>
  <si>
    <t>Reported Principal</t>
  </si>
  <si>
    <t>principal_collected</t>
  </si>
  <si>
    <t>interest_collected</t>
  </si>
  <si>
    <t>other_collected</t>
  </si>
  <si>
    <t>prepayments</t>
  </si>
  <si>
    <t>prin_adjustments</t>
  </si>
  <si>
    <t>recoveries</t>
  </si>
  <si>
    <t>AmeriCredit Automobile Receivables Trust 2017-1</t>
  </si>
  <si>
    <t>delinquent</t>
  </si>
  <si>
    <t>payment</t>
  </si>
  <si>
    <t>current</t>
  </si>
  <si>
    <t>grace_period</t>
  </si>
  <si>
    <t>charged_off</t>
  </si>
  <si>
    <t>early_payout</t>
  </si>
  <si>
    <t>past_due</t>
  </si>
  <si>
    <t>prepayment</t>
  </si>
  <si>
    <t>matured</t>
  </si>
  <si>
    <t>CarMax Auto Owner Trust 2017-1</t>
  </si>
  <si>
    <t>1ty5zPat8eIiFp2ZeYpqMg==</t>
  </si>
  <si>
    <t>a2w9bkTVa3tmJTN2c5a8/A==</t>
  </si>
  <si>
    <t>UODP9mWxtsQaCxvqVdrNLQ==</t>
  </si>
  <si>
    <t>CNmjF79E2cCRZO5oIKAHQQ==</t>
  </si>
  <si>
    <t>Ogr7q+TX+3J2mgv5e2i06Q==</t>
  </si>
  <si>
    <t>xj8LcnGFLEXGh4XM4YxVpA==</t>
  </si>
  <si>
    <t>dB7LN5ssySe1QHe7ChAliA==</t>
  </si>
  <si>
    <t>rBIgNIZ9iDHqLaFM50s7+A==</t>
  </si>
  <si>
    <t>HuNuH4JHgCnlmxbC+NHkwQ==</t>
  </si>
  <si>
    <t>p+PN8S0gy2viIa8on3rwoA==</t>
  </si>
  <si>
    <t>ECV8JBaQW3r3IVL4qRMCfA==</t>
  </si>
  <si>
    <t>uWy61tPgfS8iHW3ns3bnmQ==</t>
  </si>
  <si>
    <t>pqpQ6cuIvdMe41zZHYY1MQ==</t>
  </si>
  <si>
    <t>Ew6m1+ea9U2x9u67t2pDPQ==</t>
  </si>
  <si>
    <t>JpNHcgoamc+H3ialQfFEMQ==</t>
  </si>
  <si>
    <t>rFhWbAqjR9OVKRZOZSaq0A==</t>
  </si>
  <si>
    <t>i1cVVLYFZ1y5bdzlc1MtJg==</t>
  </si>
  <si>
    <t>vDd8CXOypmYEUMlZoTtYIg==</t>
  </si>
  <si>
    <t>Bl2ZaYJ84f5KW/Mp2snjAQ==</t>
  </si>
  <si>
    <t>ZWSm12agAbiySvrhqywrZA==</t>
  </si>
  <si>
    <t>lUiMUe77/a9/4ZBANdyR8A==</t>
  </si>
  <si>
    <t>j63L7ifOXAxzpvcRAwlyvA==</t>
  </si>
  <si>
    <t>xsbt04T6/B5l8OjFcU8SCQ==</t>
  </si>
  <si>
    <t>ZoPE1uwiBU6BbP8CD1rNAw==</t>
  </si>
  <si>
    <t>UEJC6aW8OrH4z9jdquunow==</t>
  </si>
  <si>
    <t>vSwEXu0m/okNZtNmnZ+WcQ==</t>
  </si>
  <si>
    <t>Ally Auto Receivables Trust 2017-1</t>
  </si>
  <si>
    <t>TlGFJE/MSukTplW7KFzXUQ==</t>
  </si>
  <si>
    <t>Ally Auto Receivables Trust 2017-2</t>
  </si>
  <si>
    <t>Ford Credit Auto Owner Trust 2017-A</t>
  </si>
  <si>
    <t>early_payoff</t>
  </si>
  <si>
    <t>Santander Drive Auto Receivables Trust 2017-1</t>
  </si>
  <si>
    <t>Hyundai Auto Receivables Trust 2017-A</t>
  </si>
  <si>
    <t>17A002296</t>
  </si>
  <si>
    <t>17A003753</t>
  </si>
  <si>
    <t>17A006486</t>
  </si>
  <si>
    <t>17A007115</t>
  </si>
  <si>
    <t>17A020738</t>
  </si>
  <si>
    <t>17A017610</t>
  </si>
  <si>
    <t>17A027133</t>
  </si>
  <si>
    <t>17A064417</t>
  </si>
  <si>
    <t>17A054409</t>
  </si>
  <si>
    <t>17A061222</t>
  </si>
  <si>
    <t>17A047711</t>
  </si>
  <si>
    <t>17A048129</t>
  </si>
  <si>
    <t>17A048164</t>
  </si>
  <si>
    <t>17A058411</t>
  </si>
  <si>
    <t>17A058680</t>
  </si>
  <si>
    <t>17A065422</t>
  </si>
  <si>
    <t>17A058794</t>
  </si>
  <si>
    <t>17A062496</t>
  </si>
  <si>
    <t>17A055864</t>
  </si>
  <si>
    <t>17A065969</t>
  </si>
  <si>
    <t>17A062712</t>
  </si>
  <si>
    <t>17A052674</t>
  </si>
  <si>
    <t>17A046185</t>
  </si>
  <si>
    <t>17A066518</t>
  </si>
  <si>
    <t>17A056771</t>
  </si>
  <si>
    <t>17A066727</t>
  </si>
  <si>
    <t>17A063540</t>
  </si>
  <si>
    <t>17A066876</t>
  </si>
  <si>
    <t>17A067060</t>
  </si>
  <si>
    <t>17A060417</t>
  </si>
  <si>
    <t>17A064071</t>
  </si>
  <si>
    <t>17A057379</t>
  </si>
  <si>
    <t>17A064182</t>
  </si>
  <si>
    <t>17A050720</t>
  </si>
  <si>
    <t>17A070286</t>
  </si>
  <si>
    <t>17A069411</t>
  </si>
  <si>
    <t>17A068995</t>
  </si>
  <si>
    <t>17A069667</t>
  </si>
  <si>
    <t>AmeriCredit Automobile Receivables Trust 2017-2</t>
  </si>
  <si>
    <t>California Republic Auto Receivables Trust 2017-1</t>
  </si>
  <si>
    <t>2pXbD2uh6s68GCLIFUT7mw==</t>
  </si>
  <si>
    <t>3fH7LDyjmlJbNEbL6fjnGw==</t>
  </si>
  <si>
    <t>1g8BAN2wFREnn8n+J4SFDw==</t>
  </si>
  <si>
    <t>4DsFXnFkd6CajdtZeleQng==</t>
  </si>
  <si>
    <t>1W92LgZ7jfzZf6wtTpgtxA==</t>
  </si>
  <si>
    <t>5gWaje9Y+m+nXxGYrfHSCA==</t>
  </si>
  <si>
    <t>6ViGv55JtnFo23Z4udrq+A==</t>
  </si>
  <si>
    <t>6RCmkWEPRKGGkO9P1gOSlw==</t>
  </si>
  <si>
    <t>5oN1nZ37scCi231B1UWenw==</t>
  </si>
  <si>
    <t>8O/JWRTbcxKKN2grebktXg==</t>
  </si>
  <si>
    <t>8gsslCQ8QP/ZLM9UYHIt6w==</t>
  </si>
  <si>
    <t>8jyGLR+SJIAJPubvae9jhg==</t>
  </si>
  <si>
    <t>9PLSdX4Xi/U13vhrwf2XHw==</t>
  </si>
  <si>
    <t>9dCjwvCswx2rHTe+50o3sQ==</t>
  </si>
  <si>
    <t>a7sIZwgevsIephBB672JpA==</t>
  </si>
  <si>
    <t>B5fhPQO+sGFngF4xNVwrjw==</t>
  </si>
  <si>
    <t>bSnxveOFmJwQZ9fC1AyRPg==</t>
  </si>
  <si>
    <t>/C0+MNO/1HeyhXP50b4DLA==</t>
  </si>
  <si>
    <t>DDBLedaumT0oVRj3kC5Kdw==</t>
  </si>
  <si>
    <t>dNMg55wdIdYDS51sMjTiNw==</t>
  </si>
  <si>
    <t>Dy6uF9moqpx9z580+/nAbw==</t>
  </si>
  <si>
    <t>E4bIstXPbznow0v1PlEw3A==</t>
  </si>
  <si>
    <t>enUq9Ex4Fpn5rIvZ7Gijsw==</t>
  </si>
  <si>
    <t>F5THs48WAqqEH5CE3DIYXQ==</t>
  </si>
  <si>
    <t>FHhNUk18hM4gDOTNivK8Wg==</t>
  </si>
  <si>
    <t>g3Jq7WUd5or47BXLW4CuOg==</t>
  </si>
  <si>
    <t>hJLgehbgKO7SC1KERFNQpw==</t>
  </si>
  <si>
    <t>HpRcgyZC5LykYiagz/eisQ==</t>
  </si>
  <si>
    <t>jOhSKv3t2/mpfLWfZa3pRw==</t>
  </si>
  <si>
    <t>iLHkq1qYAqfFp94vJZp2jg==</t>
  </si>
  <si>
    <t>j6/MBxSox9PrBnuM3tPFcw==</t>
  </si>
  <si>
    <t>icXkru4UUjMfjp+u5++sxw==</t>
  </si>
  <si>
    <t>K9j9FLoy246//f//RVmcGQ==</t>
  </si>
  <si>
    <t>kGOQlkLOudcTEQOPRlg7Jg==</t>
  </si>
  <si>
    <t>kYKXidrBFVff6ZZKdEfO+g==</t>
  </si>
  <si>
    <t>ln9HtQln0le/09b5YYZnpg==</t>
  </si>
  <si>
    <t>ml6G53m3czV5Em/YPLINdA==</t>
  </si>
  <si>
    <t>mq67Alz1qJafe1U0LnCTwg==</t>
  </si>
  <si>
    <t>mp+ai5Q38KKFSAarExX8sA==</t>
  </si>
  <si>
    <t>mTpFbfmrCCS6xkFv5VSTtQ==</t>
  </si>
  <si>
    <t>nQApBoio3Gg8+i+N3jXhOA==</t>
  </si>
  <si>
    <t>nGNbKqy71VT57BTGpq7s0Q==</t>
  </si>
  <si>
    <t>NmtzH9en2RdBsJqieJ7tJw==</t>
  </si>
  <si>
    <t>/Nbf+ZQeTz6Gl7XGkijyOw==</t>
  </si>
  <si>
    <t>nxJQU9qNYlSoQGk07e7kuQ==</t>
  </si>
  <si>
    <t>OS0gqmmXdETHEWcwvsfy/Q==</t>
  </si>
  <si>
    <t>Pj2gKxNaN7BUbzknfqnNYQ==</t>
  </si>
  <si>
    <t>pwwuOqTCkdCsuQYkhIOXjg==</t>
  </si>
  <si>
    <t>Q4podTSfmW2mhUpl1py+0g==</t>
  </si>
  <si>
    <t>SR732pJG4TVFk0zHZS7d/w==</t>
  </si>
  <si>
    <t>tCtfPMvVWncvjDNsEoEq3g==</t>
  </si>
  <si>
    <t>TF/YbHhTuSIV4IbsAgaeEA==</t>
  </si>
  <si>
    <t>TuVm9Kg89jdwRauKuLZ7ZA==</t>
  </si>
  <si>
    <t>Tyf1ZAj1kuCSrjAmi11zjg==</t>
  </si>
  <si>
    <t>V1F7AnRSnlwvhusLWFTD3g==</t>
  </si>
  <si>
    <t>v5jLTyw5FI3pePNoDNGB6Q==</t>
  </si>
  <si>
    <t>vcTkDy93cl3Cj8+AOoMHew==</t>
  </si>
  <si>
    <t>Vt2Bl9Z1YUgADa+xL3M7Pg==</t>
  </si>
  <si>
    <t>WdVFpLqQPAmVnrc1Sx1OGA==</t>
  </si>
  <si>
    <t>WOt5Gj358aWQUWBcJQTzPA==</t>
  </si>
  <si>
    <t>wRhWoNXiDljDmAcpZJFXsw==</t>
  </si>
  <si>
    <t>x/hZG2hBoaqaFRCJUHdwZg==</t>
  </si>
  <si>
    <t>XaMZN/6AJNdYHoHkE59mbw==</t>
  </si>
  <si>
    <t>xIBwhuMZ3iDnDq6dn/uX9Q==</t>
  </si>
  <si>
    <t>xS4axRkmdfLK7/PY9NvidA==</t>
  </si>
  <si>
    <t>xviMNZBIjZ/jcZwfT54mtQ==</t>
  </si>
  <si>
    <t>XYKRoc/8kpHsCFJ1af3BKg==</t>
  </si>
  <si>
    <t>YAxM2Wh0F1+Pmit9gXTUDw==</t>
  </si>
  <si>
    <t>/Y5qVjDVu9jUvWgdXB+J4w==</t>
  </si>
  <si>
    <t>YROqbsGMDl42TJ4LEOThdA==</t>
  </si>
  <si>
    <t>YUl+C1+kr+5ry1i9lXhgqg==</t>
  </si>
  <si>
    <t>z6uFtF4LNamoLqr+qPpQ4g==</t>
  </si>
  <si>
    <t>Nissan Auto Receivables 2017-A Owner Trust</t>
  </si>
  <si>
    <t>0001703220 - 031742</t>
  </si>
  <si>
    <t>0001703220 - 025303</t>
  </si>
  <si>
    <t>0001703220 - 023932</t>
  </si>
  <si>
    <t>0001703220 - 021376</t>
  </si>
  <si>
    <t>0001703220 - 021131</t>
  </si>
  <si>
    <t>0001703220 - 019625</t>
  </si>
  <si>
    <t>0001703220 - 019226</t>
  </si>
  <si>
    <t>0001703220 - 018674</t>
  </si>
  <si>
    <t>0001703220 - 018021</t>
  </si>
  <si>
    <t>0001703220 - 014598</t>
  </si>
  <si>
    <t>0001703220 - 012653</t>
  </si>
  <si>
    <t>0001703220 - 011940</t>
  </si>
  <si>
    <t>0001703220 - 010381</t>
  </si>
  <si>
    <t>0001703220 - 010377</t>
  </si>
  <si>
    <t>0001703220 - 010363</t>
  </si>
  <si>
    <t>0001703220 - 010356</t>
  </si>
  <si>
    <t>0001703220 - 010304</t>
  </si>
  <si>
    <t>0001703220 - 010303</t>
  </si>
  <si>
    <t>0001703220 - 010300</t>
  </si>
  <si>
    <t>0001703220 - 010279</t>
  </si>
  <si>
    <t>0001703220 - 010278</t>
  </si>
  <si>
    <t>0001703220 - 010233</t>
  </si>
  <si>
    <t>0001703220 - 010228</t>
  </si>
  <si>
    <t>0001703220 - 010184</t>
  </si>
  <si>
    <t>0001703220 - 010157</t>
  </si>
  <si>
    <t>0001703220 - 010153</t>
  </si>
  <si>
    <t>0001703220 - 010114</t>
  </si>
  <si>
    <t>0001703220 - 010055</t>
  </si>
  <si>
    <t>0001703220 - 010049</t>
  </si>
  <si>
    <t>0001703220 - 010039</t>
  </si>
  <si>
    <t>0001703220 - 010024</t>
  </si>
  <si>
    <t>0001703220 - 009989</t>
  </si>
  <si>
    <t>0001703220 - 009964</t>
  </si>
  <si>
    <t>0001703220 - 009963</t>
  </si>
  <si>
    <t>0001703220 - 009882</t>
  </si>
  <si>
    <t>0001703220 - 009834</t>
  </si>
  <si>
    <t>0001703220 - 009812</t>
  </si>
  <si>
    <t>0001703220 - 009783</t>
  </si>
  <si>
    <t>0001703220 - 009753</t>
  </si>
  <si>
    <t>0001703220 - 009732</t>
  </si>
  <si>
    <t>0001703220 - 009720</t>
  </si>
  <si>
    <t>0001703220 - 009690</t>
  </si>
  <si>
    <t>0001703220 - 009674</t>
  </si>
  <si>
    <t>0001703220 - 009623</t>
  </si>
  <si>
    <t>0001703220 - 009609</t>
  </si>
  <si>
    <t>0001703220 - 009560</t>
  </si>
  <si>
    <t>0001703220 - 009495</t>
  </si>
  <si>
    <t>0001703220 - 009470</t>
  </si>
  <si>
    <t>0001703220 - 009430</t>
  </si>
  <si>
    <t>0001703220 - 009401</t>
  </si>
  <si>
    <t>0001703220 - 009396</t>
  </si>
  <si>
    <t>0001703220 - 009360</t>
  </si>
  <si>
    <t>0001703220 - 009327</t>
  </si>
  <si>
    <t>0001703220 - 009306</t>
  </si>
  <si>
    <t>0001703220 - 009294</t>
  </si>
  <si>
    <t>0001703220 - 009268</t>
  </si>
  <si>
    <t>0001703220 - 009247</t>
  </si>
  <si>
    <t>0001703220 - 009241</t>
  </si>
  <si>
    <t>0001703220 - 009237</t>
  </si>
  <si>
    <t>0001703220 - 009181</t>
  </si>
  <si>
    <t>0001703220 - 009180</t>
  </si>
  <si>
    <t>0001703220 - 008730</t>
  </si>
  <si>
    <t>0001703220 - 008490</t>
  </si>
  <si>
    <t>0001703220 - 008147</t>
  </si>
  <si>
    <t>0001703220 - 007787</t>
  </si>
  <si>
    <t>0001703220 - 007567</t>
  </si>
  <si>
    <t>0001703220 - 007098</t>
  </si>
  <si>
    <t>0001703220 - 007013</t>
  </si>
  <si>
    <t>0001703220 - 006787</t>
  </si>
  <si>
    <t>0001703220 - 006524</t>
  </si>
  <si>
    <t>0001703220 - 005930</t>
  </si>
  <si>
    <t>0001703220 - 005907</t>
  </si>
  <si>
    <t>0001703220 - 005654</t>
  </si>
  <si>
    <t>0001703220 - 005489</t>
  </si>
  <si>
    <t>0001703220 - 005384</t>
  </si>
  <si>
    <t>0001703220 - 005195</t>
  </si>
  <si>
    <t>0001703220 - 005051</t>
  </si>
  <si>
    <t>0001703220 - 004943</t>
  </si>
  <si>
    <t>0001703220 - 004755</t>
  </si>
  <si>
    <t>0001703220 - 004652</t>
  </si>
  <si>
    <t>0001703220 - 004257</t>
  </si>
  <si>
    <t>0001703220 - 003928</t>
  </si>
  <si>
    <t>0001703220 - 003883</t>
  </si>
  <si>
    <t>0001703220 - 003711</t>
  </si>
  <si>
    <t>0001703220 - 003650</t>
  </si>
  <si>
    <t>0001703220 - 003103</t>
  </si>
  <si>
    <t>0001703220 - 003070</t>
  </si>
  <si>
    <t>0001703220 - 003046</t>
  </si>
  <si>
    <t>0001703220 - 003023</t>
  </si>
  <si>
    <t>0001703220 - 002991</t>
  </si>
  <si>
    <t>0001703220 - 002970</t>
  </si>
  <si>
    <t>0001703220 - 002908</t>
  </si>
  <si>
    <t>0001703220 - 002850</t>
  </si>
  <si>
    <t>0001703220 - 002831</t>
  </si>
  <si>
    <t>0001703220 - 002732</t>
  </si>
  <si>
    <t>0001703220 - 002618</t>
  </si>
  <si>
    <t>0001703220 - 002583</t>
  </si>
  <si>
    <t>0001703220 - 002551</t>
  </si>
  <si>
    <t>0001703220 - 002393</t>
  </si>
  <si>
    <t>0001703220 - 001691</t>
  </si>
  <si>
    <t>0001703220 - 001651</t>
  </si>
  <si>
    <t>0001703220 - 001622</t>
  </si>
  <si>
    <t>0001703220 - 001604</t>
  </si>
  <si>
    <t>0001703220 - 001595</t>
  </si>
  <si>
    <t>0001703220 - 001381</t>
  </si>
  <si>
    <t>0001703220 - 000799</t>
  </si>
  <si>
    <t>0001703220 - 000775</t>
  </si>
  <si>
    <t>0001703220 - 000746</t>
  </si>
  <si>
    <t>0001703220 - 000745</t>
  </si>
  <si>
    <t>0001703220 - 000656</t>
  </si>
  <si>
    <t>0001703220 - 000471</t>
  </si>
  <si>
    <t>0001703220 - 000352</t>
  </si>
  <si>
    <t>0001703220 - 000004</t>
  </si>
  <si>
    <t>0001694010 - 050224</t>
  </si>
  <si>
    <t>0001694010 - 049705</t>
  </si>
  <si>
    <t>0001694010 - 049210</t>
  </si>
  <si>
    <t>0001694010 - 049085</t>
  </si>
  <si>
    <t>0001694010 - 048991</t>
  </si>
  <si>
    <t>0001694010 - 048976</t>
  </si>
  <si>
    <t>0001694010 - 048842</t>
  </si>
  <si>
    <t>0001694010 - 048226</t>
  </si>
  <si>
    <t>0001694010 - 047777</t>
  </si>
  <si>
    <t>0001694010 - 047684</t>
  </si>
  <si>
    <t>0001694010 - 047206</t>
  </si>
  <si>
    <t>0001694010 - 046415</t>
  </si>
  <si>
    <t>0001694010 - 046405</t>
  </si>
  <si>
    <t>0001694010 - 045932</t>
  </si>
  <si>
    <t>0001694010 - 045737</t>
  </si>
  <si>
    <t>0001694010 - 045730</t>
  </si>
  <si>
    <t>0001694010 - 045630</t>
  </si>
  <si>
    <t>0001694010 - 045515</t>
  </si>
  <si>
    <t>0001694010 - 045489</t>
  </si>
  <si>
    <t>0001694010 - 045485</t>
  </si>
  <si>
    <t>0001694010 - 045388</t>
  </si>
  <si>
    <t>0001694010 - 045301</t>
  </si>
  <si>
    <t>0001694010 - 045259</t>
  </si>
  <si>
    <t>0001694010 - 044381</t>
  </si>
  <si>
    <t>0001694010 - 044290</t>
  </si>
  <si>
    <t>0001694010 - 044204</t>
  </si>
  <si>
    <t>0001694010 - 044062</t>
  </si>
  <si>
    <t>0001694010 - 043818</t>
  </si>
  <si>
    <t>0001694010 - 043647</t>
  </si>
  <si>
    <t>0001694010 - 043502</t>
  </si>
  <si>
    <t>0001694010 - 043473</t>
  </si>
  <si>
    <t>0001694010 - 043143</t>
  </si>
  <si>
    <t>0001694010 - 043129</t>
  </si>
  <si>
    <t>0001694010 - 042685</t>
  </si>
  <si>
    <t>0001694010 - 042628</t>
  </si>
  <si>
    <t>0001694010 - 042609</t>
  </si>
  <si>
    <t>0001694010 - 042373</t>
  </si>
  <si>
    <t>0001694010 - 042053</t>
  </si>
  <si>
    <t>0001694010 - 041925</t>
  </si>
  <si>
    <t>0001694010 - 041619</t>
  </si>
  <si>
    <t>0001694010 - 041310</t>
  </si>
  <si>
    <t>0001694010 - 040923</t>
  </si>
  <si>
    <t>0001694010 - 040882</t>
  </si>
  <si>
    <t>0001694010 - 040796</t>
  </si>
  <si>
    <t>0001694010 - 040735</t>
  </si>
  <si>
    <t>0001694010 - 040621</t>
  </si>
  <si>
    <t>0001694010 - 040567</t>
  </si>
  <si>
    <t>0001694010 - 040465</t>
  </si>
  <si>
    <t>0001694010 - 040451</t>
  </si>
  <si>
    <t>0001694010 - 039974</t>
  </si>
  <si>
    <t>0001694010 - 039747</t>
  </si>
  <si>
    <t>0001694010 - 039698</t>
  </si>
  <si>
    <t>0001694010 - 039656</t>
  </si>
  <si>
    <t>0001694010 - 039587</t>
  </si>
  <si>
    <t>0001694010 - 039534</t>
  </si>
  <si>
    <t>0001694010 - 039435</t>
  </si>
  <si>
    <t>0001694010 - 038572</t>
  </si>
  <si>
    <t>0001694010 - 038472</t>
  </si>
  <si>
    <t>0001694010 - 038060</t>
  </si>
  <si>
    <t>0001694010 - 037319</t>
  </si>
  <si>
    <t>0001694010 - 037168</t>
  </si>
  <si>
    <t>0001694010 - 036765</t>
  </si>
  <si>
    <t>0001694010 - 036515</t>
  </si>
  <si>
    <t>0001694010 - 036215</t>
  </si>
  <si>
    <t>0001694010 - 035554</t>
  </si>
  <si>
    <t>0001694010 - 035462</t>
  </si>
  <si>
    <t>0001694010 - 035117</t>
  </si>
  <si>
    <t>0001694010 - 035029</t>
  </si>
  <si>
    <t>0001694010 - 034593</t>
  </si>
  <si>
    <t>0001694010 - 034265</t>
  </si>
  <si>
    <t>0001694010 - 034172</t>
  </si>
  <si>
    <t>0001694010 - 033962</t>
  </si>
  <si>
    <t>0001694010 - 032493</t>
  </si>
  <si>
    <t>0001694010 - 032322</t>
  </si>
  <si>
    <t>0001694010 - 032179</t>
  </si>
  <si>
    <t>0001694010 - 031931</t>
  </si>
  <si>
    <t>0001694010 - 031866</t>
  </si>
  <si>
    <t>0001694010 - 031764</t>
  </si>
  <si>
    <t>0001694010 - 031662</t>
  </si>
  <si>
    <t>0001694010 - 031472</t>
  </si>
  <si>
    <t>0001694010 - 031189</t>
  </si>
  <si>
    <t>0001694010 - 030786</t>
  </si>
  <si>
    <t>0001694010 - 029581</t>
  </si>
  <si>
    <t>0001694010 - 029459</t>
  </si>
  <si>
    <t>0001694010 - 029335</t>
  </si>
  <si>
    <t>0001694010 - 029170</t>
  </si>
  <si>
    <t>0001694010 - 028963</t>
  </si>
  <si>
    <t>0001694010 - 028954</t>
  </si>
  <si>
    <t>0001694010 - 028656</t>
  </si>
  <si>
    <t>0001694010 - 028358</t>
  </si>
  <si>
    <t>0001694010 - 028311</t>
  </si>
  <si>
    <t>0001694010 - 027748</t>
  </si>
  <si>
    <t>0001694010 - 027073</t>
  </si>
  <si>
    <t>0001694010 - 026647</t>
  </si>
  <si>
    <t>0001694010 - 026505</t>
  </si>
  <si>
    <t>0001694010 - 026031</t>
  </si>
  <si>
    <t>0001694010 - 025952</t>
  </si>
  <si>
    <t>0001694010 - 025363</t>
  </si>
  <si>
    <t>0001694010 - 024519</t>
  </si>
  <si>
    <t>0001694010 - 024342</t>
  </si>
  <si>
    <t>0001694010 - 023787</t>
  </si>
  <si>
    <t>0001694010 - 023508</t>
  </si>
  <si>
    <t>0001694010 - 023492</t>
  </si>
  <si>
    <t>0001694010 - 023480</t>
  </si>
  <si>
    <t>0001694010 - 023262</t>
  </si>
  <si>
    <t>0001694010 - 023142</t>
  </si>
  <si>
    <t>0001694010 - 022655</t>
  </si>
  <si>
    <t>0001694010 - 022382</t>
  </si>
  <si>
    <t>0001694010 - 021974</t>
  </si>
  <si>
    <t>0001694010 - 021484</t>
  </si>
  <si>
    <t>0001694010 - 021319</t>
  </si>
  <si>
    <t>0001694010 - 021287</t>
  </si>
  <si>
    <t>0001694010 - 020815</t>
  </si>
  <si>
    <t>0001694010 - 020789</t>
  </si>
  <si>
    <t>0001694010 - 020629</t>
  </si>
  <si>
    <t>0001694010 - 020479</t>
  </si>
  <si>
    <t>0001694010 - 020279</t>
  </si>
  <si>
    <t>0001694010 - 018367</t>
  </si>
  <si>
    <t>0001694010 - 018339</t>
  </si>
  <si>
    <t>0001694010 - 018190</t>
  </si>
  <si>
    <t>0001694010 - 017943</t>
  </si>
  <si>
    <t>0001694010 - 017823</t>
  </si>
  <si>
    <t>0001694010 - 017717</t>
  </si>
  <si>
    <t>0001694010 - 017503</t>
  </si>
  <si>
    <t>0001694010 - 017499</t>
  </si>
  <si>
    <t>0001694010 - 017321</t>
  </si>
  <si>
    <t>0001694010 - 017245</t>
  </si>
  <si>
    <t>0001694010 - 017088</t>
  </si>
  <si>
    <t>0001694010 - 017067</t>
  </si>
  <si>
    <t>0001694010 - 016754</t>
  </si>
  <si>
    <t>0001694010 - 016748</t>
  </si>
  <si>
    <t>0001694010 - 016513</t>
  </si>
  <si>
    <t>0001694010 - 016129</t>
  </si>
  <si>
    <t>0001694010 - 015697</t>
  </si>
  <si>
    <t>0001694010 - 015217</t>
  </si>
  <si>
    <t>0001694010 - 015180</t>
  </si>
  <si>
    <t>0001694010 - 015165</t>
  </si>
  <si>
    <t>0001694010 - 015134</t>
  </si>
  <si>
    <t>0001694010 - 014988</t>
  </si>
  <si>
    <t>0001694010 - 014919</t>
  </si>
  <si>
    <t>0001694010 - 014447</t>
  </si>
  <si>
    <t>0001694010 - 013935</t>
  </si>
  <si>
    <t>0001694010 - 013608</t>
  </si>
  <si>
    <t>0001694010 - 013371</t>
  </si>
  <si>
    <t>0001694010 - 013211</t>
  </si>
  <si>
    <t>0001694010 - 013182</t>
  </si>
  <si>
    <t>0001694010 - 012928</t>
  </si>
  <si>
    <t>0001694010 - 012771</t>
  </si>
  <si>
    <t>0001694010 - 012538</t>
  </si>
  <si>
    <t>0001694010 - 012415</t>
  </si>
  <si>
    <t>0001694010 - 012356</t>
  </si>
  <si>
    <t>0001694010 - 012319</t>
  </si>
  <si>
    <t>0001694010 - 012250</t>
  </si>
  <si>
    <t>0001694010 - 012129</t>
  </si>
  <si>
    <t>0001694010 - 012020</t>
  </si>
  <si>
    <t>0001694010 - 011942</t>
  </si>
  <si>
    <t>0001694010 - 011838</t>
  </si>
  <si>
    <t>0001694010 - 011725</t>
  </si>
  <si>
    <t>0001694010 - 011600</t>
  </si>
  <si>
    <t>0001694010 - 011573</t>
  </si>
  <si>
    <t>0001694010 - 011505</t>
  </si>
  <si>
    <t>0001694010 - 011368</t>
  </si>
  <si>
    <t>0001694010 - 011217</t>
  </si>
  <si>
    <t>0001694010 - 011067</t>
  </si>
  <si>
    <t>0001694010 - 011011</t>
  </si>
  <si>
    <t>0001694010 - 010975</t>
  </si>
  <si>
    <t>0001694010 - 010857</t>
  </si>
  <si>
    <t>0001694010 - 010649</t>
  </si>
  <si>
    <t>0001694010 - 010624</t>
  </si>
  <si>
    <t>0001694010 - 010469</t>
  </si>
  <si>
    <t>0001694010 - 010231</t>
  </si>
  <si>
    <t>0001694010 - 010227</t>
  </si>
  <si>
    <t>0001694010 - 010219</t>
  </si>
  <si>
    <t>0001694010 - 010214</t>
  </si>
  <si>
    <t>0001694010 - 010202</t>
  </si>
  <si>
    <t>0001694010 - 010178</t>
  </si>
  <si>
    <t>0001694010 - 010170</t>
  </si>
  <si>
    <t>0001694010 - 010156</t>
  </si>
  <si>
    <t>0001694010 - 010149</t>
  </si>
  <si>
    <t>0001694010 - 010128</t>
  </si>
  <si>
    <t>0001694010 - 010113</t>
  </si>
  <si>
    <t>0001694010 - 010109</t>
  </si>
  <si>
    <t>0001694010 - 010075</t>
  </si>
  <si>
    <t>0001694010 - 010028</t>
  </si>
  <si>
    <t>0001694010 - 010024</t>
  </si>
  <si>
    <t>0001694010 - 010022</t>
  </si>
  <si>
    <t>0001694010 - 010004</t>
  </si>
  <si>
    <t>0001694010 - 009994</t>
  </si>
  <si>
    <t>0001694010 - 009982</t>
  </si>
  <si>
    <t>0001694010 - 009981</t>
  </si>
  <si>
    <t>0001694010 - 009977</t>
  </si>
  <si>
    <t>0001694010 - 009976</t>
  </si>
  <si>
    <t>0001694010 - 009943</t>
  </si>
  <si>
    <t>0001694010 - 009930</t>
  </si>
  <si>
    <t>0001694010 - 009898</t>
  </si>
  <si>
    <t>0001694010 - 009895</t>
  </si>
  <si>
    <t>0001694010 - 009888</t>
  </si>
  <si>
    <t>0001694010 - 009857</t>
  </si>
  <si>
    <t>0001694010 - 009854</t>
  </si>
  <si>
    <t>0001694010 - 009847</t>
  </si>
  <si>
    <t>0001694010 - 009844</t>
  </si>
  <si>
    <t>0001694010 - 009833</t>
  </si>
  <si>
    <t>0001694010 - 009830</t>
  </si>
  <si>
    <t>0001694010 - 009826</t>
  </si>
  <si>
    <t>0001694010 - 009806</t>
  </si>
  <si>
    <t>0001694010 - 009800</t>
  </si>
  <si>
    <t>0001694010 - 009792</t>
  </si>
  <si>
    <t>0001694010 - 009783</t>
  </si>
  <si>
    <t>0001694010 - 009779</t>
  </si>
  <si>
    <t>0001694010 - 009769</t>
  </si>
  <si>
    <t>0001694010 - 009768</t>
  </si>
  <si>
    <t>0001694010 - 009766</t>
  </si>
  <si>
    <t>0001694010 - 009765</t>
  </si>
  <si>
    <t>0001694010 - 009754</t>
  </si>
  <si>
    <t>0001694010 - 009750</t>
  </si>
  <si>
    <t>0001694010 - 009745</t>
  </si>
  <si>
    <t>0001694010 - 009739</t>
  </si>
  <si>
    <t>0001694010 - 009689</t>
  </si>
  <si>
    <t>0001694010 - 009684</t>
  </si>
  <si>
    <t>0001694010 - 009670</t>
  </si>
  <si>
    <t>0001694010 - 009662</t>
  </si>
  <si>
    <t>0001694010 - 009660</t>
  </si>
  <si>
    <t>0001694010 - 009641</t>
  </si>
  <si>
    <t>0001694010 - 009639</t>
  </si>
  <si>
    <t>0001694010 - 009616</t>
  </si>
  <si>
    <t>0001694010 - 009615</t>
  </si>
  <si>
    <t>0001694010 - 009600</t>
  </si>
  <si>
    <t>0001694010 - 009581</t>
  </si>
  <si>
    <t>0001694010 - 009577</t>
  </si>
  <si>
    <t>0001694010 - 009549</t>
  </si>
  <si>
    <t>0001694010 - 009546</t>
  </si>
  <si>
    <t>0001694010 - 009534</t>
  </si>
  <si>
    <t>0001694010 - 009530</t>
  </si>
  <si>
    <t>0001694010 - 009526</t>
  </si>
  <si>
    <t>0001694010 - 009481</t>
  </si>
  <si>
    <t>0001694010 - 009457</t>
  </si>
  <si>
    <t>0001694010 - 009428</t>
  </si>
  <si>
    <t>0001694010 - 009410</t>
  </si>
  <si>
    <t>0001694010 - 009366</t>
  </si>
  <si>
    <t>0001694010 - 009350</t>
  </si>
  <si>
    <t>0001694010 - 009331</t>
  </si>
  <si>
    <t>0001694010 - 009329</t>
  </si>
  <si>
    <t>0001694010 - 009320</t>
  </si>
  <si>
    <t>0001694010 - 009314</t>
  </si>
  <si>
    <t>0001694010 - 009302</t>
  </si>
  <si>
    <t>0001694010 - 009278</t>
  </si>
  <si>
    <t>0001694010 - 009277</t>
  </si>
  <si>
    <t>0001694010 - 009146</t>
  </si>
  <si>
    <t>0001694010 - 009104</t>
  </si>
  <si>
    <t>0001694010 - 009056</t>
  </si>
  <si>
    <t>0001694010 - 008892</t>
  </si>
  <si>
    <t>0001694010 - 008801</t>
  </si>
  <si>
    <t>0001694010 - 008779</t>
  </si>
  <si>
    <t>0001694010 - 008762</t>
  </si>
  <si>
    <t>0001694010 - 008627</t>
  </si>
  <si>
    <t>0001694010 - 008582</t>
  </si>
  <si>
    <t>0001694010 - 008428</t>
  </si>
  <si>
    <t>0001694010 - 008392</t>
  </si>
  <si>
    <t>0001694010 - 008339</t>
  </si>
  <si>
    <t>0001694010 - 008128</t>
  </si>
  <si>
    <t>0001694010 - 008084</t>
  </si>
  <si>
    <t>0001694010 - 007931</t>
  </si>
  <si>
    <t>0001694010 - 007760</t>
  </si>
  <si>
    <t>0001694010 - 007745</t>
  </si>
  <si>
    <t>0001694010 - 007687</t>
  </si>
  <si>
    <t>0001694010 - 007673</t>
  </si>
  <si>
    <t>0001694010 - 007584</t>
  </si>
  <si>
    <t>0001694010 - 007494</t>
  </si>
  <si>
    <t>0001694010 - 007477</t>
  </si>
  <si>
    <t>0001694010 - 007473</t>
  </si>
  <si>
    <t>0001694010 - 007443</t>
  </si>
  <si>
    <t>0001694010 - 007429</t>
  </si>
  <si>
    <t>0001694010 - 007390</t>
  </si>
  <si>
    <t>0001694010 - 007366</t>
  </si>
  <si>
    <t>0001694010 - 007335</t>
  </si>
  <si>
    <t>0001694010 - 007278</t>
  </si>
  <si>
    <t>0001694010 - 007237</t>
  </si>
  <si>
    <t>0001694010 - 007209</t>
  </si>
  <si>
    <t>0001694010 - 007137</t>
  </si>
  <si>
    <t>0001694010 - 007090</t>
  </si>
  <si>
    <t>0001694010 - 007040</t>
  </si>
  <si>
    <t>0001694010 - 006998</t>
  </si>
  <si>
    <t>0001694010 - 006861</t>
  </si>
  <si>
    <t>0001694010 - 006836</t>
  </si>
  <si>
    <t>0001694010 - 006821</t>
  </si>
  <si>
    <t>0001694010 - 006733</t>
  </si>
  <si>
    <t>0001694010 - 006631</t>
  </si>
  <si>
    <t>0001694010 - 006605</t>
  </si>
  <si>
    <t>0001694010 - 006592</t>
  </si>
  <si>
    <t>0001694010 - 006580</t>
  </si>
  <si>
    <t>0001694010 - 006562</t>
  </si>
  <si>
    <t>0001694010 - 006524</t>
  </si>
  <si>
    <t>0001694010 - 006282</t>
  </si>
  <si>
    <t>0001694010 - 006190</t>
  </si>
  <si>
    <t>0001694010 - 006137</t>
  </si>
  <si>
    <t>0001694010 - 006127</t>
  </si>
  <si>
    <t>0001694010 - 006074</t>
  </si>
  <si>
    <t>0001694010 - 006067</t>
  </si>
  <si>
    <t>0001694010 - 006042</t>
  </si>
  <si>
    <t>0001694010 - 005885</t>
  </si>
  <si>
    <t>0001694010 - 005760</t>
  </si>
  <si>
    <t>0001694010 - 005749</t>
  </si>
  <si>
    <t>0001694010 - 005682</t>
  </si>
  <si>
    <t>0001694010 - 005664</t>
  </si>
  <si>
    <t>0001694010 - 005409</t>
  </si>
  <si>
    <t>0001694010 - 005363</t>
  </si>
  <si>
    <t>0001694010 - 005210</t>
  </si>
  <si>
    <t>0001694010 - 005203</t>
  </si>
  <si>
    <t>0001694010 - 005021</t>
  </si>
  <si>
    <t>0001694010 - 005015</t>
  </si>
  <si>
    <t>0001694010 - 004902</t>
  </si>
  <si>
    <t>0001694010 - 004855</t>
  </si>
  <si>
    <t>0001694010 - 004797</t>
  </si>
  <si>
    <t>0001694010 - 004523</t>
  </si>
  <si>
    <t>0001694010 - 004407</t>
  </si>
  <si>
    <t>0001694010 - 004397</t>
  </si>
  <si>
    <t>0001694010 - 004374</t>
  </si>
  <si>
    <t>0001694010 - 004314</t>
  </si>
  <si>
    <t>0001694010 - 004291</t>
  </si>
  <si>
    <t>0001694010 - 004271</t>
  </si>
  <si>
    <t>0001694010 - 004172</t>
  </si>
  <si>
    <t>0001694010 - 004120</t>
  </si>
  <si>
    <t>0001694010 - 004028</t>
  </si>
  <si>
    <t>0001694010 - 004015</t>
  </si>
  <si>
    <t>0001694010 - 003931</t>
  </si>
  <si>
    <t>0001694010 - 003908</t>
  </si>
  <si>
    <t>0001694010 - 003851</t>
  </si>
  <si>
    <t>0001694010 - 003793</t>
  </si>
  <si>
    <t>0001694010 - 003775</t>
  </si>
  <si>
    <t>0001694010 - 003751</t>
  </si>
  <si>
    <t>0001694010 - 003659</t>
  </si>
  <si>
    <t>0001694010 - 003640</t>
  </si>
  <si>
    <t>0001694010 - 003639</t>
  </si>
  <si>
    <t>0001694010 - 003469</t>
  </si>
  <si>
    <t>0001694010 - 003444</t>
  </si>
  <si>
    <t>0001694010 - 003371</t>
  </si>
  <si>
    <t>0001694010 - 003270</t>
  </si>
  <si>
    <t>0001694010 - 003264</t>
  </si>
  <si>
    <t>0001694010 - 003235</t>
  </si>
  <si>
    <t>0001694010 - 003125</t>
  </si>
  <si>
    <t>0001694010 - 003112</t>
  </si>
  <si>
    <t>0001694010 - 003104</t>
  </si>
  <si>
    <t>0001694010 - 003091</t>
  </si>
  <si>
    <t>0001694010 - 003015</t>
  </si>
  <si>
    <t>0001694010 - 002846</t>
  </si>
  <si>
    <t>0001694010 - 002829</t>
  </si>
  <si>
    <t>0001694010 - 002828</t>
  </si>
  <si>
    <t>0001694010 - 002672</t>
  </si>
  <si>
    <t>0001694010 - 002640</t>
  </si>
  <si>
    <t>0001694010 - 002615</t>
  </si>
  <si>
    <t>0001694010 - 002613</t>
  </si>
  <si>
    <t>0001694010 - 002585</t>
  </si>
  <si>
    <t>0001694010 - 002537</t>
  </si>
  <si>
    <t>0001694010 - 002403</t>
  </si>
  <si>
    <t>0001694010 - 002369</t>
  </si>
  <si>
    <t>0001694010 - 002353</t>
  </si>
  <si>
    <t>0001694010 - 002228</t>
  </si>
  <si>
    <t>0001694010 - 002226</t>
  </si>
  <si>
    <t>0001694010 - 002211</t>
  </si>
  <si>
    <t>0001694010 - 002136</t>
  </si>
  <si>
    <t>0001694010 - 001986</t>
  </si>
  <si>
    <t>0001694010 - 001791</t>
  </si>
  <si>
    <t>0001694010 - 001734</t>
  </si>
  <si>
    <t>0001694010 - 001719</t>
  </si>
  <si>
    <t>0001694010 - 001657</t>
  </si>
  <si>
    <t>0001694010 - 001549</t>
  </si>
  <si>
    <t>0001694010 - 001437</t>
  </si>
  <si>
    <t>0001694010 - 001321</t>
  </si>
  <si>
    <t>0001694010 - 001270</t>
  </si>
  <si>
    <t>0001694010 - 001255</t>
  </si>
  <si>
    <t>0001694010 - 001105</t>
  </si>
  <si>
    <t>0001694010 - 001069</t>
  </si>
  <si>
    <t>0001694010 - 001057</t>
  </si>
  <si>
    <t>0001694010 - 001043</t>
  </si>
  <si>
    <t>0001694010 - 001027</t>
  </si>
  <si>
    <t>0001694010 - 000833</t>
  </si>
  <si>
    <t>0001694010 - 000655</t>
  </si>
  <si>
    <t>0001694010 - 000606</t>
  </si>
  <si>
    <t>0001694010 - 000587</t>
  </si>
  <si>
    <t>0001694010 - 000520</t>
  </si>
  <si>
    <t>0001694010 - 000436</t>
  </si>
  <si>
    <t>0001694010 - 000411</t>
  </si>
  <si>
    <t>0001694010 - 000379</t>
  </si>
  <si>
    <t>0001694010 - 000342</t>
  </si>
  <si>
    <t>0001694010 - 000328</t>
  </si>
  <si>
    <t>0001694010 - 000250</t>
  </si>
  <si>
    <t>0001694010 - 000216</t>
  </si>
  <si>
    <t>0001694010 - 000113</t>
  </si>
  <si>
    <t>0001694010 - 000040</t>
  </si>
  <si>
    <t>0001694010 - 000014</t>
  </si>
  <si>
    <t>dueAmount</t>
  </si>
  <si>
    <t>principalPrepaid</t>
  </si>
  <si>
    <t>repossessedProceedsAmount</t>
  </si>
  <si>
    <t>recoveredAmount</t>
  </si>
  <si>
    <t>actualInterestCollectedAmount</t>
  </si>
  <si>
    <t>reportingPeriodActualEndBalanceAmount</t>
  </si>
  <si>
    <t>otherPrincipalAdjustmentAmount</t>
  </si>
  <si>
    <t>chargedoffPrincipalAmount</t>
  </si>
  <si>
    <t>actualPrincipalCollectedAmount</t>
  </si>
  <si>
    <t>reportingPeriodBeginningLoanBalanceAmount</t>
  </si>
  <si>
    <t>securitizationKey</t>
  </si>
  <si>
    <t>assetNumber</t>
  </si>
  <si>
    <t>reportingPeriodBeginningDate</t>
  </si>
  <si>
    <t>key</t>
  </si>
  <si>
    <t>key check</t>
  </si>
  <si>
    <t>diff</t>
  </si>
  <si>
    <t>raw co</t>
  </si>
  <si>
    <t>peter_co</t>
  </si>
  <si>
    <t>peter_recovs</t>
  </si>
  <si>
    <t>db_charge_offs</t>
  </si>
  <si>
    <t>peter - db co</t>
  </si>
  <si>
    <t>db_co + db_pp</t>
  </si>
  <si>
    <t>change?</t>
  </si>
  <si>
    <t>Toyota Auto Receivables 2017-A Owner Trust</t>
  </si>
  <si>
    <t>peter_prepays</t>
  </si>
  <si>
    <t>scheduledPrincipalAmount</t>
  </si>
  <si>
    <t>nextReportingPeriodPaymentAmountDue</t>
  </si>
  <si>
    <t>currentDelinquencyStatus</t>
  </si>
  <si>
    <t>totalActualAmountPaid</t>
  </si>
  <si>
    <t>peter_due amount</t>
  </si>
  <si>
    <t>recov diff</t>
  </si>
  <si>
    <t>co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</si>
</sst>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9"/>
      <color theme="1"/>
      <name val="ArialMT"/>
      <family val="2"/>
    </font>
    <font>
      <sz val="9"/>
      <color theme="1"/>
      <name val="ArialM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42"/>
    <xf numFmtId="14" fontId="2" fillId="0" borderId="0" xfId="42" applyNumberFormat="1"/>
    <xf numFmtId="11" fontId="2" fillId="0" borderId="0" xfId="42" applyNumberFormat="1"/>
    <xf numFmtId="0" fontId="2" fillId="0" borderId="0" xfId="42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/>
    <xf numFmtId="0" fontId="20" fillId="33" borderId="0" xfId="0" applyFont="1" applyFill="1"/>
    <xf numFmtId="14" fontId="20" fillId="33" borderId="0" xfId="0" applyNumberFormat="1" applyFont="1" applyFill="1"/>
    <xf numFmtId="4" fontId="20" fillId="0" borderId="0" xfId="0" applyNumberFormat="1" applyFont="1"/>
    <xf numFmtId="4" fontId="20" fillId="33" borderId="0" xfId="0" applyNumberFormat="1" applyFont="1" applyFill="1"/>
    <xf numFmtId="0" fontId="2" fillId="33" borderId="0" xfId="42" applyFill="1"/>
    <xf numFmtId="14" fontId="2" fillId="33" borderId="0" xfId="42" applyNumberFormat="1" applyFill="1"/>
    <xf numFmtId="4" fontId="2" fillId="0" borderId="0" xfId="42" applyNumberFormat="1"/>
    <xf numFmtId="4" fontId="2" fillId="33" borderId="0" xfId="42" applyNumberFormat="1" applyFill="1"/>
    <xf numFmtId="0" fontId="1" fillId="0" borderId="0" xfId="42" applyFont="1" applyAlignment="1">
      <alignment wrapText="1"/>
    </xf>
  </cellXfs>
  <cellStyles count="8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H1035"/>
  <sheetViews>
    <sheetView tabSelected="1" workbookViewId="0">
      <pane xSplit="8" ySplit="1" topLeftCell="X22" activePane="bottomRight" state="frozen"/>
      <selection pane="topRight" activeCell="I1" sqref="I1"/>
      <selection pane="bottomLeft" activeCell="A2" sqref="A2"/>
      <selection pane="bottomRight"/>
    </sheetView>
  </sheetViews>
  <sheetFormatPr baseColWidth="10" defaultColWidth="8.83203125" defaultRowHeight="14" x14ac:dyDescent="0.15"/>
  <cols>
    <col min="1" max="1" width="8.83203125" style="6"/>
    <col min="2" max="2" width="11.33203125" style="6" customWidth="1"/>
    <col min="3" max="3" width="20.33203125" style="6" customWidth="1"/>
    <col min="4" max="4" width="10.33203125" style="6" customWidth="1"/>
    <col min="5" max="5" width="17.5" style="6" hidden="1" customWidth="1"/>
    <col min="6" max="6" width="11.6640625" style="6" hidden="1" customWidth="1"/>
    <col min="7" max="7" width="11" style="6" hidden="1" customWidth="1"/>
    <col min="8" max="8" width="16.6640625" style="6" hidden="1" customWidth="1"/>
    <col min="9" max="9" width="12.6640625" style="6" customWidth="1"/>
    <col min="10" max="10" width="11.5" style="6" customWidth="1"/>
    <col min="11" max="12" width="8.83203125" style="6"/>
    <col min="13" max="13" width="9.1640625" style="6" customWidth="1"/>
    <col min="14" max="18" width="8.83203125" style="6"/>
    <col min="19" max="19" width="10.1640625" style="6" customWidth="1"/>
    <col min="20" max="21" width="8.83203125" style="6"/>
    <col min="22" max="22" width="9.83203125" style="6" bestFit="1" customWidth="1"/>
    <col min="23" max="23" width="9.83203125" style="6" customWidth="1"/>
    <col min="24" max="25" width="8.83203125" style="6"/>
    <col min="26" max="27" width="10.6640625" style="6" customWidth="1"/>
    <col min="28" max="28" width="9.1640625" style="6" bestFit="1" customWidth="1"/>
    <col min="29" max="29" width="9.1640625" style="6" customWidth="1"/>
    <col min="30" max="31" width="10.6640625" style="6" customWidth="1"/>
    <col min="32" max="33" width="9.6640625" style="6" customWidth="1"/>
    <col min="34" max="16384" width="8.83203125" style="6"/>
  </cols>
  <sheetData>
    <row r="1" spans="1:34" s="5" customFormat="1" ht="42" x14ac:dyDescent="0.15">
      <c r="A1" s="5" t="s">
        <v>689</v>
      </c>
      <c r="B1" s="5" t="s">
        <v>0</v>
      </c>
      <c r="C1" s="5" t="s">
        <v>1</v>
      </c>
      <c r="D1" s="5" t="s">
        <v>4</v>
      </c>
      <c r="E1" s="5" t="s">
        <v>690</v>
      </c>
      <c r="F1" s="5" t="s">
        <v>2</v>
      </c>
      <c r="G1" s="5" t="s">
        <v>3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Q1" s="5" t="s">
        <v>700</v>
      </c>
      <c r="R1" s="5" t="s">
        <v>13</v>
      </c>
      <c r="S1" s="5" t="s">
        <v>696</v>
      </c>
      <c r="T1" s="5" t="s">
        <v>705</v>
      </c>
      <c r="U1" s="5" t="s">
        <v>14</v>
      </c>
      <c r="V1" s="5" t="s">
        <v>691</v>
      </c>
      <c r="X1" s="5" t="s">
        <v>697</v>
      </c>
      <c r="Y1" s="5" t="s">
        <v>693</v>
      </c>
      <c r="Z1" s="5" t="s">
        <v>695</v>
      </c>
      <c r="AA1" s="5" t="s">
        <v>692</v>
      </c>
      <c r="AB1" s="5" t="s">
        <v>696</v>
      </c>
      <c r="AC1" s="5" t="s">
        <v>698</v>
      </c>
      <c r="AE1" s="5" t="s">
        <v>694</v>
      </c>
      <c r="AF1" s="5" t="s">
        <v>15</v>
      </c>
      <c r="AG1" s="5" t="s">
        <v>706</v>
      </c>
      <c r="AH1" s="5" t="s">
        <v>0</v>
      </c>
    </row>
    <row r="2" spans="1:34" hidden="1" x14ac:dyDescent="0.15">
      <c r="A2" s="6" t="str">
        <f t="shared" ref="A2:A65" si="0">B2&amp;C2&amp;D2</f>
        <v>Ally Auto Receivables Trust 2017-11778653942795</v>
      </c>
      <c r="B2" s="6" t="s">
        <v>53</v>
      </c>
      <c r="C2" s="6">
        <v>17786539</v>
      </c>
      <c r="D2" s="7">
        <v>42795</v>
      </c>
      <c r="E2" s="6" t="str">
        <f>VLOOKUP($A2,Peter!$A$3:$A$2386,1,0)</f>
        <v>Ally Auto Receivables Trust 2017-11778653942795</v>
      </c>
      <c r="F2" s="6" t="s">
        <v>21</v>
      </c>
      <c r="G2" s="6" t="s">
        <v>18</v>
      </c>
      <c r="H2" s="6" t="s">
        <v>21</v>
      </c>
      <c r="I2" s="6">
        <v>20123.43</v>
      </c>
      <c r="J2" s="6">
        <v>658.01</v>
      </c>
      <c r="K2" s="6">
        <v>0</v>
      </c>
      <c r="L2" s="6">
        <v>0</v>
      </c>
      <c r="M2" s="6">
        <v>0</v>
      </c>
      <c r="N2" s="6">
        <v>0</v>
      </c>
      <c r="O2" s="6">
        <v>86.22</v>
      </c>
      <c r="Q2" s="6">
        <f>VLOOKUP($A2,Peter!$A$3:$O$2386,13,0)</f>
        <v>0</v>
      </c>
      <c r="R2" s="6">
        <v>0</v>
      </c>
      <c r="S2" s="10">
        <f>ABS(Q2-R2)</f>
        <v>0</v>
      </c>
      <c r="T2" s="6">
        <f>VLOOKUP($A2,Peter!$A$3:$R$2306,14,0)</f>
        <v>1732.78</v>
      </c>
      <c r="U2" s="6">
        <v>0</v>
      </c>
      <c r="V2" s="10">
        <f t="shared" ref="V2:V65" si="1">Y2-X2</f>
        <v>0</v>
      </c>
      <c r="W2" s="10"/>
      <c r="X2" s="6">
        <f t="shared" ref="X2:X65" si="2">Z2+M2+R2+U2</f>
        <v>19465.419999999998</v>
      </c>
      <c r="Y2" s="6">
        <f>VLOOKUP($A2,Peter!$A$3:$O$2386,7,0)</f>
        <v>19465.419999999998</v>
      </c>
      <c r="Z2" s="6">
        <v>19465.419999999998</v>
      </c>
      <c r="AA2" s="6">
        <f>VLOOKUP($A2,raw!$A$2:$L$2630,7,0)</f>
        <v>11365.42</v>
      </c>
      <c r="AB2" s="10">
        <f t="shared" ref="AB2:AB65" si="3">ABS(Y2-Z2)</f>
        <v>0</v>
      </c>
      <c r="AC2" s="10">
        <f>IF(ABS(Z2-AA2)&gt;0.01,1,0)</f>
        <v>1</v>
      </c>
      <c r="AE2" s="6">
        <f>VLOOKUP($A2,Peter!$A$3:$O$2386,11,0)</f>
        <v>8100</v>
      </c>
      <c r="AF2" s="6">
        <v>8100</v>
      </c>
      <c r="AG2" s="6">
        <f t="shared" ref="AG2:AG65" si="4">ABS(AE2-AF2)</f>
        <v>0</v>
      </c>
      <c r="AH2" s="6" t="str">
        <f>"'"&amp;C2&amp;"',"</f>
        <v>'17786539',</v>
      </c>
    </row>
    <row r="3" spans="1:34" hidden="1" x14ac:dyDescent="0.15">
      <c r="A3" s="6" t="str">
        <f t="shared" si="0"/>
        <v>Ally Auto Receivables Trust 2017-11797338242795</v>
      </c>
      <c r="B3" s="6" t="s">
        <v>53</v>
      </c>
      <c r="C3" s="6">
        <v>17973382</v>
      </c>
      <c r="D3" s="7">
        <v>42795</v>
      </c>
      <c r="E3" s="6" t="str">
        <f>VLOOKUP($A3,Peter!$A$3:$A$2386,1,0)</f>
        <v>Ally Auto Receivables Trust 2017-11797338242795</v>
      </c>
      <c r="F3" s="6" t="s">
        <v>21</v>
      </c>
      <c r="G3" s="6" t="s">
        <v>18</v>
      </c>
      <c r="H3" s="6" t="s">
        <v>21</v>
      </c>
      <c r="I3" s="6">
        <v>16341.64</v>
      </c>
      <c r="J3" s="6">
        <v>757.79</v>
      </c>
      <c r="K3" s="6">
        <v>0</v>
      </c>
      <c r="L3" s="6">
        <v>0</v>
      </c>
      <c r="M3" s="6">
        <v>0</v>
      </c>
      <c r="N3" s="6">
        <v>0</v>
      </c>
      <c r="O3" s="6">
        <v>24.83</v>
      </c>
      <c r="Q3" s="6">
        <f>VLOOKUP($A3,Peter!$A$3:$O$2386,13,0)</f>
        <v>0</v>
      </c>
      <c r="R3" s="6">
        <v>0</v>
      </c>
      <c r="S3" s="10">
        <f t="shared" ref="S3:S66" si="5">ABS(Q3-R3)</f>
        <v>0</v>
      </c>
      <c r="T3" s="6">
        <f>VLOOKUP($A3,Peter!$A$3:$R$2306,14,0)</f>
        <v>1248.24</v>
      </c>
      <c r="U3" s="6">
        <v>0</v>
      </c>
      <c r="V3" s="10">
        <f t="shared" si="1"/>
        <v>0</v>
      </c>
      <c r="W3" s="10"/>
      <c r="X3" s="6">
        <f t="shared" si="2"/>
        <v>15583.85</v>
      </c>
      <c r="Y3" s="6">
        <f>VLOOKUP($A3,Peter!$A$3:$O$2386,7,0)</f>
        <v>15583.85</v>
      </c>
      <c r="Z3" s="6">
        <v>15583.85</v>
      </c>
      <c r="AA3" s="6">
        <f>VLOOKUP($A3,raw!$A$2:$L$2630,7,0)</f>
        <v>5930.6</v>
      </c>
      <c r="AB3" s="10">
        <f t="shared" si="3"/>
        <v>0</v>
      </c>
      <c r="AC3" s="10">
        <f t="shared" ref="AC3:AC66" si="6">IF(ABS(Z3-AA3)&gt;0.01,1,0)</f>
        <v>1</v>
      </c>
      <c r="AE3" s="6">
        <f>VLOOKUP($A3,Peter!$A$3:$O$2386,11,0)</f>
        <v>9653.25</v>
      </c>
      <c r="AF3" s="6">
        <v>9653.25</v>
      </c>
      <c r="AG3" s="6">
        <f t="shared" si="4"/>
        <v>0</v>
      </c>
      <c r="AH3" s="6" t="str">
        <f>"'"&amp;C3&amp;"',"</f>
        <v>'17973382',</v>
      </c>
    </row>
    <row r="4" spans="1:34" hidden="1" x14ac:dyDescent="0.15">
      <c r="A4" s="6" t="str">
        <f t="shared" si="0"/>
        <v>Ally Auto Receivables Trust 2017-11836713442795</v>
      </c>
      <c r="B4" s="6" t="s">
        <v>53</v>
      </c>
      <c r="C4" s="6">
        <v>18367134</v>
      </c>
      <c r="D4" s="7">
        <v>42795</v>
      </c>
      <c r="E4" s="6" t="str">
        <f>VLOOKUP($A4,Peter!$A$3:$A$2386,1,0)</f>
        <v>Ally Auto Receivables Trust 2017-11836713442795</v>
      </c>
      <c r="F4" s="6" t="s">
        <v>21</v>
      </c>
      <c r="G4" s="6" t="s">
        <v>21</v>
      </c>
      <c r="H4" s="6" t="s">
        <v>21</v>
      </c>
      <c r="I4" s="6">
        <v>13563.48</v>
      </c>
      <c r="J4" s="6">
        <v>55.78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Q4" s="6">
        <f>VLOOKUP($A4,Peter!$A$3:$O$2386,13,0)</f>
        <v>0</v>
      </c>
      <c r="R4" s="6">
        <v>0</v>
      </c>
      <c r="S4" s="10">
        <f t="shared" si="5"/>
        <v>0</v>
      </c>
      <c r="T4" s="6">
        <f>VLOOKUP($A4,Peter!$A$3:$R$2306,14,0)</f>
        <v>385.34</v>
      </c>
      <c r="U4" s="6">
        <v>0</v>
      </c>
      <c r="V4" s="10">
        <f t="shared" si="1"/>
        <v>0</v>
      </c>
      <c r="W4" s="10"/>
      <c r="X4" s="6">
        <f t="shared" si="2"/>
        <v>13507.7</v>
      </c>
      <c r="Y4" s="6">
        <f>VLOOKUP($A4,Peter!$A$3:$O$2386,7,0)</f>
        <v>13507.7</v>
      </c>
      <c r="Z4" s="6">
        <v>13507.7</v>
      </c>
      <c r="AA4" s="6">
        <f>VLOOKUP($A4,raw!$A$2:$L$2630,7,0)</f>
        <v>1882.16</v>
      </c>
      <c r="AB4" s="10">
        <f t="shared" si="3"/>
        <v>0</v>
      </c>
      <c r="AC4" s="10">
        <f t="shared" si="6"/>
        <v>1</v>
      </c>
      <c r="AE4" s="6">
        <f>VLOOKUP($A4,Peter!$A$3:$O$2386,11,0)</f>
        <v>11625.54</v>
      </c>
      <c r="AF4" s="6">
        <v>11625.54</v>
      </c>
      <c r="AG4" s="6">
        <f t="shared" si="4"/>
        <v>0</v>
      </c>
      <c r="AH4" s="6" t="str">
        <f>"'"&amp;C4&amp;"',"</f>
        <v>'18367134',</v>
      </c>
    </row>
    <row r="5" spans="1:34" hidden="1" x14ac:dyDescent="0.15">
      <c r="A5" s="6" t="str">
        <f t="shared" si="0"/>
        <v>Ally Auto Receivables Trust 2017-11838419542795</v>
      </c>
      <c r="B5" s="6" t="s">
        <v>53</v>
      </c>
      <c r="C5" s="6">
        <v>18384195</v>
      </c>
      <c r="D5" s="7">
        <v>42795</v>
      </c>
      <c r="E5" s="6" t="str">
        <f>VLOOKUP($A5,Peter!$A$3:$A$2386,1,0)</f>
        <v>Ally Auto Receivables Trust 2017-11838419542795</v>
      </c>
      <c r="F5" s="6" t="s">
        <v>21</v>
      </c>
      <c r="G5" s="6" t="s">
        <v>18</v>
      </c>
      <c r="H5" s="6" t="s">
        <v>21</v>
      </c>
      <c r="I5" s="6">
        <v>49138.25</v>
      </c>
      <c r="J5" s="6">
        <v>1644.76</v>
      </c>
      <c r="K5" s="6">
        <v>0</v>
      </c>
      <c r="L5" s="6">
        <v>0</v>
      </c>
      <c r="M5" s="6">
        <v>0</v>
      </c>
      <c r="N5" s="6">
        <v>0</v>
      </c>
      <c r="O5" s="6">
        <v>48.93</v>
      </c>
      <c r="Q5" s="6">
        <f>VLOOKUP($A5,Peter!$A$3:$O$2386,13,0)</f>
        <v>0</v>
      </c>
      <c r="R5" s="6">
        <v>0</v>
      </c>
      <c r="S5" s="10">
        <f t="shared" si="5"/>
        <v>0</v>
      </c>
      <c r="T5" s="6">
        <f>VLOOKUP($A5,Peter!$A$3:$R$2306,14,0)</f>
        <v>2935.98</v>
      </c>
      <c r="U5" s="6">
        <v>0</v>
      </c>
      <c r="V5" s="10">
        <f t="shared" si="1"/>
        <v>0</v>
      </c>
      <c r="W5" s="10"/>
      <c r="X5" s="6">
        <f t="shared" si="2"/>
        <v>47493.49</v>
      </c>
      <c r="Y5" s="6">
        <f>VLOOKUP($A5,Peter!$A$3:$O$2386,7,0)</f>
        <v>47493.49</v>
      </c>
      <c r="Z5" s="6">
        <v>47493.49</v>
      </c>
      <c r="AA5" s="6">
        <f>VLOOKUP($A5,raw!$A$2:$L$2630,7,0)</f>
        <v>14876.82</v>
      </c>
      <c r="AB5" s="10">
        <f t="shared" si="3"/>
        <v>0</v>
      </c>
      <c r="AC5" s="10">
        <f t="shared" si="6"/>
        <v>1</v>
      </c>
      <c r="AE5" s="6">
        <f>VLOOKUP($A5,Peter!$A$3:$O$2386,11,0)</f>
        <v>32616.67</v>
      </c>
      <c r="AF5" s="6">
        <v>32616.67</v>
      </c>
      <c r="AG5" s="6">
        <f t="shared" si="4"/>
        <v>0</v>
      </c>
      <c r="AH5" s="6" t="str">
        <f>"'"&amp;C5&amp;"',"</f>
        <v>'18384195',</v>
      </c>
    </row>
    <row r="6" spans="1:34" hidden="1" x14ac:dyDescent="0.15">
      <c r="A6" s="6" t="str">
        <f t="shared" si="0"/>
        <v>Ally Auto Receivables Trust 2017-11902174742795</v>
      </c>
      <c r="B6" s="6" t="s">
        <v>53</v>
      </c>
      <c r="C6" s="6">
        <v>19021747</v>
      </c>
      <c r="D6" s="7">
        <v>42795</v>
      </c>
      <c r="E6" s="6" t="str">
        <f>VLOOKUP($A6,Peter!$A$3:$A$2386,1,0)</f>
        <v>Ally Auto Receivables Trust 2017-11902174742795</v>
      </c>
      <c r="F6" s="6" t="s">
        <v>21</v>
      </c>
      <c r="G6" s="6" t="s">
        <v>18</v>
      </c>
      <c r="H6" s="6" t="s">
        <v>21</v>
      </c>
      <c r="I6" s="6">
        <v>18269.88</v>
      </c>
      <c r="J6" s="6">
        <v>731.46</v>
      </c>
      <c r="K6" s="6">
        <v>0</v>
      </c>
      <c r="L6" s="6">
        <v>0</v>
      </c>
      <c r="M6" s="6">
        <v>0</v>
      </c>
      <c r="N6" s="6">
        <v>0</v>
      </c>
      <c r="O6" s="6">
        <v>33.76</v>
      </c>
      <c r="Q6" s="6">
        <f>VLOOKUP($A6,Peter!$A$3:$O$2386,13,0)</f>
        <v>0</v>
      </c>
      <c r="R6" s="6">
        <v>0</v>
      </c>
      <c r="S6" s="10">
        <f t="shared" si="5"/>
        <v>0</v>
      </c>
      <c r="T6" s="6">
        <f>VLOOKUP($A6,Peter!$A$3:$R$2306,14,0)</f>
        <v>1350.68</v>
      </c>
      <c r="U6" s="6">
        <v>0</v>
      </c>
      <c r="V6" s="10">
        <f t="shared" si="1"/>
        <v>0</v>
      </c>
      <c r="W6" s="10"/>
      <c r="X6" s="6">
        <f t="shared" si="2"/>
        <v>17538.419999999998</v>
      </c>
      <c r="Y6" s="6">
        <f>VLOOKUP($A6,Peter!$A$3:$O$2386,7,0)</f>
        <v>17538.419999999998</v>
      </c>
      <c r="Z6" s="6">
        <v>17538.419999999998</v>
      </c>
      <c r="AA6" s="6">
        <f>VLOOKUP($A6,raw!$A$2:$L$2630,7,0)</f>
        <v>8538.42</v>
      </c>
      <c r="AB6" s="10">
        <f t="shared" si="3"/>
        <v>0</v>
      </c>
      <c r="AC6" s="10">
        <f t="shared" si="6"/>
        <v>1</v>
      </c>
      <c r="AE6" s="6">
        <f>VLOOKUP($A6,Peter!$A$3:$O$2386,11,0)</f>
        <v>9000</v>
      </c>
      <c r="AF6" s="6">
        <v>9000</v>
      </c>
      <c r="AG6" s="6">
        <f t="shared" si="4"/>
        <v>0</v>
      </c>
      <c r="AH6" s="6" t="str">
        <f>"'"&amp;C6&amp;"',"</f>
        <v>'19021747',</v>
      </c>
    </row>
    <row r="7" spans="1:34" hidden="1" x14ac:dyDescent="0.15">
      <c r="A7" s="6" t="str">
        <f t="shared" si="0"/>
        <v>Ally Auto Receivables Trust 2017-11915994642795</v>
      </c>
      <c r="B7" s="6" t="s">
        <v>53</v>
      </c>
      <c r="C7" s="6">
        <v>19159946</v>
      </c>
      <c r="D7" s="7">
        <v>42795</v>
      </c>
      <c r="E7" s="6" t="str">
        <f>VLOOKUP($A7,Peter!$A$3:$A$2386,1,0)</f>
        <v>Ally Auto Receivables Trust 2017-11915994642795</v>
      </c>
      <c r="F7" s="6" t="s">
        <v>21</v>
      </c>
      <c r="G7" s="6" t="s">
        <v>18</v>
      </c>
      <c r="H7" s="6" t="s">
        <v>21</v>
      </c>
      <c r="I7" s="6">
        <v>37327.08</v>
      </c>
      <c r="J7" s="6">
        <v>1511.56</v>
      </c>
      <c r="K7" s="6">
        <v>0</v>
      </c>
      <c r="L7" s="6">
        <v>0</v>
      </c>
      <c r="M7" s="6">
        <v>0</v>
      </c>
      <c r="N7" s="6">
        <v>0</v>
      </c>
      <c r="O7" s="6">
        <v>18</v>
      </c>
      <c r="Q7" s="6">
        <f>VLOOKUP($A7,Peter!$A$3:$O$2386,13,0)</f>
        <v>0</v>
      </c>
      <c r="R7" s="6">
        <v>0</v>
      </c>
      <c r="S7" s="10">
        <f t="shared" si="5"/>
        <v>0</v>
      </c>
      <c r="T7" s="6">
        <f>VLOOKUP($A7,Peter!$A$3:$R$2306,14,0)</f>
        <v>2712.48</v>
      </c>
      <c r="U7" s="6">
        <v>0</v>
      </c>
      <c r="V7" s="10">
        <f t="shared" si="1"/>
        <v>0</v>
      </c>
      <c r="W7" s="10"/>
      <c r="X7" s="6">
        <f t="shared" si="2"/>
        <v>35815.519999999997</v>
      </c>
      <c r="Y7" s="6">
        <f>VLOOKUP($A7,Peter!$A$3:$O$2386,7,0)</f>
        <v>35815.519999999997</v>
      </c>
      <c r="Z7" s="6">
        <v>35815.519999999997</v>
      </c>
      <c r="AA7" s="6">
        <f>VLOOKUP($A7,raw!$A$2:$L$2630,7,0)</f>
        <v>6023.67</v>
      </c>
      <c r="AB7" s="10">
        <f t="shared" si="3"/>
        <v>0</v>
      </c>
      <c r="AC7" s="10">
        <f t="shared" si="6"/>
        <v>1</v>
      </c>
      <c r="AE7" s="6">
        <f>VLOOKUP($A7,Peter!$A$3:$O$2386,11,0)</f>
        <v>29791.85</v>
      </c>
      <c r="AF7" s="6">
        <v>29791.85</v>
      </c>
      <c r="AG7" s="6">
        <f t="shared" si="4"/>
        <v>0</v>
      </c>
      <c r="AH7" s="6" t="str">
        <f>"'"&amp;C7&amp;"',"</f>
        <v>'19159946',</v>
      </c>
    </row>
    <row r="8" spans="1:34" hidden="1" x14ac:dyDescent="0.15">
      <c r="A8" s="6" t="str">
        <f t="shared" si="0"/>
        <v>Ally Auto Receivables Trust 2017-11918508642767</v>
      </c>
      <c r="B8" s="6" t="s">
        <v>53</v>
      </c>
      <c r="C8" s="6">
        <v>19185086</v>
      </c>
      <c r="D8" s="7">
        <v>42767</v>
      </c>
      <c r="E8" s="6" t="str">
        <f>VLOOKUP($A8,Peter!$A$3:$A$2386,1,0)</f>
        <v>Ally Auto Receivables Trust 2017-11918508642767</v>
      </c>
      <c r="F8" s="6" t="s">
        <v>22</v>
      </c>
      <c r="G8" s="6" t="s">
        <v>21</v>
      </c>
      <c r="H8" s="6" t="s">
        <v>21</v>
      </c>
      <c r="I8" s="6">
        <v>13849.02</v>
      </c>
      <c r="J8" s="6">
        <v>195.08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Q8" s="6">
        <f>VLOOKUP($A8,Peter!$A$3:$O$2386,13,0)</f>
        <v>0</v>
      </c>
      <c r="R8" s="6">
        <v>0</v>
      </c>
      <c r="S8" s="10">
        <f t="shared" si="5"/>
        <v>0</v>
      </c>
      <c r="T8" s="6">
        <f>VLOOKUP($A8,Peter!$A$3:$R$2306,14,0)</f>
        <v>570.64</v>
      </c>
      <c r="U8" s="6">
        <v>0</v>
      </c>
      <c r="V8" s="10">
        <f t="shared" si="1"/>
        <v>-1.0004441719502211E-10</v>
      </c>
      <c r="W8" s="10"/>
      <c r="X8" s="6">
        <f t="shared" si="2"/>
        <v>13653.94</v>
      </c>
      <c r="Y8" s="6">
        <f>VLOOKUP($A8,Peter!$A$3:$O$2386,7,0)</f>
        <v>13653.9399999999</v>
      </c>
      <c r="Z8" s="6">
        <v>13653.94</v>
      </c>
      <c r="AA8" s="6">
        <f>VLOOKUP($A8,raw!$A$2:$L$2630,7,0)</f>
        <v>6514.61</v>
      </c>
      <c r="AB8" s="10">
        <f t="shared" si="3"/>
        <v>1.0004441719502211E-10</v>
      </c>
      <c r="AC8" s="10">
        <f t="shared" si="6"/>
        <v>1</v>
      </c>
      <c r="AE8" s="6">
        <f>VLOOKUP($A8,Peter!$A$3:$O$2386,11,0)</f>
        <v>7139.33</v>
      </c>
      <c r="AF8" s="6">
        <v>7139.33</v>
      </c>
      <c r="AG8" s="6">
        <f t="shared" si="4"/>
        <v>0</v>
      </c>
      <c r="AH8" s="6" t="str">
        <f>"'"&amp;C8&amp;"',"</f>
        <v>'19185086',</v>
      </c>
    </row>
    <row r="9" spans="1:34" hidden="1" x14ac:dyDescent="0.15">
      <c r="A9" s="6" t="str">
        <f t="shared" si="0"/>
        <v>Ally Auto Receivables Trust 2017-11927892042795</v>
      </c>
      <c r="B9" s="6" t="s">
        <v>53</v>
      </c>
      <c r="C9" s="6">
        <v>19278920</v>
      </c>
      <c r="D9" s="7">
        <v>42795</v>
      </c>
      <c r="E9" s="6" t="str">
        <f>VLOOKUP($A9,Peter!$A$3:$A$2386,1,0)</f>
        <v>Ally Auto Receivables Trust 2017-11927892042795</v>
      </c>
      <c r="F9" s="6" t="s">
        <v>21</v>
      </c>
      <c r="G9" s="6" t="s">
        <v>18</v>
      </c>
      <c r="H9" s="6" t="s">
        <v>21</v>
      </c>
      <c r="I9" s="6">
        <v>22006.02</v>
      </c>
      <c r="J9" s="6">
        <v>573.64</v>
      </c>
      <c r="K9" s="6">
        <v>0</v>
      </c>
      <c r="L9" s="6">
        <v>0</v>
      </c>
      <c r="M9" s="6">
        <v>0</v>
      </c>
      <c r="N9" s="6">
        <v>0</v>
      </c>
      <c r="O9" s="6">
        <v>237.16</v>
      </c>
      <c r="Q9" s="6">
        <f>VLOOKUP($A9,Peter!$A$3:$O$2386,13,0)</f>
        <v>0</v>
      </c>
      <c r="R9" s="6">
        <v>0</v>
      </c>
      <c r="S9" s="10">
        <f t="shared" si="5"/>
        <v>0</v>
      </c>
      <c r="T9" s="6">
        <f>VLOOKUP($A9,Peter!$A$3:$R$2306,14,0)</f>
        <v>1657.39</v>
      </c>
      <c r="U9" s="6">
        <v>0</v>
      </c>
      <c r="V9" s="10">
        <f t="shared" si="1"/>
        <v>0</v>
      </c>
      <c r="W9" s="10"/>
      <c r="X9" s="6">
        <f t="shared" si="2"/>
        <v>21432.38</v>
      </c>
      <c r="Y9" s="6">
        <f>VLOOKUP($A9,Peter!$A$3:$O$2386,7,0)</f>
        <v>21432.38</v>
      </c>
      <c r="Z9" s="6">
        <v>21432.38</v>
      </c>
      <c r="AA9" s="6">
        <f>VLOOKUP($A9,raw!$A$2:$L$2630,7,0)</f>
        <v>10476.290000000001</v>
      </c>
      <c r="AB9" s="10">
        <f t="shared" si="3"/>
        <v>0</v>
      </c>
      <c r="AC9" s="10">
        <f t="shared" si="6"/>
        <v>1</v>
      </c>
      <c r="AE9" s="6">
        <f>VLOOKUP($A9,Peter!$A$3:$O$2386,11,0)</f>
        <v>10956.09</v>
      </c>
      <c r="AF9" s="6">
        <v>10956.09</v>
      </c>
      <c r="AG9" s="6">
        <f t="shared" si="4"/>
        <v>0</v>
      </c>
      <c r="AH9" s="6" t="str">
        <f>"'"&amp;C9&amp;"',"</f>
        <v>'19278920',</v>
      </c>
    </row>
    <row r="10" spans="1:34" hidden="1" x14ac:dyDescent="0.15">
      <c r="A10" s="6" t="str">
        <f t="shared" si="0"/>
        <v>Ally Auto Receivables Trust 2017-11936898042767</v>
      </c>
      <c r="B10" s="6" t="s">
        <v>53</v>
      </c>
      <c r="C10" s="6">
        <v>19368980</v>
      </c>
      <c r="D10" s="7">
        <v>42767</v>
      </c>
      <c r="E10" s="6" t="str">
        <f>VLOOKUP($A10,Peter!$A$3:$A$2386,1,0)</f>
        <v>Ally Auto Receivables Trust 2017-11936898042767</v>
      </c>
      <c r="F10" s="6" t="s">
        <v>22</v>
      </c>
      <c r="G10" s="6" t="s">
        <v>21</v>
      </c>
      <c r="H10" s="6" t="s">
        <v>21</v>
      </c>
      <c r="I10" s="6">
        <v>15054.04</v>
      </c>
      <c r="J10" s="6">
        <v>403.17</v>
      </c>
      <c r="K10" s="6">
        <v>0</v>
      </c>
      <c r="L10" s="6">
        <v>14650.87</v>
      </c>
      <c r="M10" s="6">
        <v>0</v>
      </c>
      <c r="N10" s="6">
        <v>0</v>
      </c>
      <c r="O10" s="6">
        <v>0</v>
      </c>
      <c r="Q10" s="6">
        <f>VLOOKUP($A10,Peter!$A$3:$O$2386,13,0)</f>
        <v>0</v>
      </c>
      <c r="R10" s="6">
        <v>0</v>
      </c>
      <c r="S10" s="10">
        <f t="shared" si="5"/>
        <v>0</v>
      </c>
      <c r="T10" s="6">
        <f>VLOOKUP($A10,Peter!$A$3:$R$2306,14,0)</f>
        <v>552.55999999999995</v>
      </c>
      <c r="U10" s="6">
        <v>0</v>
      </c>
      <c r="V10" s="10">
        <f t="shared" si="1"/>
        <v>-1.0004441719502211E-10</v>
      </c>
      <c r="W10" s="10"/>
      <c r="X10" s="6">
        <f t="shared" si="2"/>
        <v>14650.87</v>
      </c>
      <c r="Y10" s="6">
        <f>VLOOKUP($A10,Peter!$A$3:$O$2386,7,0)</f>
        <v>14650.869999999901</v>
      </c>
      <c r="Z10" s="6">
        <v>14650.87</v>
      </c>
      <c r="AA10" s="6">
        <f>VLOOKUP($A10,raw!$A$2:$L$2630,7,0)</f>
        <v>2250.87</v>
      </c>
      <c r="AB10" s="10">
        <f t="shared" si="3"/>
        <v>1.0004441719502211E-10</v>
      </c>
      <c r="AC10" s="10">
        <f t="shared" si="6"/>
        <v>1</v>
      </c>
      <c r="AE10" s="6">
        <f>VLOOKUP($A10,Peter!$A$3:$O$2386,11,0)</f>
        <v>12400</v>
      </c>
      <c r="AF10" s="6">
        <v>12400</v>
      </c>
      <c r="AG10" s="6">
        <f t="shared" si="4"/>
        <v>0</v>
      </c>
      <c r="AH10" s="6" t="str">
        <f>"'"&amp;C10&amp;"',"</f>
        <v>'19368980',</v>
      </c>
    </row>
    <row r="11" spans="1:34" hidden="1" x14ac:dyDescent="0.15">
      <c r="A11" s="6" t="str">
        <f t="shared" si="0"/>
        <v>Ally Auto Receivables Trust 2017-11952603642795</v>
      </c>
      <c r="B11" s="6" t="s">
        <v>53</v>
      </c>
      <c r="C11" s="6">
        <v>19526036</v>
      </c>
      <c r="D11" s="7">
        <v>42795</v>
      </c>
      <c r="E11" s="6" t="str">
        <f>VLOOKUP($A11,Peter!$A$3:$A$2386,1,0)</f>
        <v>Ally Auto Receivables Trust 2017-11952603642795</v>
      </c>
      <c r="F11" s="6" t="s">
        <v>21</v>
      </c>
      <c r="G11" s="6" t="s">
        <v>21</v>
      </c>
      <c r="H11" s="6" t="s">
        <v>21</v>
      </c>
      <c r="I11" s="6">
        <v>19492.95</v>
      </c>
      <c r="J11" s="6">
        <v>298.36</v>
      </c>
      <c r="K11" s="6">
        <v>0</v>
      </c>
      <c r="L11" s="6">
        <v>19194.59</v>
      </c>
      <c r="M11" s="6">
        <v>0</v>
      </c>
      <c r="N11" s="6">
        <v>0</v>
      </c>
      <c r="O11" s="6">
        <v>0</v>
      </c>
      <c r="Q11" s="6">
        <f>VLOOKUP($A11,Peter!$A$3:$O$2386,13,0)</f>
        <v>0</v>
      </c>
      <c r="R11" s="6">
        <v>0</v>
      </c>
      <c r="S11" s="10">
        <f t="shared" si="5"/>
        <v>0</v>
      </c>
      <c r="T11" s="6">
        <f>VLOOKUP($A11,Peter!$A$3:$R$2306,14,0)</f>
        <v>710.1</v>
      </c>
      <c r="U11" s="6">
        <v>0</v>
      </c>
      <c r="V11" s="10">
        <f t="shared" si="1"/>
        <v>0</v>
      </c>
      <c r="W11" s="10"/>
      <c r="X11" s="6">
        <f t="shared" si="2"/>
        <v>19194.59</v>
      </c>
      <c r="Y11" s="6">
        <f>VLOOKUP($A11,Peter!$A$3:$O$2386,7,0)</f>
        <v>19194.59</v>
      </c>
      <c r="Z11" s="6">
        <v>19194.59</v>
      </c>
      <c r="AA11" s="6">
        <f>VLOOKUP($A11,raw!$A$2:$L$2630,7,0)</f>
        <v>300</v>
      </c>
      <c r="AB11" s="10">
        <f t="shared" si="3"/>
        <v>0</v>
      </c>
      <c r="AC11" s="10">
        <f t="shared" si="6"/>
        <v>1</v>
      </c>
      <c r="AE11" s="6">
        <f>VLOOKUP($A11,Peter!$A$3:$O$2386,11,0)</f>
        <v>18894.59</v>
      </c>
      <c r="AF11" s="6">
        <v>18894.59</v>
      </c>
      <c r="AG11" s="6">
        <f t="shared" si="4"/>
        <v>0</v>
      </c>
      <c r="AH11" s="6" t="str">
        <f>"'"&amp;C11&amp;"',"</f>
        <v>'19526036',</v>
      </c>
    </row>
    <row r="12" spans="1:34" hidden="1" x14ac:dyDescent="0.15">
      <c r="A12" s="6" t="str">
        <f t="shared" si="0"/>
        <v>Ally Auto Receivables Trust 2017-11955180842795</v>
      </c>
      <c r="B12" s="6" t="s">
        <v>53</v>
      </c>
      <c r="C12" s="6">
        <v>19551808</v>
      </c>
      <c r="D12" s="7">
        <v>42795</v>
      </c>
      <c r="E12" s="6" t="str">
        <f>VLOOKUP($A12,Peter!$A$3:$A$2386,1,0)</f>
        <v>Ally Auto Receivables Trust 2017-11955180842795</v>
      </c>
      <c r="F12" s="6" t="s">
        <v>21</v>
      </c>
      <c r="G12" s="6" t="s">
        <v>18</v>
      </c>
      <c r="H12" s="6" t="s">
        <v>21</v>
      </c>
      <c r="I12" s="6">
        <v>14744.37</v>
      </c>
      <c r="J12" s="6">
        <v>403.95</v>
      </c>
      <c r="K12" s="6">
        <v>0</v>
      </c>
      <c r="L12" s="6">
        <v>0</v>
      </c>
      <c r="M12" s="6">
        <v>0</v>
      </c>
      <c r="N12" s="6">
        <v>0</v>
      </c>
      <c r="O12" s="6">
        <v>6</v>
      </c>
      <c r="Q12" s="6">
        <f>VLOOKUP($A12,Peter!$A$3:$O$2386,13,0)</f>
        <v>0</v>
      </c>
      <c r="R12" s="6">
        <v>0</v>
      </c>
      <c r="S12" s="10">
        <f t="shared" si="5"/>
        <v>0</v>
      </c>
      <c r="T12" s="6">
        <f>VLOOKUP($A12,Peter!$A$3:$R$2306,14,0)</f>
        <v>742.98</v>
      </c>
      <c r="U12" s="6">
        <v>0</v>
      </c>
      <c r="V12" s="10">
        <f t="shared" si="1"/>
        <v>0</v>
      </c>
      <c r="W12" s="10"/>
      <c r="X12" s="6">
        <f t="shared" si="2"/>
        <v>14340.42</v>
      </c>
      <c r="Y12" s="6">
        <f>VLOOKUP($A12,Peter!$A$3:$O$2386,7,0)</f>
        <v>14340.42</v>
      </c>
      <c r="Z12" s="6">
        <v>14340.42</v>
      </c>
      <c r="AA12" s="6">
        <f>VLOOKUP($A12,raw!$A$2:$L$2630,7,0)</f>
        <v>5018.82</v>
      </c>
      <c r="AB12" s="10">
        <f t="shared" si="3"/>
        <v>0</v>
      </c>
      <c r="AC12" s="10">
        <f t="shared" si="6"/>
        <v>1</v>
      </c>
      <c r="AE12" s="6">
        <f>VLOOKUP($A12,Peter!$A$3:$O$2386,11,0)</f>
        <v>9321.6</v>
      </c>
      <c r="AF12" s="6">
        <v>9321.6</v>
      </c>
      <c r="AG12" s="6">
        <f t="shared" si="4"/>
        <v>0</v>
      </c>
      <c r="AH12" s="6" t="str">
        <f>"'"&amp;C12&amp;"',"</f>
        <v>'19551808',</v>
      </c>
    </row>
    <row r="13" spans="1:34" hidden="1" x14ac:dyDescent="0.15">
      <c r="A13" s="6" t="str">
        <f t="shared" si="0"/>
        <v>Ally Auto Receivables Trust 2017-11963796242767</v>
      </c>
      <c r="B13" s="6" t="s">
        <v>53</v>
      </c>
      <c r="C13" s="6">
        <v>19637962</v>
      </c>
      <c r="D13" s="7">
        <v>42767</v>
      </c>
      <c r="E13" s="6" t="str">
        <f>VLOOKUP($A13,Peter!$A$3:$A$2386,1,0)</f>
        <v>Ally Auto Receivables Trust 2017-11963796242767</v>
      </c>
      <c r="F13" s="6" t="s">
        <v>22</v>
      </c>
      <c r="G13" s="6" t="s">
        <v>18</v>
      </c>
      <c r="H13" s="6" t="s">
        <v>21</v>
      </c>
      <c r="I13" s="6">
        <v>18446.150000000001</v>
      </c>
      <c r="J13" s="6">
        <v>410.04</v>
      </c>
      <c r="K13" s="6">
        <v>0</v>
      </c>
      <c r="L13" s="6">
        <v>0</v>
      </c>
      <c r="M13" s="6">
        <v>0</v>
      </c>
      <c r="N13" s="6">
        <v>0</v>
      </c>
      <c r="O13" s="6">
        <v>15</v>
      </c>
      <c r="Q13" s="6">
        <f>VLOOKUP($A13,Peter!$A$3:$O$2386,13,0)</f>
        <v>0</v>
      </c>
      <c r="R13" s="6">
        <v>0</v>
      </c>
      <c r="S13" s="10">
        <f t="shared" si="5"/>
        <v>0</v>
      </c>
      <c r="T13" s="6">
        <f>VLOOKUP($A13,Peter!$A$3:$R$2306,14,0)</f>
        <v>1106.67</v>
      </c>
      <c r="U13" s="6">
        <v>0</v>
      </c>
      <c r="V13" s="10">
        <f t="shared" si="1"/>
        <v>0</v>
      </c>
      <c r="W13" s="10"/>
      <c r="X13" s="6">
        <f t="shared" si="2"/>
        <v>18036.11</v>
      </c>
      <c r="Y13" s="6">
        <f>VLOOKUP($A13,Peter!$A$3:$O$2386,7,0)</f>
        <v>18036.11</v>
      </c>
      <c r="Z13" s="6">
        <v>18036.11</v>
      </c>
      <c r="AA13" s="6">
        <f>VLOOKUP($A13,raw!$A$2:$L$2630,7,0)</f>
        <v>7441.94</v>
      </c>
      <c r="AB13" s="10">
        <f t="shared" si="3"/>
        <v>0</v>
      </c>
      <c r="AC13" s="10">
        <f t="shared" si="6"/>
        <v>1</v>
      </c>
      <c r="AE13" s="6">
        <f>VLOOKUP($A13,Peter!$A$3:$O$2386,11,0)</f>
        <v>10594.17</v>
      </c>
      <c r="AF13" s="6">
        <v>10594.17</v>
      </c>
      <c r="AG13" s="6">
        <f t="shared" si="4"/>
        <v>0</v>
      </c>
      <c r="AH13" s="6" t="str">
        <f>"'"&amp;C13&amp;"',"</f>
        <v>'19637962',</v>
      </c>
    </row>
    <row r="14" spans="1:34" hidden="1" x14ac:dyDescent="0.15">
      <c r="A14" s="6" t="str">
        <f t="shared" si="0"/>
        <v>Ally Auto Receivables Trust 2017-11965882542767</v>
      </c>
      <c r="B14" s="6" t="s">
        <v>53</v>
      </c>
      <c r="C14" s="6">
        <v>19658825</v>
      </c>
      <c r="D14" s="7">
        <v>42767</v>
      </c>
      <c r="E14" s="6" t="str">
        <f>VLOOKUP($A14,Peter!$A$3:$A$2386,1,0)</f>
        <v>Ally Auto Receivables Trust 2017-11965882542767</v>
      </c>
      <c r="F14" s="6" t="s">
        <v>22</v>
      </c>
      <c r="G14" s="6" t="s">
        <v>21</v>
      </c>
      <c r="H14" s="6" t="s">
        <v>21</v>
      </c>
      <c r="I14" s="6">
        <v>14918.26</v>
      </c>
      <c r="J14" s="6">
        <v>22.16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Q14" s="6">
        <f>VLOOKUP($A14,Peter!$A$3:$O$2386,13,0)</f>
        <v>0</v>
      </c>
      <c r="R14" s="6">
        <v>0</v>
      </c>
      <c r="S14" s="10">
        <f t="shared" si="5"/>
        <v>0</v>
      </c>
      <c r="T14" s="6">
        <f>VLOOKUP($A14,Peter!$A$3:$R$2306,14,0)</f>
        <v>299.02</v>
      </c>
      <c r="U14" s="6">
        <v>0</v>
      </c>
      <c r="V14" s="10">
        <f t="shared" si="1"/>
        <v>0</v>
      </c>
      <c r="W14" s="10"/>
      <c r="X14" s="6">
        <f t="shared" si="2"/>
        <v>14896.1</v>
      </c>
      <c r="Y14" s="6">
        <f>VLOOKUP($A14,Peter!$A$3:$O$2386,7,0)</f>
        <v>14896.1</v>
      </c>
      <c r="Z14" s="6">
        <v>14896.1</v>
      </c>
      <c r="AA14" s="6">
        <f>VLOOKUP($A14,raw!$A$2:$L$2630,7,0)</f>
        <v>5832.84</v>
      </c>
      <c r="AB14" s="10">
        <f t="shared" si="3"/>
        <v>0</v>
      </c>
      <c r="AC14" s="10">
        <f t="shared" si="6"/>
        <v>1</v>
      </c>
      <c r="AE14" s="6">
        <f>VLOOKUP($A14,Peter!$A$3:$O$2386,11,0)</f>
        <v>9063.26</v>
      </c>
      <c r="AF14" s="6">
        <v>9063.26</v>
      </c>
      <c r="AG14" s="6">
        <f t="shared" si="4"/>
        <v>0</v>
      </c>
      <c r="AH14" s="6" t="str">
        <f>"'"&amp;C14&amp;"',"</f>
        <v>'19658825',</v>
      </c>
    </row>
    <row r="15" spans="1:34" hidden="1" x14ac:dyDescent="0.15">
      <c r="A15" s="6" t="str">
        <f t="shared" si="0"/>
        <v>Ally Auto Receivables Trust 2017-11965882542795</v>
      </c>
      <c r="B15" s="6" t="s">
        <v>53</v>
      </c>
      <c r="C15" s="6">
        <v>19658825</v>
      </c>
      <c r="D15" s="7">
        <v>42795</v>
      </c>
      <c r="E15" s="6" t="str">
        <f>VLOOKUP($A15,Peter!$A$3:$A$2386,1,0)</f>
        <v>Ally Auto Receivables Trust 2017-11965882542795</v>
      </c>
      <c r="F15" s="6" t="s">
        <v>22</v>
      </c>
      <c r="G15" s="6" t="s">
        <v>18</v>
      </c>
      <c r="H15" s="6" t="s">
        <v>22</v>
      </c>
      <c r="I15" s="6">
        <v>22.16</v>
      </c>
      <c r="J15" s="6">
        <v>22.16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Q15" s="6">
        <f>VLOOKUP($A15,Peter!$A$3:$O$2386,13,0)</f>
        <v>0</v>
      </c>
      <c r="R15" s="6">
        <v>0</v>
      </c>
      <c r="S15" s="10">
        <f t="shared" si="5"/>
        <v>0</v>
      </c>
      <c r="T15" s="6">
        <f>VLOOKUP($A15,Peter!$A$3:$R$2306,14,0)</f>
        <v>0</v>
      </c>
      <c r="U15" s="6">
        <v>0</v>
      </c>
      <c r="V15" s="10">
        <f t="shared" si="1"/>
        <v>0</v>
      </c>
      <c r="W15" s="10"/>
      <c r="X15" s="6">
        <f t="shared" si="2"/>
        <v>0</v>
      </c>
      <c r="Y15" s="6">
        <f>VLOOKUP($A15,Peter!$A$3:$O$2386,7,0)</f>
        <v>0</v>
      </c>
      <c r="Z15" s="6">
        <v>0</v>
      </c>
      <c r="AA15" s="6">
        <f>VLOOKUP($A15,raw!$A$2:$L$2630,7,0)</f>
        <v>-75</v>
      </c>
      <c r="AB15" s="10">
        <f t="shared" si="3"/>
        <v>0</v>
      </c>
      <c r="AC15" s="10">
        <f t="shared" si="6"/>
        <v>1</v>
      </c>
      <c r="AE15" s="6">
        <f>VLOOKUP($A15,Peter!$A$3:$O$2386,11,0)</f>
        <v>75</v>
      </c>
      <c r="AF15" s="6">
        <v>75</v>
      </c>
      <c r="AG15" s="6">
        <f t="shared" si="4"/>
        <v>0</v>
      </c>
      <c r="AH15" s="6" t="str">
        <f>"'"&amp;C15&amp;"',"</f>
        <v>'19658825',</v>
      </c>
    </row>
    <row r="16" spans="1:34" hidden="1" x14ac:dyDescent="0.15">
      <c r="A16" s="6" t="str">
        <f t="shared" si="0"/>
        <v>Ally Auto Receivables Trust 2017-11982849242795</v>
      </c>
      <c r="B16" s="6" t="s">
        <v>53</v>
      </c>
      <c r="C16" s="6">
        <v>19828492</v>
      </c>
      <c r="D16" s="7">
        <v>42795</v>
      </c>
      <c r="E16" s="6" t="str">
        <f>VLOOKUP($A16,Peter!$A$3:$A$2386,1,0)</f>
        <v>Ally Auto Receivables Trust 2017-11982849242795</v>
      </c>
      <c r="F16" s="6" t="s">
        <v>21</v>
      </c>
      <c r="G16" s="6" t="s">
        <v>18</v>
      </c>
      <c r="H16" s="6" t="s">
        <v>21</v>
      </c>
      <c r="I16" s="6">
        <v>21627.93</v>
      </c>
      <c r="J16" s="6">
        <v>753.04</v>
      </c>
      <c r="K16" s="6">
        <v>0</v>
      </c>
      <c r="L16" s="6">
        <v>0</v>
      </c>
      <c r="M16" s="6">
        <v>0</v>
      </c>
      <c r="N16" s="6">
        <v>0</v>
      </c>
      <c r="O16" s="6">
        <v>39.020000000000003</v>
      </c>
      <c r="Q16" s="6">
        <f>VLOOKUP($A16,Peter!$A$3:$O$2386,13,0)</f>
        <v>0</v>
      </c>
      <c r="R16" s="6">
        <v>0</v>
      </c>
      <c r="S16" s="10">
        <f t="shared" si="5"/>
        <v>0</v>
      </c>
      <c r="T16" s="6">
        <f>VLOOKUP($A16,Peter!$A$3:$R$2306,14,0)</f>
        <v>1561.12</v>
      </c>
      <c r="U16" s="6">
        <v>0</v>
      </c>
      <c r="V16" s="10">
        <f t="shared" si="1"/>
        <v>0</v>
      </c>
      <c r="W16" s="10"/>
      <c r="X16" s="6">
        <f t="shared" si="2"/>
        <v>20874.89</v>
      </c>
      <c r="Y16" s="6">
        <f>VLOOKUP($A16,Peter!$A$3:$O$2386,7,0)</f>
        <v>20874.89</v>
      </c>
      <c r="Z16" s="6">
        <v>20874.89</v>
      </c>
      <c r="AA16" s="6">
        <f>VLOOKUP($A16,raw!$A$2:$L$2630,7,0)</f>
        <v>7726.59</v>
      </c>
      <c r="AB16" s="10">
        <f t="shared" si="3"/>
        <v>0</v>
      </c>
      <c r="AC16" s="10">
        <f t="shared" si="6"/>
        <v>1</v>
      </c>
      <c r="AE16" s="6">
        <f>VLOOKUP($A16,Peter!$A$3:$O$2386,11,0)</f>
        <v>13148.3</v>
      </c>
      <c r="AF16" s="6">
        <v>13148.3</v>
      </c>
      <c r="AG16" s="6">
        <f t="shared" si="4"/>
        <v>0</v>
      </c>
      <c r="AH16" s="6" t="str">
        <f>"'"&amp;C16&amp;"',"</f>
        <v>'19828492',</v>
      </c>
    </row>
    <row r="17" spans="1:34" hidden="1" x14ac:dyDescent="0.15">
      <c r="A17" s="6" t="str">
        <f t="shared" si="0"/>
        <v>Ally Auto Receivables Trust 2017-11985453142795</v>
      </c>
      <c r="B17" s="6" t="s">
        <v>53</v>
      </c>
      <c r="C17" s="6">
        <v>19854531</v>
      </c>
      <c r="D17" s="7">
        <v>42795</v>
      </c>
      <c r="E17" s="6" t="str">
        <f>VLOOKUP($A17,Peter!$A$3:$A$2386,1,0)</f>
        <v>Ally Auto Receivables Trust 2017-11985453142795</v>
      </c>
      <c r="F17" s="6" t="s">
        <v>21</v>
      </c>
      <c r="G17" s="6" t="s">
        <v>18</v>
      </c>
      <c r="H17" s="6" t="s">
        <v>21</v>
      </c>
      <c r="I17" s="6">
        <v>12133.03</v>
      </c>
      <c r="J17" s="6">
        <v>268.94</v>
      </c>
      <c r="K17" s="6">
        <v>0</v>
      </c>
      <c r="L17" s="6">
        <v>0</v>
      </c>
      <c r="M17" s="6">
        <v>0</v>
      </c>
      <c r="N17" s="6">
        <v>0</v>
      </c>
      <c r="O17" s="6">
        <v>11.7</v>
      </c>
      <c r="Q17" s="6">
        <f>VLOOKUP($A17,Peter!$A$3:$O$2386,13,0)</f>
        <v>0</v>
      </c>
      <c r="R17" s="6">
        <v>0</v>
      </c>
      <c r="S17" s="10">
        <f t="shared" si="5"/>
        <v>0</v>
      </c>
      <c r="T17" s="6">
        <f>VLOOKUP($A17,Peter!$A$3:$R$2306,14,0)</f>
        <v>702.45</v>
      </c>
      <c r="U17" s="6">
        <v>0</v>
      </c>
      <c r="V17" s="10">
        <f t="shared" si="1"/>
        <v>0</v>
      </c>
      <c r="W17" s="10"/>
      <c r="X17" s="6">
        <f t="shared" si="2"/>
        <v>11864.09</v>
      </c>
      <c r="Y17" s="6">
        <f>VLOOKUP($A17,Peter!$A$3:$O$2386,7,0)</f>
        <v>11864.09</v>
      </c>
      <c r="Z17" s="6">
        <v>11864.09</v>
      </c>
      <c r="AA17" s="6">
        <f>VLOOKUP($A17,raw!$A$2:$L$2630,7,0)</f>
        <v>6743.04</v>
      </c>
      <c r="AB17" s="10">
        <f t="shared" si="3"/>
        <v>0</v>
      </c>
      <c r="AC17" s="10">
        <f t="shared" si="6"/>
        <v>1</v>
      </c>
      <c r="AE17" s="6">
        <f>VLOOKUP($A17,Peter!$A$3:$O$2386,11,0)</f>
        <v>5121.05</v>
      </c>
      <c r="AF17" s="6">
        <v>5121.05</v>
      </c>
      <c r="AG17" s="6">
        <f t="shared" si="4"/>
        <v>0</v>
      </c>
      <c r="AH17" s="6" t="str">
        <f>"'"&amp;C17&amp;"',"</f>
        <v>'19854531',</v>
      </c>
    </row>
    <row r="18" spans="1:34" hidden="1" x14ac:dyDescent="0.15">
      <c r="A18" s="6" t="str">
        <f t="shared" si="0"/>
        <v>Ally Auto Receivables Trust 2017-11994619042795</v>
      </c>
      <c r="B18" s="6" t="s">
        <v>53</v>
      </c>
      <c r="C18" s="6">
        <v>19946190</v>
      </c>
      <c r="D18" s="7">
        <v>42795</v>
      </c>
      <c r="E18" s="6" t="str">
        <f>VLOOKUP($A18,Peter!$A$3:$A$2386,1,0)</f>
        <v>Ally Auto Receivables Trust 2017-11994619042795</v>
      </c>
      <c r="F18" s="6" t="s">
        <v>21</v>
      </c>
      <c r="G18" s="6" t="s">
        <v>21</v>
      </c>
      <c r="H18" s="6" t="s">
        <v>21</v>
      </c>
      <c r="I18" s="6">
        <v>24132.94</v>
      </c>
      <c r="J18" s="6">
        <v>602.1</v>
      </c>
      <c r="K18" s="6">
        <v>0</v>
      </c>
      <c r="L18" s="6">
        <v>23530.84</v>
      </c>
      <c r="M18" s="6">
        <v>0</v>
      </c>
      <c r="N18" s="6">
        <v>0</v>
      </c>
      <c r="O18" s="6">
        <v>0</v>
      </c>
      <c r="Q18" s="6">
        <f>VLOOKUP($A18,Peter!$A$3:$O$2386,13,0)</f>
        <v>0</v>
      </c>
      <c r="R18" s="6">
        <v>0</v>
      </c>
      <c r="S18" s="10">
        <f t="shared" si="5"/>
        <v>0</v>
      </c>
      <c r="T18" s="6">
        <f>VLOOKUP($A18,Peter!$A$3:$R$2306,14,0)</f>
        <v>1375.56</v>
      </c>
      <c r="U18" s="6">
        <v>0</v>
      </c>
      <c r="V18" s="10">
        <f t="shared" si="1"/>
        <v>0</v>
      </c>
      <c r="W18" s="10"/>
      <c r="X18" s="6">
        <f t="shared" si="2"/>
        <v>23530.84</v>
      </c>
      <c r="Y18" s="6">
        <f>VLOOKUP($A18,Peter!$A$3:$O$2386,7,0)</f>
        <v>23530.84</v>
      </c>
      <c r="Z18" s="6">
        <v>23530.84</v>
      </c>
      <c r="AA18" s="6">
        <f>VLOOKUP($A18,raw!$A$2:$L$2630,7,0)</f>
        <v>7530.84</v>
      </c>
      <c r="AB18" s="10">
        <f t="shared" si="3"/>
        <v>0</v>
      </c>
      <c r="AC18" s="10">
        <f t="shared" si="6"/>
        <v>1</v>
      </c>
      <c r="AE18" s="6">
        <f>VLOOKUP($A18,Peter!$A$3:$O$2386,11,0)</f>
        <v>16000</v>
      </c>
      <c r="AF18" s="6">
        <v>16000</v>
      </c>
      <c r="AG18" s="6">
        <f t="shared" si="4"/>
        <v>0</v>
      </c>
      <c r="AH18" s="6" t="str">
        <f>"'"&amp;C18&amp;"',"</f>
        <v>'19946190',</v>
      </c>
    </row>
    <row r="19" spans="1:34" hidden="1" x14ac:dyDescent="0.15">
      <c r="A19" s="6" t="str">
        <f t="shared" si="0"/>
        <v>Ally Auto Receivables Trust 2017-12003727342795</v>
      </c>
      <c r="B19" s="6" t="s">
        <v>53</v>
      </c>
      <c r="C19" s="6">
        <v>20037273</v>
      </c>
      <c r="D19" s="7">
        <v>42795</v>
      </c>
      <c r="E19" s="6" t="str">
        <f>VLOOKUP($A19,Peter!$A$3:$A$2386,1,0)</f>
        <v>Ally Auto Receivables Trust 2017-12003727342795</v>
      </c>
      <c r="F19" s="6" t="s">
        <v>21</v>
      </c>
      <c r="G19" s="6" t="s">
        <v>18</v>
      </c>
      <c r="H19" s="6" t="s">
        <v>21</v>
      </c>
      <c r="I19" s="6">
        <v>20780.5</v>
      </c>
      <c r="J19" s="6">
        <v>469.19</v>
      </c>
      <c r="K19" s="6">
        <v>0</v>
      </c>
      <c r="L19" s="6">
        <v>0</v>
      </c>
      <c r="M19" s="6">
        <v>0</v>
      </c>
      <c r="N19" s="6">
        <v>0</v>
      </c>
      <c r="O19" s="6">
        <v>20.8</v>
      </c>
      <c r="Q19" s="6">
        <f>VLOOKUP($A19,Peter!$A$3:$O$2386,13,0)</f>
        <v>0</v>
      </c>
      <c r="R19" s="6">
        <v>0</v>
      </c>
      <c r="S19" s="10">
        <f t="shared" si="5"/>
        <v>0</v>
      </c>
      <c r="T19" s="6">
        <f>VLOOKUP($A19,Peter!$A$3:$R$2306,14,0)</f>
        <v>1248.0899999999999</v>
      </c>
      <c r="U19" s="6">
        <v>0</v>
      </c>
      <c r="V19" s="10">
        <f t="shared" si="1"/>
        <v>-1.0186340659856796E-10</v>
      </c>
      <c r="W19" s="10"/>
      <c r="X19" s="6">
        <f t="shared" si="2"/>
        <v>20311.310000000001</v>
      </c>
      <c r="Y19" s="6">
        <f>VLOOKUP($A19,Peter!$A$3:$O$2386,7,0)</f>
        <v>20311.309999999899</v>
      </c>
      <c r="Z19" s="6">
        <v>20311.310000000001</v>
      </c>
      <c r="AA19" s="6">
        <f>VLOOKUP($A19,raw!$A$2:$L$2630,7,0)</f>
        <v>8326.75</v>
      </c>
      <c r="AB19" s="10">
        <f t="shared" si="3"/>
        <v>1.0186340659856796E-10</v>
      </c>
      <c r="AC19" s="10">
        <f t="shared" si="6"/>
        <v>1</v>
      </c>
      <c r="AE19" s="6">
        <f>VLOOKUP($A19,Peter!$A$3:$O$2386,11,0)</f>
        <v>11984.56</v>
      </c>
      <c r="AF19" s="6">
        <v>11984.56</v>
      </c>
      <c r="AG19" s="6">
        <f t="shared" si="4"/>
        <v>0</v>
      </c>
      <c r="AH19" s="6" t="str">
        <f>"'"&amp;C19&amp;"',"</f>
        <v>'20037273',</v>
      </c>
    </row>
    <row r="20" spans="1:34" hidden="1" x14ac:dyDescent="0.15">
      <c r="A20" s="6" t="str">
        <f t="shared" si="0"/>
        <v>Ally Auto Receivables Trust 2017-12006427242795</v>
      </c>
      <c r="B20" s="6" t="s">
        <v>53</v>
      </c>
      <c r="C20" s="6">
        <v>20064272</v>
      </c>
      <c r="D20" s="7">
        <v>42795</v>
      </c>
      <c r="E20" s="6" t="str">
        <f>VLOOKUP($A20,Peter!$A$3:$A$2386,1,0)</f>
        <v>Ally Auto Receivables Trust 2017-12006427242795</v>
      </c>
      <c r="F20" s="6" t="s">
        <v>21</v>
      </c>
      <c r="G20" s="6" t="s">
        <v>18</v>
      </c>
      <c r="H20" s="6" t="s">
        <v>21</v>
      </c>
      <c r="I20" s="6">
        <v>46721.49</v>
      </c>
      <c r="J20" s="6">
        <v>1070.3599999999999</v>
      </c>
      <c r="K20" s="6">
        <v>0</v>
      </c>
      <c r="L20" s="6">
        <v>0</v>
      </c>
      <c r="M20" s="6">
        <v>0</v>
      </c>
      <c r="N20" s="6">
        <v>0</v>
      </c>
      <c r="O20" s="6">
        <v>43.41</v>
      </c>
      <c r="Q20" s="6">
        <f>VLOOKUP($A20,Peter!$A$3:$O$2386,13,0)</f>
        <v>0</v>
      </c>
      <c r="R20" s="6">
        <v>0</v>
      </c>
      <c r="S20" s="10">
        <f t="shared" si="5"/>
        <v>0</v>
      </c>
      <c r="T20" s="6">
        <f>VLOOKUP($A20,Peter!$A$3:$R$2306,14,0)</f>
        <v>3473.4</v>
      </c>
      <c r="U20" s="6">
        <v>0</v>
      </c>
      <c r="V20" s="10">
        <f t="shared" si="1"/>
        <v>0</v>
      </c>
      <c r="W20" s="10"/>
      <c r="X20" s="6">
        <f t="shared" si="2"/>
        <v>45651.13</v>
      </c>
      <c r="Y20" s="6">
        <f>VLOOKUP($A20,Peter!$A$3:$O$2386,7,0)</f>
        <v>45651.13</v>
      </c>
      <c r="Z20" s="6">
        <v>45651.13</v>
      </c>
      <c r="AA20" s="6">
        <f>VLOOKUP($A20,raw!$A$2:$L$2630,7,0)</f>
        <v>24926.93</v>
      </c>
      <c r="AB20" s="10">
        <f t="shared" si="3"/>
        <v>0</v>
      </c>
      <c r="AC20" s="10">
        <f t="shared" si="6"/>
        <v>1</v>
      </c>
      <c r="AE20" s="6">
        <f>VLOOKUP($A20,Peter!$A$3:$O$2386,11,0)</f>
        <v>20724.2</v>
      </c>
      <c r="AF20" s="6">
        <v>20724.2</v>
      </c>
      <c r="AG20" s="6">
        <f t="shared" si="4"/>
        <v>0</v>
      </c>
      <c r="AH20" s="6" t="str">
        <f>"'"&amp;C20&amp;"',"</f>
        <v>'20064272',</v>
      </c>
    </row>
    <row r="21" spans="1:34" hidden="1" x14ac:dyDescent="0.15">
      <c r="A21" s="6" t="str">
        <f t="shared" si="0"/>
        <v>Ally Auto Receivables Trust 2017-12014491642795</v>
      </c>
      <c r="B21" s="6" t="s">
        <v>53</v>
      </c>
      <c r="C21" s="6">
        <v>20144916</v>
      </c>
      <c r="D21" s="7">
        <v>42795</v>
      </c>
      <c r="E21" s="6" t="str">
        <f>VLOOKUP($A21,Peter!$A$3:$A$2386,1,0)</f>
        <v>Ally Auto Receivables Trust 2017-12014491642795</v>
      </c>
      <c r="F21" s="6" t="s">
        <v>21</v>
      </c>
      <c r="G21" s="6" t="s">
        <v>18</v>
      </c>
      <c r="H21" s="6" t="s">
        <v>21</v>
      </c>
      <c r="I21" s="6">
        <v>22360.06</v>
      </c>
      <c r="J21" s="6">
        <v>809.19</v>
      </c>
      <c r="K21" s="6">
        <v>0</v>
      </c>
      <c r="L21" s="6">
        <v>0</v>
      </c>
      <c r="M21" s="6">
        <v>0</v>
      </c>
      <c r="N21" s="6">
        <v>0</v>
      </c>
      <c r="O21" s="6">
        <v>9.1199999999999992</v>
      </c>
      <c r="Q21" s="6">
        <f>VLOOKUP($A21,Peter!$A$3:$O$2386,13,0)</f>
        <v>0</v>
      </c>
      <c r="R21" s="6">
        <v>0</v>
      </c>
      <c r="S21" s="10">
        <f t="shared" si="5"/>
        <v>0</v>
      </c>
      <c r="T21" s="6">
        <f>VLOOKUP($A21,Peter!$A$3:$R$2306,14,0)</f>
        <v>578.66</v>
      </c>
      <c r="U21" s="6">
        <v>0</v>
      </c>
      <c r="V21" s="10">
        <f t="shared" si="1"/>
        <v>0</v>
      </c>
      <c r="W21" s="10"/>
      <c r="X21" s="6">
        <f t="shared" si="2"/>
        <v>21550.87</v>
      </c>
      <c r="Y21" s="6">
        <f>VLOOKUP($A21,Peter!$A$3:$O$2386,7,0)</f>
        <v>21550.87</v>
      </c>
      <c r="Z21" s="6">
        <v>21550.87</v>
      </c>
      <c r="AA21" s="6">
        <f>VLOOKUP($A21,raw!$A$2:$L$2630,7,0)</f>
        <v>3350.87</v>
      </c>
      <c r="AB21" s="10">
        <f t="shared" si="3"/>
        <v>0</v>
      </c>
      <c r="AC21" s="10">
        <f t="shared" si="6"/>
        <v>1</v>
      </c>
      <c r="AE21" s="6">
        <f>VLOOKUP($A21,Peter!$A$3:$O$2386,11,0)</f>
        <v>18200</v>
      </c>
      <c r="AF21" s="6">
        <v>18200</v>
      </c>
      <c r="AG21" s="6">
        <f t="shared" si="4"/>
        <v>0</v>
      </c>
      <c r="AH21" s="6" t="str">
        <f>"'"&amp;C21&amp;"',"</f>
        <v>'20144916',</v>
      </c>
    </row>
    <row r="22" spans="1:34" x14ac:dyDescent="0.15">
      <c r="A22" s="6" t="str">
        <f t="shared" si="0"/>
        <v>Ally Auto Receivables Trust 2017-21799365142795</v>
      </c>
      <c r="B22" s="6" t="s">
        <v>55</v>
      </c>
      <c r="C22" s="6">
        <v>17993651</v>
      </c>
      <c r="D22" s="7">
        <v>42795</v>
      </c>
      <c r="E22" s="6" t="str">
        <f>VLOOKUP($A22,Peter!$A$3:$A$2386,1,0)</f>
        <v>Ally Auto Receivables Trust 2017-21799365142795</v>
      </c>
      <c r="F22" s="6" t="s">
        <v>19</v>
      </c>
      <c r="G22" s="6" t="s">
        <v>21</v>
      </c>
      <c r="H22" s="6" t="s">
        <v>19</v>
      </c>
      <c r="I22" s="6">
        <v>10364.89</v>
      </c>
      <c r="J22" s="6">
        <v>9725.18</v>
      </c>
      <c r="K22" s="6">
        <v>0</v>
      </c>
      <c r="L22" s="6">
        <v>339.71</v>
      </c>
      <c r="M22" s="6">
        <v>0</v>
      </c>
      <c r="N22" s="6">
        <v>35.79</v>
      </c>
      <c r="O22" s="6">
        <v>0</v>
      </c>
      <c r="Q22" s="6">
        <f>VLOOKUP($A22,Peter!$A$3:$O$2386,13,0)</f>
        <v>0</v>
      </c>
      <c r="R22" s="6">
        <v>0</v>
      </c>
      <c r="S22" s="10">
        <f t="shared" si="5"/>
        <v>0</v>
      </c>
      <c r="T22" s="6">
        <f>VLOOKUP($A22,Peter!$A$3:$R$2306,14,0)</f>
        <v>223.05</v>
      </c>
      <c r="U22" s="6">
        <v>0</v>
      </c>
      <c r="V22" s="10">
        <f t="shared" si="1"/>
        <v>9725.18</v>
      </c>
      <c r="W22" s="10"/>
      <c r="X22" s="6">
        <f t="shared" si="2"/>
        <v>639.71</v>
      </c>
      <c r="Y22" s="6">
        <f>VLOOKUP($A22,Peter!$A$3:$O$2386,7,0)</f>
        <v>10364.89</v>
      </c>
      <c r="Z22" s="6">
        <v>639.71</v>
      </c>
      <c r="AA22" s="6">
        <f>VLOOKUP($A22,raw!$A$2:$L$2630,7,0)</f>
        <v>639.71</v>
      </c>
      <c r="AB22" s="10">
        <f t="shared" si="3"/>
        <v>9725.18</v>
      </c>
      <c r="AC22" s="10">
        <f t="shared" si="6"/>
        <v>0</v>
      </c>
      <c r="AE22" s="6">
        <f>VLOOKUP($A22,Peter!$A$3:$O$2386,11,0)</f>
        <v>9725.18</v>
      </c>
      <c r="AF22" s="6">
        <v>10025.18</v>
      </c>
      <c r="AG22" s="6">
        <f t="shared" si="4"/>
        <v>300</v>
      </c>
      <c r="AH22" s="6" t="str">
        <f>"'"&amp;C22&amp;"',"</f>
        <v>'17993651',</v>
      </c>
    </row>
    <row r="23" spans="1:34" hidden="1" x14ac:dyDescent="0.15">
      <c r="A23" s="6" t="str">
        <f t="shared" si="0"/>
        <v>AmeriCredit Automobile Receivables Trust 2017-10001694010 - 00004042795</v>
      </c>
      <c r="B23" s="6" t="s">
        <v>16</v>
      </c>
      <c r="C23" s="6" t="s">
        <v>674</v>
      </c>
      <c r="D23" s="7">
        <v>42795</v>
      </c>
      <c r="E23" s="6" t="str">
        <f>VLOOKUP($A23,Peter!$A$3:$A$2386,1,0)</f>
        <v>AmeriCredit Automobile Receivables Trust 2017-10001694010 - 00004042795</v>
      </c>
      <c r="F23" s="6" t="s">
        <v>25</v>
      </c>
      <c r="G23" s="6" t="s">
        <v>18</v>
      </c>
      <c r="H23" s="6" t="s">
        <v>25</v>
      </c>
      <c r="I23" s="6">
        <v>958.88</v>
      </c>
      <c r="J23" s="6">
        <v>0</v>
      </c>
      <c r="K23" s="6">
        <v>0</v>
      </c>
      <c r="L23" s="6">
        <v>0</v>
      </c>
      <c r="M23" s="6">
        <v>652.07000000000005</v>
      </c>
      <c r="N23" s="6">
        <v>15.53</v>
      </c>
      <c r="O23" s="6">
        <v>180</v>
      </c>
      <c r="Q23" s="6">
        <f>VLOOKUP($A23,Peter!$A$3:$O$2386,13,0)</f>
        <v>0</v>
      </c>
      <c r="R23" s="6">
        <v>297.97000000000003</v>
      </c>
      <c r="S23" s="10">
        <f t="shared" si="5"/>
        <v>297.97000000000003</v>
      </c>
      <c r="T23" s="6">
        <f>VLOOKUP($A23,Peter!$A$3:$R$2306,14,0)</f>
        <v>667.6</v>
      </c>
      <c r="U23" s="6">
        <v>0</v>
      </c>
      <c r="V23" s="10">
        <f t="shared" si="1"/>
        <v>-950.04000000000008</v>
      </c>
      <c r="W23" s="10"/>
      <c r="X23" s="6">
        <f t="shared" si="2"/>
        <v>958.88000000000011</v>
      </c>
      <c r="Y23" s="6">
        <f>VLOOKUP($A23,Peter!$A$3:$O$2386,7,0)</f>
        <v>8.84</v>
      </c>
      <c r="Z23" s="6">
        <v>8.84</v>
      </c>
      <c r="AA23" s="6">
        <f>VLOOKUP($A23,raw!$A$2:$L$2630,7,0)</f>
        <v>8.84</v>
      </c>
      <c r="AB23" s="10">
        <f t="shared" si="3"/>
        <v>0</v>
      </c>
      <c r="AC23" s="10">
        <f t="shared" si="6"/>
        <v>0</v>
      </c>
      <c r="AE23" s="6">
        <f>VLOOKUP($A23,Peter!$A$3:$O$2386,11,0)</f>
        <v>0</v>
      </c>
      <c r="AF23" s="6">
        <v>0</v>
      </c>
      <c r="AG23" s="6">
        <f t="shared" si="4"/>
        <v>0</v>
      </c>
      <c r="AH23" s="6" t="str">
        <f>"'"&amp;C23&amp;"',"</f>
        <v>'0001694010 - 000040',</v>
      </c>
    </row>
    <row r="24" spans="1:34" hidden="1" x14ac:dyDescent="0.15">
      <c r="A24" s="6" t="str">
        <f t="shared" si="0"/>
        <v>AmeriCredit Automobile Receivables Trust 2017-10001694010 - 00011342795</v>
      </c>
      <c r="B24" s="6" t="s">
        <v>16</v>
      </c>
      <c r="C24" s="6" t="s">
        <v>673</v>
      </c>
      <c r="D24" s="7">
        <v>42795</v>
      </c>
      <c r="E24" s="6" t="str">
        <f>VLOOKUP($A24,Peter!$A$3:$A$2386,1,0)</f>
        <v>AmeriCredit Automobile Receivables Trust 2017-10001694010 - 00011342795</v>
      </c>
      <c r="F24" s="6" t="s">
        <v>25</v>
      </c>
      <c r="G24" s="6" t="s">
        <v>18</v>
      </c>
      <c r="H24" s="6" t="s">
        <v>25</v>
      </c>
      <c r="I24" s="6">
        <v>628.72</v>
      </c>
      <c r="J24" s="6">
        <v>0</v>
      </c>
      <c r="K24" s="6">
        <v>0</v>
      </c>
      <c r="L24" s="6">
        <v>0</v>
      </c>
      <c r="M24" s="6">
        <v>266.52</v>
      </c>
      <c r="N24" s="6">
        <v>6.27</v>
      </c>
      <c r="O24" s="6">
        <v>13.64</v>
      </c>
      <c r="Q24" s="6">
        <f>VLOOKUP($A24,Peter!$A$3:$O$2386,13,0)</f>
        <v>0</v>
      </c>
      <c r="R24" s="6">
        <v>349.37</v>
      </c>
      <c r="S24" s="10">
        <f t="shared" si="5"/>
        <v>349.37</v>
      </c>
      <c r="T24" s="6">
        <f>VLOOKUP($A24,Peter!$A$3:$R$2306,14,0)</f>
        <v>272.79000000000002</v>
      </c>
      <c r="U24" s="6">
        <v>0</v>
      </c>
      <c r="V24" s="10">
        <f t="shared" si="1"/>
        <v>-615.89</v>
      </c>
      <c r="W24" s="10"/>
      <c r="X24" s="6">
        <f t="shared" si="2"/>
        <v>628.72</v>
      </c>
      <c r="Y24" s="6">
        <f>VLOOKUP($A24,Peter!$A$3:$O$2386,7,0)</f>
        <v>12.83</v>
      </c>
      <c r="Z24" s="6">
        <v>12.83</v>
      </c>
      <c r="AA24" s="6">
        <f>VLOOKUP($A24,raw!$A$2:$L$2630,7,0)</f>
        <v>12.83</v>
      </c>
      <c r="AB24" s="10">
        <f t="shared" si="3"/>
        <v>0</v>
      </c>
      <c r="AC24" s="10">
        <f t="shared" si="6"/>
        <v>0</v>
      </c>
      <c r="AE24" s="6">
        <f>VLOOKUP($A24,Peter!$A$3:$O$2386,11,0)</f>
        <v>0</v>
      </c>
      <c r="AF24" s="6">
        <v>0</v>
      </c>
      <c r="AG24" s="6">
        <f t="shared" si="4"/>
        <v>0</v>
      </c>
      <c r="AH24" s="6" t="str">
        <f>"'"&amp;C24&amp;"',"</f>
        <v>'0001694010 - 000113',</v>
      </c>
    </row>
    <row r="25" spans="1:34" hidden="1" x14ac:dyDescent="0.15">
      <c r="A25" s="6" t="str">
        <f t="shared" si="0"/>
        <v>AmeriCredit Automobile Receivables Trust 2017-10001694010 - 00021642705</v>
      </c>
      <c r="B25" s="6" t="s">
        <v>16</v>
      </c>
      <c r="C25" s="6" t="s">
        <v>672</v>
      </c>
      <c r="D25" s="7">
        <v>42705</v>
      </c>
      <c r="E25" s="6" t="str">
        <f>VLOOKUP($A25,Peter!$A$3:$A$2386,1,0)</f>
        <v>AmeriCredit Automobile Receivables Trust 2017-10001694010 - 00021642705</v>
      </c>
      <c r="F25" s="6" t="s">
        <v>19</v>
      </c>
      <c r="G25" s="6" t="s">
        <v>18</v>
      </c>
      <c r="H25" s="6" t="s">
        <v>19</v>
      </c>
      <c r="I25" s="6">
        <v>9913.34</v>
      </c>
      <c r="J25" s="6">
        <v>8352.4500000000007</v>
      </c>
      <c r="K25" s="6">
        <v>0</v>
      </c>
      <c r="L25" s="6">
        <v>8352.4500000000007</v>
      </c>
      <c r="M25" s="6">
        <v>2085.89</v>
      </c>
      <c r="N25" s="6">
        <v>264.11</v>
      </c>
      <c r="O25" s="6">
        <v>50</v>
      </c>
      <c r="P25" s="6">
        <f>M25+N25-T25</f>
        <v>1812.03</v>
      </c>
      <c r="Q25" s="6">
        <f>VLOOKUP($A25,Peter!$A$3:$O$2386,13,0)</f>
        <v>0</v>
      </c>
      <c r="R25" s="6">
        <v>0</v>
      </c>
      <c r="S25" s="10">
        <f t="shared" si="5"/>
        <v>0</v>
      </c>
      <c r="T25" s="6">
        <f>VLOOKUP($A25,Peter!$A$3:$R$2306,14,0)</f>
        <v>537.97</v>
      </c>
      <c r="U25" s="6">
        <v>0</v>
      </c>
      <c r="V25" s="10">
        <f t="shared" si="1"/>
        <v>-2085.89</v>
      </c>
      <c r="W25" s="10"/>
      <c r="X25" s="6">
        <f t="shared" si="2"/>
        <v>1560.8899999999999</v>
      </c>
      <c r="Y25" s="6">
        <f>VLOOKUP($A25,Peter!$A$3:$O$2386,7,0)</f>
        <v>-525</v>
      </c>
      <c r="Z25" s="6">
        <v>-525</v>
      </c>
      <c r="AA25" s="6">
        <f>VLOOKUP($A25,raw!$A$2:$L$2630,7,0)</f>
        <v>-525</v>
      </c>
      <c r="AB25" s="10">
        <f t="shared" si="3"/>
        <v>0</v>
      </c>
      <c r="AC25" s="10">
        <f t="shared" si="6"/>
        <v>0</v>
      </c>
      <c r="AE25" s="6">
        <f>VLOOKUP($A25,Peter!$A$3:$O$2386,11,0)</f>
        <v>0</v>
      </c>
      <c r="AF25" s="6">
        <v>0</v>
      </c>
      <c r="AG25" s="6">
        <f t="shared" si="4"/>
        <v>0</v>
      </c>
      <c r="AH25" s="6" t="str">
        <f>"'"&amp;C25&amp;"',"</f>
        <v>'0001694010 - 000216',</v>
      </c>
    </row>
    <row r="26" spans="1:34" hidden="1" x14ac:dyDescent="0.15">
      <c r="A26" s="6" t="str">
        <f t="shared" si="0"/>
        <v>AmeriCredit Automobile Receivables Trust 2017-10001694010 - 00025042767</v>
      </c>
      <c r="B26" s="6" t="s">
        <v>16</v>
      </c>
      <c r="C26" s="6" t="s">
        <v>671</v>
      </c>
      <c r="D26" s="7">
        <v>42767</v>
      </c>
      <c r="E26" s="6" t="str">
        <f>VLOOKUP($A26,Peter!$A$3:$A$2386,1,0)</f>
        <v>AmeriCredit Automobile Receivables Trust 2017-10001694010 - 00025042767</v>
      </c>
      <c r="F26" s="6" t="s">
        <v>22</v>
      </c>
      <c r="G26" s="6" t="s">
        <v>18</v>
      </c>
      <c r="H26" s="6" t="s">
        <v>22</v>
      </c>
      <c r="I26" s="6">
        <v>420.98</v>
      </c>
      <c r="J26" s="6">
        <v>0</v>
      </c>
      <c r="K26" s="6">
        <v>0</v>
      </c>
      <c r="L26" s="6">
        <v>0</v>
      </c>
      <c r="M26" s="6">
        <v>410.64</v>
      </c>
      <c r="N26" s="6">
        <v>5.03</v>
      </c>
      <c r="O26" s="6">
        <v>0</v>
      </c>
      <c r="Q26" s="6">
        <f>VLOOKUP($A26,Peter!$A$3:$O$2386,13,0)</f>
        <v>0</v>
      </c>
      <c r="R26" s="6">
        <v>0</v>
      </c>
      <c r="S26" s="10">
        <f t="shared" si="5"/>
        <v>0</v>
      </c>
      <c r="T26" s="6">
        <f>VLOOKUP($A26,Peter!$A$3:$R$2306,14,0)</f>
        <v>415.67</v>
      </c>
      <c r="U26" s="6">
        <v>0</v>
      </c>
      <c r="V26" s="10">
        <f t="shared" si="1"/>
        <v>-410.64</v>
      </c>
      <c r="W26" s="10"/>
      <c r="X26" s="6">
        <f t="shared" si="2"/>
        <v>420.97999999999996</v>
      </c>
      <c r="Y26" s="6">
        <f>VLOOKUP($A26,Peter!$A$3:$O$2386,7,0)</f>
        <v>10.34</v>
      </c>
      <c r="Z26" s="6">
        <v>10.34</v>
      </c>
      <c r="AA26" s="6">
        <f>VLOOKUP($A26,raw!$A$2:$L$2630,7,0)</f>
        <v>10.34</v>
      </c>
      <c r="AB26" s="10">
        <f t="shared" si="3"/>
        <v>0</v>
      </c>
      <c r="AC26" s="10">
        <f t="shared" si="6"/>
        <v>0</v>
      </c>
      <c r="AE26" s="6">
        <f>VLOOKUP($A26,Peter!$A$3:$O$2386,11,0)</f>
        <v>0</v>
      </c>
      <c r="AF26" s="6">
        <v>0</v>
      </c>
      <c r="AG26" s="6">
        <f t="shared" si="4"/>
        <v>0</v>
      </c>
      <c r="AH26" s="6" t="str">
        <f>"'"&amp;C26&amp;"',"</f>
        <v>'0001694010 - 000250',</v>
      </c>
    </row>
    <row r="27" spans="1:34" hidden="1" x14ac:dyDescent="0.15">
      <c r="A27" s="6" t="str">
        <f t="shared" si="0"/>
        <v>AmeriCredit Automobile Receivables Trust 2017-10001694010 - 00032842705</v>
      </c>
      <c r="B27" s="6" t="s">
        <v>16</v>
      </c>
      <c r="C27" s="6" t="s">
        <v>670</v>
      </c>
      <c r="D27" s="7">
        <v>42705</v>
      </c>
      <c r="E27" s="6" t="str">
        <f>VLOOKUP($A27,Peter!$A$3:$A$2386,1,0)</f>
        <v>AmeriCredit Automobile Receivables Trust 2017-10001694010 - 00032842705</v>
      </c>
      <c r="F27" s="6" t="s">
        <v>19</v>
      </c>
      <c r="G27" s="6" t="s">
        <v>18</v>
      </c>
      <c r="H27" s="6" t="s">
        <v>19</v>
      </c>
      <c r="I27" s="6">
        <v>11100.59</v>
      </c>
      <c r="J27" s="6">
        <v>9864.2999999999993</v>
      </c>
      <c r="K27" s="6">
        <v>0</v>
      </c>
      <c r="L27" s="6">
        <v>9864.2999999999993</v>
      </c>
      <c r="M27" s="6">
        <v>1751.29</v>
      </c>
      <c r="N27" s="6">
        <v>293.70999999999998</v>
      </c>
      <c r="O27" s="6">
        <v>220</v>
      </c>
      <c r="P27" s="6">
        <f t="shared" ref="P27:P28" si="7">M27+N27-T27</f>
        <v>1662.57</v>
      </c>
      <c r="Q27" s="6">
        <f>VLOOKUP($A27,Peter!$A$3:$O$2386,13,0)</f>
        <v>0</v>
      </c>
      <c r="R27" s="6">
        <v>0</v>
      </c>
      <c r="S27" s="10">
        <f t="shared" si="5"/>
        <v>0</v>
      </c>
      <c r="T27" s="6">
        <f>VLOOKUP($A27,Peter!$A$3:$R$2306,14,0)</f>
        <v>382.43</v>
      </c>
      <c r="U27" s="6">
        <v>0</v>
      </c>
      <c r="V27" s="10">
        <f t="shared" si="1"/>
        <v>-1751.29</v>
      </c>
      <c r="W27" s="10"/>
      <c r="X27" s="6">
        <f t="shared" si="2"/>
        <v>1236.29</v>
      </c>
      <c r="Y27" s="6">
        <f>VLOOKUP($A27,Peter!$A$3:$O$2386,7,0)</f>
        <v>-515</v>
      </c>
      <c r="Z27" s="6">
        <v>-515</v>
      </c>
      <c r="AA27" s="6">
        <f>VLOOKUP($A27,raw!$A$2:$L$2630,7,0)</f>
        <v>-515</v>
      </c>
      <c r="AB27" s="10">
        <f t="shared" si="3"/>
        <v>0</v>
      </c>
      <c r="AC27" s="10">
        <f t="shared" si="6"/>
        <v>0</v>
      </c>
      <c r="AE27" s="6">
        <f>VLOOKUP($A27,Peter!$A$3:$O$2386,11,0)</f>
        <v>0</v>
      </c>
      <c r="AF27" s="6">
        <v>0</v>
      </c>
      <c r="AG27" s="6">
        <f t="shared" si="4"/>
        <v>0</v>
      </c>
      <c r="AH27" s="6" t="str">
        <f>"'"&amp;C27&amp;"',"</f>
        <v>'0001694010 - 000328',</v>
      </c>
    </row>
    <row r="28" spans="1:34" hidden="1" x14ac:dyDescent="0.15">
      <c r="A28" s="6" t="str">
        <f t="shared" si="0"/>
        <v>AmeriCredit Automobile Receivables Trust 2017-10001694010 - 00034242705</v>
      </c>
      <c r="B28" s="6" t="s">
        <v>16</v>
      </c>
      <c r="C28" s="6" t="s">
        <v>669</v>
      </c>
      <c r="D28" s="7">
        <v>42705</v>
      </c>
      <c r="E28" s="6" t="str">
        <f>VLOOKUP($A28,Peter!$A$3:$A$2386,1,0)</f>
        <v>AmeriCredit Automobile Receivables Trust 2017-10001694010 - 00034242705</v>
      </c>
      <c r="F28" s="6" t="s">
        <v>19</v>
      </c>
      <c r="G28" s="6" t="s">
        <v>18</v>
      </c>
      <c r="H28" s="6" t="s">
        <v>19</v>
      </c>
      <c r="I28" s="6">
        <v>3719.6</v>
      </c>
      <c r="J28" s="6">
        <v>3161.71</v>
      </c>
      <c r="K28" s="6">
        <v>0</v>
      </c>
      <c r="L28" s="6">
        <v>3161.71</v>
      </c>
      <c r="M28" s="6">
        <v>1087.8900000000001</v>
      </c>
      <c r="N28" s="6">
        <v>106.11</v>
      </c>
      <c r="O28" s="6">
        <v>20</v>
      </c>
      <c r="P28" s="6">
        <f t="shared" si="7"/>
        <v>971.2</v>
      </c>
      <c r="Q28" s="6">
        <f>VLOOKUP($A28,Peter!$A$3:$O$2386,13,0)</f>
        <v>0</v>
      </c>
      <c r="R28" s="6">
        <v>0</v>
      </c>
      <c r="S28" s="10">
        <f t="shared" si="5"/>
        <v>0</v>
      </c>
      <c r="T28" s="6">
        <f>VLOOKUP($A28,Peter!$A$3:$R$2306,14,0)</f>
        <v>222.8</v>
      </c>
      <c r="U28" s="6">
        <v>0</v>
      </c>
      <c r="V28" s="10">
        <f t="shared" si="1"/>
        <v>-1087.8900000000001</v>
      </c>
      <c r="W28" s="10"/>
      <c r="X28" s="6">
        <f t="shared" si="2"/>
        <v>557.8900000000001</v>
      </c>
      <c r="Y28" s="6">
        <f>VLOOKUP($A28,Peter!$A$3:$O$2386,7,0)</f>
        <v>-530</v>
      </c>
      <c r="Z28" s="6">
        <v>-530</v>
      </c>
      <c r="AA28" s="6">
        <f>VLOOKUP($A28,raw!$A$2:$L$2630,7,0)</f>
        <v>-530</v>
      </c>
      <c r="AB28" s="10">
        <f t="shared" si="3"/>
        <v>0</v>
      </c>
      <c r="AC28" s="10">
        <f t="shared" si="6"/>
        <v>0</v>
      </c>
      <c r="AE28" s="6">
        <f>VLOOKUP($A28,Peter!$A$3:$O$2386,11,0)</f>
        <v>0</v>
      </c>
      <c r="AF28" s="6">
        <v>0</v>
      </c>
      <c r="AG28" s="6">
        <f t="shared" si="4"/>
        <v>0</v>
      </c>
      <c r="AH28" s="6" t="str">
        <f>"'"&amp;C28&amp;"',"</f>
        <v>'0001694010 - 000342',</v>
      </c>
    </row>
    <row r="29" spans="1:34" hidden="1" x14ac:dyDescent="0.15">
      <c r="A29" s="6" t="str">
        <f t="shared" si="0"/>
        <v>AmeriCredit Automobile Receivables Trust 2017-10001694010 - 00037942767</v>
      </c>
      <c r="B29" s="6" t="s">
        <v>16</v>
      </c>
      <c r="C29" s="6" t="s">
        <v>668</v>
      </c>
      <c r="D29" s="7">
        <v>42767</v>
      </c>
      <c r="E29" s="6" t="str">
        <f>VLOOKUP($A29,Peter!$A$3:$A$2386,1,0)</f>
        <v>AmeriCredit Automobile Receivables Trust 2017-10001694010 - 00037942767</v>
      </c>
      <c r="F29" s="6" t="s">
        <v>22</v>
      </c>
      <c r="G29" s="6" t="s">
        <v>18</v>
      </c>
      <c r="H29" s="6" t="s">
        <v>22</v>
      </c>
      <c r="I29" s="6">
        <v>268.27999999999997</v>
      </c>
      <c r="J29" s="6">
        <v>0</v>
      </c>
      <c r="K29" s="6">
        <v>0</v>
      </c>
      <c r="L29" s="6">
        <v>0</v>
      </c>
      <c r="M29" s="6">
        <v>258.27</v>
      </c>
      <c r="N29" s="6">
        <v>3.67</v>
      </c>
      <c r="O29" s="6">
        <v>0</v>
      </c>
      <c r="Q29" s="6">
        <f>VLOOKUP($A29,Peter!$A$3:$O$2386,13,0)</f>
        <v>0</v>
      </c>
      <c r="R29" s="6">
        <v>6.34</v>
      </c>
      <c r="S29" s="10">
        <f t="shared" si="5"/>
        <v>6.34</v>
      </c>
      <c r="T29" s="6">
        <f>VLOOKUP($A29,Peter!$A$3:$R$2306,14,0)</f>
        <v>261.94</v>
      </c>
      <c r="U29" s="6">
        <v>0</v>
      </c>
      <c r="V29" s="10">
        <f t="shared" si="1"/>
        <v>-264.60999999999996</v>
      </c>
      <c r="W29" s="10"/>
      <c r="X29" s="6">
        <f t="shared" si="2"/>
        <v>268.27999999999997</v>
      </c>
      <c r="Y29" s="6">
        <f>VLOOKUP($A29,Peter!$A$3:$O$2386,7,0)</f>
        <v>3.67</v>
      </c>
      <c r="Z29" s="6">
        <v>3.67</v>
      </c>
      <c r="AA29" s="6">
        <f>VLOOKUP($A29,raw!$A$2:$L$2630,7,0)</f>
        <v>3.67</v>
      </c>
      <c r="AB29" s="10">
        <f t="shared" si="3"/>
        <v>0</v>
      </c>
      <c r="AC29" s="10">
        <f t="shared" si="6"/>
        <v>0</v>
      </c>
      <c r="AE29" s="6">
        <f>VLOOKUP($A29,Peter!$A$3:$O$2386,11,0)</f>
        <v>0</v>
      </c>
      <c r="AF29" s="6">
        <v>0</v>
      </c>
      <c r="AG29" s="6">
        <f t="shared" si="4"/>
        <v>0</v>
      </c>
      <c r="AH29" s="6" t="str">
        <f>"'"&amp;C29&amp;"',"</f>
        <v>'0001694010 - 000379',</v>
      </c>
    </row>
    <row r="30" spans="1:34" hidden="1" x14ac:dyDescent="0.15">
      <c r="A30" s="6" t="str">
        <f t="shared" si="0"/>
        <v>AmeriCredit Automobile Receivables Trust 2017-10001694010 - 00041142795</v>
      </c>
      <c r="B30" s="6" t="s">
        <v>16</v>
      </c>
      <c r="C30" s="6" t="s">
        <v>667</v>
      </c>
      <c r="D30" s="7">
        <v>42795</v>
      </c>
      <c r="E30" s="6" t="str">
        <f>VLOOKUP($A30,Peter!$A$3:$A$2386,1,0)</f>
        <v>AmeriCredit Automobile Receivables Trust 2017-10001694010 - 00041142795</v>
      </c>
      <c r="F30" s="6" t="s">
        <v>22</v>
      </c>
      <c r="G30" s="6" t="s">
        <v>18</v>
      </c>
      <c r="H30" s="6" t="s">
        <v>22</v>
      </c>
      <c r="I30" s="6">
        <v>3070.75</v>
      </c>
      <c r="J30" s="6">
        <v>0</v>
      </c>
      <c r="K30" s="6">
        <v>0</v>
      </c>
      <c r="L30" s="6">
        <v>0</v>
      </c>
      <c r="M30" s="6">
        <v>687.24</v>
      </c>
      <c r="N30" s="6">
        <v>32.31</v>
      </c>
      <c r="O30" s="6">
        <v>51.37</v>
      </c>
      <c r="Q30" s="6">
        <f>VLOOKUP($A30,Peter!$A$3:$O$2386,13,0)</f>
        <v>0</v>
      </c>
      <c r="R30" s="6">
        <v>2369.56</v>
      </c>
      <c r="S30" s="10">
        <f t="shared" si="5"/>
        <v>2369.56</v>
      </c>
      <c r="T30" s="6">
        <f>VLOOKUP($A30,Peter!$A$3:$R$2306,14,0)</f>
        <v>719.55</v>
      </c>
      <c r="U30" s="6">
        <v>0</v>
      </c>
      <c r="V30" s="10">
        <f t="shared" si="1"/>
        <v>-3056.8</v>
      </c>
      <c r="W30" s="10"/>
      <c r="X30" s="6">
        <f t="shared" si="2"/>
        <v>3070.75</v>
      </c>
      <c r="Y30" s="6">
        <f>VLOOKUP($A30,Peter!$A$3:$O$2386,7,0)</f>
        <v>13.95</v>
      </c>
      <c r="Z30" s="6">
        <v>13.95</v>
      </c>
      <c r="AA30" s="6">
        <f>VLOOKUP($A30,raw!$A$2:$L$2630,7,0)</f>
        <v>13.95</v>
      </c>
      <c r="AB30" s="10">
        <f t="shared" si="3"/>
        <v>0</v>
      </c>
      <c r="AC30" s="10">
        <f t="shared" si="6"/>
        <v>0</v>
      </c>
      <c r="AE30" s="6">
        <f>VLOOKUP($A30,Peter!$A$3:$O$2386,11,0)</f>
        <v>0</v>
      </c>
      <c r="AF30" s="6">
        <v>0</v>
      </c>
      <c r="AG30" s="6">
        <f t="shared" si="4"/>
        <v>0</v>
      </c>
      <c r="AH30" s="6" t="str">
        <f>"'"&amp;C30&amp;"',"</f>
        <v>'0001694010 - 000411',</v>
      </c>
    </row>
    <row r="31" spans="1:34" hidden="1" x14ac:dyDescent="0.15">
      <c r="A31" s="6" t="str">
        <f t="shared" si="0"/>
        <v>AmeriCredit Automobile Receivables Trust 2017-10001694010 - 00043642795</v>
      </c>
      <c r="B31" s="6" t="s">
        <v>16</v>
      </c>
      <c r="C31" s="6" t="s">
        <v>666</v>
      </c>
      <c r="D31" s="7">
        <v>42795</v>
      </c>
      <c r="E31" s="6" t="str">
        <f>VLOOKUP($A31,Peter!$A$3:$A$2386,1,0)</f>
        <v>AmeriCredit Automobile Receivables Trust 2017-10001694010 - 00043642795</v>
      </c>
      <c r="F31" s="6" t="s">
        <v>22</v>
      </c>
      <c r="G31" s="6" t="s">
        <v>18</v>
      </c>
      <c r="H31" s="6" t="s">
        <v>22</v>
      </c>
      <c r="I31" s="6">
        <v>673.43</v>
      </c>
      <c r="J31" s="6">
        <v>0</v>
      </c>
      <c r="K31" s="6">
        <v>0</v>
      </c>
      <c r="L31" s="6">
        <v>0</v>
      </c>
      <c r="M31" s="6">
        <v>214.46</v>
      </c>
      <c r="N31" s="6">
        <v>11.67</v>
      </c>
      <c r="O31" s="6">
        <v>5</v>
      </c>
      <c r="Q31" s="6">
        <f>VLOOKUP($A31,Peter!$A$3:$O$2386,13,0)</f>
        <v>0</v>
      </c>
      <c r="R31" s="6">
        <v>453.97</v>
      </c>
      <c r="S31" s="10">
        <f t="shared" si="5"/>
        <v>453.97</v>
      </c>
      <c r="T31" s="6">
        <f>VLOOKUP($A31,Peter!$A$3:$R$2306,14,0)</f>
        <v>226.13</v>
      </c>
      <c r="U31" s="6">
        <v>0</v>
      </c>
      <c r="V31" s="10">
        <f t="shared" si="1"/>
        <v>-668.43000000000006</v>
      </c>
      <c r="W31" s="10"/>
      <c r="X31" s="6">
        <f t="shared" si="2"/>
        <v>673.43000000000006</v>
      </c>
      <c r="Y31" s="6">
        <f>VLOOKUP($A31,Peter!$A$3:$O$2386,7,0)</f>
        <v>5</v>
      </c>
      <c r="Z31" s="6">
        <v>5</v>
      </c>
      <c r="AA31" s="6">
        <f>VLOOKUP($A31,raw!$A$2:$L$2630,7,0)</f>
        <v>5</v>
      </c>
      <c r="AB31" s="10">
        <f t="shared" si="3"/>
        <v>0</v>
      </c>
      <c r="AC31" s="10">
        <f t="shared" si="6"/>
        <v>0</v>
      </c>
      <c r="AE31" s="6">
        <f>VLOOKUP($A31,Peter!$A$3:$O$2386,11,0)</f>
        <v>0</v>
      </c>
      <c r="AF31" s="6">
        <v>0</v>
      </c>
      <c r="AG31" s="6">
        <f t="shared" si="4"/>
        <v>0</v>
      </c>
      <c r="AH31" s="6" t="str">
        <f>"'"&amp;C31&amp;"',"</f>
        <v>'0001694010 - 000436',</v>
      </c>
    </row>
    <row r="32" spans="1:34" x14ac:dyDescent="0.15">
      <c r="A32" s="6" t="str">
        <f t="shared" si="0"/>
        <v>AmeriCredit Automobile Receivables Trust 2017-10001694010 - 00052042795</v>
      </c>
      <c r="B32" s="6" t="s">
        <v>16</v>
      </c>
      <c r="C32" s="6" t="s">
        <v>665</v>
      </c>
      <c r="D32" s="7">
        <v>42795</v>
      </c>
      <c r="E32" s="6" t="str">
        <f>VLOOKUP($A32,Peter!$A$3:$A$2386,1,0)</f>
        <v>AmeriCredit Automobile Receivables Trust 2017-10001694010 - 00052042795</v>
      </c>
      <c r="F32" s="6" t="s">
        <v>22</v>
      </c>
      <c r="G32" s="6" t="s">
        <v>21</v>
      </c>
      <c r="H32" s="6" t="s">
        <v>22</v>
      </c>
      <c r="I32" s="6">
        <v>7450.09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Q32" s="6">
        <f>VLOOKUP($A32,Peter!$A$3:$O$2386,13,0)</f>
        <v>0</v>
      </c>
      <c r="R32" s="6">
        <v>0</v>
      </c>
      <c r="S32" s="10">
        <f t="shared" si="5"/>
        <v>0</v>
      </c>
      <c r="T32" s="6">
        <f>VLOOKUP($A32,Peter!$A$3:$R$2306,14,0)</f>
        <v>1175.45</v>
      </c>
      <c r="U32" s="6">
        <v>0</v>
      </c>
      <c r="V32" s="10">
        <f t="shared" si="1"/>
        <v>0</v>
      </c>
      <c r="W32" s="10"/>
      <c r="X32" s="6">
        <f t="shared" si="2"/>
        <v>7450.09</v>
      </c>
      <c r="Y32" s="6">
        <f>VLOOKUP($A32,Peter!$A$3:$O$2386,7,0)</f>
        <v>7450.09</v>
      </c>
      <c r="Z32" s="6">
        <v>7450.09</v>
      </c>
      <c r="AA32" s="6">
        <f>VLOOKUP($A32,raw!$A$2:$L$2630,7,0)</f>
        <v>7450.09</v>
      </c>
      <c r="AB32" s="10">
        <f t="shared" si="3"/>
        <v>0</v>
      </c>
      <c r="AC32" s="10">
        <f t="shared" si="6"/>
        <v>0</v>
      </c>
      <c r="AE32" s="6">
        <f>VLOOKUP($A32,Peter!$A$3:$O$2386,11,0)</f>
        <v>-175</v>
      </c>
      <c r="AF32" s="6">
        <v>0</v>
      </c>
      <c r="AG32" s="6">
        <f t="shared" si="4"/>
        <v>175</v>
      </c>
      <c r="AH32" s="6" t="str">
        <f>"'"&amp;C32&amp;"',"</f>
        <v>'0001694010 - 000520',</v>
      </c>
    </row>
    <row r="33" spans="1:34" hidden="1" x14ac:dyDescent="0.15">
      <c r="A33" s="6" t="str">
        <f t="shared" si="0"/>
        <v>AmeriCredit Automobile Receivables Trust 2017-10001694010 - 00058742736</v>
      </c>
      <c r="B33" s="6" t="s">
        <v>16</v>
      </c>
      <c r="C33" s="6" t="s">
        <v>664</v>
      </c>
      <c r="D33" s="7">
        <v>42736</v>
      </c>
      <c r="E33" s="6" t="str">
        <f>VLOOKUP($A33,Peter!$A$3:$A$2386,1,0)</f>
        <v>AmeriCredit Automobile Receivables Trust 2017-10001694010 - 00058742736</v>
      </c>
      <c r="F33" s="6" t="s">
        <v>22</v>
      </c>
      <c r="G33" s="6" t="s">
        <v>18</v>
      </c>
      <c r="H33" s="6" t="s">
        <v>22</v>
      </c>
      <c r="I33" s="6">
        <v>4689.3100000000004</v>
      </c>
      <c r="J33" s="6">
        <v>0</v>
      </c>
      <c r="K33" s="6">
        <v>0</v>
      </c>
      <c r="L33" s="6">
        <v>0</v>
      </c>
      <c r="M33" s="6">
        <v>488.09</v>
      </c>
      <c r="N33" s="6">
        <v>0</v>
      </c>
      <c r="O33" s="6">
        <v>0</v>
      </c>
      <c r="Q33" s="6">
        <f>VLOOKUP($A33,Peter!$A$3:$O$2386,13,0)</f>
        <v>0</v>
      </c>
      <c r="R33" s="6">
        <v>3816.22</v>
      </c>
      <c r="S33" s="10">
        <f t="shared" si="5"/>
        <v>3816.22</v>
      </c>
      <c r="T33" s="6">
        <f>VLOOKUP($A33,Peter!$A$3:$R$2306,14,0)</f>
        <v>488.09</v>
      </c>
      <c r="U33" s="6">
        <v>0</v>
      </c>
      <c r="V33" s="10">
        <f t="shared" si="1"/>
        <v>-4304.3099999999995</v>
      </c>
      <c r="W33" s="10"/>
      <c r="X33" s="6">
        <f t="shared" si="2"/>
        <v>4689.3099999999995</v>
      </c>
      <c r="Y33" s="6">
        <f>VLOOKUP($A33,Peter!$A$3:$O$2386,7,0)</f>
        <v>385</v>
      </c>
      <c r="Z33" s="6">
        <v>385</v>
      </c>
      <c r="AA33" s="6">
        <f>VLOOKUP($A33,raw!$A$2:$L$2630,7,0)</f>
        <v>385</v>
      </c>
      <c r="AB33" s="10">
        <f t="shared" si="3"/>
        <v>0</v>
      </c>
      <c r="AC33" s="10">
        <f t="shared" si="6"/>
        <v>0</v>
      </c>
      <c r="AE33" s="6">
        <f>VLOOKUP($A33,Peter!$A$3:$O$2386,11,0)</f>
        <v>0</v>
      </c>
      <c r="AF33" s="6">
        <v>0</v>
      </c>
      <c r="AG33" s="6">
        <f t="shared" si="4"/>
        <v>0</v>
      </c>
      <c r="AH33" s="6" t="str">
        <f>"'"&amp;C33&amp;"',"</f>
        <v>'0001694010 - 000587',</v>
      </c>
    </row>
    <row r="34" spans="1:34" hidden="1" x14ac:dyDescent="0.15">
      <c r="A34" s="6" t="str">
        <f t="shared" si="0"/>
        <v>AmeriCredit Automobile Receivables Trust 2017-10001694010 - 00060642795</v>
      </c>
      <c r="B34" s="6" t="s">
        <v>16</v>
      </c>
      <c r="C34" s="6" t="s">
        <v>663</v>
      </c>
      <c r="D34" s="7">
        <v>42795</v>
      </c>
      <c r="E34" s="6" t="str">
        <f>VLOOKUP($A34,Peter!$A$3:$A$2386,1,0)</f>
        <v>AmeriCredit Automobile Receivables Trust 2017-10001694010 - 00060642795</v>
      </c>
      <c r="F34" s="6" t="s">
        <v>25</v>
      </c>
      <c r="G34" s="6" t="s">
        <v>18</v>
      </c>
      <c r="H34" s="6" t="s">
        <v>25</v>
      </c>
      <c r="I34" s="6">
        <v>254.6</v>
      </c>
      <c r="J34" s="6">
        <v>0</v>
      </c>
      <c r="K34" s="6">
        <v>0</v>
      </c>
      <c r="L34" s="6">
        <v>0</v>
      </c>
      <c r="M34" s="6">
        <v>187.82</v>
      </c>
      <c r="N34" s="6">
        <v>2.15</v>
      </c>
      <c r="O34" s="6">
        <v>0</v>
      </c>
      <c r="Q34" s="6">
        <f>VLOOKUP($A34,Peter!$A$3:$O$2386,13,0)</f>
        <v>0</v>
      </c>
      <c r="R34" s="6">
        <v>64.63</v>
      </c>
      <c r="S34" s="10">
        <f t="shared" si="5"/>
        <v>64.63</v>
      </c>
      <c r="T34" s="6">
        <f>VLOOKUP($A34,Peter!$A$3:$R$2306,14,0)</f>
        <v>189.97</v>
      </c>
      <c r="U34" s="6">
        <v>0</v>
      </c>
      <c r="V34" s="10">
        <f t="shared" si="1"/>
        <v>-252.45</v>
      </c>
      <c r="W34" s="10"/>
      <c r="X34" s="6">
        <f t="shared" si="2"/>
        <v>254.6</v>
      </c>
      <c r="Y34" s="6">
        <f>VLOOKUP($A34,Peter!$A$3:$O$2386,7,0)</f>
        <v>2.15</v>
      </c>
      <c r="Z34" s="6">
        <v>2.15</v>
      </c>
      <c r="AA34" s="6">
        <f>VLOOKUP($A34,raw!$A$2:$L$2630,7,0)</f>
        <v>2.15</v>
      </c>
      <c r="AB34" s="10">
        <f t="shared" si="3"/>
        <v>0</v>
      </c>
      <c r="AC34" s="10">
        <f t="shared" si="6"/>
        <v>0</v>
      </c>
      <c r="AE34" s="6">
        <f>VLOOKUP($A34,Peter!$A$3:$O$2386,11,0)</f>
        <v>0</v>
      </c>
      <c r="AF34" s="6">
        <v>0</v>
      </c>
      <c r="AG34" s="6">
        <f t="shared" si="4"/>
        <v>0</v>
      </c>
      <c r="AH34" s="6" t="str">
        <f>"'"&amp;C34&amp;"',"</f>
        <v>'0001694010 - 000606',</v>
      </c>
    </row>
    <row r="35" spans="1:34" hidden="1" x14ac:dyDescent="0.15">
      <c r="A35" s="6" t="str">
        <f t="shared" si="0"/>
        <v>AmeriCredit Automobile Receivables Trust 2017-10001694010 - 00065542795</v>
      </c>
      <c r="B35" s="6" t="s">
        <v>16</v>
      </c>
      <c r="C35" s="6" t="s">
        <v>662</v>
      </c>
      <c r="D35" s="7">
        <v>42795</v>
      </c>
      <c r="E35" s="6" t="str">
        <f>VLOOKUP($A35,Peter!$A$3:$A$2386,1,0)</f>
        <v>AmeriCredit Automobile Receivables Trust 2017-10001694010 - 00065542795</v>
      </c>
      <c r="F35" s="6" t="s">
        <v>25</v>
      </c>
      <c r="G35" s="6" t="s">
        <v>18</v>
      </c>
      <c r="H35" s="6" t="s">
        <v>25</v>
      </c>
      <c r="I35" s="6">
        <v>550.64</v>
      </c>
      <c r="J35" s="6">
        <v>0</v>
      </c>
      <c r="K35" s="6">
        <v>0</v>
      </c>
      <c r="L35" s="6">
        <v>0</v>
      </c>
      <c r="M35" s="6">
        <v>360.1</v>
      </c>
      <c r="N35" s="6">
        <v>8.2899999999999991</v>
      </c>
      <c r="O35" s="6">
        <v>0</v>
      </c>
      <c r="Q35" s="6">
        <f>VLOOKUP($A35,Peter!$A$3:$O$2386,13,0)</f>
        <v>0</v>
      </c>
      <c r="R35" s="6">
        <v>182.25</v>
      </c>
      <c r="S35" s="10">
        <f t="shared" si="5"/>
        <v>182.25</v>
      </c>
      <c r="T35" s="6">
        <f>VLOOKUP($A35,Peter!$A$3:$R$2306,14,0)</f>
        <v>368.39</v>
      </c>
      <c r="U35" s="6">
        <v>0</v>
      </c>
      <c r="V35" s="10">
        <f t="shared" si="1"/>
        <v>-542.35000000000014</v>
      </c>
      <c r="W35" s="10"/>
      <c r="X35" s="6">
        <f t="shared" si="2"/>
        <v>550.6400000000001</v>
      </c>
      <c r="Y35" s="6">
        <f>VLOOKUP($A35,Peter!$A$3:$O$2386,7,0)</f>
        <v>8.2899999999999991</v>
      </c>
      <c r="Z35" s="6">
        <v>8.2899999999999991</v>
      </c>
      <c r="AA35" s="6">
        <f>VLOOKUP($A35,raw!$A$2:$L$2630,7,0)</f>
        <v>8.2899999999999991</v>
      </c>
      <c r="AB35" s="10">
        <f t="shared" si="3"/>
        <v>0</v>
      </c>
      <c r="AC35" s="10">
        <f t="shared" si="6"/>
        <v>0</v>
      </c>
      <c r="AE35" s="6">
        <f>VLOOKUP($A35,Peter!$A$3:$O$2386,11,0)</f>
        <v>0</v>
      </c>
      <c r="AF35" s="6">
        <v>0</v>
      </c>
      <c r="AG35" s="6">
        <f t="shared" si="4"/>
        <v>0</v>
      </c>
      <c r="AH35" s="6" t="str">
        <f>"'"&amp;C35&amp;"',"</f>
        <v>'0001694010 - 000655',</v>
      </c>
    </row>
    <row r="36" spans="1:34" hidden="1" x14ac:dyDescent="0.15">
      <c r="A36" s="6" t="str">
        <f t="shared" si="0"/>
        <v>AmeriCredit Automobile Receivables Trust 2017-10001694010 - 00083342736</v>
      </c>
      <c r="B36" s="6" t="s">
        <v>16</v>
      </c>
      <c r="C36" s="6" t="s">
        <v>661</v>
      </c>
      <c r="D36" s="7">
        <v>42736</v>
      </c>
      <c r="E36" s="6" t="str">
        <f>VLOOKUP($A36,Peter!$A$3:$A$2386,1,0)</f>
        <v>AmeriCredit Automobile Receivables Trust 2017-10001694010 - 00083342736</v>
      </c>
      <c r="F36" s="6" t="s">
        <v>22</v>
      </c>
      <c r="G36" s="6" t="s">
        <v>18</v>
      </c>
      <c r="H36" s="6" t="s">
        <v>22</v>
      </c>
      <c r="I36" s="6">
        <v>6099.65</v>
      </c>
      <c r="J36" s="6">
        <v>0</v>
      </c>
      <c r="K36" s="6">
        <v>0</v>
      </c>
      <c r="L36" s="6">
        <v>0</v>
      </c>
      <c r="M36" s="6">
        <v>336.87</v>
      </c>
      <c r="N36" s="6">
        <v>71.12</v>
      </c>
      <c r="O36" s="6">
        <v>0</v>
      </c>
      <c r="Q36" s="6">
        <f>VLOOKUP($A36,Peter!$A$3:$O$2386,13,0)</f>
        <v>0</v>
      </c>
      <c r="R36" s="6">
        <v>5755.62</v>
      </c>
      <c r="S36" s="10">
        <f t="shared" si="5"/>
        <v>5755.62</v>
      </c>
      <c r="T36" s="6">
        <f>VLOOKUP($A36,Peter!$A$3:$R$2306,14,0)</f>
        <v>407.99</v>
      </c>
      <c r="U36" s="6">
        <v>0</v>
      </c>
      <c r="V36" s="10">
        <f t="shared" si="1"/>
        <v>-6092.49</v>
      </c>
      <c r="W36" s="10"/>
      <c r="X36" s="6">
        <f t="shared" si="2"/>
        <v>6099.65</v>
      </c>
      <c r="Y36" s="6">
        <f>VLOOKUP($A36,Peter!$A$3:$O$2386,7,0)</f>
        <v>7.16</v>
      </c>
      <c r="Z36" s="6">
        <v>7.16</v>
      </c>
      <c r="AA36" s="6">
        <f>VLOOKUP($A36,raw!$A$2:$L$2630,7,0)</f>
        <v>7.16</v>
      </c>
      <c r="AB36" s="10">
        <f t="shared" si="3"/>
        <v>0</v>
      </c>
      <c r="AC36" s="10">
        <f t="shared" si="6"/>
        <v>0</v>
      </c>
      <c r="AE36" s="6">
        <f>VLOOKUP($A36,Peter!$A$3:$O$2386,11,0)</f>
        <v>0</v>
      </c>
      <c r="AF36" s="6">
        <v>0</v>
      </c>
      <c r="AG36" s="6">
        <f t="shared" si="4"/>
        <v>0</v>
      </c>
      <c r="AH36" s="6" t="str">
        <f>"'"&amp;C36&amp;"',"</f>
        <v>'0001694010 - 000833',</v>
      </c>
    </row>
    <row r="37" spans="1:34" hidden="1" x14ac:dyDescent="0.15">
      <c r="A37" s="6" t="str">
        <f t="shared" si="0"/>
        <v>AmeriCredit Automobile Receivables Trust 2017-10001694010 - 00102742795</v>
      </c>
      <c r="B37" s="6" t="s">
        <v>16</v>
      </c>
      <c r="C37" s="6" t="s">
        <v>660</v>
      </c>
      <c r="D37" s="7">
        <v>42795</v>
      </c>
      <c r="E37" s="6" t="str">
        <f>VLOOKUP($A37,Peter!$A$3:$A$2386,1,0)</f>
        <v>AmeriCredit Automobile Receivables Trust 2017-10001694010 - 00102742795</v>
      </c>
      <c r="F37" s="6" t="s">
        <v>21</v>
      </c>
      <c r="G37" s="6" t="s">
        <v>21</v>
      </c>
      <c r="H37" s="6" t="s">
        <v>21</v>
      </c>
      <c r="I37" s="6">
        <v>11232.46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Q37" s="6">
        <f>VLOOKUP($A37,Peter!$A$3:$O$2386,13,0)</f>
        <v>0</v>
      </c>
      <c r="R37" s="6">
        <v>0</v>
      </c>
      <c r="S37" s="10">
        <f t="shared" si="5"/>
        <v>0</v>
      </c>
      <c r="T37" s="6">
        <f>VLOOKUP($A37,Peter!$A$3:$R$2306,14,0)</f>
        <v>1798.68</v>
      </c>
      <c r="U37" s="6">
        <v>0</v>
      </c>
      <c r="V37" s="10">
        <f t="shared" si="1"/>
        <v>0</v>
      </c>
      <c r="W37" s="10"/>
      <c r="X37" s="6">
        <f t="shared" si="2"/>
        <v>11232.46</v>
      </c>
      <c r="Y37" s="6">
        <f>VLOOKUP($A37,Peter!$A$3:$O$2386,7,0)</f>
        <v>11232.46</v>
      </c>
      <c r="Z37" s="6">
        <v>11232.46</v>
      </c>
      <c r="AA37" s="6">
        <f>VLOOKUP($A37,raw!$A$2:$L$2630,7,0)</f>
        <v>11232.46</v>
      </c>
      <c r="AB37" s="10">
        <f t="shared" si="3"/>
        <v>0</v>
      </c>
      <c r="AC37" s="10">
        <f t="shared" si="6"/>
        <v>0</v>
      </c>
      <c r="AE37" s="6">
        <f>VLOOKUP($A37,Peter!$A$3:$O$2386,11,0)</f>
        <v>4168</v>
      </c>
      <c r="AF37" s="6">
        <v>4168</v>
      </c>
      <c r="AG37" s="6">
        <f t="shared" si="4"/>
        <v>0</v>
      </c>
      <c r="AH37" s="6" t="str">
        <f>"'"&amp;C37&amp;"',"</f>
        <v>'0001694010 - 001027',</v>
      </c>
    </row>
    <row r="38" spans="1:34" hidden="1" x14ac:dyDescent="0.15">
      <c r="A38" s="6" t="str">
        <f t="shared" si="0"/>
        <v>AmeriCredit Automobile Receivables Trust 2017-10001694010 - 00104342795</v>
      </c>
      <c r="B38" s="6" t="s">
        <v>16</v>
      </c>
      <c r="C38" s="6" t="s">
        <v>659</v>
      </c>
      <c r="D38" s="7">
        <v>42795</v>
      </c>
      <c r="E38" s="6" t="str">
        <f>VLOOKUP($A38,Peter!$A$3:$A$2386,1,0)</f>
        <v>AmeriCredit Automobile Receivables Trust 2017-10001694010 - 00104342795</v>
      </c>
      <c r="F38" s="6" t="s">
        <v>23</v>
      </c>
      <c r="G38" s="6" t="s">
        <v>18</v>
      </c>
      <c r="H38" s="6" t="s">
        <v>23</v>
      </c>
      <c r="I38" s="6">
        <v>4797.33</v>
      </c>
      <c r="J38" s="6">
        <v>4130.83</v>
      </c>
      <c r="K38" s="6">
        <v>0</v>
      </c>
      <c r="L38" s="6">
        <v>4130.83</v>
      </c>
      <c r="M38" s="6">
        <v>1151.5</v>
      </c>
      <c r="N38" s="6">
        <v>132.58000000000001</v>
      </c>
      <c r="O38" s="6">
        <v>39.96</v>
      </c>
      <c r="P38" s="6">
        <f t="shared" ref="P38:P40" si="8">M38+N38-T38</f>
        <v>218.63999999999987</v>
      </c>
      <c r="Q38" s="6">
        <f>VLOOKUP($A38,Peter!$A$3:$O$2386,13,0)</f>
        <v>0</v>
      </c>
      <c r="R38" s="6">
        <v>0</v>
      </c>
      <c r="S38" s="10">
        <f t="shared" si="5"/>
        <v>0</v>
      </c>
      <c r="T38" s="6">
        <f>VLOOKUP($A38,Peter!$A$3:$R$2306,14,0)</f>
        <v>1065.44</v>
      </c>
      <c r="U38" s="6">
        <v>0</v>
      </c>
      <c r="V38" s="10">
        <f t="shared" si="1"/>
        <v>-1151.5</v>
      </c>
      <c r="W38" s="10"/>
      <c r="X38" s="6">
        <f t="shared" si="2"/>
        <v>666.5</v>
      </c>
      <c r="Y38" s="6">
        <f>VLOOKUP($A38,Peter!$A$3:$O$2386,7,0)</f>
        <v>-485</v>
      </c>
      <c r="Z38" s="6">
        <v>-485</v>
      </c>
      <c r="AA38" s="6">
        <f>VLOOKUP($A38,raw!$A$2:$L$2630,7,0)</f>
        <v>-485</v>
      </c>
      <c r="AB38" s="10">
        <f t="shared" si="3"/>
        <v>0</v>
      </c>
      <c r="AC38" s="10">
        <f t="shared" si="6"/>
        <v>0</v>
      </c>
      <c r="AE38" s="6">
        <f>VLOOKUP($A38,Peter!$A$3:$O$2386,11,0)</f>
        <v>0</v>
      </c>
      <c r="AF38" s="6">
        <v>0</v>
      </c>
      <c r="AG38" s="6">
        <f t="shared" si="4"/>
        <v>0</v>
      </c>
      <c r="AH38" s="6" t="str">
        <f>"'"&amp;C38&amp;"',"</f>
        <v>'0001694010 - 001043',</v>
      </c>
    </row>
    <row r="39" spans="1:34" hidden="1" x14ac:dyDescent="0.15">
      <c r="A39" s="6" t="str">
        <f t="shared" si="0"/>
        <v>AmeriCredit Automobile Receivables Trust 2017-10001694010 - 00105742705</v>
      </c>
      <c r="B39" s="6" t="s">
        <v>16</v>
      </c>
      <c r="C39" s="6" t="s">
        <v>658</v>
      </c>
      <c r="D39" s="7">
        <v>42705</v>
      </c>
      <c r="E39" s="6" t="str">
        <f>VLOOKUP($A39,Peter!$A$3:$A$2386,1,0)</f>
        <v>AmeriCredit Automobile Receivables Trust 2017-10001694010 - 00105742705</v>
      </c>
      <c r="F39" s="6" t="s">
        <v>23</v>
      </c>
      <c r="G39" s="6" t="s">
        <v>18</v>
      </c>
      <c r="H39" s="6" t="s">
        <v>19</v>
      </c>
      <c r="I39" s="6">
        <v>16199.16</v>
      </c>
      <c r="J39" s="6">
        <v>14687.89</v>
      </c>
      <c r="K39" s="6">
        <v>0</v>
      </c>
      <c r="L39" s="6">
        <v>14687.89</v>
      </c>
      <c r="M39" s="6">
        <v>2799.27</v>
      </c>
      <c r="N39" s="6">
        <v>791.39</v>
      </c>
      <c r="O39" s="6">
        <v>373.92</v>
      </c>
      <c r="P39" s="6">
        <f t="shared" si="8"/>
        <v>3019.0800000000008</v>
      </c>
      <c r="Q39" s="6">
        <f>VLOOKUP($A39,Peter!$A$3:$O$2386,13,0)</f>
        <v>0</v>
      </c>
      <c r="R39" s="6">
        <v>0</v>
      </c>
      <c r="S39" s="10">
        <f t="shared" si="5"/>
        <v>0</v>
      </c>
      <c r="T39" s="6">
        <f>VLOOKUP($A39,Peter!$A$3:$R$2306,14,0)</f>
        <v>571.57999999999902</v>
      </c>
      <c r="U39" s="6">
        <v>0</v>
      </c>
      <c r="V39" s="10">
        <f t="shared" si="1"/>
        <v>-2799.27</v>
      </c>
      <c r="W39" s="10"/>
      <c r="X39" s="6">
        <f t="shared" si="2"/>
        <v>1511.27</v>
      </c>
      <c r="Y39" s="6">
        <f>VLOOKUP($A39,Peter!$A$3:$O$2386,7,0)</f>
        <v>-1288</v>
      </c>
      <c r="Z39" s="6">
        <v>-1288</v>
      </c>
      <c r="AA39" s="6">
        <f>VLOOKUP($A39,raw!$A$2:$L$2630,7,0)</f>
        <v>-1288</v>
      </c>
      <c r="AB39" s="10">
        <f t="shared" si="3"/>
        <v>0</v>
      </c>
      <c r="AC39" s="10">
        <f t="shared" si="6"/>
        <v>0</v>
      </c>
      <c r="AE39" s="6">
        <f>VLOOKUP($A39,Peter!$A$3:$O$2386,11,0)</f>
        <v>0</v>
      </c>
      <c r="AF39" s="6">
        <v>0</v>
      </c>
      <c r="AG39" s="6">
        <f t="shared" si="4"/>
        <v>0</v>
      </c>
      <c r="AH39" s="6" t="str">
        <f>"'"&amp;C39&amp;"',"</f>
        <v>'0001694010 - 001057',</v>
      </c>
    </row>
    <row r="40" spans="1:34" hidden="1" x14ac:dyDescent="0.15">
      <c r="A40" s="6" t="str">
        <f t="shared" si="0"/>
        <v>AmeriCredit Automobile Receivables Trust 2017-10001694010 - 00106942705</v>
      </c>
      <c r="B40" s="6" t="s">
        <v>16</v>
      </c>
      <c r="C40" s="6" t="s">
        <v>657</v>
      </c>
      <c r="D40" s="7">
        <v>42705</v>
      </c>
      <c r="E40" s="6" t="str">
        <f>VLOOKUP($A40,Peter!$A$3:$A$2386,1,0)</f>
        <v>AmeriCredit Automobile Receivables Trust 2017-10001694010 - 00106942705</v>
      </c>
      <c r="F40" s="6" t="s">
        <v>19</v>
      </c>
      <c r="G40" s="6" t="s">
        <v>18</v>
      </c>
      <c r="H40" s="6" t="s">
        <v>23</v>
      </c>
      <c r="I40" s="6">
        <v>11249.9</v>
      </c>
      <c r="J40" s="6">
        <v>9653.19</v>
      </c>
      <c r="K40" s="6">
        <v>0</v>
      </c>
      <c r="L40" s="6">
        <v>9653.19</v>
      </c>
      <c r="M40" s="6">
        <v>2346.71</v>
      </c>
      <c r="N40" s="6">
        <v>411.21</v>
      </c>
      <c r="O40" s="6">
        <v>150.08000000000001</v>
      </c>
      <c r="P40" s="6">
        <f t="shared" si="8"/>
        <v>1900.42</v>
      </c>
      <c r="Q40" s="6">
        <f>VLOOKUP($A40,Peter!$A$3:$O$2386,13,0)</f>
        <v>0</v>
      </c>
      <c r="R40" s="6">
        <v>0</v>
      </c>
      <c r="S40" s="10">
        <f t="shared" si="5"/>
        <v>0</v>
      </c>
      <c r="T40" s="6">
        <f>VLOOKUP($A40,Peter!$A$3:$R$2306,14,0)</f>
        <v>857.5</v>
      </c>
      <c r="U40" s="6">
        <v>0</v>
      </c>
      <c r="V40" s="10">
        <f t="shared" si="1"/>
        <v>-2346.71</v>
      </c>
      <c r="W40" s="10"/>
      <c r="X40" s="6">
        <f t="shared" si="2"/>
        <v>1596.71</v>
      </c>
      <c r="Y40" s="6">
        <f>VLOOKUP($A40,Peter!$A$3:$O$2386,7,0)</f>
        <v>-750</v>
      </c>
      <c r="Z40" s="6">
        <v>-750</v>
      </c>
      <c r="AA40" s="6">
        <f>VLOOKUP($A40,raw!$A$2:$L$2630,7,0)</f>
        <v>-750</v>
      </c>
      <c r="AB40" s="10">
        <f t="shared" si="3"/>
        <v>0</v>
      </c>
      <c r="AC40" s="10">
        <f t="shared" si="6"/>
        <v>0</v>
      </c>
      <c r="AE40" s="6">
        <f>VLOOKUP($A40,Peter!$A$3:$O$2386,11,0)</f>
        <v>0</v>
      </c>
      <c r="AF40" s="6">
        <v>0</v>
      </c>
      <c r="AG40" s="6">
        <f t="shared" si="4"/>
        <v>0</v>
      </c>
      <c r="AH40" s="6" t="str">
        <f>"'"&amp;C40&amp;"',"</f>
        <v>'0001694010 - 001069',</v>
      </c>
    </row>
    <row r="41" spans="1:34" hidden="1" x14ac:dyDescent="0.15">
      <c r="A41" s="6" t="str">
        <f t="shared" si="0"/>
        <v>AmeriCredit Automobile Receivables Trust 2017-10001694010 - 00110542736</v>
      </c>
      <c r="B41" s="6" t="s">
        <v>16</v>
      </c>
      <c r="C41" s="6" t="s">
        <v>656</v>
      </c>
      <c r="D41" s="7">
        <v>42736</v>
      </c>
      <c r="E41" s="6" t="str">
        <f>VLOOKUP($A41,Peter!$A$3:$A$2386,1,0)</f>
        <v>AmeriCredit Automobile Receivables Trust 2017-10001694010 - 00110542736</v>
      </c>
      <c r="F41" s="6" t="s">
        <v>22</v>
      </c>
      <c r="G41" s="6" t="s">
        <v>18</v>
      </c>
      <c r="H41" s="6" t="s">
        <v>22</v>
      </c>
      <c r="I41" s="6">
        <v>5590.66</v>
      </c>
      <c r="J41" s="6">
        <v>0</v>
      </c>
      <c r="K41" s="6">
        <v>0</v>
      </c>
      <c r="L41" s="6">
        <v>0</v>
      </c>
      <c r="M41" s="6">
        <v>418.17</v>
      </c>
      <c r="N41" s="6">
        <v>32.28</v>
      </c>
      <c r="O41" s="6">
        <v>0</v>
      </c>
      <c r="Q41" s="6">
        <f>VLOOKUP($A41,Peter!$A$3:$O$2386,13,0)</f>
        <v>0</v>
      </c>
      <c r="R41" s="6">
        <v>5171.79</v>
      </c>
      <c r="S41" s="10">
        <f t="shared" si="5"/>
        <v>5171.79</v>
      </c>
      <c r="T41" s="6">
        <f>VLOOKUP($A41,Peter!$A$3:$R$2306,14,0)</f>
        <v>450.45</v>
      </c>
      <c r="U41" s="6">
        <v>0</v>
      </c>
      <c r="V41" s="10">
        <f t="shared" si="1"/>
        <v>-5589.96</v>
      </c>
      <c r="W41" s="10"/>
      <c r="X41" s="6">
        <f t="shared" si="2"/>
        <v>5590.66</v>
      </c>
      <c r="Y41" s="6">
        <f>VLOOKUP($A41,Peter!$A$3:$O$2386,7,0)</f>
        <v>0.7</v>
      </c>
      <c r="Z41" s="6">
        <v>0.7</v>
      </c>
      <c r="AA41" s="6">
        <f>VLOOKUP($A41,raw!$A$2:$L$2630,7,0)</f>
        <v>0.7</v>
      </c>
      <c r="AB41" s="10">
        <f t="shared" si="3"/>
        <v>0</v>
      </c>
      <c r="AC41" s="10">
        <f t="shared" si="6"/>
        <v>0</v>
      </c>
      <c r="AE41" s="6">
        <f>VLOOKUP($A41,Peter!$A$3:$O$2386,11,0)</f>
        <v>0</v>
      </c>
      <c r="AF41" s="6">
        <v>0</v>
      </c>
      <c r="AG41" s="6">
        <f t="shared" si="4"/>
        <v>0</v>
      </c>
      <c r="AH41" s="6" t="str">
        <f>"'"&amp;C41&amp;"',"</f>
        <v>'0001694010 - 001105',</v>
      </c>
    </row>
    <row r="42" spans="1:34" s="8" customFormat="1" hidden="1" x14ac:dyDescent="0.15">
      <c r="A42" s="8" t="str">
        <f t="shared" si="0"/>
        <v>AmeriCredit Automobile Receivables Trust 2017-10001694010 - 00127042705</v>
      </c>
      <c r="B42" s="8" t="s">
        <v>16</v>
      </c>
      <c r="C42" s="8" t="s">
        <v>654</v>
      </c>
      <c r="D42" s="9">
        <v>42705</v>
      </c>
      <c r="E42" s="6" t="str">
        <f>VLOOKUP($A42,Peter!$A$3:$A$2386,1,0)</f>
        <v>AmeriCredit Automobile Receivables Trust 2017-10001694010 - 00127042705</v>
      </c>
      <c r="F42" s="6" t="s">
        <v>17</v>
      </c>
      <c r="G42" s="6" t="s">
        <v>18</v>
      </c>
      <c r="H42" s="6" t="s">
        <v>19</v>
      </c>
      <c r="I42" s="8">
        <v>10299.57</v>
      </c>
      <c r="J42" s="8">
        <v>9031.31</v>
      </c>
      <c r="K42" s="8">
        <v>0</v>
      </c>
      <c r="L42" s="8">
        <v>9031.31</v>
      </c>
      <c r="M42" s="8">
        <v>1728.26</v>
      </c>
      <c r="N42" s="8">
        <v>292.02</v>
      </c>
      <c r="O42" s="8">
        <v>80</v>
      </c>
      <c r="P42" s="6">
        <f>M42+N42-T42</f>
        <v>1609</v>
      </c>
      <c r="Q42" s="6">
        <f>VLOOKUP($A42,Peter!$A$3:$O$2386,13,0)</f>
        <v>0</v>
      </c>
      <c r="R42" s="8">
        <v>0</v>
      </c>
      <c r="S42" s="10">
        <f t="shared" si="5"/>
        <v>0</v>
      </c>
      <c r="T42" s="6">
        <f>VLOOKUP($A42,Peter!$A$3:$R$2306,14,0)</f>
        <v>411.28</v>
      </c>
      <c r="U42" s="8">
        <v>0</v>
      </c>
      <c r="V42" s="10">
        <f t="shared" si="1"/>
        <v>-1728.26</v>
      </c>
      <c r="W42" s="10"/>
      <c r="X42" s="6">
        <f t="shared" si="2"/>
        <v>1268.26</v>
      </c>
      <c r="Y42" s="8">
        <f>VLOOKUP($A42,Peter!$A$3:$O$2386,7,0)</f>
        <v>-460</v>
      </c>
      <c r="Z42" s="8">
        <v>-460</v>
      </c>
      <c r="AA42" s="6">
        <f>VLOOKUP($A42,raw!$A$2:$L$2630,7,0)</f>
        <v>-460</v>
      </c>
      <c r="AB42" s="11">
        <f t="shared" si="3"/>
        <v>0</v>
      </c>
      <c r="AC42" s="10">
        <f t="shared" si="6"/>
        <v>0</v>
      </c>
      <c r="AD42" s="6"/>
      <c r="AE42" s="8">
        <f>VLOOKUP($A42,Peter!$A$3:$O$2386,11,0)</f>
        <v>0</v>
      </c>
      <c r="AF42" s="8">
        <v>0</v>
      </c>
      <c r="AG42" s="6">
        <f t="shared" si="4"/>
        <v>0</v>
      </c>
      <c r="AH42" s="6" t="str">
        <f>"'"&amp;C42&amp;"',"</f>
        <v>'0001694010 - 001270',</v>
      </c>
    </row>
    <row r="43" spans="1:34" hidden="1" x14ac:dyDescent="0.15">
      <c r="A43" s="6" t="str">
        <f t="shared" si="0"/>
        <v>AmeriCredit Automobile Receivables Trust 2017-10001694010 - 00143742795</v>
      </c>
      <c r="B43" s="6" t="s">
        <v>16</v>
      </c>
      <c r="C43" s="6" t="s">
        <v>652</v>
      </c>
      <c r="D43" s="7">
        <v>42795</v>
      </c>
      <c r="E43" s="6" t="str">
        <f>VLOOKUP($A43,Peter!$A$3:$A$2386,1,0)</f>
        <v>AmeriCredit Automobile Receivables Trust 2017-10001694010 - 00143742795</v>
      </c>
      <c r="F43" s="6" t="s">
        <v>25</v>
      </c>
      <c r="G43" s="6" t="s">
        <v>18</v>
      </c>
      <c r="H43" s="6" t="s">
        <v>25</v>
      </c>
      <c r="I43" s="6">
        <v>454.89</v>
      </c>
      <c r="J43" s="6">
        <v>0</v>
      </c>
      <c r="K43" s="6">
        <v>0</v>
      </c>
      <c r="L43" s="6">
        <v>0</v>
      </c>
      <c r="M43" s="6">
        <v>260.58999999999997</v>
      </c>
      <c r="N43" s="6">
        <v>2.75</v>
      </c>
      <c r="O43" s="6">
        <v>0</v>
      </c>
      <c r="Q43" s="6">
        <f>VLOOKUP($A43,Peter!$A$3:$O$2386,13,0)</f>
        <v>0</v>
      </c>
      <c r="R43" s="6">
        <v>191.55</v>
      </c>
      <c r="S43" s="10">
        <f t="shared" si="5"/>
        <v>191.55</v>
      </c>
      <c r="T43" s="6">
        <f>VLOOKUP($A43,Peter!$A$3:$R$2306,14,0)</f>
        <v>263.33999999999997</v>
      </c>
      <c r="U43" s="6">
        <v>0</v>
      </c>
      <c r="V43" s="10">
        <f t="shared" si="1"/>
        <v>-452.14</v>
      </c>
      <c r="W43" s="10"/>
      <c r="X43" s="6">
        <f t="shared" si="2"/>
        <v>454.89</v>
      </c>
      <c r="Y43" s="6">
        <f>VLOOKUP($A43,Peter!$A$3:$O$2386,7,0)</f>
        <v>2.75</v>
      </c>
      <c r="Z43" s="6">
        <v>2.75</v>
      </c>
      <c r="AA43" s="6">
        <f>VLOOKUP($A43,raw!$A$2:$L$2630,7,0)</f>
        <v>2.75</v>
      </c>
      <c r="AB43" s="10">
        <f t="shared" si="3"/>
        <v>0</v>
      </c>
      <c r="AC43" s="10">
        <f t="shared" si="6"/>
        <v>0</v>
      </c>
      <c r="AE43" s="6">
        <f>VLOOKUP($A43,Peter!$A$3:$O$2386,11,0)</f>
        <v>0</v>
      </c>
      <c r="AF43" s="6">
        <v>0</v>
      </c>
      <c r="AG43" s="6">
        <f t="shared" si="4"/>
        <v>0</v>
      </c>
      <c r="AH43" s="6" t="str">
        <f>"'"&amp;C43&amp;"',"</f>
        <v>'0001694010 - 001437',</v>
      </c>
    </row>
    <row r="44" spans="1:34" hidden="1" x14ac:dyDescent="0.15">
      <c r="A44" s="6" t="str">
        <f t="shared" si="0"/>
        <v>AmeriCredit Automobile Receivables Trust 2017-10001694010 - 00154942767</v>
      </c>
      <c r="B44" s="6" t="s">
        <v>16</v>
      </c>
      <c r="C44" s="6" t="s">
        <v>651</v>
      </c>
      <c r="D44" s="7">
        <v>42767</v>
      </c>
      <c r="E44" s="6" t="str">
        <f>VLOOKUP($A44,Peter!$A$3:$A$2386,1,0)</f>
        <v>AmeriCredit Automobile Receivables Trust 2017-10001694010 - 00154942767</v>
      </c>
      <c r="F44" s="6" t="s">
        <v>25</v>
      </c>
      <c r="G44" s="6" t="s">
        <v>18</v>
      </c>
      <c r="H44" s="6" t="s">
        <v>25</v>
      </c>
      <c r="I44" s="6">
        <v>573.14</v>
      </c>
      <c r="J44" s="6">
        <v>0</v>
      </c>
      <c r="K44" s="6">
        <v>0</v>
      </c>
      <c r="L44" s="6">
        <v>0</v>
      </c>
      <c r="M44" s="6">
        <v>310.12</v>
      </c>
      <c r="N44" s="6">
        <v>4.5599999999999996</v>
      </c>
      <c r="O44" s="6">
        <v>0</v>
      </c>
      <c r="Q44" s="6">
        <f>VLOOKUP($A44,Peter!$A$3:$O$2386,13,0)</f>
        <v>0</v>
      </c>
      <c r="R44" s="6">
        <v>258.45999999999998</v>
      </c>
      <c r="S44" s="10">
        <f t="shared" si="5"/>
        <v>258.45999999999998</v>
      </c>
      <c r="T44" s="6">
        <f>VLOOKUP($A44,Peter!$A$3:$R$2306,14,0)</f>
        <v>314.68</v>
      </c>
      <c r="U44" s="6">
        <v>0</v>
      </c>
      <c r="V44" s="10">
        <f t="shared" si="1"/>
        <v>-568.58000000000004</v>
      </c>
      <c r="W44" s="10"/>
      <c r="X44" s="6">
        <f t="shared" si="2"/>
        <v>573.14</v>
      </c>
      <c r="Y44" s="6">
        <f>VLOOKUP($A44,Peter!$A$3:$O$2386,7,0)</f>
        <v>4.5599999999999996</v>
      </c>
      <c r="Z44" s="6">
        <v>4.5599999999999996</v>
      </c>
      <c r="AA44" s="6">
        <f>VLOOKUP($A44,raw!$A$2:$L$2630,7,0)</f>
        <v>4.5599999999999996</v>
      </c>
      <c r="AB44" s="10">
        <f t="shared" si="3"/>
        <v>0</v>
      </c>
      <c r="AC44" s="10">
        <f t="shared" si="6"/>
        <v>0</v>
      </c>
      <c r="AE44" s="6">
        <f>VLOOKUP($A44,Peter!$A$3:$O$2386,11,0)</f>
        <v>0</v>
      </c>
      <c r="AF44" s="6">
        <v>0</v>
      </c>
      <c r="AG44" s="6">
        <f t="shared" si="4"/>
        <v>0</v>
      </c>
      <c r="AH44" s="6" t="str">
        <f>"'"&amp;C44&amp;"',"</f>
        <v>'0001694010 - 001549',</v>
      </c>
    </row>
    <row r="45" spans="1:34" hidden="1" x14ac:dyDescent="0.15">
      <c r="A45" s="6" t="str">
        <f t="shared" si="0"/>
        <v>AmeriCredit Automobile Receivables Trust 2017-10001694010 - 00165742736</v>
      </c>
      <c r="B45" s="6" t="s">
        <v>16</v>
      </c>
      <c r="C45" s="6" t="s">
        <v>650</v>
      </c>
      <c r="D45" s="7">
        <v>42736</v>
      </c>
      <c r="E45" s="6" t="str">
        <f>VLOOKUP($A45,Peter!$A$3:$A$2386,1,0)</f>
        <v>AmeriCredit Automobile Receivables Trust 2017-10001694010 - 00165742736</v>
      </c>
      <c r="F45" s="6" t="s">
        <v>22</v>
      </c>
      <c r="G45" s="6" t="s">
        <v>18</v>
      </c>
      <c r="H45" s="6" t="s">
        <v>22</v>
      </c>
      <c r="I45" s="6">
        <v>296.75</v>
      </c>
      <c r="J45" s="6">
        <v>0</v>
      </c>
      <c r="K45" s="6">
        <v>0</v>
      </c>
      <c r="L45" s="6">
        <v>0</v>
      </c>
      <c r="M45" s="6">
        <v>296.33</v>
      </c>
      <c r="N45" s="6">
        <v>3.63</v>
      </c>
      <c r="O45" s="6">
        <v>0</v>
      </c>
      <c r="Q45" s="6">
        <f>VLOOKUP($A45,Peter!$A$3:$O$2386,13,0)</f>
        <v>0</v>
      </c>
      <c r="R45" s="6">
        <v>0</v>
      </c>
      <c r="S45" s="10">
        <f t="shared" si="5"/>
        <v>0</v>
      </c>
      <c r="T45" s="6">
        <f>VLOOKUP($A45,Peter!$A$3:$R$2306,14,0)</f>
        <v>299.96220719000002</v>
      </c>
      <c r="U45" s="6">
        <v>0</v>
      </c>
      <c r="V45" s="10">
        <f t="shared" si="1"/>
        <v>-296.33</v>
      </c>
      <c r="W45" s="10"/>
      <c r="X45" s="6">
        <f t="shared" si="2"/>
        <v>296.75</v>
      </c>
      <c r="Y45" s="6">
        <f>VLOOKUP($A45,Peter!$A$3:$O$2386,7,0)</f>
        <v>0.42</v>
      </c>
      <c r="Z45" s="6">
        <v>0.42</v>
      </c>
      <c r="AA45" s="6">
        <f>VLOOKUP($A45,raw!$A$2:$L$2630,7,0)</f>
        <v>0.42</v>
      </c>
      <c r="AB45" s="10">
        <f t="shared" si="3"/>
        <v>0</v>
      </c>
      <c r="AC45" s="10">
        <f t="shared" si="6"/>
        <v>0</v>
      </c>
      <c r="AE45" s="6">
        <f>VLOOKUP($A45,Peter!$A$3:$O$2386,11,0)</f>
        <v>0</v>
      </c>
      <c r="AF45" s="6">
        <v>0</v>
      </c>
      <c r="AG45" s="6">
        <f t="shared" si="4"/>
        <v>0</v>
      </c>
      <c r="AH45" s="6" t="str">
        <f>"'"&amp;C45&amp;"',"</f>
        <v>'0001694010 - 001657',</v>
      </c>
    </row>
    <row r="46" spans="1:34" hidden="1" x14ac:dyDescent="0.15">
      <c r="A46" s="6" t="str">
        <f t="shared" si="0"/>
        <v>AmeriCredit Automobile Receivables Trust 2017-10001694010 - 00173442736</v>
      </c>
      <c r="B46" s="6" t="s">
        <v>16</v>
      </c>
      <c r="C46" s="6" t="s">
        <v>648</v>
      </c>
      <c r="D46" s="7">
        <v>42736</v>
      </c>
      <c r="E46" s="6" t="str">
        <f>VLOOKUP($A46,Peter!$A$3:$A$2386,1,0)</f>
        <v>AmeriCredit Automobile Receivables Trust 2017-10001694010 - 00173442736</v>
      </c>
      <c r="F46" s="6" t="s">
        <v>20</v>
      </c>
      <c r="G46" s="6" t="s">
        <v>18</v>
      </c>
      <c r="H46" s="6" t="s">
        <v>20</v>
      </c>
      <c r="I46" s="6">
        <v>16263.56</v>
      </c>
      <c r="J46" s="6">
        <v>14922.13</v>
      </c>
      <c r="K46" s="6">
        <v>0</v>
      </c>
      <c r="L46" s="6">
        <v>14922.13</v>
      </c>
      <c r="M46" s="6">
        <v>1846.43</v>
      </c>
      <c r="N46" s="6">
        <v>370.85</v>
      </c>
      <c r="O46" s="6">
        <v>0</v>
      </c>
      <c r="Q46" s="6">
        <f>VLOOKUP($A46,Peter!$A$3:$O$2386,13,0)</f>
        <v>0</v>
      </c>
      <c r="R46" s="6">
        <v>0</v>
      </c>
      <c r="S46" s="10">
        <f t="shared" si="5"/>
        <v>0</v>
      </c>
      <c r="T46" s="6">
        <f>VLOOKUP($A46,Peter!$A$3:$R$2306,14,0)</f>
        <v>2344.46</v>
      </c>
      <c r="U46" s="6">
        <v>0</v>
      </c>
      <c r="V46" s="10">
        <f t="shared" si="1"/>
        <v>-1846.43</v>
      </c>
      <c r="W46" s="10"/>
      <c r="X46" s="6">
        <f t="shared" si="2"/>
        <v>1341.43</v>
      </c>
      <c r="Y46" s="6">
        <f>VLOOKUP($A46,Peter!$A$3:$O$2386,7,0)</f>
        <v>-505</v>
      </c>
      <c r="Z46" s="6">
        <v>-505</v>
      </c>
      <c r="AA46" s="6">
        <f>VLOOKUP($A46,raw!$A$2:$L$2630,7,0)</f>
        <v>-505</v>
      </c>
      <c r="AB46" s="10">
        <f t="shared" si="3"/>
        <v>0</v>
      </c>
      <c r="AC46" s="10">
        <f t="shared" si="6"/>
        <v>0</v>
      </c>
      <c r="AE46" s="6">
        <f>VLOOKUP($A46,Peter!$A$3:$O$2386,11,0)</f>
        <v>0</v>
      </c>
      <c r="AF46" s="6">
        <v>0</v>
      </c>
      <c r="AG46" s="6">
        <f t="shared" si="4"/>
        <v>0</v>
      </c>
      <c r="AH46" s="6" t="str">
        <f>"'"&amp;C46&amp;"',"</f>
        <v>'0001694010 - 001734',</v>
      </c>
    </row>
    <row r="47" spans="1:34" hidden="1" x14ac:dyDescent="0.15">
      <c r="A47" s="6" t="str">
        <f t="shared" si="0"/>
        <v>AmeriCredit Automobile Receivables Trust 2017-10001694010 - 00179142736</v>
      </c>
      <c r="B47" s="6" t="s">
        <v>16</v>
      </c>
      <c r="C47" s="6" t="s">
        <v>647</v>
      </c>
      <c r="D47" s="7">
        <v>42736</v>
      </c>
      <c r="E47" s="6" t="str">
        <f>VLOOKUP($A47,Peter!$A$3:$A$2386,1,0)</f>
        <v>AmeriCredit Automobile Receivables Trust 2017-10001694010 - 00179142736</v>
      </c>
      <c r="F47" s="6" t="s">
        <v>22</v>
      </c>
      <c r="G47" s="6" t="s">
        <v>18</v>
      </c>
      <c r="H47" s="6" t="s">
        <v>22</v>
      </c>
      <c r="I47" s="6">
        <v>1653.63</v>
      </c>
      <c r="J47" s="6">
        <v>0</v>
      </c>
      <c r="K47" s="6">
        <v>0</v>
      </c>
      <c r="L47" s="6">
        <v>0</v>
      </c>
      <c r="M47" s="6">
        <v>407.24</v>
      </c>
      <c r="N47" s="6">
        <v>19.920000000000002</v>
      </c>
      <c r="O47" s="6">
        <v>8.5399999999999991</v>
      </c>
      <c r="Q47" s="6">
        <f>VLOOKUP($A47,Peter!$A$3:$O$2386,13,0)</f>
        <v>0</v>
      </c>
      <c r="R47" s="6">
        <v>1241.3399999999999</v>
      </c>
      <c r="S47" s="10">
        <f t="shared" si="5"/>
        <v>1241.3399999999999</v>
      </c>
      <c r="T47" s="6">
        <f>VLOOKUP($A47,Peter!$A$3:$R$2306,14,0)</f>
        <v>427.16</v>
      </c>
      <c r="U47" s="6">
        <v>0</v>
      </c>
      <c r="V47" s="10">
        <f t="shared" si="1"/>
        <v>-1648.58</v>
      </c>
      <c r="W47" s="10"/>
      <c r="X47" s="6">
        <f t="shared" si="2"/>
        <v>1653.6299999999999</v>
      </c>
      <c r="Y47" s="6">
        <f>VLOOKUP($A47,Peter!$A$3:$O$2386,7,0)</f>
        <v>5.05</v>
      </c>
      <c r="Z47" s="6">
        <v>5.05</v>
      </c>
      <c r="AA47" s="6">
        <f>VLOOKUP($A47,raw!$A$2:$L$2630,7,0)</f>
        <v>5.05</v>
      </c>
      <c r="AB47" s="10">
        <f t="shared" si="3"/>
        <v>0</v>
      </c>
      <c r="AC47" s="10">
        <f t="shared" si="6"/>
        <v>0</v>
      </c>
      <c r="AE47" s="6">
        <f>VLOOKUP($A47,Peter!$A$3:$O$2386,11,0)</f>
        <v>0</v>
      </c>
      <c r="AF47" s="6">
        <v>0</v>
      </c>
      <c r="AG47" s="6">
        <f t="shared" si="4"/>
        <v>0</v>
      </c>
      <c r="AH47" s="6" t="str">
        <f>"'"&amp;C47&amp;"',"</f>
        <v>'0001694010 - 001791',</v>
      </c>
    </row>
    <row r="48" spans="1:34" hidden="1" x14ac:dyDescent="0.15">
      <c r="A48" s="6" t="str">
        <f t="shared" si="0"/>
        <v>AmeriCredit Automobile Receivables Trust 2017-10001694010 - 00198642736</v>
      </c>
      <c r="B48" s="6" t="s">
        <v>16</v>
      </c>
      <c r="C48" s="6" t="s">
        <v>646</v>
      </c>
      <c r="D48" s="7">
        <v>42736</v>
      </c>
      <c r="E48" s="6" t="str">
        <f>VLOOKUP($A48,Peter!$A$3:$A$2386,1,0)</f>
        <v>AmeriCredit Automobile Receivables Trust 2017-10001694010 - 00198642736</v>
      </c>
      <c r="F48" s="6" t="s">
        <v>23</v>
      </c>
      <c r="G48" s="6" t="s">
        <v>18</v>
      </c>
      <c r="H48" s="6" t="s">
        <v>23</v>
      </c>
      <c r="I48" s="6">
        <v>12829.45</v>
      </c>
      <c r="J48" s="6">
        <v>11791.53</v>
      </c>
      <c r="K48" s="6">
        <v>0</v>
      </c>
      <c r="L48" s="6">
        <v>11791.53</v>
      </c>
      <c r="M48" s="6">
        <v>1547.92</v>
      </c>
      <c r="N48" s="6">
        <v>26.34</v>
      </c>
      <c r="O48" s="6">
        <v>0</v>
      </c>
      <c r="P48" s="6">
        <f>M48+N48-T48</f>
        <v>14.059999999999945</v>
      </c>
      <c r="Q48" s="6">
        <f>VLOOKUP($A48,Peter!$A$3:$O$2386,13,0)</f>
        <v>0</v>
      </c>
      <c r="R48" s="6">
        <v>0</v>
      </c>
      <c r="S48" s="10">
        <f t="shared" si="5"/>
        <v>0</v>
      </c>
      <c r="T48" s="6">
        <f>VLOOKUP($A48,Peter!$A$3:$R$2306,14,0)</f>
        <v>1560.2</v>
      </c>
      <c r="U48" s="6">
        <v>0</v>
      </c>
      <c r="V48" s="10">
        <f t="shared" si="1"/>
        <v>-1547.92</v>
      </c>
      <c r="W48" s="10"/>
      <c r="X48" s="6">
        <f t="shared" si="2"/>
        <v>1037.92</v>
      </c>
      <c r="Y48" s="6">
        <f>VLOOKUP($A48,Peter!$A$3:$O$2386,7,0)</f>
        <v>-510</v>
      </c>
      <c r="Z48" s="6">
        <v>-510</v>
      </c>
      <c r="AA48" s="6">
        <f>VLOOKUP($A48,raw!$A$2:$L$2630,7,0)</f>
        <v>-510</v>
      </c>
      <c r="AB48" s="10">
        <f t="shared" si="3"/>
        <v>0</v>
      </c>
      <c r="AC48" s="10">
        <f t="shared" si="6"/>
        <v>0</v>
      </c>
      <c r="AE48" s="6">
        <f>VLOOKUP($A48,Peter!$A$3:$O$2386,11,0)</f>
        <v>0</v>
      </c>
      <c r="AF48" s="6">
        <v>0</v>
      </c>
      <c r="AG48" s="6">
        <f t="shared" si="4"/>
        <v>0</v>
      </c>
      <c r="AH48" s="6" t="str">
        <f>"'"&amp;C48&amp;"',"</f>
        <v>'0001694010 - 001986',</v>
      </c>
    </row>
    <row r="49" spans="1:34" hidden="1" x14ac:dyDescent="0.15">
      <c r="A49" s="6" t="str">
        <f t="shared" si="0"/>
        <v>AmeriCredit Automobile Receivables Trust 2017-10001694010 - 00213642736</v>
      </c>
      <c r="B49" s="6" t="s">
        <v>16</v>
      </c>
      <c r="C49" s="6" t="s">
        <v>645</v>
      </c>
      <c r="D49" s="7">
        <v>42736</v>
      </c>
      <c r="E49" s="6" t="str">
        <f>VLOOKUP($A49,Peter!$A$3:$A$2386,1,0)</f>
        <v>AmeriCredit Automobile Receivables Trust 2017-10001694010 - 00213642736</v>
      </c>
      <c r="F49" s="6" t="s">
        <v>22</v>
      </c>
      <c r="G49" s="6" t="s">
        <v>18</v>
      </c>
      <c r="H49" s="6" t="s">
        <v>22</v>
      </c>
      <c r="I49" s="6">
        <v>8002.37</v>
      </c>
      <c r="J49" s="6">
        <v>0</v>
      </c>
      <c r="K49" s="6">
        <v>0</v>
      </c>
      <c r="L49" s="6">
        <v>0</v>
      </c>
      <c r="M49" s="6">
        <v>630.42999999999995</v>
      </c>
      <c r="N49" s="6">
        <v>118.19</v>
      </c>
      <c r="O49" s="6">
        <v>0</v>
      </c>
      <c r="Q49" s="6">
        <f>VLOOKUP($A49,Peter!$A$3:$O$2386,13,0)</f>
        <v>0</v>
      </c>
      <c r="R49" s="6">
        <v>7352.2</v>
      </c>
      <c r="S49" s="10">
        <f t="shared" si="5"/>
        <v>7352.2</v>
      </c>
      <c r="T49" s="6">
        <f>VLOOKUP($A49,Peter!$A$3:$R$2306,14,0)</f>
        <v>748.62</v>
      </c>
      <c r="U49" s="6">
        <v>0</v>
      </c>
      <c r="V49" s="10">
        <f t="shared" si="1"/>
        <v>-7982.63</v>
      </c>
      <c r="W49" s="10"/>
      <c r="X49" s="6">
        <f t="shared" si="2"/>
        <v>8002.37</v>
      </c>
      <c r="Y49" s="6">
        <f>VLOOKUP($A49,Peter!$A$3:$O$2386,7,0)</f>
        <v>19.739999999999998</v>
      </c>
      <c r="Z49" s="6">
        <v>19.739999999999998</v>
      </c>
      <c r="AA49" s="6">
        <f>VLOOKUP($A49,raw!$A$2:$L$2630,7,0)</f>
        <v>19.739999999999998</v>
      </c>
      <c r="AB49" s="10">
        <f t="shared" si="3"/>
        <v>0</v>
      </c>
      <c r="AC49" s="10">
        <f t="shared" si="6"/>
        <v>0</v>
      </c>
      <c r="AE49" s="6">
        <f>VLOOKUP($A49,Peter!$A$3:$O$2386,11,0)</f>
        <v>0</v>
      </c>
      <c r="AF49" s="6">
        <v>0</v>
      </c>
      <c r="AG49" s="6">
        <f t="shared" si="4"/>
        <v>0</v>
      </c>
      <c r="AH49" s="6" t="str">
        <f>"'"&amp;C49&amp;"',"</f>
        <v>'0001694010 - 002136',</v>
      </c>
    </row>
    <row r="50" spans="1:34" hidden="1" x14ac:dyDescent="0.15">
      <c r="A50" s="6" t="str">
        <f t="shared" si="0"/>
        <v>AmeriCredit Automobile Receivables Trust 2017-10001694010 - 00221142795</v>
      </c>
      <c r="B50" s="6" t="s">
        <v>16</v>
      </c>
      <c r="C50" s="6" t="s">
        <v>644</v>
      </c>
      <c r="D50" s="7">
        <v>42795</v>
      </c>
      <c r="E50" s="6" t="str">
        <f>VLOOKUP($A50,Peter!$A$3:$A$2386,1,0)</f>
        <v>AmeriCredit Automobile Receivables Trust 2017-10001694010 - 00221142795</v>
      </c>
      <c r="F50" s="6" t="s">
        <v>19</v>
      </c>
      <c r="G50" s="6" t="s">
        <v>18</v>
      </c>
      <c r="H50" s="6" t="s">
        <v>19</v>
      </c>
      <c r="I50" s="6">
        <v>2432.4299999999998</v>
      </c>
      <c r="J50" s="6">
        <v>2798.47</v>
      </c>
      <c r="K50" s="6">
        <v>0</v>
      </c>
      <c r="L50" s="6">
        <v>2798.47</v>
      </c>
      <c r="M50" s="6">
        <v>58.96</v>
      </c>
      <c r="N50" s="6">
        <v>194.51</v>
      </c>
      <c r="O50" s="6">
        <v>34.56</v>
      </c>
      <c r="Q50" s="6">
        <f>VLOOKUP($A50,Peter!$A$3:$O$2386,13,0)</f>
        <v>0</v>
      </c>
      <c r="R50" s="6">
        <v>0</v>
      </c>
      <c r="S50" s="10">
        <f t="shared" si="5"/>
        <v>0</v>
      </c>
      <c r="T50" s="6">
        <f>VLOOKUP($A50,Peter!$A$3:$R$2306,14,0)</f>
        <v>1152.1199999999999</v>
      </c>
      <c r="U50" s="6">
        <v>0</v>
      </c>
      <c r="V50" s="10">
        <f t="shared" si="1"/>
        <v>-58.95999999999998</v>
      </c>
      <c r="W50" s="10"/>
      <c r="X50" s="6">
        <f t="shared" si="2"/>
        <v>-366.04</v>
      </c>
      <c r="Y50" s="6">
        <f>VLOOKUP($A50,Peter!$A$3:$O$2386,7,0)</f>
        <v>-425</v>
      </c>
      <c r="Z50" s="6">
        <v>-425</v>
      </c>
      <c r="AA50" s="6">
        <f>VLOOKUP($A50,raw!$A$2:$L$2630,7,0)</f>
        <v>-425</v>
      </c>
      <c r="AB50" s="10">
        <f t="shared" si="3"/>
        <v>0</v>
      </c>
      <c r="AC50" s="10">
        <f t="shared" si="6"/>
        <v>0</v>
      </c>
      <c r="AE50" s="6">
        <f>VLOOKUP($A50,Peter!$A$3:$O$2386,11,0)</f>
        <v>0</v>
      </c>
      <c r="AF50" s="6">
        <v>0</v>
      </c>
      <c r="AG50" s="6">
        <f t="shared" si="4"/>
        <v>0</v>
      </c>
      <c r="AH50" s="6" t="str">
        <f>"'"&amp;C50&amp;"',"</f>
        <v>'0001694010 - 002211',</v>
      </c>
    </row>
    <row r="51" spans="1:34" hidden="1" x14ac:dyDescent="0.15">
      <c r="A51" s="6" t="str">
        <f t="shared" si="0"/>
        <v>AmeriCredit Automobile Receivables Trust 2017-10001694010 - 00222642767</v>
      </c>
      <c r="B51" s="6" t="s">
        <v>16</v>
      </c>
      <c r="C51" s="6" t="s">
        <v>643</v>
      </c>
      <c r="D51" s="7">
        <v>42767</v>
      </c>
      <c r="E51" s="6" t="str">
        <f>VLOOKUP($A51,Peter!$A$3:$A$2386,1,0)</f>
        <v>AmeriCredit Automobile Receivables Trust 2017-10001694010 - 00222642767</v>
      </c>
      <c r="F51" s="6" t="s">
        <v>22</v>
      </c>
      <c r="G51" s="6" t="s">
        <v>18</v>
      </c>
      <c r="H51" s="6" t="s">
        <v>22</v>
      </c>
      <c r="I51" s="6">
        <v>9236.5400000000009</v>
      </c>
      <c r="J51" s="6">
        <v>0</v>
      </c>
      <c r="K51" s="6">
        <v>0</v>
      </c>
      <c r="L51" s="6">
        <v>0</v>
      </c>
      <c r="M51" s="6">
        <v>916.93</v>
      </c>
      <c r="N51" s="6">
        <v>151.97</v>
      </c>
      <c r="O51" s="6">
        <v>0</v>
      </c>
      <c r="Q51" s="6">
        <f>VLOOKUP($A51,Peter!$A$3:$O$2386,13,0)</f>
        <v>0</v>
      </c>
      <c r="R51" s="6">
        <v>8310.5499999999993</v>
      </c>
      <c r="S51" s="10">
        <f t="shared" si="5"/>
        <v>8310.5499999999993</v>
      </c>
      <c r="T51" s="6">
        <f>VLOOKUP($A51,Peter!$A$3:$R$2306,14,0)</f>
        <v>1068.9000000000001</v>
      </c>
      <c r="U51" s="6">
        <v>0</v>
      </c>
      <c r="V51" s="10">
        <f t="shared" si="1"/>
        <v>-9227.48</v>
      </c>
      <c r="W51" s="10"/>
      <c r="X51" s="6">
        <f t="shared" si="2"/>
        <v>9236.5399999999991</v>
      </c>
      <c r="Y51" s="6">
        <f>VLOOKUP($A51,Peter!$A$3:$O$2386,7,0)</f>
        <v>9.06</v>
      </c>
      <c r="Z51" s="6">
        <v>9.06</v>
      </c>
      <c r="AA51" s="6">
        <f>VLOOKUP($A51,raw!$A$2:$L$2630,7,0)</f>
        <v>9.06</v>
      </c>
      <c r="AB51" s="10">
        <f t="shared" si="3"/>
        <v>0</v>
      </c>
      <c r="AC51" s="10">
        <f t="shared" si="6"/>
        <v>0</v>
      </c>
      <c r="AE51" s="6">
        <f>VLOOKUP($A51,Peter!$A$3:$O$2386,11,0)</f>
        <v>0</v>
      </c>
      <c r="AF51" s="6">
        <v>0</v>
      </c>
      <c r="AG51" s="6">
        <f t="shared" si="4"/>
        <v>0</v>
      </c>
      <c r="AH51" s="6" t="str">
        <f>"'"&amp;C51&amp;"',"</f>
        <v>'0001694010 - 002226',</v>
      </c>
    </row>
    <row r="52" spans="1:34" hidden="1" x14ac:dyDescent="0.15">
      <c r="A52" s="6" t="str">
        <f t="shared" si="0"/>
        <v>AmeriCredit Automobile Receivables Trust 2017-10001694010 - 00222842795</v>
      </c>
      <c r="B52" s="6" t="s">
        <v>16</v>
      </c>
      <c r="C52" s="6" t="s">
        <v>642</v>
      </c>
      <c r="D52" s="7">
        <v>42795</v>
      </c>
      <c r="E52" s="6" t="str">
        <f>VLOOKUP($A52,Peter!$A$3:$A$2386,1,0)</f>
        <v>AmeriCredit Automobile Receivables Trust 2017-10001694010 - 00222842795</v>
      </c>
      <c r="F52" s="6" t="s">
        <v>22</v>
      </c>
      <c r="G52" s="6" t="s">
        <v>18</v>
      </c>
      <c r="H52" s="6" t="s">
        <v>22</v>
      </c>
      <c r="I52" s="6">
        <v>2503.27</v>
      </c>
      <c r="J52" s="6">
        <v>0</v>
      </c>
      <c r="K52" s="6">
        <v>0</v>
      </c>
      <c r="L52" s="6">
        <v>0</v>
      </c>
      <c r="M52" s="6">
        <v>315.27</v>
      </c>
      <c r="N52" s="6">
        <v>30.5</v>
      </c>
      <c r="O52" s="6">
        <v>0</v>
      </c>
      <c r="Q52" s="6">
        <f>VLOOKUP($A52,Peter!$A$3:$O$2386,13,0)</f>
        <v>0</v>
      </c>
      <c r="R52" s="6">
        <v>2180.38</v>
      </c>
      <c r="S52" s="10">
        <f t="shared" si="5"/>
        <v>2180.38</v>
      </c>
      <c r="T52" s="6">
        <f>VLOOKUP($A52,Peter!$A$3:$R$2306,14,0)</f>
        <v>345.77</v>
      </c>
      <c r="U52" s="6">
        <v>0</v>
      </c>
      <c r="V52" s="10">
        <f t="shared" si="1"/>
        <v>-2495.65</v>
      </c>
      <c r="W52" s="10"/>
      <c r="X52" s="6">
        <f t="shared" si="2"/>
        <v>2503.27</v>
      </c>
      <c r="Y52" s="6">
        <f>VLOOKUP($A52,Peter!$A$3:$O$2386,7,0)</f>
        <v>7.62</v>
      </c>
      <c r="Z52" s="6">
        <v>7.62</v>
      </c>
      <c r="AA52" s="6">
        <f>VLOOKUP($A52,raw!$A$2:$L$2630,7,0)</f>
        <v>7.62</v>
      </c>
      <c r="AB52" s="10">
        <f t="shared" si="3"/>
        <v>0</v>
      </c>
      <c r="AC52" s="10">
        <f t="shared" si="6"/>
        <v>0</v>
      </c>
      <c r="AE52" s="6">
        <f>VLOOKUP($A52,Peter!$A$3:$O$2386,11,0)</f>
        <v>0</v>
      </c>
      <c r="AF52" s="6">
        <v>0</v>
      </c>
      <c r="AG52" s="6">
        <f t="shared" si="4"/>
        <v>0</v>
      </c>
      <c r="AH52" s="6" t="str">
        <f>"'"&amp;C52&amp;"',"</f>
        <v>'0001694010 - 002228',</v>
      </c>
    </row>
    <row r="53" spans="1:34" hidden="1" x14ac:dyDescent="0.15">
      <c r="A53" s="6" t="str">
        <f t="shared" si="0"/>
        <v>AmeriCredit Automobile Receivables Trust 2017-10001694010 - 00235342795</v>
      </c>
      <c r="B53" s="6" t="s">
        <v>16</v>
      </c>
      <c r="C53" s="6" t="s">
        <v>641</v>
      </c>
      <c r="D53" s="7">
        <v>42795</v>
      </c>
      <c r="E53" s="6" t="str">
        <f>VLOOKUP($A53,Peter!$A$3:$A$2386,1,0)</f>
        <v>AmeriCredit Automobile Receivables Trust 2017-10001694010 - 00235342795</v>
      </c>
      <c r="F53" s="6" t="s">
        <v>22</v>
      </c>
      <c r="G53" s="6" t="s">
        <v>18</v>
      </c>
      <c r="H53" s="6" t="s">
        <v>22</v>
      </c>
      <c r="I53" s="6">
        <v>481.91</v>
      </c>
      <c r="J53" s="6">
        <v>0</v>
      </c>
      <c r="K53" s="6">
        <v>0</v>
      </c>
      <c r="L53" s="6">
        <v>0</v>
      </c>
      <c r="M53" s="6">
        <v>424.13</v>
      </c>
      <c r="N53" s="6">
        <v>4.51</v>
      </c>
      <c r="O53" s="6">
        <v>0</v>
      </c>
      <c r="Q53" s="6">
        <f>VLOOKUP($A53,Peter!$A$3:$O$2386,13,0)</f>
        <v>0</v>
      </c>
      <c r="R53" s="6">
        <v>53.27</v>
      </c>
      <c r="S53" s="10">
        <f t="shared" si="5"/>
        <v>53.27</v>
      </c>
      <c r="T53" s="6">
        <f>VLOOKUP($A53,Peter!$A$3:$R$2306,14,0)</f>
        <v>428.64</v>
      </c>
      <c r="U53" s="6">
        <v>0</v>
      </c>
      <c r="V53" s="10">
        <f t="shared" si="1"/>
        <v>-477.4</v>
      </c>
      <c r="W53" s="10"/>
      <c r="X53" s="6">
        <f t="shared" si="2"/>
        <v>481.90999999999997</v>
      </c>
      <c r="Y53" s="6">
        <f>VLOOKUP($A53,Peter!$A$3:$O$2386,7,0)</f>
        <v>4.51</v>
      </c>
      <c r="Z53" s="6">
        <v>4.51</v>
      </c>
      <c r="AA53" s="6">
        <f>VLOOKUP($A53,raw!$A$2:$L$2630,7,0)</f>
        <v>4.51</v>
      </c>
      <c r="AB53" s="10">
        <f t="shared" si="3"/>
        <v>0</v>
      </c>
      <c r="AC53" s="10">
        <f t="shared" si="6"/>
        <v>0</v>
      </c>
      <c r="AE53" s="6">
        <f>VLOOKUP($A53,Peter!$A$3:$O$2386,11,0)</f>
        <v>0</v>
      </c>
      <c r="AF53" s="6">
        <v>0</v>
      </c>
      <c r="AG53" s="6">
        <f t="shared" si="4"/>
        <v>0</v>
      </c>
      <c r="AH53" s="6" t="str">
        <f>"'"&amp;C53&amp;"',"</f>
        <v>'0001694010 - 002353',</v>
      </c>
    </row>
    <row r="54" spans="1:34" hidden="1" x14ac:dyDescent="0.15">
      <c r="A54" s="6" t="str">
        <f t="shared" si="0"/>
        <v>AmeriCredit Automobile Receivables Trust 2017-10001694010 - 00236942736</v>
      </c>
      <c r="B54" s="6" t="s">
        <v>16</v>
      </c>
      <c r="C54" s="6" t="s">
        <v>640</v>
      </c>
      <c r="D54" s="7">
        <v>42736</v>
      </c>
      <c r="E54" s="6" t="str">
        <f>VLOOKUP($A54,Peter!$A$3:$A$2386,1,0)</f>
        <v>AmeriCredit Automobile Receivables Trust 2017-10001694010 - 00236942736</v>
      </c>
      <c r="F54" s="6" t="s">
        <v>22</v>
      </c>
      <c r="G54" s="6" t="s">
        <v>18</v>
      </c>
      <c r="H54" s="6" t="s">
        <v>22</v>
      </c>
      <c r="I54" s="6">
        <v>6430.95</v>
      </c>
      <c r="J54" s="6">
        <v>0</v>
      </c>
      <c r="K54" s="6">
        <v>0</v>
      </c>
      <c r="L54" s="6">
        <v>0</v>
      </c>
      <c r="M54" s="6">
        <v>284.19</v>
      </c>
      <c r="N54" s="6">
        <v>53.87</v>
      </c>
      <c r="O54" s="6">
        <v>0</v>
      </c>
      <c r="Q54" s="6">
        <f>VLOOKUP($A54,Peter!$A$3:$O$2386,13,0)</f>
        <v>0</v>
      </c>
      <c r="R54" s="6">
        <v>6140.42</v>
      </c>
      <c r="S54" s="10">
        <f t="shared" si="5"/>
        <v>6140.42</v>
      </c>
      <c r="T54" s="6">
        <f>VLOOKUP($A54,Peter!$A$3:$R$2306,14,0)</f>
        <v>338.06</v>
      </c>
      <c r="U54" s="6">
        <v>0</v>
      </c>
      <c r="V54" s="10">
        <f t="shared" si="1"/>
        <v>-6424.61</v>
      </c>
      <c r="W54" s="10"/>
      <c r="X54" s="6">
        <f t="shared" si="2"/>
        <v>6430.95</v>
      </c>
      <c r="Y54" s="6">
        <f>VLOOKUP($A54,Peter!$A$3:$O$2386,7,0)</f>
        <v>6.34</v>
      </c>
      <c r="Z54" s="6">
        <v>6.34</v>
      </c>
      <c r="AA54" s="6">
        <f>VLOOKUP($A54,raw!$A$2:$L$2630,7,0)</f>
        <v>6.34</v>
      </c>
      <c r="AB54" s="10">
        <f t="shared" si="3"/>
        <v>0</v>
      </c>
      <c r="AC54" s="10">
        <f t="shared" si="6"/>
        <v>0</v>
      </c>
      <c r="AE54" s="6">
        <f>VLOOKUP($A54,Peter!$A$3:$O$2386,11,0)</f>
        <v>0</v>
      </c>
      <c r="AF54" s="6">
        <v>0</v>
      </c>
      <c r="AG54" s="6">
        <f t="shared" si="4"/>
        <v>0</v>
      </c>
      <c r="AH54" s="6" t="str">
        <f>"'"&amp;C54&amp;"',"</f>
        <v>'0001694010 - 002369',</v>
      </c>
    </row>
    <row r="55" spans="1:34" hidden="1" x14ac:dyDescent="0.15">
      <c r="A55" s="6" t="str">
        <f t="shared" si="0"/>
        <v>AmeriCredit Automobile Receivables Trust 2017-10001694010 - 00240342795</v>
      </c>
      <c r="B55" s="6" t="s">
        <v>16</v>
      </c>
      <c r="C55" s="6" t="s">
        <v>639</v>
      </c>
      <c r="D55" s="7">
        <v>42795</v>
      </c>
      <c r="E55" s="6" t="str">
        <f>VLOOKUP($A55,Peter!$A$3:$A$2386,1,0)</f>
        <v>AmeriCredit Automobile Receivables Trust 2017-10001694010 - 00240342795</v>
      </c>
      <c r="F55" s="6" t="s">
        <v>21</v>
      </c>
      <c r="G55" s="6" t="s">
        <v>21</v>
      </c>
      <c r="H55" s="6" t="s">
        <v>21</v>
      </c>
      <c r="I55" s="6">
        <v>12346.67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Q55" s="6">
        <f>VLOOKUP($A55,Peter!$A$3:$O$2386,13,0)</f>
        <v>0</v>
      </c>
      <c r="R55" s="6">
        <v>0</v>
      </c>
      <c r="S55" s="10">
        <f t="shared" si="5"/>
        <v>0</v>
      </c>
      <c r="T55" s="6">
        <f>VLOOKUP($A55,Peter!$A$3:$R$2306,14,0)</f>
        <v>1288.52</v>
      </c>
      <c r="U55" s="6">
        <v>0</v>
      </c>
      <c r="V55" s="10">
        <f t="shared" si="1"/>
        <v>0</v>
      </c>
      <c r="W55" s="10"/>
      <c r="X55" s="6">
        <f t="shared" si="2"/>
        <v>12346.67</v>
      </c>
      <c r="Y55" s="6">
        <f>VLOOKUP($A55,Peter!$A$3:$O$2386,7,0)</f>
        <v>12346.67</v>
      </c>
      <c r="Z55" s="6">
        <v>12346.67</v>
      </c>
      <c r="AA55" s="6">
        <f>VLOOKUP($A55,raw!$A$2:$L$2630,7,0)</f>
        <v>12346.67</v>
      </c>
      <c r="AB55" s="10">
        <f t="shared" si="3"/>
        <v>0</v>
      </c>
      <c r="AC55" s="10">
        <f t="shared" si="6"/>
        <v>0</v>
      </c>
      <c r="AE55" s="6">
        <f>VLOOKUP($A55,Peter!$A$3:$O$2386,11,0)</f>
        <v>4286</v>
      </c>
      <c r="AF55" s="6">
        <v>4286</v>
      </c>
      <c r="AG55" s="6">
        <f t="shared" si="4"/>
        <v>0</v>
      </c>
      <c r="AH55" s="6" t="str">
        <f>"'"&amp;C55&amp;"',"</f>
        <v>'0001694010 - 002403',</v>
      </c>
    </row>
    <row r="56" spans="1:34" hidden="1" x14ac:dyDescent="0.15">
      <c r="A56" s="6" t="str">
        <f t="shared" si="0"/>
        <v>AmeriCredit Automobile Receivables Trust 2017-10001694010 - 00253742767</v>
      </c>
      <c r="B56" s="6" t="s">
        <v>16</v>
      </c>
      <c r="C56" s="6" t="s">
        <v>638</v>
      </c>
      <c r="D56" s="7">
        <v>42767</v>
      </c>
      <c r="E56" s="6" t="str">
        <f>VLOOKUP($A56,Peter!$A$3:$A$2386,1,0)</f>
        <v>AmeriCredit Automobile Receivables Trust 2017-10001694010 - 00253742767</v>
      </c>
      <c r="F56" s="6" t="s">
        <v>22</v>
      </c>
      <c r="G56" s="6" t="s">
        <v>18</v>
      </c>
      <c r="H56" s="6" t="s">
        <v>22</v>
      </c>
      <c r="I56" s="6">
        <v>540.41</v>
      </c>
      <c r="J56" s="6">
        <v>0</v>
      </c>
      <c r="K56" s="6">
        <v>0</v>
      </c>
      <c r="L56" s="6">
        <v>0</v>
      </c>
      <c r="M56" s="6">
        <v>323.08999999999997</v>
      </c>
      <c r="N56" s="6">
        <v>6.4</v>
      </c>
      <c r="O56" s="6">
        <v>0</v>
      </c>
      <c r="Q56" s="6">
        <f>VLOOKUP($A56,Peter!$A$3:$O$2386,13,0)</f>
        <v>0</v>
      </c>
      <c r="R56" s="6">
        <v>216.91</v>
      </c>
      <c r="S56" s="10">
        <f t="shared" si="5"/>
        <v>216.91</v>
      </c>
      <c r="T56" s="6">
        <f>VLOOKUP($A56,Peter!$A$3:$R$2306,14,0)</f>
        <v>329.49</v>
      </c>
      <c r="U56" s="6">
        <v>0</v>
      </c>
      <c r="V56" s="10">
        <f t="shared" si="1"/>
        <v>-540</v>
      </c>
      <c r="W56" s="10"/>
      <c r="X56" s="6">
        <f t="shared" si="2"/>
        <v>540.41</v>
      </c>
      <c r="Y56" s="6">
        <f>VLOOKUP($A56,Peter!$A$3:$O$2386,7,0)</f>
        <v>0.41</v>
      </c>
      <c r="Z56" s="6">
        <v>0.41</v>
      </c>
      <c r="AA56" s="6">
        <f>VLOOKUP($A56,raw!$A$2:$L$2630,7,0)</f>
        <v>0.41</v>
      </c>
      <c r="AB56" s="10">
        <f t="shared" si="3"/>
        <v>0</v>
      </c>
      <c r="AC56" s="10">
        <f t="shared" si="6"/>
        <v>0</v>
      </c>
      <c r="AE56" s="6">
        <f>VLOOKUP($A56,Peter!$A$3:$O$2386,11,0)</f>
        <v>0</v>
      </c>
      <c r="AF56" s="6">
        <v>0</v>
      </c>
      <c r="AG56" s="6">
        <f t="shared" si="4"/>
        <v>0</v>
      </c>
      <c r="AH56" s="6" t="str">
        <f>"'"&amp;C56&amp;"',"</f>
        <v>'0001694010 - 002537',</v>
      </c>
    </row>
    <row r="57" spans="1:34" hidden="1" x14ac:dyDescent="0.15">
      <c r="A57" s="6" t="str">
        <f t="shared" si="0"/>
        <v>AmeriCredit Automobile Receivables Trust 2017-10001694010 - 00258542705</v>
      </c>
      <c r="B57" s="6" t="s">
        <v>16</v>
      </c>
      <c r="C57" s="6" t="s">
        <v>637</v>
      </c>
      <c r="D57" s="7">
        <v>42705</v>
      </c>
      <c r="E57" s="6" t="str">
        <f>VLOOKUP($A57,Peter!$A$3:$A$2386,1,0)</f>
        <v>AmeriCredit Automobile Receivables Trust 2017-10001694010 - 00258542705</v>
      </c>
      <c r="F57" s="6" t="s">
        <v>23</v>
      </c>
      <c r="G57" s="6" t="s">
        <v>18</v>
      </c>
      <c r="H57" s="6" t="s">
        <v>19</v>
      </c>
      <c r="I57" s="6">
        <v>15816.06</v>
      </c>
      <c r="J57" s="6">
        <v>14777.69</v>
      </c>
      <c r="K57" s="6">
        <v>0</v>
      </c>
      <c r="L57" s="6">
        <v>14777.69</v>
      </c>
      <c r="M57" s="6">
        <v>1788.37</v>
      </c>
      <c r="N57" s="6">
        <v>648.63</v>
      </c>
      <c r="O57" s="6">
        <v>60</v>
      </c>
      <c r="P57" s="6">
        <f>M57+N57-T57</f>
        <v>1874.33</v>
      </c>
      <c r="Q57" s="6">
        <f>VLOOKUP($A57,Peter!$A$3:$O$2386,13,0)</f>
        <v>0</v>
      </c>
      <c r="R57" s="6">
        <v>0</v>
      </c>
      <c r="S57" s="10">
        <f t="shared" si="5"/>
        <v>0</v>
      </c>
      <c r="T57" s="6">
        <f>VLOOKUP($A57,Peter!$A$3:$R$2306,14,0)</f>
        <v>562.66999999999996</v>
      </c>
      <c r="U57" s="6">
        <v>0</v>
      </c>
      <c r="V57" s="10">
        <f t="shared" si="1"/>
        <v>-1788.37</v>
      </c>
      <c r="W57" s="10"/>
      <c r="X57" s="6">
        <f t="shared" si="2"/>
        <v>1038.3699999999999</v>
      </c>
      <c r="Y57" s="6">
        <f>VLOOKUP($A57,Peter!$A$3:$O$2386,7,0)</f>
        <v>-750</v>
      </c>
      <c r="Z57" s="6">
        <v>-750</v>
      </c>
      <c r="AA57" s="6">
        <f>VLOOKUP($A57,raw!$A$2:$L$2630,7,0)</f>
        <v>-750</v>
      </c>
      <c r="AB57" s="10">
        <f t="shared" si="3"/>
        <v>0</v>
      </c>
      <c r="AC57" s="10">
        <f t="shared" si="6"/>
        <v>0</v>
      </c>
      <c r="AE57" s="6">
        <f>VLOOKUP($A57,Peter!$A$3:$O$2386,11,0)</f>
        <v>0</v>
      </c>
      <c r="AF57" s="6">
        <v>0</v>
      </c>
      <c r="AG57" s="6">
        <f t="shared" si="4"/>
        <v>0</v>
      </c>
      <c r="AH57" s="6" t="str">
        <f>"'"&amp;C57&amp;"',"</f>
        <v>'0001694010 - 002585',</v>
      </c>
    </row>
    <row r="58" spans="1:34" hidden="1" x14ac:dyDescent="0.15">
      <c r="A58" s="6" t="str">
        <f t="shared" si="0"/>
        <v>AmeriCredit Automobile Receivables Trust 2017-10001694010 - 00267242795</v>
      </c>
      <c r="B58" s="6" t="s">
        <v>16</v>
      </c>
      <c r="C58" s="6" t="s">
        <v>633</v>
      </c>
      <c r="D58" s="7">
        <v>42795</v>
      </c>
      <c r="E58" s="6" t="str">
        <f>VLOOKUP($A58,Peter!$A$3:$A$2386,1,0)</f>
        <v>AmeriCredit Automobile Receivables Trust 2017-10001694010 - 00267242795</v>
      </c>
      <c r="F58" s="6" t="s">
        <v>22</v>
      </c>
      <c r="G58" s="6" t="s">
        <v>18</v>
      </c>
      <c r="H58" s="6" t="s">
        <v>22</v>
      </c>
      <c r="I58" s="6">
        <v>2973.19</v>
      </c>
      <c r="J58" s="6">
        <v>0</v>
      </c>
      <c r="K58" s="6">
        <v>0</v>
      </c>
      <c r="L58" s="6">
        <v>0</v>
      </c>
      <c r="M58" s="6">
        <v>264.62</v>
      </c>
      <c r="N58" s="6">
        <v>60.48</v>
      </c>
      <c r="O58" s="6">
        <v>0</v>
      </c>
      <c r="Q58" s="6">
        <f>VLOOKUP($A58,Peter!$A$3:$O$2386,13,0)</f>
        <v>0</v>
      </c>
      <c r="R58" s="6">
        <v>2707.23</v>
      </c>
      <c r="S58" s="10">
        <f t="shared" si="5"/>
        <v>2707.23</v>
      </c>
      <c r="T58" s="6">
        <f>VLOOKUP($A58,Peter!$A$3:$R$2306,14,0)</f>
        <v>325.10000000000002</v>
      </c>
      <c r="U58" s="6">
        <v>0</v>
      </c>
      <c r="V58" s="10">
        <f t="shared" si="1"/>
        <v>-2971.85</v>
      </c>
      <c r="W58" s="10"/>
      <c r="X58" s="6">
        <f t="shared" si="2"/>
        <v>2973.19</v>
      </c>
      <c r="Y58" s="6">
        <f>VLOOKUP($A58,Peter!$A$3:$O$2386,7,0)</f>
        <v>1.34</v>
      </c>
      <c r="Z58" s="6">
        <v>1.34</v>
      </c>
      <c r="AA58" s="6">
        <f>VLOOKUP($A58,raw!$A$2:$L$2630,7,0)</f>
        <v>1.34</v>
      </c>
      <c r="AB58" s="10">
        <f t="shared" si="3"/>
        <v>0</v>
      </c>
      <c r="AC58" s="10">
        <f t="shared" si="6"/>
        <v>0</v>
      </c>
      <c r="AE58" s="6">
        <f>VLOOKUP($A58,Peter!$A$3:$O$2386,11,0)</f>
        <v>0</v>
      </c>
      <c r="AF58" s="6">
        <v>0</v>
      </c>
      <c r="AG58" s="6">
        <f t="shared" si="4"/>
        <v>0</v>
      </c>
      <c r="AH58" s="6" t="str">
        <f>"'"&amp;C58&amp;"',"</f>
        <v>'0001694010 - 002672',</v>
      </c>
    </row>
    <row r="59" spans="1:34" hidden="1" x14ac:dyDescent="0.15">
      <c r="A59" s="6" t="str">
        <f t="shared" si="0"/>
        <v>AmeriCredit Automobile Receivables Trust 2017-10001694010 - 00282842705</v>
      </c>
      <c r="B59" s="6" t="s">
        <v>16</v>
      </c>
      <c r="C59" s="6" t="s">
        <v>632</v>
      </c>
      <c r="D59" s="7">
        <v>42705</v>
      </c>
      <c r="E59" s="6" t="str">
        <f>VLOOKUP($A59,Peter!$A$3:$A$2386,1,0)</f>
        <v>AmeriCredit Automobile Receivables Trust 2017-10001694010 - 00282842705</v>
      </c>
      <c r="F59" s="6" t="s">
        <v>20</v>
      </c>
      <c r="G59" s="6" t="s">
        <v>18</v>
      </c>
      <c r="H59" s="6" t="s">
        <v>20</v>
      </c>
      <c r="I59" s="6">
        <v>14403.41</v>
      </c>
      <c r="J59" s="6">
        <v>12334.16</v>
      </c>
      <c r="K59" s="6">
        <v>0</v>
      </c>
      <c r="L59" s="6">
        <v>12334.16</v>
      </c>
      <c r="M59" s="6">
        <v>2564.25</v>
      </c>
      <c r="N59" s="6">
        <v>68.400000000000006</v>
      </c>
      <c r="O59" s="6">
        <v>288</v>
      </c>
      <c r="P59" s="6">
        <f>M59+N59-T59</f>
        <v>1505.63</v>
      </c>
      <c r="Q59" s="6">
        <f>VLOOKUP($A59,Peter!$A$3:$O$2386,13,0)</f>
        <v>0</v>
      </c>
      <c r="R59" s="6">
        <v>0</v>
      </c>
      <c r="S59" s="10">
        <f t="shared" si="5"/>
        <v>0</v>
      </c>
      <c r="T59" s="6">
        <f>VLOOKUP($A59,Peter!$A$3:$R$2306,14,0)</f>
        <v>1127.02</v>
      </c>
      <c r="U59" s="6">
        <v>0</v>
      </c>
      <c r="V59" s="10">
        <f t="shared" si="1"/>
        <v>-2564.25</v>
      </c>
      <c r="W59" s="10"/>
      <c r="X59" s="6">
        <f t="shared" si="2"/>
        <v>2069.25</v>
      </c>
      <c r="Y59" s="6">
        <f>VLOOKUP($A59,Peter!$A$3:$O$2386,7,0)</f>
        <v>-495</v>
      </c>
      <c r="Z59" s="6">
        <v>-495</v>
      </c>
      <c r="AA59" s="6">
        <f>VLOOKUP($A59,raw!$A$2:$L$2630,7,0)</f>
        <v>-495</v>
      </c>
      <c r="AB59" s="10">
        <f t="shared" si="3"/>
        <v>0</v>
      </c>
      <c r="AC59" s="10">
        <f t="shared" si="6"/>
        <v>0</v>
      </c>
      <c r="AE59" s="6">
        <f>VLOOKUP($A59,Peter!$A$3:$O$2386,11,0)</f>
        <v>0</v>
      </c>
      <c r="AF59" s="6">
        <v>0</v>
      </c>
      <c r="AG59" s="6">
        <f t="shared" si="4"/>
        <v>0</v>
      </c>
      <c r="AH59" s="6" t="str">
        <f>"'"&amp;C59&amp;"',"</f>
        <v>'0001694010 - 002828',</v>
      </c>
    </row>
    <row r="60" spans="1:34" hidden="1" x14ac:dyDescent="0.15">
      <c r="A60" s="6" t="str">
        <f t="shared" si="0"/>
        <v>AmeriCredit Automobile Receivables Trust 2017-10001694010 - 00282842795</v>
      </c>
      <c r="B60" s="6" t="s">
        <v>16</v>
      </c>
      <c r="C60" s="6" t="s">
        <v>632</v>
      </c>
      <c r="D60" s="7">
        <v>42795</v>
      </c>
      <c r="E60" s="6" t="str">
        <f>VLOOKUP($A60,Peter!$A$3:$A$2386,1,0)</f>
        <v>AmeriCredit Automobile Receivables Trust 2017-10001694010 - 00282842795</v>
      </c>
      <c r="F60" s="6" t="s">
        <v>20</v>
      </c>
      <c r="G60" s="6" t="s">
        <v>18</v>
      </c>
      <c r="H60" s="6" t="s">
        <v>20</v>
      </c>
      <c r="I60" s="6">
        <v>11950.58</v>
      </c>
      <c r="J60" s="6">
        <v>10901.99</v>
      </c>
      <c r="K60" s="6">
        <v>0</v>
      </c>
      <c r="L60" s="6">
        <v>10901.99</v>
      </c>
      <c r="M60" s="6">
        <v>1543.59</v>
      </c>
      <c r="N60" s="6">
        <v>79.41</v>
      </c>
      <c r="O60" s="6">
        <v>12</v>
      </c>
      <c r="Q60" s="6">
        <f>VLOOKUP($A60,Peter!$A$3:$O$2386,13,0)</f>
        <v>0</v>
      </c>
      <c r="R60" s="6">
        <v>0</v>
      </c>
      <c r="S60" s="10">
        <f t="shared" si="5"/>
        <v>0</v>
      </c>
      <c r="T60" s="6">
        <f>VLOOKUP($A60,Peter!$A$3:$R$2306,14,0)</f>
        <v>1689.04</v>
      </c>
      <c r="U60" s="6">
        <v>0</v>
      </c>
      <c r="V60" s="10">
        <f t="shared" si="1"/>
        <v>-1543.59</v>
      </c>
      <c r="W60" s="10"/>
      <c r="X60" s="6">
        <f t="shared" si="2"/>
        <v>1048.5899999999999</v>
      </c>
      <c r="Y60" s="6">
        <f>VLOOKUP($A60,Peter!$A$3:$O$2386,7,0)</f>
        <v>-495</v>
      </c>
      <c r="Z60" s="6">
        <v>-495</v>
      </c>
      <c r="AA60" s="6">
        <f>VLOOKUP($A60,raw!$A$2:$L$2630,7,0)</f>
        <v>-495</v>
      </c>
      <c r="AB60" s="10">
        <f t="shared" si="3"/>
        <v>0</v>
      </c>
      <c r="AC60" s="10">
        <f t="shared" si="6"/>
        <v>0</v>
      </c>
      <c r="AE60" s="6">
        <f>VLOOKUP($A60,Peter!$A$3:$O$2386,11,0)</f>
        <v>0</v>
      </c>
      <c r="AF60" s="6">
        <v>0</v>
      </c>
      <c r="AG60" s="6">
        <f t="shared" si="4"/>
        <v>0</v>
      </c>
      <c r="AH60" s="6" t="str">
        <f>"'"&amp;C60&amp;"',"</f>
        <v>'0001694010 - 002828',</v>
      </c>
    </row>
    <row r="61" spans="1:34" hidden="1" x14ac:dyDescent="0.15">
      <c r="A61" s="6" t="str">
        <f t="shared" si="0"/>
        <v>AmeriCredit Automobile Receivables Trust 2017-10001694010 - 00301542795</v>
      </c>
      <c r="B61" s="6" t="s">
        <v>16</v>
      </c>
      <c r="C61" s="6" t="s">
        <v>629</v>
      </c>
      <c r="D61" s="7">
        <v>42795</v>
      </c>
      <c r="E61" s="6" t="str">
        <f>VLOOKUP($A61,Peter!$A$3:$A$2386,1,0)</f>
        <v>AmeriCredit Automobile Receivables Trust 2017-10001694010 - 00301542795</v>
      </c>
      <c r="F61" s="6" t="s">
        <v>22</v>
      </c>
      <c r="G61" s="6" t="s">
        <v>18</v>
      </c>
      <c r="H61" s="6" t="s">
        <v>22</v>
      </c>
      <c r="I61" s="6">
        <v>8549.94</v>
      </c>
      <c r="J61" s="6">
        <v>0</v>
      </c>
      <c r="K61" s="6">
        <v>0</v>
      </c>
      <c r="L61" s="6">
        <v>0</v>
      </c>
      <c r="M61" s="6">
        <v>259.88</v>
      </c>
      <c r="N61" s="6">
        <v>166.27</v>
      </c>
      <c r="O61" s="6">
        <v>119.28</v>
      </c>
      <c r="Q61" s="6">
        <f>VLOOKUP($A61,Peter!$A$3:$O$2386,13,0)</f>
        <v>0</v>
      </c>
      <c r="R61" s="6">
        <v>8277.58</v>
      </c>
      <c r="S61" s="10">
        <f t="shared" si="5"/>
        <v>8277.58</v>
      </c>
      <c r="T61" s="6">
        <f>VLOOKUP($A61,Peter!$A$3:$R$2306,14,0)</f>
        <v>426.15</v>
      </c>
      <c r="U61" s="6">
        <v>0</v>
      </c>
      <c r="V61" s="10">
        <f t="shared" si="1"/>
        <v>-8537.4600000000009</v>
      </c>
      <c r="W61" s="10"/>
      <c r="X61" s="6">
        <f t="shared" si="2"/>
        <v>8549.94</v>
      </c>
      <c r="Y61" s="6">
        <f>VLOOKUP($A61,Peter!$A$3:$O$2386,7,0)</f>
        <v>12.48</v>
      </c>
      <c r="Z61" s="6">
        <v>12.48</v>
      </c>
      <c r="AA61" s="6">
        <f>VLOOKUP($A61,raw!$A$2:$L$2630,7,0)</f>
        <v>12.48</v>
      </c>
      <c r="AB61" s="10">
        <f t="shared" si="3"/>
        <v>0</v>
      </c>
      <c r="AC61" s="10">
        <f t="shared" si="6"/>
        <v>0</v>
      </c>
      <c r="AE61" s="6">
        <f>VLOOKUP($A61,Peter!$A$3:$O$2386,11,0)</f>
        <v>0</v>
      </c>
      <c r="AF61" s="6">
        <v>0</v>
      </c>
      <c r="AG61" s="6">
        <f t="shared" si="4"/>
        <v>0</v>
      </c>
      <c r="AH61" s="6" t="str">
        <f>"'"&amp;C61&amp;"',"</f>
        <v>'0001694010 - 003015',</v>
      </c>
    </row>
    <row r="62" spans="1:34" hidden="1" x14ac:dyDescent="0.15">
      <c r="A62" s="6" t="str">
        <f t="shared" si="0"/>
        <v>AmeriCredit Automobile Receivables Trust 2017-10001694010 - 00309142767</v>
      </c>
      <c r="B62" s="6" t="s">
        <v>16</v>
      </c>
      <c r="C62" s="6" t="s">
        <v>628</v>
      </c>
      <c r="D62" s="7">
        <v>42767</v>
      </c>
      <c r="E62" s="6" t="str">
        <f>VLOOKUP($A62,Peter!$A$3:$A$2386,1,0)</f>
        <v>AmeriCredit Automobile Receivables Trust 2017-10001694010 - 00309142767</v>
      </c>
      <c r="F62" s="6" t="s">
        <v>22</v>
      </c>
      <c r="G62" s="6" t="s">
        <v>18</v>
      </c>
      <c r="H62" s="6" t="s">
        <v>22</v>
      </c>
      <c r="I62" s="6">
        <v>578.44000000000005</v>
      </c>
      <c r="J62" s="6">
        <v>0</v>
      </c>
      <c r="K62" s="6">
        <v>0</v>
      </c>
      <c r="L62" s="6">
        <v>0</v>
      </c>
      <c r="M62" s="6">
        <v>508.35</v>
      </c>
      <c r="N62" s="6">
        <v>6.42</v>
      </c>
      <c r="O62" s="6">
        <v>0</v>
      </c>
      <c r="Q62" s="6">
        <f>VLOOKUP($A62,Peter!$A$3:$O$2386,13,0)</f>
        <v>0</v>
      </c>
      <c r="R62" s="6">
        <v>63.67</v>
      </c>
      <c r="S62" s="10">
        <f t="shared" si="5"/>
        <v>63.67</v>
      </c>
      <c r="T62" s="6">
        <f>VLOOKUP($A62,Peter!$A$3:$R$2306,14,0)</f>
        <v>514.77</v>
      </c>
      <c r="U62" s="6">
        <v>0</v>
      </c>
      <c r="V62" s="10">
        <f t="shared" si="1"/>
        <v>-572.02</v>
      </c>
      <c r="W62" s="10"/>
      <c r="X62" s="6">
        <f t="shared" si="2"/>
        <v>578.43999999999994</v>
      </c>
      <c r="Y62" s="6">
        <f>VLOOKUP($A62,Peter!$A$3:$O$2386,7,0)</f>
        <v>6.42</v>
      </c>
      <c r="Z62" s="6">
        <v>6.42</v>
      </c>
      <c r="AA62" s="6">
        <f>VLOOKUP($A62,raw!$A$2:$L$2630,7,0)</f>
        <v>6.42</v>
      </c>
      <c r="AB62" s="10">
        <f t="shared" si="3"/>
        <v>0</v>
      </c>
      <c r="AC62" s="10">
        <f t="shared" si="6"/>
        <v>0</v>
      </c>
      <c r="AE62" s="6">
        <f>VLOOKUP($A62,Peter!$A$3:$O$2386,11,0)</f>
        <v>0</v>
      </c>
      <c r="AF62" s="6">
        <v>0</v>
      </c>
      <c r="AG62" s="6">
        <f t="shared" si="4"/>
        <v>0</v>
      </c>
      <c r="AH62" s="6" t="str">
        <f>"'"&amp;C62&amp;"',"</f>
        <v>'0001694010 - 003091',</v>
      </c>
    </row>
    <row r="63" spans="1:34" hidden="1" x14ac:dyDescent="0.15">
      <c r="A63" s="6" t="str">
        <f t="shared" si="0"/>
        <v>AmeriCredit Automobile Receivables Trust 2017-10001694010 - 00310442705</v>
      </c>
      <c r="B63" s="6" t="s">
        <v>16</v>
      </c>
      <c r="C63" s="6" t="s">
        <v>627</v>
      </c>
      <c r="D63" s="7">
        <v>42705</v>
      </c>
      <c r="E63" s="6" t="str">
        <f>VLOOKUP($A63,Peter!$A$3:$A$2386,1,0)</f>
        <v>AmeriCredit Automobile Receivables Trust 2017-10001694010 - 00310442705</v>
      </c>
      <c r="F63" s="6" t="s">
        <v>23</v>
      </c>
      <c r="G63" s="6" t="s">
        <v>18</v>
      </c>
      <c r="H63" s="6" t="s">
        <v>19</v>
      </c>
      <c r="I63" s="6">
        <v>9585.1299999999992</v>
      </c>
      <c r="J63" s="6">
        <v>8549.2999999999993</v>
      </c>
      <c r="K63" s="6">
        <v>0</v>
      </c>
      <c r="L63" s="6">
        <v>8549.2999999999993</v>
      </c>
      <c r="M63" s="6">
        <v>1160.83</v>
      </c>
      <c r="N63" s="6">
        <v>241.33</v>
      </c>
      <c r="O63" s="6">
        <v>85.84</v>
      </c>
      <c r="P63" s="6">
        <f t="shared" ref="P63:P64" si="9">M63+N63-T63</f>
        <v>973.03999999999985</v>
      </c>
      <c r="Q63" s="6">
        <f>VLOOKUP($A63,Peter!$A$3:$O$2386,13,0)</f>
        <v>0</v>
      </c>
      <c r="R63" s="6">
        <v>0</v>
      </c>
      <c r="S63" s="10">
        <f t="shared" si="5"/>
        <v>0</v>
      </c>
      <c r="T63" s="6">
        <f>VLOOKUP($A63,Peter!$A$3:$R$2306,14,0)</f>
        <v>429.12</v>
      </c>
      <c r="U63" s="6">
        <v>0</v>
      </c>
      <c r="V63" s="10">
        <f t="shared" si="1"/>
        <v>-1160.83</v>
      </c>
      <c r="W63" s="10"/>
      <c r="X63" s="6">
        <f t="shared" si="2"/>
        <v>1035.83</v>
      </c>
      <c r="Y63" s="6">
        <f>VLOOKUP($A63,Peter!$A$3:$O$2386,7,0)</f>
        <v>-125</v>
      </c>
      <c r="Z63" s="6">
        <v>-125</v>
      </c>
      <c r="AA63" s="6">
        <f>VLOOKUP($A63,raw!$A$2:$L$2630,7,0)</f>
        <v>-125</v>
      </c>
      <c r="AB63" s="10">
        <f t="shared" si="3"/>
        <v>0</v>
      </c>
      <c r="AC63" s="10">
        <f t="shared" si="6"/>
        <v>0</v>
      </c>
      <c r="AE63" s="6">
        <f>VLOOKUP($A63,Peter!$A$3:$O$2386,11,0)</f>
        <v>0</v>
      </c>
      <c r="AF63" s="6">
        <v>0</v>
      </c>
      <c r="AG63" s="6">
        <f t="shared" si="4"/>
        <v>0</v>
      </c>
      <c r="AH63" s="6" t="str">
        <f>"'"&amp;C63&amp;"',"</f>
        <v>'0001694010 - 003104',</v>
      </c>
    </row>
    <row r="64" spans="1:34" hidden="1" x14ac:dyDescent="0.15">
      <c r="A64" s="6" t="str">
        <f t="shared" si="0"/>
        <v>AmeriCredit Automobile Receivables Trust 2017-10001694010 - 00312542705</v>
      </c>
      <c r="B64" s="6" t="s">
        <v>16</v>
      </c>
      <c r="C64" s="6" t="s">
        <v>625</v>
      </c>
      <c r="D64" s="7">
        <v>42705</v>
      </c>
      <c r="E64" s="6" t="str">
        <f>VLOOKUP($A64,Peter!$A$3:$A$2386,1,0)</f>
        <v>AmeriCredit Automobile Receivables Trust 2017-10001694010 - 00312542705</v>
      </c>
      <c r="F64" s="6" t="s">
        <v>17</v>
      </c>
      <c r="G64" s="6" t="s">
        <v>18</v>
      </c>
      <c r="H64" s="6" t="s">
        <v>19</v>
      </c>
      <c r="I64" s="6">
        <v>13385.24</v>
      </c>
      <c r="J64" s="6">
        <v>11615.28</v>
      </c>
      <c r="K64" s="6">
        <v>0</v>
      </c>
      <c r="L64" s="6">
        <v>11615.28</v>
      </c>
      <c r="M64" s="6">
        <v>2294.96</v>
      </c>
      <c r="N64" s="6">
        <v>132.69999999999999</v>
      </c>
      <c r="O64" s="6">
        <v>349.79</v>
      </c>
      <c r="P64" s="6">
        <f t="shared" si="9"/>
        <v>1793.4399999999998</v>
      </c>
      <c r="Q64" s="6">
        <f>VLOOKUP($A64,Peter!$A$3:$O$2386,13,0)</f>
        <v>0</v>
      </c>
      <c r="R64" s="6">
        <v>0</v>
      </c>
      <c r="S64" s="10">
        <f t="shared" si="5"/>
        <v>0</v>
      </c>
      <c r="T64" s="6">
        <f>VLOOKUP($A64,Peter!$A$3:$R$2306,14,0)</f>
        <v>634.22</v>
      </c>
      <c r="U64" s="6">
        <v>0</v>
      </c>
      <c r="V64" s="10">
        <f t="shared" si="1"/>
        <v>-2294.96</v>
      </c>
      <c r="W64" s="10"/>
      <c r="X64" s="6">
        <f t="shared" si="2"/>
        <v>1769.96</v>
      </c>
      <c r="Y64" s="6">
        <f>VLOOKUP($A64,Peter!$A$3:$O$2386,7,0)</f>
        <v>-525</v>
      </c>
      <c r="Z64" s="6">
        <v>-525</v>
      </c>
      <c r="AA64" s="6">
        <f>VLOOKUP($A64,raw!$A$2:$L$2630,7,0)</f>
        <v>-525</v>
      </c>
      <c r="AB64" s="10">
        <f t="shared" si="3"/>
        <v>0</v>
      </c>
      <c r="AC64" s="10">
        <f t="shared" si="6"/>
        <v>0</v>
      </c>
      <c r="AE64" s="6">
        <f>VLOOKUP($A64,Peter!$A$3:$O$2386,11,0)</f>
        <v>0</v>
      </c>
      <c r="AF64" s="6">
        <v>0</v>
      </c>
      <c r="AG64" s="6">
        <f t="shared" si="4"/>
        <v>0</v>
      </c>
      <c r="AH64" s="6" t="str">
        <f>"'"&amp;C64&amp;"',"</f>
        <v>'0001694010 - 003125',</v>
      </c>
    </row>
    <row r="65" spans="1:34" x14ac:dyDescent="0.15">
      <c r="A65" s="6" t="str">
        <f t="shared" si="0"/>
        <v>AmeriCredit Automobile Receivables Trust 2017-10001694010 - 00323542795</v>
      </c>
      <c r="B65" s="6" t="s">
        <v>16</v>
      </c>
      <c r="C65" s="6" t="s">
        <v>624</v>
      </c>
      <c r="D65" s="7">
        <v>42795</v>
      </c>
      <c r="E65" s="6" t="str">
        <f>VLOOKUP($A65,Peter!$A$3:$A$2386,1,0)</f>
        <v>AmeriCredit Automobile Receivables Trust 2017-10001694010 - 00323542795</v>
      </c>
      <c r="F65" s="6" t="s">
        <v>22</v>
      </c>
      <c r="G65" s="6" t="s">
        <v>21</v>
      </c>
      <c r="H65" s="6" t="s">
        <v>22</v>
      </c>
      <c r="I65" s="6">
        <v>6424.3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Q65" s="6">
        <f>VLOOKUP($A65,Peter!$A$3:$O$2386,13,0)</f>
        <v>0</v>
      </c>
      <c r="R65" s="6">
        <v>0</v>
      </c>
      <c r="S65" s="10">
        <f t="shared" si="5"/>
        <v>0</v>
      </c>
      <c r="T65" s="6">
        <f>VLOOKUP($A65,Peter!$A$3:$R$2306,14,0)</f>
        <v>1470.52</v>
      </c>
      <c r="U65" s="6">
        <v>0</v>
      </c>
      <c r="V65" s="10">
        <f t="shared" si="1"/>
        <v>0</v>
      </c>
      <c r="W65" s="10"/>
      <c r="X65" s="6">
        <f t="shared" si="2"/>
        <v>6424.3</v>
      </c>
      <c r="Y65" s="6">
        <f>VLOOKUP($A65,Peter!$A$3:$O$2386,7,0)</f>
        <v>6424.3</v>
      </c>
      <c r="Z65" s="6">
        <v>6424.3</v>
      </c>
      <c r="AA65" s="6">
        <f>VLOOKUP($A65,raw!$A$2:$L$2630,7,0)</f>
        <v>6424.3</v>
      </c>
      <c r="AB65" s="10">
        <f t="shared" si="3"/>
        <v>0</v>
      </c>
      <c r="AC65" s="10">
        <f t="shared" si="6"/>
        <v>0</v>
      </c>
      <c r="AE65" s="6">
        <f>VLOOKUP($A65,Peter!$A$3:$O$2386,11,0)</f>
        <v>-350</v>
      </c>
      <c r="AF65" s="6">
        <v>0</v>
      </c>
      <c r="AG65" s="6">
        <f t="shared" si="4"/>
        <v>350</v>
      </c>
      <c r="AH65" s="6" t="str">
        <f>"'"&amp;C65&amp;"',"</f>
        <v>'0001694010 - 003235',</v>
      </c>
    </row>
    <row r="66" spans="1:34" hidden="1" x14ac:dyDescent="0.15">
      <c r="A66" s="6" t="str">
        <f t="shared" ref="A66:A129" si="10">B66&amp;C66&amp;D66</f>
        <v>AmeriCredit Automobile Receivables Trust 2017-10001694010 - 00326442795</v>
      </c>
      <c r="B66" s="6" t="s">
        <v>16</v>
      </c>
      <c r="C66" s="6" t="s">
        <v>623</v>
      </c>
      <c r="D66" s="7">
        <v>42795</v>
      </c>
      <c r="E66" s="6" t="str">
        <f>VLOOKUP($A66,Peter!$A$3:$A$2386,1,0)</f>
        <v>AmeriCredit Automobile Receivables Trust 2017-10001694010 - 00326442795</v>
      </c>
      <c r="F66" s="6" t="s">
        <v>22</v>
      </c>
      <c r="G66" s="6" t="s">
        <v>18</v>
      </c>
      <c r="H66" s="6" t="s">
        <v>22</v>
      </c>
      <c r="I66" s="6">
        <v>946.27</v>
      </c>
      <c r="J66" s="6">
        <v>0</v>
      </c>
      <c r="K66" s="6">
        <v>0</v>
      </c>
      <c r="L66" s="6">
        <v>0</v>
      </c>
      <c r="M66" s="6">
        <v>285.19</v>
      </c>
      <c r="N66" s="6">
        <v>11.33</v>
      </c>
      <c r="O66" s="6">
        <v>5.93</v>
      </c>
      <c r="Q66" s="6">
        <f>VLOOKUP($A66,Peter!$A$3:$O$2386,13,0)</f>
        <v>0</v>
      </c>
      <c r="R66" s="6">
        <v>643.82000000000005</v>
      </c>
      <c r="S66" s="10">
        <f t="shared" si="5"/>
        <v>643.82000000000005</v>
      </c>
      <c r="T66" s="6">
        <f>VLOOKUP($A66,Peter!$A$3:$R$2306,14,0)</f>
        <v>296.52</v>
      </c>
      <c r="U66" s="6">
        <v>0</v>
      </c>
      <c r="V66" s="10">
        <f t="shared" ref="V66:V129" si="11">Y66-X66</f>
        <v>-929.01</v>
      </c>
      <c r="W66" s="10"/>
      <c r="X66" s="6">
        <f t="shared" ref="X66:X129" si="12">Z66+M66+R66+U66</f>
        <v>946.27</v>
      </c>
      <c r="Y66" s="6">
        <f>VLOOKUP($A66,Peter!$A$3:$O$2386,7,0)</f>
        <v>17.260000000000002</v>
      </c>
      <c r="Z66" s="6">
        <v>17.260000000000002</v>
      </c>
      <c r="AA66" s="6">
        <f>VLOOKUP($A66,raw!$A$2:$L$2630,7,0)</f>
        <v>17.260000000000002</v>
      </c>
      <c r="AB66" s="10">
        <f t="shared" ref="AB66:AB129" si="13">ABS(Y66-Z66)</f>
        <v>0</v>
      </c>
      <c r="AC66" s="10">
        <f t="shared" si="6"/>
        <v>0</v>
      </c>
      <c r="AE66" s="6">
        <f>VLOOKUP($A66,Peter!$A$3:$O$2386,11,0)</f>
        <v>0</v>
      </c>
      <c r="AF66" s="6">
        <v>0</v>
      </c>
      <c r="AG66" s="6">
        <f t="shared" ref="AG66:AG129" si="14">ABS(AE66-AF66)</f>
        <v>0</v>
      </c>
      <c r="AH66" s="6" t="str">
        <f>"'"&amp;C66&amp;"',"</f>
        <v>'0001694010 - 003264',</v>
      </c>
    </row>
    <row r="67" spans="1:34" hidden="1" x14ac:dyDescent="0.15">
      <c r="A67" s="6" t="str">
        <f t="shared" si="10"/>
        <v>AmeriCredit Automobile Receivables Trust 2017-10001694010 - 00337142795</v>
      </c>
      <c r="B67" s="6" t="s">
        <v>16</v>
      </c>
      <c r="C67" s="6" t="s">
        <v>621</v>
      </c>
      <c r="D67" s="7">
        <v>42795</v>
      </c>
      <c r="E67" s="6" t="str">
        <f>VLOOKUP($A67,Peter!$A$3:$A$2386,1,0)</f>
        <v>AmeriCredit Automobile Receivables Trust 2017-10001694010 - 00337142795</v>
      </c>
      <c r="F67" s="6" t="s">
        <v>25</v>
      </c>
      <c r="G67" s="6" t="s">
        <v>18</v>
      </c>
      <c r="H67" s="6" t="s">
        <v>25</v>
      </c>
      <c r="I67" s="6">
        <v>216.23</v>
      </c>
      <c r="J67" s="6">
        <v>0</v>
      </c>
      <c r="K67" s="6">
        <v>0</v>
      </c>
      <c r="L67" s="6">
        <v>0</v>
      </c>
      <c r="M67" s="6">
        <v>196.02</v>
      </c>
      <c r="N67" s="6">
        <v>1.81</v>
      </c>
      <c r="O67" s="6">
        <v>0</v>
      </c>
      <c r="Q67" s="6">
        <f>VLOOKUP($A67,Peter!$A$3:$O$2386,13,0)</f>
        <v>0</v>
      </c>
      <c r="R67" s="6">
        <v>18.399999999999999</v>
      </c>
      <c r="S67" s="10">
        <f t="shared" ref="S67:S130" si="15">ABS(Q67-R67)</f>
        <v>18.399999999999999</v>
      </c>
      <c r="T67" s="6">
        <f>VLOOKUP($A67,Peter!$A$3:$R$2306,14,0)</f>
        <v>197.83</v>
      </c>
      <c r="U67" s="6">
        <v>0</v>
      </c>
      <c r="V67" s="10">
        <f t="shared" si="11"/>
        <v>-214.42000000000002</v>
      </c>
      <c r="W67" s="10"/>
      <c r="X67" s="6">
        <f t="shared" si="12"/>
        <v>216.23000000000002</v>
      </c>
      <c r="Y67" s="6">
        <f>VLOOKUP($A67,Peter!$A$3:$O$2386,7,0)</f>
        <v>1.81</v>
      </c>
      <c r="Z67" s="6">
        <v>1.81</v>
      </c>
      <c r="AA67" s="6">
        <f>VLOOKUP($A67,raw!$A$2:$L$2630,7,0)</f>
        <v>1.81</v>
      </c>
      <c r="AB67" s="10">
        <f t="shared" si="13"/>
        <v>0</v>
      </c>
      <c r="AC67" s="10">
        <f t="shared" ref="AC67:AC130" si="16">IF(ABS(Z67-AA67)&gt;0.01,1,0)</f>
        <v>0</v>
      </c>
      <c r="AE67" s="6">
        <f>VLOOKUP($A67,Peter!$A$3:$O$2386,11,0)</f>
        <v>0</v>
      </c>
      <c r="AF67" s="6">
        <v>0</v>
      </c>
      <c r="AG67" s="6">
        <f t="shared" si="14"/>
        <v>0</v>
      </c>
      <c r="AH67" s="6" t="str">
        <f>"'"&amp;C67&amp;"',"</f>
        <v>'0001694010 - 003371',</v>
      </c>
    </row>
    <row r="68" spans="1:34" hidden="1" x14ac:dyDescent="0.15">
      <c r="A68" s="6" t="str">
        <f t="shared" si="10"/>
        <v>AmeriCredit Automobile Receivables Trust 2017-10001694010 - 00346942795</v>
      </c>
      <c r="B68" s="6" t="s">
        <v>16</v>
      </c>
      <c r="C68" s="6" t="s">
        <v>619</v>
      </c>
      <c r="D68" s="7">
        <v>42795</v>
      </c>
      <c r="E68" s="6" t="str">
        <f>VLOOKUP($A68,Peter!$A$3:$A$2386,1,0)</f>
        <v>AmeriCredit Automobile Receivables Trust 2017-10001694010 - 00346942795</v>
      </c>
      <c r="F68" s="6" t="s">
        <v>22</v>
      </c>
      <c r="G68" s="6" t="s">
        <v>18</v>
      </c>
      <c r="H68" s="6" t="s">
        <v>22</v>
      </c>
      <c r="I68" s="6">
        <v>824.39</v>
      </c>
      <c r="J68" s="6">
        <v>0</v>
      </c>
      <c r="K68" s="6">
        <v>0</v>
      </c>
      <c r="L68" s="6">
        <v>0</v>
      </c>
      <c r="M68" s="6">
        <v>291.41000000000003</v>
      </c>
      <c r="N68" s="6">
        <v>13.96</v>
      </c>
      <c r="O68" s="6">
        <v>0</v>
      </c>
      <c r="Q68" s="6">
        <f>VLOOKUP($A68,Peter!$A$3:$O$2386,13,0)</f>
        <v>0</v>
      </c>
      <c r="R68" s="6">
        <v>528.47</v>
      </c>
      <c r="S68" s="10">
        <f t="shared" si="15"/>
        <v>528.47</v>
      </c>
      <c r="T68" s="6">
        <f>VLOOKUP($A68,Peter!$A$3:$R$2306,14,0)</f>
        <v>305.37</v>
      </c>
      <c r="U68" s="6">
        <v>0</v>
      </c>
      <c r="V68" s="10">
        <f t="shared" si="11"/>
        <v>-819.88000000000011</v>
      </c>
      <c r="W68" s="10"/>
      <c r="X68" s="6">
        <f t="shared" si="12"/>
        <v>824.3900000000001</v>
      </c>
      <c r="Y68" s="6">
        <f>VLOOKUP($A68,Peter!$A$3:$O$2386,7,0)</f>
        <v>4.51</v>
      </c>
      <c r="Z68" s="6">
        <v>4.51</v>
      </c>
      <c r="AA68" s="6">
        <f>VLOOKUP($A68,raw!$A$2:$L$2630,7,0)</f>
        <v>4.51</v>
      </c>
      <c r="AB68" s="10">
        <f t="shared" si="13"/>
        <v>0</v>
      </c>
      <c r="AC68" s="10">
        <f t="shared" si="16"/>
        <v>0</v>
      </c>
      <c r="AE68" s="6">
        <f>VLOOKUP($A68,Peter!$A$3:$O$2386,11,0)</f>
        <v>0</v>
      </c>
      <c r="AF68" s="6">
        <v>0</v>
      </c>
      <c r="AG68" s="6">
        <f t="shared" si="14"/>
        <v>0</v>
      </c>
      <c r="AH68" s="6" t="str">
        <f>"'"&amp;C68&amp;"',"</f>
        <v>'0001694010 - 003469',</v>
      </c>
    </row>
    <row r="69" spans="1:34" hidden="1" x14ac:dyDescent="0.15">
      <c r="A69" s="6" t="str">
        <f t="shared" si="10"/>
        <v>AmeriCredit Automobile Receivables Trust 2017-10001694010 - 00363942767</v>
      </c>
      <c r="B69" s="6" t="s">
        <v>16</v>
      </c>
      <c r="C69" s="6" t="s">
        <v>618</v>
      </c>
      <c r="D69" s="7">
        <v>42767</v>
      </c>
      <c r="E69" s="6" t="str">
        <f>VLOOKUP($A69,Peter!$A$3:$A$2386,1,0)</f>
        <v>AmeriCredit Automobile Receivables Trust 2017-10001694010 - 00363942767</v>
      </c>
      <c r="F69" s="6" t="s">
        <v>22</v>
      </c>
      <c r="G69" s="6" t="s">
        <v>18</v>
      </c>
      <c r="H69" s="6" t="s">
        <v>22</v>
      </c>
      <c r="I69" s="6">
        <v>761.14</v>
      </c>
      <c r="J69" s="6">
        <v>0</v>
      </c>
      <c r="K69" s="6">
        <v>0</v>
      </c>
      <c r="L69" s="6">
        <v>0</v>
      </c>
      <c r="M69" s="6">
        <v>428.07</v>
      </c>
      <c r="N69" s="6">
        <v>6.86</v>
      </c>
      <c r="O69" s="6">
        <v>0</v>
      </c>
      <c r="Q69" s="6">
        <f>VLOOKUP($A69,Peter!$A$3:$O$2386,13,0)</f>
        <v>0</v>
      </c>
      <c r="R69" s="6">
        <v>327.07</v>
      </c>
      <c r="S69" s="10">
        <f t="shared" si="15"/>
        <v>327.07</v>
      </c>
      <c r="T69" s="6">
        <f>VLOOKUP($A69,Peter!$A$3:$R$2306,14,0)</f>
        <v>434.93</v>
      </c>
      <c r="U69" s="6">
        <v>0</v>
      </c>
      <c r="V69" s="10">
        <f t="shared" si="11"/>
        <v>-755.14</v>
      </c>
      <c r="W69" s="10"/>
      <c r="X69" s="6">
        <f t="shared" si="12"/>
        <v>761.14</v>
      </c>
      <c r="Y69" s="6">
        <f>VLOOKUP($A69,Peter!$A$3:$O$2386,7,0)</f>
        <v>6</v>
      </c>
      <c r="Z69" s="6">
        <v>6</v>
      </c>
      <c r="AA69" s="6">
        <f>VLOOKUP($A69,raw!$A$2:$L$2630,7,0)</f>
        <v>6</v>
      </c>
      <c r="AB69" s="10">
        <f t="shared" si="13"/>
        <v>0</v>
      </c>
      <c r="AC69" s="10">
        <f t="shared" si="16"/>
        <v>0</v>
      </c>
      <c r="AE69" s="6">
        <f>VLOOKUP($A69,Peter!$A$3:$O$2386,11,0)</f>
        <v>0</v>
      </c>
      <c r="AF69" s="6">
        <v>0</v>
      </c>
      <c r="AG69" s="6">
        <f t="shared" si="14"/>
        <v>0</v>
      </c>
      <c r="AH69" s="6" t="str">
        <f>"'"&amp;C69&amp;"',"</f>
        <v>'0001694010 - 003639',</v>
      </c>
    </row>
    <row r="70" spans="1:34" hidden="1" x14ac:dyDescent="0.15">
      <c r="A70" s="6" t="str">
        <f t="shared" si="10"/>
        <v>AmeriCredit Automobile Receivables Trust 2017-10001694010 - 00364042795</v>
      </c>
      <c r="B70" s="6" t="s">
        <v>16</v>
      </c>
      <c r="C70" s="6" t="s">
        <v>617</v>
      </c>
      <c r="D70" s="7">
        <v>42795</v>
      </c>
      <c r="E70" s="6" t="str">
        <f>VLOOKUP($A70,Peter!$A$3:$A$2386,1,0)</f>
        <v>AmeriCredit Automobile Receivables Trust 2017-10001694010 - 00364042795</v>
      </c>
      <c r="F70" s="6" t="s">
        <v>22</v>
      </c>
      <c r="G70" s="6" t="s">
        <v>18</v>
      </c>
      <c r="H70" s="6" t="s">
        <v>22</v>
      </c>
      <c r="I70" s="6">
        <v>1789.18</v>
      </c>
      <c r="J70" s="6">
        <v>0</v>
      </c>
      <c r="K70" s="6">
        <v>0</v>
      </c>
      <c r="L70" s="6">
        <v>0</v>
      </c>
      <c r="M70" s="6">
        <v>564.47</v>
      </c>
      <c r="N70" s="6">
        <v>33.75</v>
      </c>
      <c r="O70" s="6">
        <v>14.96</v>
      </c>
      <c r="Q70" s="6">
        <f>VLOOKUP($A70,Peter!$A$3:$O$2386,13,0)</f>
        <v>0</v>
      </c>
      <c r="R70" s="6">
        <v>1205.77</v>
      </c>
      <c r="S70" s="10">
        <f t="shared" si="15"/>
        <v>1205.77</v>
      </c>
      <c r="T70" s="6">
        <f>VLOOKUP($A70,Peter!$A$3:$R$2306,14,0)</f>
        <v>598.22</v>
      </c>
      <c r="U70" s="6">
        <v>0</v>
      </c>
      <c r="V70" s="10">
        <f t="shared" si="11"/>
        <v>-1770.24</v>
      </c>
      <c r="W70" s="10"/>
      <c r="X70" s="6">
        <f t="shared" si="12"/>
        <v>1789.18</v>
      </c>
      <c r="Y70" s="6">
        <f>VLOOKUP($A70,Peter!$A$3:$O$2386,7,0)</f>
        <v>18.940000000000001</v>
      </c>
      <c r="Z70" s="6">
        <v>18.940000000000001</v>
      </c>
      <c r="AA70" s="6">
        <f>VLOOKUP($A70,raw!$A$2:$L$2630,7,0)</f>
        <v>18.940000000000001</v>
      </c>
      <c r="AB70" s="10">
        <f t="shared" si="13"/>
        <v>0</v>
      </c>
      <c r="AC70" s="10">
        <f t="shared" si="16"/>
        <v>0</v>
      </c>
      <c r="AE70" s="6">
        <f>VLOOKUP($A70,Peter!$A$3:$O$2386,11,0)</f>
        <v>0</v>
      </c>
      <c r="AF70" s="6">
        <v>0</v>
      </c>
      <c r="AG70" s="6">
        <f t="shared" si="14"/>
        <v>0</v>
      </c>
      <c r="AH70" s="6" t="str">
        <f>"'"&amp;C70&amp;"',"</f>
        <v>'0001694010 - 003640',</v>
      </c>
    </row>
    <row r="71" spans="1:34" hidden="1" x14ac:dyDescent="0.15">
      <c r="A71" s="6" t="str">
        <f t="shared" si="10"/>
        <v>AmeriCredit Automobile Receivables Trust 2017-10001694010 - 00365942795</v>
      </c>
      <c r="B71" s="6" t="s">
        <v>16</v>
      </c>
      <c r="C71" s="6" t="s">
        <v>616</v>
      </c>
      <c r="D71" s="7">
        <v>42795</v>
      </c>
      <c r="E71" s="6" t="str">
        <f>VLOOKUP($A71,Peter!$A$3:$A$2386,1,0)</f>
        <v>AmeriCredit Automobile Receivables Trust 2017-10001694010 - 00365942795</v>
      </c>
      <c r="F71" s="6" t="s">
        <v>22</v>
      </c>
      <c r="G71" s="6" t="s">
        <v>18</v>
      </c>
      <c r="H71" s="6" t="s">
        <v>22</v>
      </c>
      <c r="I71" s="6">
        <v>6951.74</v>
      </c>
      <c r="J71" s="6">
        <v>0</v>
      </c>
      <c r="K71" s="6">
        <v>0</v>
      </c>
      <c r="L71" s="6">
        <v>0</v>
      </c>
      <c r="M71" s="6">
        <v>1133.98</v>
      </c>
      <c r="N71" s="6">
        <v>174.74</v>
      </c>
      <c r="O71" s="6">
        <v>65.44</v>
      </c>
      <c r="Q71" s="6">
        <f>VLOOKUP($A71,Peter!$A$3:$O$2386,13,0)</f>
        <v>0</v>
      </c>
      <c r="R71" s="6">
        <v>5815.84</v>
      </c>
      <c r="S71" s="10">
        <f t="shared" si="15"/>
        <v>5815.84</v>
      </c>
      <c r="T71" s="6">
        <f>VLOOKUP($A71,Peter!$A$3:$R$2306,14,0)</f>
        <v>1308.72</v>
      </c>
      <c r="U71" s="6">
        <v>0</v>
      </c>
      <c r="V71" s="10">
        <f t="shared" si="11"/>
        <v>-6949.82</v>
      </c>
      <c r="W71" s="10"/>
      <c r="X71" s="6">
        <f t="shared" si="12"/>
        <v>6951.74</v>
      </c>
      <c r="Y71" s="6">
        <f>VLOOKUP($A71,Peter!$A$3:$O$2386,7,0)</f>
        <v>1.92</v>
      </c>
      <c r="Z71" s="6">
        <v>1.92</v>
      </c>
      <c r="AA71" s="6">
        <f>VLOOKUP($A71,raw!$A$2:$L$2630,7,0)</f>
        <v>1.92</v>
      </c>
      <c r="AB71" s="10">
        <f t="shared" si="13"/>
        <v>0</v>
      </c>
      <c r="AC71" s="10">
        <f t="shared" si="16"/>
        <v>0</v>
      </c>
      <c r="AE71" s="6">
        <f>VLOOKUP($A71,Peter!$A$3:$O$2386,11,0)</f>
        <v>0</v>
      </c>
      <c r="AF71" s="6">
        <v>0</v>
      </c>
      <c r="AG71" s="6">
        <f t="shared" si="14"/>
        <v>0</v>
      </c>
      <c r="AH71" s="6" t="str">
        <f>"'"&amp;C71&amp;"',"</f>
        <v>'0001694010 - 003659',</v>
      </c>
    </row>
    <row r="72" spans="1:34" hidden="1" x14ac:dyDescent="0.15">
      <c r="A72" s="6" t="str">
        <f t="shared" si="10"/>
        <v>AmeriCredit Automobile Receivables Trust 2017-10001694010 - 00375142795</v>
      </c>
      <c r="B72" s="6" t="s">
        <v>16</v>
      </c>
      <c r="C72" s="6" t="s">
        <v>615</v>
      </c>
      <c r="D72" s="7">
        <v>42795</v>
      </c>
      <c r="E72" s="6" t="str">
        <f>VLOOKUP($A72,Peter!$A$3:$A$2386,1,0)</f>
        <v>AmeriCredit Automobile Receivables Trust 2017-10001694010 - 00375142795</v>
      </c>
      <c r="F72" s="6" t="s">
        <v>22</v>
      </c>
      <c r="G72" s="6" t="s">
        <v>18</v>
      </c>
      <c r="H72" s="6" t="s">
        <v>22</v>
      </c>
      <c r="I72" s="6">
        <v>5195.53</v>
      </c>
      <c r="J72" s="6">
        <v>0</v>
      </c>
      <c r="K72" s="6">
        <v>0</v>
      </c>
      <c r="L72" s="6">
        <v>0</v>
      </c>
      <c r="M72" s="6">
        <v>332.62</v>
      </c>
      <c r="N72" s="6">
        <v>42.66</v>
      </c>
      <c r="O72" s="6">
        <v>0</v>
      </c>
      <c r="Q72" s="6">
        <f>VLOOKUP($A72,Peter!$A$3:$O$2386,13,0)</f>
        <v>0</v>
      </c>
      <c r="R72" s="6">
        <v>4861.34</v>
      </c>
      <c r="S72" s="10">
        <f t="shared" si="15"/>
        <v>4861.34</v>
      </c>
      <c r="T72" s="6">
        <f>VLOOKUP($A72,Peter!$A$3:$R$2306,14,0)</f>
        <v>375.28</v>
      </c>
      <c r="U72" s="6">
        <v>0</v>
      </c>
      <c r="V72" s="10">
        <f t="shared" si="11"/>
        <v>-5193.96</v>
      </c>
      <c r="W72" s="10"/>
      <c r="X72" s="6">
        <f t="shared" si="12"/>
        <v>5195.53</v>
      </c>
      <c r="Y72" s="6">
        <f>VLOOKUP($A72,Peter!$A$3:$O$2386,7,0)</f>
        <v>1.57</v>
      </c>
      <c r="Z72" s="6">
        <v>1.57</v>
      </c>
      <c r="AA72" s="6">
        <f>VLOOKUP($A72,raw!$A$2:$L$2630,7,0)</f>
        <v>1.57</v>
      </c>
      <c r="AB72" s="10">
        <f t="shared" si="13"/>
        <v>0</v>
      </c>
      <c r="AC72" s="10">
        <f t="shared" si="16"/>
        <v>0</v>
      </c>
      <c r="AE72" s="6">
        <f>VLOOKUP($A72,Peter!$A$3:$O$2386,11,0)</f>
        <v>0</v>
      </c>
      <c r="AF72" s="6">
        <v>0</v>
      </c>
      <c r="AG72" s="6">
        <f t="shared" si="14"/>
        <v>0</v>
      </c>
      <c r="AH72" s="6" t="str">
        <f>"'"&amp;C72&amp;"',"</f>
        <v>'0001694010 - 003751',</v>
      </c>
    </row>
    <row r="73" spans="1:34" hidden="1" x14ac:dyDescent="0.15">
      <c r="A73" s="6" t="str">
        <f t="shared" si="10"/>
        <v>AmeriCredit Automobile Receivables Trust 2017-10001694010 - 00377542705</v>
      </c>
      <c r="B73" s="6" t="s">
        <v>16</v>
      </c>
      <c r="C73" s="6" t="s">
        <v>614</v>
      </c>
      <c r="D73" s="7">
        <v>42705</v>
      </c>
      <c r="E73" s="6" t="str">
        <f>VLOOKUP($A73,Peter!$A$3:$A$2386,1,0)</f>
        <v>AmeriCredit Automobile Receivables Trust 2017-10001694010 - 00377542705</v>
      </c>
      <c r="F73" s="6" t="s">
        <v>20</v>
      </c>
      <c r="G73" s="6" t="s">
        <v>18</v>
      </c>
      <c r="H73" s="6" t="s">
        <v>19</v>
      </c>
      <c r="I73" s="6">
        <v>10242.44</v>
      </c>
      <c r="J73" s="6">
        <v>8826.92</v>
      </c>
      <c r="K73" s="6">
        <v>0</v>
      </c>
      <c r="L73" s="6">
        <v>8826.92</v>
      </c>
      <c r="M73" s="6">
        <v>1915.52</v>
      </c>
      <c r="N73" s="6">
        <v>309.48</v>
      </c>
      <c r="O73" s="6">
        <v>120</v>
      </c>
      <c r="P73" s="6">
        <f>M73+N73-T73</f>
        <v>1749.94</v>
      </c>
      <c r="Q73" s="6">
        <f>VLOOKUP($A73,Peter!$A$3:$O$2386,13,0)</f>
        <v>0</v>
      </c>
      <c r="R73" s="6">
        <v>0</v>
      </c>
      <c r="S73" s="10">
        <f t="shared" si="15"/>
        <v>0</v>
      </c>
      <c r="T73" s="6">
        <f>VLOOKUP($A73,Peter!$A$3:$R$2306,14,0)</f>
        <v>475.06</v>
      </c>
      <c r="U73" s="6">
        <v>0</v>
      </c>
      <c r="V73" s="10">
        <f t="shared" si="11"/>
        <v>-1915.52</v>
      </c>
      <c r="W73" s="10"/>
      <c r="X73" s="6">
        <f t="shared" si="12"/>
        <v>1415.52</v>
      </c>
      <c r="Y73" s="6">
        <f>VLOOKUP($A73,Peter!$A$3:$O$2386,7,0)</f>
        <v>-500</v>
      </c>
      <c r="Z73" s="6">
        <v>-500</v>
      </c>
      <c r="AA73" s="6">
        <f>VLOOKUP($A73,raw!$A$2:$L$2630,7,0)</f>
        <v>-500</v>
      </c>
      <c r="AB73" s="10">
        <f t="shared" si="13"/>
        <v>0</v>
      </c>
      <c r="AC73" s="10">
        <f t="shared" si="16"/>
        <v>0</v>
      </c>
      <c r="AE73" s="6">
        <f>VLOOKUP($A73,Peter!$A$3:$O$2386,11,0)</f>
        <v>0</v>
      </c>
      <c r="AF73" s="6">
        <v>0</v>
      </c>
      <c r="AG73" s="6">
        <f t="shared" si="14"/>
        <v>0</v>
      </c>
      <c r="AH73" s="6" t="str">
        <f>"'"&amp;C73&amp;"',"</f>
        <v>'0001694010 - 003775',</v>
      </c>
    </row>
    <row r="74" spans="1:34" hidden="1" x14ac:dyDescent="0.15">
      <c r="A74" s="6" t="str">
        <f t="shared" si="10"/>
        <v>AmeriCredit Automobile Receivables Trust 2017-10001694010 - 00379342767</v>
      </c>
      <c r="B74" s="6" t="s">
        <v>16</v>
      </c>
      <c r="C74" s="6" t="s">
        <v>613</v>
      </c>
      <c r="D74" s="7">
        <v>42767</v>
      </c>
      <c r="E74" s="6" t="str">
        <f>VLOOKUP($A74,Peter!$A$3:$A$2386,1,0)</f>
        <v>AmeriCredit Automobile Receivables Trust 2017-10001694010 - 00379342767</v>
      </c>
      <c r="F74" s="6" t="s">
        <v>22</v>
      </c>
      <c r="G74" s="6" t="s">
        <v>18</v>
      </c>
      <c r="H74" s="6" t="s">
        <v>22</v>
      </c>
      <c r="I74" s="6">
        <v>60.03</v>
      </c>
      <c r="J74" s="6">
        <v>0</v>
      </c>
      <c r="K74" s="6">
        <v>0</v>
      </c>
      <c r="L74" s="6">
        <v>0</v>
      </c>
      <c r="M74" s="6">
        <v>60.01</v>
      </c>
      <c r="N74" s="6">
        <v>0.83</v>
      </c>
      <c r="O74" s="6">
        <v>0</v>
      </c>
      <c r="Q74" s="6">
        <f>VLOOKUP($A74,Peter!$A$3:$O$2386,13,0)</f>
        <v>0</v>
      </c>
      <c r="R74" s="6">
        <v>0</v>
      </c>
      <c r="S74" s="10">
        <f t="shared" si="15"/>
        <v>0</v>
      </c>
      <c r="T74" s="6">
        <f>VLOOKUP($A74,Peter!$A$3:$R$2306,14,0)</f>
        <v>60.790673400000003</v>
      </c>
      <c r="U74" s="6">
        <v>0</v>
      </c>
      <c r="V74" s="10">
        <f t="shared" si="11"/>
        <v>-60.01</v>
      </c>
      <c r="W74" s="10"/>
      <c r="X74" s="6">
        <f t="shared" si="12"/>
        <v>60.03</v>
      </c>
      <c r="Y74" s="6">
        <f>VLOOKUP($A74,Peter!$A$3:$O$2386,7,0)</f>
        <v>0.02</v>
      </c>
      <c r="Z74" s="6">
        <v>0.02</v>
      </c>
      <c r="AA74" s="6">
        <f>VLOOKUP($A74,raw!$A$2:$L$2630,7,0)</f>
        <v>0.02</v>
      </c>
      <c r="AB74" s="10">
        <f t="shared" si="13"/>
        <v>0</v>
      </c>
      <c r="AC74" s="10">
        <f t="shared" si="16"/>
        <v>0</v>
      </c>
      <c r="AE74" s="6">
        <f>VLOOKUP($A74,Peter!$A$3:$O$2386,11,0)</f>
        <v>0</v>
      </c>
      <c r="AF74" s="6">
        <v>0</v>
      </c>
      <c r="AG74" s="6">
        <f t="shared" si="14"/>
        <v>0</v>
      </c>
      <c r="AH74" s="6" t="str">
        <f>"'"&amp;C74&amp;"',"</f>
        <v>'0001694010 - 003793',</v>
      </c>
    </row>
    <row r="75" spans="1:34" hidden="1" x14ac:dyDescent="0.15">
      <c r="A75" s="6" t="str">
        <f t="shared" si="10"/>
        <v>AmeriCredit Automobile Receivables Trust 2017-10001694010 - 00385142795</v>
      </c>
      <c r="B75" s="6" t="s">
        <v>16</v>
      </c>
      <c r="C75" s="6" t="s">
        <v>612</v>
      </c>
      <c r="D75" s="7">
        <v>42795</v>
      </c>
      <c r="E75" s="6" t="str">
        <f>VLOOKUP($A75,Peter!$A$3:$A$2386,1,0)</f>
        <v>AmeriCredit Automobile Receivables Trust 2017-10001694010 - 00385142795</v>
      </c>
      <c r="F75" s="6" t="s">
        <v>22</v>
      </c>
      <c r="G75" s="6" t="s">
        <v>18</v>
      </c>
      <c r="H75" s="6" t="s">
        <v>22</v>
      </c>
      <c r="I75" s="6">
        <v>53.05</v>
      </c>
      <c r="J75" s="6">
        <v>0</v>
      </c>
      <c r="K75" s="6">
        <v>0</v>
      </c>
      <c r="L75" s="6">
        <v>0</v>
      </c>
      <c r="M75" s="6">
        <v>52.33</v>
      </c>
      <c r="N75" s="6">
        <v>0.72</v>
      </c>
      <c r="O75" s="6">
        <v>0</v>
      </c>
      <c r="Q75" s="6">
        <f>VLOOKUP($A75,Peter!$A$3:$O$2386,13,0)</f>
        <v>0</v>
      </c>
      <c r="R75" s="6">
        <v>0</v>
      </c>
      <c r="S75" s="10">
        <f t="shared" si="15"/>
        <v>0</v>
      </c>
      <c r="T75" s="6">
        <f>VLOOKUP($A75,Peter!$A$3:$R$2306,14,0)</f>
        <v>54.650616919999997</v>
      </c>
      <c r="U75" s="6">
        <v>0</v>
      </c>
      <c r="V75" s="10">
        <f t="shared" si="11"/>
        <v>-52.33</v>
      </c>
      <c r="W75" s="10"/>
      <c r="X75" s="6">
        <f t="shared" si="12"/>
        <v>53.05</v>
      </c>
      <c r="Y75" s="6">
        <f>VLOOKUP($A75,Peter!$A$3:$O$2386,7,0)</f>
        <v>0.72</v>
      </c>
      <c r="Z75" s="6">
        <v>0.72</v>
      </c>
      <c r="AA75" s="6">
        <f>VLOOKUP($A75,raw!$A$2:$L$2630,7,0)</f>
        <v>0.72</v>
      </c>
      <c r="AB75" s="10">
        <f t="shared" si="13"/>
        <v>0</v>
      </c>
      <c r="AC75" s="10">
        <f t="shared" si="16"/>
        <v>0</v>
      </c>
      <c r="AE75" s="6">
        <f>VLOOKUP($A75,Peter!$A$3:$O$2386,11,0)</f>
        <v>0</v>
      </c>
      <c r="AF75" s="6">
        <v>0</v>
      </c>
      <c r="AG75" s="6">
        <f t="shared" si="14"/>
        <v>0</v>
      </c>
      <c r="AH75" s="6" t="str">
        <f>"'"&amp;C75&amp;"',"</f>
        <v>'0001694010 - 003851',</v>
      </c>
    </row>
    <row r="76" spans="1:34" hidden="1" x14ac:dyDescent="0.15">
      <c r="A76" s="6" t="str">
        <f t="shared" si="10"/>
        <v>AmeriCredit Automobile Receivables Trust 2017-10001694010 - 00390842705</v>
      </c>
      <c r="B76" s="6" t="s">
        <v>16</v>
      </c>
      <c r="C76" s="6" t="s">
        <v>611</v>
      </c>
      <c r="D76" s="7">
        <v>42705</v>
      </c>
      <c r="E76" s="6" t="str">
        <f>VLOOKUP($A76,Peter!$A$3:$A$2386,1,0)</f>
        <v>AmeriCredit Automobile Receivables Trust 2017-10001694010 - 00390842705</v>
      </c>
      <c r="F76" s="6" t="s">
        <v>23</v>
      </c>
      <c r="G76" s="6" t="s">
        <v>18</v>
      </c>
      <c r="H76" s="6" t="s">
        <v>19</v>
      </c>
      <c r="I76" s="6">
        <v>17006.740000000002</v>
      </c>
      <c r="J76" s="6">
        <v>15513.21</v>
      </c>
      <c r="K76" s="6">
        <v>0</v>
      </c>
      <c r="L76" s="6">
        <v>15513.21</v>
      </c>
      <c r="M76" s="6">
        <v>2026.53</v>
      </c>
      <c r="N76" s="6">
        <v>379.1</v>
      </c>
      <c r="O76" s="6">
        <v>292.37</v>
      </c>
      <c r="P76" s="6">
        <f>M76+N76-T76</f>
        <v>1780.89</v>
      </c>
      <c r="Q76" s="6">
        <f>VLOOKUP($A76,Peter!$A$3:$O$2386,13,0)</f>
        <v>0</v>
      </c>
      <c r="R76" s="6">
        <v>0</v>
      </c>
      <c r="S76" s="10">
        <f t="shared" si="15"/>
        <v>0</v>
      </c>
      <c r="T76" s="6">
        <f>VLOOKUP($A76,Peter!$A$3:$R$2306,14,0)</f>
        <v>624.74</v>
      </c>
      <c r="U76" s="6">
        <v>0</v>
      </c>
      <c r="V76" s="10">
        <f t="shared" si="11"/>
        <v>-2026.53</v>
      </c>
      <c r="W76" s="10"/>
      <c r="X76" s="6">
        <f t="shared" si="12"/>
        <v>1493.53</v>
      </c>
      <c r="Y76" s="6">
        <f>VLOOKUP($A76,Peter!$A$3:$O$2386,7,0)</f>
        <v>-533</v>
      </c>
      <c r="Z76" s="6">
        <v>-533</v>
      </c>
      <c r="AA76" s="6">
        <f>VLOOKUP($A76,raw!$A$2:$L$2630,7,0)</f>
        <v>-533</v>
      </c>
      <c r="AB76" s="10">
        <f t="shared" si="13"/>
        <v>0</v>
      </c>
      <c r="AC76" s="10">
        <f t="shared" si="16"/>
        <v>0</v>
      </c>
      <c r="AE76" s="6">
        <f>VLOOKUP($A76,Peter!$A$3:$O$2386,11,0)</f>
        <v>0</v>
      </c>
      <c r="AF76" s="6">
        <v>0</v>
      </c>
      <c r="AG76" s="6">
        <f t="shared" si="14"/>
        <v>0</v>
      </c>
      <c r="AH76" s="6" t="str">
        <f>"'"&amp;C76&amp;"',"</f>
        <v>'0001694010 - 003908',</v>
      </c>
    </row>
    <row r="77" spans="1:34" hidden="1" x14ac:dyDescent="0.15">
      <c r="A77" s="6" t="str">
        <f t="shared" si="10"/>
        <v>AmeriCredit Automobile Receivables Trust 2017-10001694010 - 00393142767</v>
      </c>
      <c r="B77" s="6" t="s">
        <v>16</v>
      </c>
      <c r="C77" s="6" t="s">
        <v>610</v>
      </c>
      <c r="D77" s="7">
        <v>42767</v>
      </c>
      <c r="E77" s="6" t="str">
        <f>VLOOKUP($A77,Peter!$A$3:$A$2386,1,0)</f>
        <v>AmeriCredit Automobile Receivables Trust 2017-10001694010 - 00393142767</v>
      </c>
      <c r="F77" s="6" t="s">
        <v>22</v>
      </c>
      <c r="G77" s="6" t="s">
        <v>18</v>
      </c>
      <c r="H77" s="6" t="s">
        <v>22</v>
      </c>
      <c r="I77" s="6">
        <v>7610.93</v>
      </c>
      <c r="J77" s="6">
        <v>0</v>
      </c>
      <c r="K77" s="6">
        <v>0</v>
      </c>
      <c r="L77" s="6">
        <v>0</v>
      </c>
      <c r="M77" s="6">
        <v>800.38</v>
      </c>
      <c r="N77" s="6">
        <v>129.16999999999999</v>
      </c>
      <c r="O77" s="6">
        <v>1233.6600000000001</v>
      </c>
      <c r="Q77" s="6">
        <f>VLOOKUP($A77,Peter!$A$3:$O$2386,13,0)</f>
        <v>0</v>
      </c>
      <c r="R77" s="6">
        <v>6794.59</v>
      </c>
      <c r="S77" s="10">
        <f t="shared" si="15"/>
        <v>6794.59</v>
      </c>
      <c r="T77" s="6">
        <f>VLOOKUP($A77,Peter!$A$3:$R$2306,14,0)</f>
        <v>929.55</v>
      </c>
      <c r="U77" s="6">
        <v>0</v>
      </c>
      <c r="V77" s="10">
        <f t="shared" si="11"/>
        <v>-7594.97</v>
      </c>
      <c r="W77" s="10"/>
      <c r="X77" s="6">
        <f t="shared" si="12"/>
        <v>7610.93</v>
      </c>
      <c r="Y77" s="6">
        <f>VLOOKUP($A77,Peter!$A$3:$O$2386,7,0)</f>
        <v>15.96</v>
      </c>
      <c r="Z77" s="6">
        <v>15.96</v>
      </c>
      <c r="AA77" s="6">
        <f>VLOOKUP($A77,raw!$A$2:$L$2630,7,0)</f>
        <v>15.96</v>
      </c>
      <c r="AB77" s="10">
        <f t="shared" si="13"/>
        <v>0</v>
      </c>
      <c r="AC77" s="10">
        <f t="shared" si="16"/>
        <v>0</v>
      </c>
      <c r="AE77" s="6">
        <f>VLOOKUP($A77,Peter!$A$3:$O$2386,11,0)</f>
        <v>0</v>
      </c>
      <c r="AF77" s="6">
        <v>0</v>
      </c>
      <c r="AG77" s="6">
        <f t="shared" si="14"/>
        <v>0</v>
      </c>
      <c r="AH77" s="6" t="str">
        <f>"'"&amp;C77&amp;"',"</f>
        <v>'0001694010 - 003931',</v>
      </c>
    </row>
    <row r="78" spans="1:34" hidden="1" x14ac:dyDescent="0.15">
      <c r="A78" s="6" t="str">
        <f t="shared" si="10"/>
        <v>AmeriCredit Automobile Receivables Trust 2017-10001694010 - 00402842767</v>
      </c>
      <c r="B78" s="6" t="s">
        <v>16</v>
      </c>
      <c r="C78" s="6" t="s">
        <v>608</v>
      </c>
      <c r="D78" s="7">
        <v>42767</v>
      </c>
      <c r="E78" s="6" t="str">
        <f>VLOOKUP($A78,Peter!$A$3:$A$2386,1,0)</f>
        <v>AmeriCredit Automobile Receivables Trust 2017-10001694010 - 00402842767</v>
      </c>
      <c r="F78" s="6" t="s">
        <v>22</v>
      </c>
      <c r="G78" s="6" t="s">
        <v>18</v>
      </c>
      <c r="H78" s="6" t="s">
        <v>22</v>
      </c>
      <c r="I78" s="6">
        <v>9479.2199999999993</v>
      </c>
      <c r="J78" s="6">
        <v>0</v>
      </c>
      <c r="K78" s="6">
        <v>0</v>
      </c>
      <c r="L78" s="6">
        <v>0</v>
      </c>
      <c r="M78" s="6">
        <v>842.16</v>
      </c>
      <c r="N78" s="6">
        <v>147.76</v>
      </c>
      <c r="O78" s="6">
        <v>369.31</v>
      </c>
      <c r="Q78" s="6">
        <f>VLOOKUP($A78,Peter!$A$3:$O$2386,13,0)</f>
        <v>0</v>
      </c>
      <c r="R78" s="6">
        <v>8628.4699999999993</v>
      </c>
      <c r="S78" s="10">
        <f t="shared" si="15"/>
        <v>8628.4699999999993</v>
      </c>
      <c r="T78" s="6">
        <f>VLOOKUP($A78,Peter!$A$3:$R$2306,14,0)</f>
        <v>989.92</v>
      </c>
      <c r="U78" s="6">
        <v>0</v>
      </c>
      <c r="V78" s="10">
        <f t="shared" si="11"/>
        <v>-9470.6299999999992</v>
      </c>
      <c r="W78" s="10"/>
      <c r="X78" s="6">
        <f t="shared" si="12"/>
        <v>9479.2199999999993</v>
      </c>
      <c r="Y78" s="6">
        <f>VLOOKUP($A78,Peter!$A$3:$O$2386,7,0)</f>
        <v>8.59</v>
      </c>
      <c r="Z78" s="6">
        <v>8.59</v>
      </c>
      <c r="AA78" s="6">
        <f>VLOOKUP($A78,raw!$A$2:$L$2630,7,0)</f>
        <v>8.59</v>
      </c>
      <c r="AB78" s="10">
        <f t="shared" si="13"/>
        <v>0</v>
      </c>
      <c r="AC78" s="10">
        <f t="shared" si="16"/>
        <v>0</v>
      </c>
      <c r="AE78" s="6">
        <f>VLOOKUP($A78,Peter!$A$3:$O$2386,11,0)</f>
        <v>0</v>
      </c>
      <c r="AF78" s="6">
        <v>0</v>
      </c>
      <c r="AG78" s="6">
        <f t="shared" si="14"/>
        <v>0</v>
      </c>
      <c r="AH78" s="6" t="str">
        <f>"'"&amp;C78&amp;"',"</f>
        <v>'0001694010 - 004028',</v>
      </c>
    </row>
    <row r="79" spans="1:34" hidden="1" x14ac:dyDescent="0.15">
      <c r="A79" s="6" t="str">
        <f t="shared" si="10"/>
        <v>AmeriCredit Automobile Receivables Trust 2017-10001694010 - 00412042795</v>
      </c>
      <c r="B79" s="6" t="s">
        <v>16</v>
      </c>
      <c r="C79" s="6" t="s">
        <v>607</v>
      </c>
      <c r="D79" s="7">
        <v>42795</v>
      </c>
      <c r="E79" s="6" t="str">
        <f>VLOOKUP($A79,Peter!$A$3:$A$2386,1,0)</f>
        <v>AmeriCredit Automobile Receivables Trust 2017-10001694010 - 00412042795</v>
      </c>
      <c r="F79" s="6" t="s">
        <v>22</v>
      </c>
      <c r="G79" s="6" t="s">
        <v>18</v>
      </c>
      <c r="H79" s="6" t="s">
        <v>22</v>
      </c>
      <c r="I79" s="6">
        <v>4973.82</v>
      </c>
      <c r="J79" s="6">
        <v>0</v>
      </c>
      <c r="K79" s="6">
        <v>0</v>
      </c>
      <c r="L79" s="6">
        <v>0</v>
      </c>
      <c r="M79" s="6">
        <v>246.6</v>
      </c>
      <c r="N79" s="6">
        <v>45.71</v>
      </c>
      <c r="O79" s="6">
        <v>0</v>
      </c>
      <c r="Q79" s="6">
        <f>VLOOKUP($A79,Peter!$A$3:$O$2386,13,0)</f>
        <v>0</v>
      </c>
      <c r="R79" s="6">
        <v>4716.67</v>
      </c>
      <c r="S79" s="10">
        <f t="shared" si="15"/>
        <v>4716.67</v>
      </c>
      <c r="T79" s="6">
        <f>VLOOKUP($A79,Peter!$A$3:$R$2306,14,0)</f>
        <v>292.31</v>
      </c>
      <c r="U79" s="6">
        <v>0</v>
      </c>
      <c r="V79" s="10">
        <f t="shared" si="11"/>
        <v>-4963.2699999999995</v>
      </c>
      <c r="W79" s="10"/>
      <c r="X79" s="6">
        <f t="shared" si="12"/>
        <v>4973.82</v>
      </c>
      <c r="Y79" s="6">
        <f>VLOOKUP($A79,Peter!$A$3:$O$2386,7,0)</f>
        <v>10.55</v>
      </c>
      <c r="Z79" s="6">
        <v>10.55</v>
      </c>
      <c r="AA79" s="6">
        <f>VLOOKUP($A79,raw!$A$2:$L$2630,7,0)</f>
        <v>10.55</v>
      </c>
      <c r="AB79" s="10">
        <f t="shared" si="13"/>
        <v>0</v>
      </c>
      <c r="AC79" s="10">
        <f t="shared" si="16"/>
        <v>0</v>
      </c>
      <c r="AE79" s="6">
        <f>VLOOKUP($A79,Peter!$A$3:$O$2386,11,0)</f>
        <v>0</v>
      </c>
      <c r="AF79" s="6">
        <v>0</v>
      </c>
      <c r="AG79" s="6">
        <f t="shared" si="14"/>
        <v>0</v>
      </c>
      <c r="AH79" s="6" t="str">
        <f>"'"&amp;C79&amp;"',"</f>
        <v>'0001694010 - 004120',</v>
      </c>
    </row>
    <row r="80" spans="1:34" hidden="1" x14ac:dyDescent="0.15">
      <c r="A80" s="6" t="str">
        <f t="shared" si="10"/>
        <v>AmeriCredit Automobile Receivables Trust 2017-10001694010 - 00417242795</v>
      </c>
      <c r="B80" s="6" t="s">
        <v>16</v>
      </c>
      <c r="C80" s="6" t="s">
        <v>606</v>
      </c>
      <c r="D80" s="7">
        <v>42795</v>
      </c>
      <c r="E80" s="6" t="str">
        <f>VLOOKUP($A80,Peter!$A$3:$A$2386,1,0)</f>
        <v>AmeriCredit Automobile Receivables Trust 2017-10001694010 - 00417242795</v>
      </c>
      <c r="F80" s="6" t="s">
        <v>19</v>
      </c>
      <c r="G80" s="6" t="s">
        <v>24</v>
      </c>
      <c r="H80" s="6" t="s">
        <v>19</v>
      </c>
      <c r="I80" s="6">
        <v>12076.14</v>
      </c>
      <c r="J80" s="6">
        <v>10823.7</v>
      </c>
      <c r="K80" s="6">
        <v>0</v>
      </c>
      <c r="L80" s="6">
        <v>10823.7</v>
      </c>
      <c r="M80" s="6">
        <v>1620.53</v>
      </c>
      <c r="N80" s="6">
        <v>762.79</v>
      </c>
      <c r="O80" s="6">
        <v>292.77</v>
      </c>
      <c r="Q80" s="6">
        <f>VLOOKUP($A80,Peter!$A$3:$O$2386,13,0)</f>
        <v>0</v>
      </c>
      <c r="R80" s="6">
        <v>156.91</v>
      </c>
      <c r="S80" s="10">
        <f t="shared" si="15"/>
        <v>156.91</v>
      </c>
      <c r="T80" s="6">
        <f>VLOOKUP($A80,Peter!$A$3:$R$2306,14,0)</f>
        <v>2383.3200000000002</v>
      </c>
      <c r="U80" s="6">
        <v>0</v>
      </c>
      <c r="V80" s="10">
        <f t="shared" si="11"/>
        <v>-1777.44</v>
      </c>
      <c r="W80" s="10"/>
      <c r="X80" s="6">
        <f t="shared" si="12"/>
        <v>1252.44</v>
      </c>
      <c r="Y80" s="6">
        <f>VLOOKUP($A80,Peter!$A$3:$O$2386,7,0)</f>
        <v>-525</v>
      </c>
      <c r="Z80" s="6">
        <v>-525</v>
      </c>
      <c r="AA80" s="6">
        <f>VLOOKUP($A80,raw!$A$2:$L$2630,7,0)</f>
        <v>-525</v>
      </c>
      <c r="AB80" s="10">
        <f t="shared" si="13"/>
        <v>0</v>
      </c>
      <c r="AC80" s="10">
        <f t="shared" si="16"/>
        <v>0</v>
      </c>
      <c r="AE80" s="6">
        <f>VLOOKUP($A80,Peter!$A$3:$O$2386,11,0)</f>
        <v>0</v>
      </c>
      <c r="AF80" s="6">
        <v>0</v>
      </c>
      <c r="AG80" s="6">
        <f t="shared" si="14"/>
        <v>0</v>
      </c>
      <c r="AH80" s="6" t="str">
        <f>"'"&amp;C80&amp;"',"</f>
        <v>'0001694010 - 004172',</v>
      </c>
    </row>
    <row r="81" spans="1:34" hidden="1" x14ac:dyDescent="0.15">
      <c r="A81" s="6" t="str">
        <f t="shared" si="10"/>
        <v>AmeriCredit Automobile Receivables Trust 2017-10001694010 - 00427142795</v>
      </c>
      <c r="B81" s="6" t="s">
        <v>16</v>
      </c>
      <c r="C81" s="6" t="s">
        <v>605</v>
      </c>
      <c r="D81" s="7">
        <v>42795</v>
      </c>
      <c r="E81" s="6" t="str">
        <f>VLOOKUP($A81,Peter!$A$3:$A$2386,1,0)</f>
        <v>AmeriCredit Automobile Receivables Trust 2017-10001694010 - 00427142795</v>
      </c>
      <c r="F81" s="6" t="s">
        <v>22</v>
      </c>
      <c r="G81" s="6" t="s">
        <v>18</v>
      </c>
      <c r="H81" s="6" t="s">
        <v>22</v>
      </c>
      <c r="I81" s="6">
        <v>247.51</v>
      </c>
      <c r="J81" s="6">
        <v>0</v>
      </c>
      <c r="K81" s="6">
        <v>0</v>
      </c>
      <c r="L81" s="6">
        <v>0</v>
      </c>
      <c r="M81" s="6">
        <v>246.01</v>
      </c>
      <c r="N81" s="6">
        <v>3.58</v>
      </c>
      <c r="O81" s="6">
        <v>0</v>
      </c>
      <c r="Q81" s="6">
        <f>VLOOKUP($A81,Peter!$A$3:$O$2386,13,0)</f>
        <v>0</v>
      </c>
      <c r="R81" s="6">
        <v>0</v>
      </c>
      <c r="S81" s="10">
        <f t="shared" si="15"/>
        <v>0</v>
      </c>
      <c r="T81" s="6">
        <f>VLOOKUP($A81,Peter!$A$3:$R$2306,14,0)</f>
        <v>249.88381408999999</v>
      </c>
      <c r="U81" s="6">
        <v>0</v>
      </c>
      <c r="V81" s="10">
        <f t="shared" si="11"/>
        <v>-246.01</v>
      </c>
      <c r="W81" s="10"/>
      <c r="X81" s="6">
        <f t="shared" si="12"/>
        <v>247.51</v>
      </c>
      <c r="Y81" s="6">
        <f>VLOOKUP($A81,Peter!$A$3:$O$2386,7,0)</f>
        <v>1.5</v>
      </c>
      <c r="Z81" s="6">
        <v>1.5</v>
      </c>
      <c r="AA81" s="6">
        <f>VLOOKUP($A81,raw!$A$2:$L$2630,7,0)</f>
        <v>1.5</v>
      </c>
      <c r="AB81" s="10">
        <f t="shared" si="13"/>
        <v>0</v>
      </c>
      <c r="AC81" s="10">
        <f t="shared" si="16"/>
        <v>0</v>
      </c>
      <c r="AE81" s="6">
        <f>VLOOKUP($A81,Peter!$A$3:$O$2386,11,0)</f>
        <v>0</v>
      </c>
      <c r="AF81" s="6">
        <v>0</v>
      </c>
      <c r="AG81" s="6">
        <f t="shared" si="14"/>
        <v>0</v>
      </c>
      <c r="AH81" s="6" t="str">
        <f>"'"&amp;C81&amp;"',"</f>
        <v>'0001694010 - 004271',</v>
      </c>
    </row>
    <row r="82" spans="1:34" hidden="1" x14ac:dyDescent="0.15">
      <c r="A82" s="6" t="str">
        <f t="shared" si="10"/>
        <v>AmeriCredit Automobile Receivables Trust 2017-10001694010 - 00429142795</v>
      </c>
      <c r="B82" s="6" t="s">
        <v>16</v>
      </c>
      <c r="C82" s="6" t="s">
        <v>604</v>
      </c>
      <c r="D82" s="7">
        <v>42795</v>
      </c>
      <c r="E82" s="6" t="str">
        <f>VLOOKUP($A82,Peter!$A$3:$A$2386,1,0)</f>
        <v>AmeriCredit Automobile Receivables Trust 2017-10001694010 - 00429142795</v>
      </c>
      <c r="F82" s="6" t="s">
        <v>22</v>
      </c>
      <c r="G82" s="6" t="s">
        <v>18</v>
      </c>
      <c r="H82" s="6" t="s">
        <v>22</v>
      </c>
      <c r="I82" s="6">
        <v>1435.79</v>
      </c>
      <c r="J82" s="6">
        <v>0</v>
      </c>
      <c r="K82" s="6">
        <v>0</v>
      </c>
      <c r="L82" s="6">
        <v>0</v>
      </c>
      <c r="M82" s="6">
        <v>461.26</v>
      </c>
      <c r="N82" s="6">
        <v>15.21</v>
      </c>
      <c r="O82" s="6">
        <v>0</v>
      </c>
      <c r="Q82" s="6">
        <f>VLOOKUP($A82,Peter!$A$3:$O$2386,13,0)</f>
        <v>0</v>
      </c>
      <c r="R82" s="6">
        <v>969.75</v>
      </c>
      <c r="S82" s="10">
        <f t="shared" si="15"/>
        <v>969.75</v>
      </c>
      <c r="T82" s="6">
        <f>VLOOKUP($A82,Peter!$A$3:$R$2306,14,0)</f>
        <v>476.47</v>
      </c>
      <c r="U82" s="6">
        <v>0</v>
      </c>
      <c r="V82" s="10">
        <f t="shared" si="11"/>
        <v>-1431.01</v>
      </c>
      <c r="W82" s="10"/>
      <c r="X82" s="6">
        <f t="shared" si="12"/>
        <v>1435.79</v>
      </c>
      <c r="Y82" s="6">
        <f>VLOOKUP($A82,Peter!$A$3:$O$2386,7,0)</f>
        <v>4.78</v>
      </c>
      <c r="Z82" s="6">
        <v>4.78</v>
      </c>
      <c r="AA82" s="6">
        <f>VLOOKUP($A82,raw!$A$2:$L$2630,7,0)</f>
        <v>4.78</v>
      </c>
      <c r="AB82" s="10">
        <f t="shared" si="13"/>
        <v>0</v>
      </c>
      <c r="AC82" s="10">
        <f t="shared" si="16"/>
        <v>0</v>
      </c>
      <c r="AE82" s="6">
        <f>VLOOKUP($A82,Peter!$A$3:$O$2386,11,0)</f>
        <v>0</v>
      </c>
      <c r="AF82" s="6">
        <v>0</v>
      </c>
      <c r="AG82" s="6">
        <f t="shared" si="14"/>
        <v>0</v>
      </c>
      <c r="AH82" s="6" t="str">
        <f>"'"&amp;C82&amp;"',"</f>
        <v>'0001694010 - 004291',</v>
      </c>
    </row>
    <row r="83" spans="1:34" hidden="1" x14ac:dyDescent="0.15">
      <c r="A83" s="6" t="str">
        <f t="shared" si="10"/>
        <v>AmeriCredit Automobile Receivables Trust 2017-10001694010 - 00431442705</v>
      </c>
      <c r="B83" s="6" t="s">
        <v>16</v>
      </c>
      <c r="C83" s="6" t="s">
        <v>603</v>
      </c>
      <c r="D83" s="7">
        <v>42705</v>
      </c>
      <c r="E83" s="6" t="str">
        <f>VLOOKUP($A83,Peter!$A$3:$A$2386,1,0)</f>
        <v>AmeriCredit Automobile Receivables Trust 2017-10001694010 - 00431442705</v>
      </c>
      <c r="F83" s="6" t="s">
        <v>19</v>
      </c>
      <c r="G83" s="6" t="s">
        <v>18</v>
      </c>
      <c r="H83" s="6" t="s">
        <v>20</v>
      </c>
      <c r="I83" s="6">
        <v>7799.74</v>
      </c>
      <c r="J83" s="6">
        <v>6941.23</v>
      </c>
      <c r="K83" s="6">
        <v>0</v>
      </c>
      <c r="L83" s="6">
        <v>6941.23</v>
      </c>
      <c r="M83" s="6">
        <v>1333.51</v>
      </c>
      <c r="N83" s="6">
        <v>428.97</v>
      </c>
      <c r="O83" s="6">
        <v>51</v>
      </c>
      <c r="P83" s="6">
        <f>M83+N83-T83</f>
        <v>903.04000000000099</v>
      </c>
      <c r="Q83" s="6">
        <f>VLOOKUP($A83,Peter!$A$3:$O$2386,13,0)</f>
        <v>0</v>
      </c>
      <c r="R83" s="6">
        <v>0</v>
      </c>
      <c r="S83" s="10">
        <f t="shared" si="15"/>
        <v>0</v>
      </c>
      <c r="T83" s="6">
        <f>VLOOKUP($A83,Peter!$A$3:$R$2306,14,0)</f>
        <v>859.43999999999903</v>
      </c>
      <c r="U83" s="6">
        <v>0</v>
      </c>
      <c r="V83" s="10">
        <f t="shared" si="11"/>
        <v>-1333.51</v>
      </c>
      <c r="W83" s="10"/>
      <c r="X83" s="6">
        <f t="shared" si="12"/>
        <v>858.51</v>
      </c>
      <c r="Y83" s="6">
        <f>VLOOKUP($A83,Peter!$A$3:$O$2386,7,0)</f>
        <v>-475</v>
      </c>
      <c r="Z83" s="6">
        <v>-475</v>
      </c>
      <c r="AA83" s="6">
        <f>VLOOKUP($A83,raw!$A$2:$L$2630,7,0)</f>
        <v>-475</v>
      </c>
      <c r="AB83" s="10">
        <f t="shared" si="13"/>
        <v>0</v>
      </c>
      <c r="AC83" s="10">
        <f t="shared" si="16"/>
        <v>0</v>
      </c>
      <c r="AE83" s="6">
        <f>VLOOKUP($A83,Peter!$A$3:$O$2386,11,0)</f>
        <v>0</v>
      </c>
      <c r="AF83" s="6">
        <v>0</v>
      </c>
      <c r="AG83" s="6">
        <f t="shared" si="14"/>
        <v>0</v>
      </c>
      <c r="AH83" s="6" t="str">
        <f>"'"&amp;C83&amp;"',"</f>
        <v>'0001694010 - 004314',</v>
      </c>
    </row>
    <row r="84" spans="1:34" hidden="1" x14ac:dyDescent="0.15">
      <c r="A84" s="6" t="str">
        <f t="shared" si="10"/>
        <v>AmeriCredit Automobile Receivables Trust 2017-10001694010 - 00437442736</v>
      </c>
      <c r="B84" s="6" t="s">
        <v>16</v>
      </c>
      <c r="C84" s="6" t="s">
        <v>602</v>
      </c>
      <c r="D84" s="7">
        <v>42736</v>
      </c>
      <c r="E84" s="6" t="str">
        <f>VLOOKUP($A84,Peter!$A$3:$A$2386,1,0)</f>
        <v>AmeriCredit Automobile Receivables Trust 2017-10001694010 - 00437442736</v>
      </c>
      <c r="F84" s="6" t="s">
        <v>22</v>
      </c>
      <c r="G84" s="6" t="s">
        <v>18</v>
      </c>
      <c r="H84" s="6" t="s">
        <v>22</v>
      </c>
      <c r="I84" s="6">
        <v>435.66</v>
      </c>
      <c r="J84" s="6">
        <v>0</v>
      </c>
      <c r="K84" s="6">
        <v>0</v>
      </c>
      <c r="L84" s="6">
        <v>0</v>
      </c>
      <c r="M84" s="6">
        <v>261.83</v>
      </c>
      <c r="N84" s="6">
        <v>14.68</v>
      </c>
      <c r="O84" s="6">
        <v>0</v>
      </c>
      <c r="Q84" s="6">
        <f>VLOOKUP($A84,Peter!$A$3:$O$2386,13,0)</f>
        <v>0</v>
      </c>
      <c r="R84" s="6">
        <v>159.15</v>
      </c>
      <c r="S84" s="10">
        <f t="shared" si="15"/>
        <v>159.15</v>
      </c>
      <c r="T84" s="6">
        <f>VLOOKUP($A84,Peter!$A$3:$R$2306,14,0)</f>
        <v>276.51</v>
      </c>
      <c r="U84" s="6">
        <v>0</v>
      </c>
      <c r="V84" s="10">
        <f t="shared" si="11"/>
        <v>-420.97999999999996</v>
      </c>
      <c r="W84" s="10"/>
      <c r="X84" s="6">
        <f t="shared" si="12"/>
        <v>435.65999999999997</v>
      </c>
      <c r="Y84" s="6">
        <f>VLOOKUP($A84,Peter!$A$3:$O$2386,7,0)</f>
        <v>14.68</v>
      </c>
      <c r="Z84" s="6">
        <v>14.68</v>
      </c>
      <c r="AA84" s="6">
        <f>VLOOKUP($A84,raw!$A$2:$L$2630,7,0)</f>
        <v>14.68</v>
      </c>
      <c r="AB84" s="10">
        <f t="shared" si="13"/>
        <v>0</v>
      </c>
      <c r="AC84" s="10">
        <f t="shared" si="16"/>
        <v>0</v>
      </c>
      <c r="AE84" s="6">
        <f>VLOOKUP($A84,Peter!$A$3:$O$2386,11,0)</f>
        <v>0</v>
      </c>
      <c r="AF84" s="6">
        <v>0</v>
      </c>
      <c r="AG84" s="6">
        <f t="shared" si="14"/>
        <v>0</v>
      </c>
      <c r="AH84" s="6" t="str">
        <f>"'"&amp;C84&amp;"',"</f>
        <v>'0001694010 - 004374',</v>
      </c>
    </row>
    <row r="85" spans="1:34" hidden="1" x14ac:dyDescent="0.15">
      <c r="A85" s="6" t="str">
        <f t="shared" si="10"/>
        <v>AmeriCredit Automobile Receivables Trust 2017-10001694010 - 00439742705</v>
      </c>
      <c r="B85" s="6" t="s">
        <v>16</v>
      </c>
      <c r="C85" s="6" t="s">
        <v>601</v>
      </c>
      <c r="D85" s="7">
        <v>42705</v>
      </c>
      <c r="E85" s="6" t="str">
        <f>VLOOKUP($A85,Peter!$A$3:$A$2386,1,0)</f>
        <v>AmeriCredit Automobile Receivables Trust 2017-10001694010 - 00439742705</v>
      </c>
      <c r="F85" s="6" t="s">
        <v>19</v>
      </c>
      <c r="G85" s="6" t="s">
        <v>18</v>
      </c>
      <c r="H85" s="6" t="s">
        <v>19</v>
      </c>
      <c r="I85" s="6">
        <v>9364.84</v>
      </c>
      <c r="J85" s="6">
        <v>8390.4599999999991</v>
      </c>
      <c r="K85" s="6">
        <v>0</v>
      </c>
      <c r="L85" s="6">
        <v>8390.4599999999991</v>
      </c>
      <c r="M85" s="6">
        <v>1499.38</v>
      </c>
      <c r="N85" s="6">
        <v>175.78</v>
      </c>
      <c r="O85" s="6">
        <v>0</v>
      </c>
      <c r="P85" s="6">
        <f>M85+N85-T85</f>
        <v>1312.04</v>
      </c>
      <c r="Q85" s="6">
        <f>VLOOKUP($A85,Peter!$A$3:$O$2386,13,0)</f>
        <v>0</v>
      </c>
      <c r="R85" s="6">
        <v>0</v>
      </c>
      <c r="S85" s="10">
        <f t="shared" si="15"/>
        <v>0</v>
      </c>
      <c r="T85" s="6">
        <f>VLOOKUP($A85,Peter!$A$3:$R$2306,14,0)</f>
        <v>363.12</v>
      </c>
      <c r="U85" s="6">
        <v>0</v>
      </c>
      <c r="V85" s="10">
        <f t="shared" si="11"/>
        <v>-1499.38</v>
      </c>
      <c r="W85" s="10"/>
      <c r="X85" s="6">
        <f t="shared" si="12"/>
        <v>974.38000000000011</v>
      </c>
      <c r="Y85" s="6">
        <f>VLOOKUP($A85,Peter!$A$3:$O$2386,7,0)</f>
        <v>-525</v>
      </c>
      <c r="Z85" s="6">
        <v>-525</v>
      </c>
      <c r="AA85" s="6">
        <f>VLOOKUP($A85,raw!$A$2:$L$2630,7,0)</f>
        <v>-525</v>
      </c>
      <c r="AB85" s="10">
        <f t="shared" si="13"/>
        <v>0</v>
      </c>
      <c r="AC85" s="10">
        <f t="shared" si="16"/>
        <v>0</v>
      </c>
      <c r="AE85" s="6">
        <f>VLOOKUP($A85,Peter!$A$3:$O$2386,11,0)</f>
        <v>0</v>
      </c>
      <c r="AF85" s="6">
        <v>0</v>
      </c>
      <c r="AG85" s="6">
        <f t="shared" si="14"/>
        <v>0</v>
      </c>
      <c r="AH85" s="6" t="str">
        <f>"'"&amp;C85&amp;"',"</f>
        <v>'0001694010 - 004397',</v>
      </c>
    </row>
    <row r="86" spans="1:34" hidden="1" x14ac:dyDescent="0.15">
      <c r="A86" s="6" t="str">
        <f t="shared" si="10"/>
        <v>AmeriCredit Automobile Receivables Trust 2017-10001694010 - 00440742795</v>
      </c>
      <c r="B86" s="6" t="s">
        <v>16</v>
      </c>
      <c r="C86" s="6" t="s">
        <v>600</v>
      </c>
      <c r="D86" s="7">
        <v>42795</v>
      </c>
      <c r="E86" s="6" t="str">
        <f>VLOOKUP($A86,Peter!$A$3:$A$2386,1,0)</f>
        <v>AmeriCredit Automobile Receivables Trust 2017-10001694010 - 00440742795</v>
      </c>
      <c r="F86" s="6" t="s">
        <v>22</v>
      </c>
      <c r="G86" s="6" t="s">
        <v>18</v>
      </c>
      <c r="H86" s="6" t="s">
        <v>22</v>
      </c>
      <c r="I86" s="6">
        <v>6143.39</v>
      </c>
      <c r="J86" s="6">
        <v>0</v>
      </c>
      <c r="K86" s="6">
        <v>0</v>
      </c>
      <c r="L86" s="6">
        <v>0</v>
      </c>
      <c r="M86" s="6">
        <v>667.71</v>
      </c>
      <c r="N86" s="6">
        <v>182.65</v>
      </c>
      <c r="O86" s="6">
        <v>62.24</v>
      </c>
      <c r="Q86" s="6">
        <f>VLOOKUP($A86,Peter!$A$3:$O$2386,13,0)</f>
        <v>0</v>
      </c>
      <c r="R86" s="6">
        <v>5463.09</v>
      </c>
      <c r="S86" s="10">
        <f t="shared" si="15"/>
        <v>5463.09</v>
      </c>
      <c r="T86" s="6">
        <f>VLOOKUP($A86,Peter!$A$3:$R$2306,14,0)</f>
        <v>850.36</v>
      </c>
      <c r="U86" s="6">
        <v>0</v>
      </c>
      <c r="V86" s="10">
        <f t="shared" si="11"/>
        <v>-6130.8</v>
      </c>
      <c r="W86" s="10"/>
      <c r="X86" s="6">
        <f t="shared" si="12"/>
        <v>6143.39</v>
      </c>
      <c r="Y86" s="6">
        <f>VLOOKUP($A86,Peter!$A$3:$O$2386,7,0)</f>
        <v>12.59</v>
      </c>
      <c r="Z86" s="6">
        <v>12.59</v>
      </c>
      <c r="AA86" s="6">
        <f>VLOOKUP($A86,raw!$A$2:$L$2630,7,0)</f>
        <v>12.59</v>
      </c>
      <c r="AB86" s="10">
        <f t="shared" si="13"/>
        <v>0</v>
      </c>
      <c r="AC86" s="10">
        <f t="shared" si="16"/>
        <v>0</v>
      </c>
      <c r="AE86" s="6">
        <f>VLOOKUP($A86,Peter!$A$3:$O$2386,11,0)</f>
        <v>0</v>
      </c>
      <c r="AF86" s="6">
        <v>0</v>
      </c>
      <c r="AG86" s="6">
        <f t="shared" si="14"/>
        <v>0</v>
      </c>
      <c r="AH86" s="6" t="str">
        <f>"'"&amp;C86&amp;"',"</f>
        <v>'0001694010 - 004407',</v>
      </c>
    </row>
    <row r="87" spans="1:34" hidden="1" x14ac:dyDescent="0.15">
      <c r="A87" s="6" t="str">
        <f t="shared" si="10"/>
        <v>AmeriCredit Automobile Receivables Trust 2017-10001694010 - 00452342705</v>
      </c>
      <c r="B87" s="6" t="s">
        <v>16</v>
      </c>
      <c r="C87" s="6" t="s">
        <v>599</v>
      </c>
      <c r="D87" s="7">
        <v>42705</v>
      </c>
      <c r="E87" s="6" t="str">
        <f>VLOOKUP($A87,Peter!$A$3:$A$2386,1,0)</f>
        <v>AmeriCredit Automobile Receivables Trust 2017-10001694010 - 00452342705</v>
      </c>
      <c r="F87" s="6" t="s">
        <v>23</v>
      </c>
      <c r="G87" s="6" t="s">
        <v>18</v>
      </c>
      <c r="H87" s="6" t="s">
        <v>19</v>
      </c>
      <c r="I87" s="6">
        <v>8015.87</v>
      </c>
      <c r="J87" s="6">
        <v>6874.2</v>
      </c>
      <c r="K87" s="6">
        <v>0</v>
      </c>
      <c r="L87" s="6">
        <v>6874.2</v>
      </c>
      <c r="M87" s="6">
        <v>2016.67</v>
      </c>
      <c r="N87" s="6">
        <v>78.819999999999993</v>
      </c>
      <c r="O87" s="6">
        <v>323.51</v>
      </c>
      <c r="P87" s="6">
        <f t="shared" ref="P87:P89" si="17">M87+N87-T87</f>
        <v>1682.0100000000002</v>
      </c>
      <c r="Q87" s="6">
        <f>VLOOKUP($A87,Peter!$A$3:$O$2386,13,0)</f>
        <v>0</v>
      </c>
      <c r="R87" s="6">
        <v>0</v>
      </c>
      <c r="S87" s="10">
        <f t="shared" si="15"/>
        <v>0</v>
      </c>
      <c r="T87" s="6">
        <f>VLOOKUP($A87,Peter!$A$3:$R$2306,14,0)</f>
        <v>413.48</v>
      </c>
      <c r="U87" s="6">
        <v>0</v>
      </c>
      <c r="V87" s="10">
        <f t="shared" si="11"/>
        <v>-2016.67</v>
      </c>
      <c r="W87" s="10"/>
      <c r="X87" s="6">
        <f t="shared" si="12"/>
        <v>1141.67</v>
      </c>
      <c r="Y87" s="6">
        <f>VLOOKUP($A87,Peter!$A$3:$O$2386,7,0)</f>
        <v>-875</v>
      </c>
      <c r="Z87" s="6">
        <v>-875</v>
      </c>
      <c r="AA87" s="6">
        <f>VLOOKUP($A87,raw!$A$2:$L$2630,7,0)</f>
        <v>-875</v>
      </c>
      <c r="AB87" s="10">
        <f t="shared" si="13"/>
        <v>0</v>
      </c>
      <c r="AC87" s="10">
        <f t="shared" si="16"/>
        <v>0</v>
      </c>
      <c r="AE87" s="6">
        <f>VLOOKUP($A87,Peter!$A$3:$O$2386,11,0)</f>
        <v>0</v>
      </c>
      <c r="AF87" s="6">
        <v>0</v>
      </c>
      <c r="AG87" s="6">
        <f t="shared" si="14"/>
        <v>0</v>
      </c>
      <c r="AH87" s="6" t="str">
        <f>"'"&amp;C87&amp;"',"</f>
        <v>'0001694010 - 004523',</v>
      </c>
    </row>
    <row r="88" spans="1:34" hidden="1" x14ac:dyDescent="0.15">
      <c r="A88" s="6" t="str">
        <f t="shared" si="10"/>
        <v>AmeriCredit Automobile Receivables Trust 2017-10001694010 - 00479742705</v>
      </c>
      <c r="B88" s="6" t="s">
        <v>16</v>
      </c>
      <c r="C88" s="6" t="s">
        <v>598</v>
      </c>
      <c r="D88" s="7">
        <v>42705</v>
      </c>
      <c r="E88" s="6" t="str">
        <f>VLOOKUP($A88,Peter!$A$3:$A$2386,1,0)</f>
        <v>AmeriCredit Automobile Receivables Trust 2017-10001694010 - 00479742705</v>
      </c>
      <c r="F88" s="6" t="s">
        <v>17</v>
      </c>
      <c r="G88" s="6" t="s">
        <v>18</v>
      </c>
      <c r="H88" s="6" t="s">
        <v>19</v>
      </c>
      <c r="I88" s="6">
        <v>12216.01</v>
      </c>
      <c r="J88" s="6">
        <v>10749.41</v>
      </c>
      <c r="K88" s="6">
        <v>0</v>
      </c>
      <c r="L88" s="6">
        <v>10749.41</v>
      </c>
      <c r="M88" s="6">
        <v>2026.66</v>
      </c>
      <c r="N88" s="6">
        <v>352.9</v>
      </c>
      <c r="O88" s="6">
        <v>136.44</v>
      </c>
      <c r="P88" s="6">
        <f t="shared" si="17"/>
        <v>1924.700000000001</v>
      </c>
      <c r="Q88" s="6">
        <f>VLOOKUP($A88,Peter!$A$3:$O$2386,13,0)</f>
        <v>0</v>
      </c>
      <c r="R88" s="6">
        <v>0</v>
      </c>
      <c r="S88" s="10">
        <f t="shared" si="15"/>
        <v>0</v>
      </c>
      <c r="T88" s="6">
        <f>VLOOKUP($A88,Peter!$A$3:$R$2306,14,0)</f>
        <v>454.85999999999899</v>
      </c>
      <c r="U88" s="6">
        <v>0</v>
      </c>
      <c r="V88" s="10">
        <f t="shared" si="11"/>
        <v>-2026.66</v>
      </c>
      <c r="W88" s="10"/>
      <c r="X88" s="6">
        <f t="shared" si="12"/>
        <v>1466.6000000000001</v>
      </c>
      <c r="Y88" s="6">
        <f>VLOOKUP($A88,Peter!$A$3:$O$2386,7,0)</f>
        <v>-560.05999999999995</v>
      </c>
      <c r="Z88" s="6">
        <v>-560.05999999999995</v>
      </c>
      <c r="AA88" s="6">
        <f>VLOOKUP($A88,raw!$A$2:$L$2630,7,0)</f>
        <v>-560.05999999999995</v>
      </c>
      <c r="AB88" s="10">
        <f t="shared" si="13"/>
        <v>0</v>
      </c>
      <c r="AC88" s="10">
        <f t="shared" si="16"/>
        <v>0</v>
      </c>
      <c r="AE88" s="6">
        <f>VLOOKUP($A88,Peter!$A$3:$O$2386,11,0)</f>
        <v>0</v>
      </c>
      <c r="AF88" s="6">
        <v>0</v>
      </c>
      <c r="AG88" s="6">
        <f t="shared" si="14"/>
        <v>0</v>
      </c>
      <c r="AH88" s="6" t="str">
        <f>"'"&amp;C88&amp;"',"</f>
        <v>'0001694010 - 004797',</v>
      </c>
    </row>
    <row r="89" spans="1:34" hidden="1" x14ac:dyDescent="0.15">
      <c r="A89" s="6" t="str">
        <f t="shared" si="10"/>
        <v>AmeriCredit Automobile Receivables Trust 2017-10001694010 - 00485542705</v>
      </c>
      <c r="B89" s="6" t="s">
        <v>16</v>
      </c>
      <c r="C89" s="6" t="s">
        <v>597</v>
      </c>
      <c r="D89" s="7">
        <v>42705</v>
      </c>
      <c r="E89" s="6" t="str">
        <f>VLOOKUP($A89,Peter!$A$3:$A$2386,1,0)</f>
        <v>AmeriCredit Automobile Receivables Trust 2017-10001694010 - 00485542705</v>
      </c>
      <c r="F89" s="6" t="s">
        <v>19</v>
      </c>
      <c r="G89" s="6" t="s">
        <v>18</v>
      </c>
      <c r="H89" s="6" t="s">
        <v>19</v>
      </c>
      <c r="I89" s="6">
        <v>13479.5</v>
      </c>
      <c r="J89" s="6">
        <v>12613.88</v>
      </c>
      <c r="K89" s="6">
        <v>0</v>
      </c>
      <c r="L89" s="6">
        <v>12613.88</v>
      </c>
      <c r="M89" s="6">
        <v>1615.62</v>
      </c>
      <c r="N89" s="6">
        <v>541.38</v>
      </c>
      <c r="O89" s="6">
        <v>45</v>
      </c>
      <c r="P89" s="6">
        <f t="shared" si="17"/>
        <v>1683.13</v>
      </c>
      <c r="Q89" s="6">
        <f>VLOOKUP($A89,Peter!$A$3:$O$2386,13,0)</f>
        <v>0</v>
      </c>
      <c r="R89" s="6">
        <v>0</v>
      </c>
      <c r="S89" s="10">
        <f t="shared" si="15"/>
        <v>0</v>
      </c>
      <c r="T89" s="6">
        <f>VLOOKUP($A89,Peter!$A$3:$R$2306,14,0)</f>
        <v>473.87</v>
      </c>
      <c r="U89" s="6">
        <v>0</v>
      </c>
      <c r="V89" s="10">
        <f t="shared" si="11"/>
        <v>-1615.62</v>
      </c>
      <c r="W89" s="10"/>
      <c r="X89" s="6">
        <f t="shared" si="12"/>
        <v>865.61999999999989</v>
      </c>
      <c r="Y89" s="6">
        <f>VLOOKUP($A89,Peter!$A$3:$O$2386,7,0)</f>
        <v>-750</v>
      </c>
      <c r="Z89" s="6">
        <v>-750</v>
      </c>
      <c r="AA89" s="6">
        <f>VLOOKUP($A89,raw!$A$2:$L$2630,7,0)</f>
        <v>-750</v>
      </c>
      <c r="AB89" s="10">
        <f t="shared" si="13"/>
        <v>0</v>
      </c>
      <c r="AC89" s="10">
        <f t="shared" si="16"/>
        <v>0</v>
      </c>
      <c r="AE89" s="6">
        <f>VLOOKUP($A89,Peter!$A$3:$O$2386,11,0)</f>
        <v>0</v>
      </c>
      <c r="AF89" s="6">
        <v>0</v>
      </c>
      <c r="AG89" s="6">
        <f t="shared" si="14"/>
        <v>0</v>
      </c>
      <c r="AH89" s="6" t="str">
        <f>"'"&amp;C89&amp;"',"</f>
        <v>'0001694010 - 004855',</v>
      </c>
    </row>
    <row r="90" spans="1:34" hidden="1" x14ac:dyDescent="0.15">
      <c r="A90" s="6" t="str">
        <f t="shared" si="10"/>
        <v>AmeriCredit Automobile Receivables Trust 2017-10001694010 - 00490242795</v>
      </c>
      <c r="B90" s="6" t="s">
        <v>16</v>
      </c>
      <c r="C90" s="6" t="s">
        <v>596</v>
      </c>
      <c r="D90" s="7">
        <v>42795</v>
      </c>
      <c r="E90" s="6" t="str">
        <f>VLOOKUP($A90,Peter!$A$3:$A$2386,1,0)</f>
        <v>AmeriCredit Automobile Receivables Trust 2017-10001694010 - 00490242795</v>
      </c>
      <c r="F90" s="6" t="s">
        <v>25</v>
      </c>
      <c r="G90" s="6" t="s">
        <v>18</v>
      </c>
      <c r="H90" s="6" t="s">
        <v>25</v>
      </c>
      <c r="I90" s="6">
        <v>136.69999999999999</v>
      </c>
      <c r="J90" s="6">
        <v>0</v>
      </c>
      <c r="K90" s="6">
        <v>0</v>
      </c>
      <c r="L90" s="6">
        <v>0</v>
      </c>
      <c r="M90" s="6">
        <v>134.1</v>
      </c>
      <c r="N90" s="6">
        <v>0.88</v>
      </c>
      <c r="O90" s="6">
        <v>182.02</v>
      </c>
      <c r="Q90" s="6">
        <f>VLOOKUP($A90,Peter!$A$3:$O$2386,13,0)</f>
        <v>0</v>
      </c>
      <c r="R90" s="6">
        <v>0</v>
      </c>
      <c r="S90" s="10">
        <f t="shared" si="15"/>
        <v>0</v>
      </c>
      <c r="T90" s="6">
        <f>VLOOKUP($A90,Peter!$A$3:$R$2306,14,0)</f>
        <v>138.56575685000001</v>
      </c>
      <c r="U90" s="6">
        <v>0</v>
      </c>
      <c r="V90" s="10">
        <f t="shared" si="11"/>
        <v>-134.1</v>
      </c>
      <c r="W90" s="10"/>
      <c r="X90" s="6">
        <f t="shared" si="12"/>
        <v>136.69999999999999</v>
      </c>
      <c r="Y90" s="6">
        <f>VLOOKUP($A90,Peter!$A$3:$O$2386,7,0)</f>
        <v>2.6</v>
      </c>
      <c r="Z90" s="6">
        <v>2.6</v>
      </c>
      <c r="AA90" s="6">
        <f>VLOOKUP($A90,raw!$A$2:$L$2630,7,0)</f>
        <v>2.6</v>
      </c>
      <c r="AB90" s="10">
        <f t="shared" si="13"/>
        <v>0</v>
      </c>
      <c r="AC90" s="10">
        <f t="shared" si="16"/>
        <v>0</v>
      </c>
      <c r="AE90" s="6">
        <f>VLOOKUP($A90,Peter!$A$3:$O$2386,11,0)</f>
        <v>0</v>
      </c>
      <c r="AF90" s="6">
        <v>0</v>
      </c>
      <c r="AG90" s="6">
        <f t="shared" si="14"/>
        <v>0</v>
      </c>
      <c r="AH90" s="6" t="str">
        <f>"'"&amp;C90&amp;"',"</f>
        <v>'0001694010 - 004902',</v>
      </c>
    </row>
    <row r="91" spans="1:34" hidden="1" x14ac:dyDescent="0.15">
      <c r="A91" s="6" t="str">
        <f t="shared" si="10"/>
        <v>AmeriCredit Automobile Receivables Trust 2017-10001694010 - 00502142705</v>
      </c>
      <c r="B91" s="6" t="s">
        <v>16</v>
      </c>
      <c r="C91" s="6" t="s">
        <v>594</v>
      </c>
      <c r="D91" s="7">
        <v>42705</v>
      </c>
      <c r="E91" s="6" t="str">
        <f>VLOOKUP($A91,Peter!$A$3:$A$2386,1,0)</f>
        <v>AmeriCredit Automobile Receivables Trust 2017-10001694010 - 00502142705</v>
      </c>
      <c r="F91" s="6" t="s">
        <v>23</v>
      </c>
      <c r="G91" s="6" t="s">
        <v>18</v>
      </c>
      <c r="H91" s="6" t="s">
        <v>19</v>
      </c>
      <c r="I91" s="6">
        <v>11224.39</v>
      </c>
      <c r="J91" s="6">
        <v>10551.12</v>
      </c>
      <c r="K91" s="6">
        <v>0</v>
      </c>
      <c r="L91" s="6">
        <v>10551.12</v>
      </c>
      <c r="M91" s="6">
        <v>1213.27</v>
      </c>
      <c r="N91" s="6">
        <v>135.87</v>
      </c>
      <c r="O91" s="6">
        <v>350.86</v>
      </c>
      <c r="P91" s="6">
        <f t="shared" ref="P91:P92" si="18">M91+N91-T91</f>
        <v>931.68999999999983</v>
      </c>
      <c r="Q91" s="6">
        <f>VLOOKUP($A91,Peter!$A$3:$O$2386,13,0)</f>
        <v>0</v>
      </c>
      <c r="R91" s="6">
        <v>0</v>
      </c>
      <c r="S91" s="10">
        <f t="shared" si="15"/>
        <v>0</v>
      </c>
      <c r="T91" s="6">
        <f>VLOOKUP($A91,Peter!$A$3:$R$2306,14,0)</f>
        <v>417.45</v>
      </c>
      <c r="U91" s="6">
        <v>0</v>
      </c>
      <c r="V91" s="10">
        <f t="shared" si="11"/>
        <v>-1213.27</v>
      </c>
      <c r="W91" s="10"/>
      <c r="X91" s="6">
        <f t="shared" si="12"/>
        <v>673.27</v>
      </c>
      <c r="Y91" s="6">
        <f>VLOOKUP($A91,Peter!$A$3:$O$2386,7,0)</f>
        <v>-540</v>
      </c>
      <c r="Z91" s="6">
        <v>-540</v>
      </c>
      <c r="AA91" s="6">
        <f>VLOOKUP($A91,raw!$A$2:$L$2630,7,0)</f>
        <v>-540</v>
      </c>
      <c r="AB91" s="10">
        <f t="shared" si="13"/>
        <v>0</v>
      </c>
      <c r="AC91" s="10">
        <f t="shared" si="16"/>
        <v>0</v>
      </c>
      <c r="AE91" s="6">
        <f>VLOOKUP($A91,Peter!$A$3:$O$2386,11,0)</f>
        <v>0</v>
      </c>
      <c r="AF91" s="6">
        <v>0</v>
      </c>
      <c r="AG91" s="6">
        <f t="shared" si="14"/>
        <v>0</v>
      </c>
      <c r="AH91" s="6" t="str">
        <f>"'"&amp;C91&amp;"',"</f>
        <v>'0001694010 - 005021',</v>
      </c>
    </row>
    <row r="92" spans="1:34" hidden="1" x14ac:dyDescent="0.15">
      <c r="A92" s="6" t="str">
        <f t="shared" si="10"/>
        <v>AmeriCredit Automobile Receivables Trust 2017-10001694010 - 00520342705</v>
      </c>
      <c r="B92" s="6" t="s">
        <v>16</v>
      </c>
      <c r="C92" s="6" t="s">
        <v>593</v>
      </c>
      <c r="D92" s="7">
        <v>42705</v>
      </c>
      <c r="E92" s="6" t="str">
        <f>VLOOKUP($A92,Peter!$A$3:$A$2386,1,0)</f>
        <v>AmeriCredit Automobile Receivables Trust 2017-10001694010 - 00520342705</v>
      </c>
      <c r="F92" s="6" t="s">
        <v>17</v>
      </c>
      <c r="G92" s="6" t="s">
        <v>18</v>
      </c>
      <c r="H92" s="6" t="s">
        <v>19</v>
      </c>
      <c r="I92" s="6">
        <v>16903.580000000002</v>
      </c>
      <c r="J92" s="6">
        <v>15517.2</v>
      </c>
      <c r="K92" s="6">
        <v>0</v>
      </c>
      <c r="L92" s="6">
        <v>15517.2</v>
      </c>
      <c r="M92" s="6">
        <v>1911.38</v>
      </c>
      <c r="N92" s="6">
        <v>279.18</v>
      </c>
      <c r="O92" s="6">
        <v>241.38</v>
      </c>
      <c r="P92" s="6">
        <f t="shared" si="18"/>
        <v>1574.17</v>
      </c>
      <c r="Q92" s="6">
        <f>VLOOKUP($A92,Peter!$A$3:$O$2386,13,0)</f>
        <v>0</v>
      </c>
      <c r="R92" s="6">
        <v>0</v>
      </c>
      <c r="S92" s="10">
        <f t="shared" si="15"/>
        <v>0</v>
      </c>
      <c r="T92" s="6">
        <f>VLOOKUP($A92,Peter!$A$3:$R$2306,14,0)</f>
        <v>616.39</v>
      </c>
      <c r="U92" s="6">
        <v>0</v>
      </c>
      <c r="V92" s="10">
        <f t="shared" si="11"/>
        <v>-1911.38</v>
      </c>
      <c r="W92" s="10"/>
      <c r="X92" s="6">
        <f t="shared" si="12"/>
        <v>1386.38</v>
      </c>
      <c r="Y92" s="6">
        <f>VLOOKUP($A92,Peter!$A$3:$O$2386,7,0)</f>
        <v>-525</v>
      </c>
      <c r="Z92" s="6">
        <v>-525</v>
      </c>
      <c r="AA92" s="6">
        <f>VLOOKUP($A92,raw!$A$2:$L$2630,7,0)</f>
        <v>-525</v>
      </c>
      <c r="AB92" s="10">
        <f t="shared" si="13"/>
        <v>0</v>
      </c>
      <c r="AC92" s="10">
        <f t="shared" si="16"/>
        <v>0</v>
      </c>
      <c r="AE92" s="6">
        <f>VLOOKUP($A92,Peter!$A$3:$O$2386,11,0)</f>
        <v>0</v>
      </c>
      <c r="AF92" s="6">
        <v>0</v>
      </c>
      <c r="AG92" s="6">
        <f t="shared" si="14"/>
        <v>0</v>
      </c>
      <c r="AH92" s="6" t="str">
        <f>"'"&amp;C92&amp;"',"</f>
        <v>'0001694010 - 005203',</v>
      </c>
    </row>
    <row r="93" spans="1:34" hidden="1" x14ac:dyDescent="0.15">
      <c r="A93" s="6" t="str">
        <f t="shared" si="10"/>
        <v>AmeriCredit Automobile Receivables Trust 2017-10001694010 - 00521042767</v>
      </c>
      <c r="B93" s="6" t="s">
        <v>16</v>
      </c>
      <c r="C93" s="6" t="s">
        <v>592</v>
      </c>
      <c r="D93" s="7">
        <v>42767</v>
      </c>
      <c r="E93" s="6" t="str">
        <f>VLOOKUP($A93,Peter!$A$3:$A$2386,1,0)</f>
        <v>AmeriCredit Automobile Receivables Trust 2017-10001694010 - 00521042767</v>
      </c>
      <c r="F93" s="6" t="s">
        <v>22</v>
      </c>
      <c r="G93" s="6" t="s">
        <v>18</v>
      </c>
      <c r="H93" s="6" t="s">
        <v>22</v>
      </c>
      <c r="I93" s="6">
        <v>751.34</v>
      </c>
      <c r="J93" s="6">
        <v>0</v>
      </c>
      <c r="K93" s="6">
        <v>0</v>
      </c>
      <c r="L93" s="6">
        <v>0</v>
      </c>
      <c r="M93" s="6">
        <v>333.21</v>
      </c>
      <c r="N93" s="6">
        <v>10.18</v>
      </c>
      <c r="O93" s="6">
        <v>0</v>
      </c>
      <c r="Q93" s="6">
        <f>VLOOKUP($A93,Peter!$A$3:$O$2386,13,0)</f>
        <v>0</v>
      </c>
      <c r="R93" s="6">
        <v>407.95</v>
      </c>
      <c r="S93" s="10">
        <f t="shared" si="15"/>
        <v>407.95</v>
      </c>
      <c r="T93" s="6">
        <f>VLOOKUP($A93,Peter!$A$3:$R$2306,14,0)</f>
        <v>343.39</v>
      </c>
      <c r="U93" s="6">
        <v>0</v>
      </c>
      <c r="V93" s="10">
        <f t="shared" si="11"/>
        <v>-741.16</v>
      </c>
      <c r="W93" s="10"/>
      <c r="X93" s="6">
        <f t="shared" si="12"/>
        <v>751.33999999999992</v>
      </c>
      <c r="Y93" s="6">
        <f>VLOOKUP($A93,Peter!$A$3:$O$2386,7,0)</f>
        <v>10.18</v>
      </c>
      <c r="Z93" s="6">
        <v>10.18</v>
      </c>
      <c r="AA93" s="6">
        <f>VLOOKUP($A93,raw!$A$2:$L$2630,7,0)</f>
        <v>10.18</v>
      </c>
      <c r="AB93" s="10">
        <f t="shared" si="13"/>
        <v>0</v>
      </c>
      <c r="AC93" s="10">
        <f t="shared" si="16"/>
        <v>0</v>
      </c>
      <c r="AE93" s="6">
        <f>VLOOKUP($A93,Peter!$A$3:$O$2386,11,0)</f>
        <v>0</v>
      </c>
      <c r="AF93" s="6">
        <v>0</v>
      </c>
      <c r="AG93" s="6">
        <f t="shared" si="14"/>
        <v>0</v>
      </c>
      <c r="AH93" s="6" t="str">
        <f>"'"&amp;C93&amp;"',"</f>
        <v>'0001694010 - 005210',</v>
      </c>
    </row>
    <row r="94" spans="1:34" hidden="1" x14ac:dyDescent="0.15">
      <c r="A94" s="6" t="str">
        <f t="shared" si="10"/>
        <v>AmeriCredit Automobile Receivables Trust 2017-10001694010 - 00536342705</v>
      </c>
      <c r="B94" s="6" t="s">
        <v>16</v>
      </c>
      <c r="C94" s="6" t="s">
        <v>591</v>
      </c>
      <c r="D94" s="7">
        <v>42705</v>
      </c>
      <c r="E94" s="6" t="str">
        <f>VLOOKUP($A94,Peter!$A$3:$A$2386,1,0)</f>
        <v>AmeriCredit Automobile Receivables Trust 2017-10001694010 - 00536342705</v>
      </c>
      <c r="F94" s="6" t="s">
        <v>19</v>
      </c>
      <c r="G94" s="6" t="s">
        <v>18</v>
      </c>
      <c r="H94" s="6" t="s">
        <v>19</v>
      </c>
      <c r="I94" s="6">
        <v>10782.05</v>
      </c>
      <c r="J94" s="6">
        <v>9541.3799999999992</v>
      </c>
      <c r="K94" s="6">
        <v>0</v>
      </c>
      <c r="L94" s="6">
        <v>9541.3799999999992</v>
      </c>
      <c r="M94" s="6">
        <v>1745.67</v>
      </c>
      <c r="N94" s="6">
        <v>180.65</v>
      </c>
      <c r="O94" s="6">
        <v>0</v>
      </c>
      <c r="P94" s="6">
        <f t="shared" ref="P94:P96" si="19">M94+N94-T94</f>
        <v>1452.64</v>
      </c>
      <c r="Q94" s="6">
        <f>VLOOKUP($A94,Peter!$A$3:$O$2386,13,0)</f>
        <v>0</v>
      </c>
      <c r="R94" s="6">
        <v>0</v>
      </c>
      <c r="S94" s="10">
        <f t="shared" si="15"/>
        <v>0</v>
      </c>
      <c r="T94" s="6">
        <f>VLOOKUP($A94,Peter!$A$3:$R$2306,14,0)</f>
        <v>473.68</v>
      </c>
      <c r="U94" s="6">
        <v>0</v>
      </c>
      <c r="V94" s="10">
        <f t="shared" si="11"/>
        <v>-1745.67</v>
      </c>
      <c r="W94" s="10"/>
      <c r="X94" s="6">
        <f t="shared" si="12"/>
        <v>1240.67</v>
      </c>
      <c r="Y94" s="6">
        <f>VLOOKUP($A94,Peter!$A$3:$O$2386,7,0)</f>
        <v>-505</v>
      </c>
      <c r="Z94" s="6">
        <v>-505</v>
      </c>
      <c r="AA94" s="6">
        <f>VLOOKUP($A94,raw!$A$2:$L$2630,7,0)</f>
        <v>-505</v>
      </c>
      <c r="AB94" s="10">
        <f t="shared" si="13"/>
        <v>0</v>
      </c>
      <c r="AC94" s="10">
        <f t="shared" si="16"/>
        <v>0</v>
      </c>
      <c r="AE94" s="6">
        <f>VLOOKUP($A94,Peter!$A$3:$O$2386,11,0)</f>
        <v>0</v>
      </c>
      <c r="AF94" s="6">
        <v>0</v>
      </c>
      <c r="AG94" s="6">
        <f t="shared" si="14"/>
        <v>0</v>
      </c>
      <c r="AH94" s="6" t="str">
        <f>"'"&amp;C94&amp;"',"</f>
        <v>'0001694010 - 005363',</v>
      </c>
    </row>
    <row r="95" spans="1:34" hidden="1" x14ac:dyDescent="0.15">
      <c r="A95" s="6" t="str">
        <f t="shared" si="10"/>
        <v>AmeriCredit Automobile Receivables Trust 2017-10001694010 - 00540942705</v>
      </c>
      <c r="B95" s="6" t="s">
        <v>16</v>
      </c>
      <c r="C95" s="6" t="s">
        <v>590</v>
      </c>
      <c r="D95" s="7">
        <v>42705</v>
      </c>
      <c r="E95" s="6" t="str">
        <f>VLOOKUP($A95,Peter!$A$3:$A$2386,1,0)</f>
        <v>AmeriCredit Automobile Receivables Trust 2017-10001694010 - 00540942705</v>
      </c>
      <c r="F95" s="6" t="s">
        <v>19</v>
      </c>
      <c r="G95" s="6" t="s">
        <v>18</v>
      </c>
      <c r="H95" s="6" t="s">
        <v>23</v>
      </c>
      <c r="I95" s="6">
        <v>7122.11</v>
      </c>
      <c r="J95" s="6">
        <v>6161.49</v>
      </c>
      <c r="K95" s="6">
        <v>0</v>
      </c>
      <c r="L95" s="6">
        <v>6161.49</v>
      </c>
      <c r="M95" s="6">
        <v>1455.62</v>
      </c>
      <c r="N95" s="6">
        <v>97.3</v>
      </c>
      <c r="O95" s="6">
        <v>60</v>
      </c>
      <c r="P95" s="6">
        <f t="shared" si="19"/>
        <v>640.17999999999984</v>
      </c>
      <c r="Q95" s="6">
        <f>VLOOKUP($A95,Peter!$A$3:$O$2386,13,0)</f>
        <v>0</v>
      </c>
      <c r="R95" s="6">
        <v>0</v>
      </c>
      <c r="S95" s="10">
        <f t="shared" si="15"/>
        <v>0</v>
      </c>
      <c r="T95" s="6">
        <f>VLOOKUP($A95,Peter!$A$3:$R$2306,14,0)</f>
        <v>912.74</v>
      </c>
      <c r="U95" s="6">
        <v>0</v>
      </c>
      <c r="V95" s="10">
        <f t="shared" si="11"/>
        <v>-1455.62</v>
      </c>
      <c r="W95" s="10"/>
      <c r="X95" s="6">
        <f t="shared" si="12"/>
        <v>960.61999999999989</v>
      </c>
      <c r="Y95" s="6">
        <f>VLOOKUP($A95,Peter!$A$3:$O$2386,7,0)</f>
        <v>-495</v>
      </c>
      <c r="Z95" s="6">
        <v>-495</v>
      </c>
      <c r="AA95" s="6">
        <f>VLOOKUP($A95,raw!$A$2:$L$2630,7,0)</f>
        <v>-495</v>
      </c>
      <c r="AB95" s="10">
        <f t="shared" si="13"/>
        <v>0</v>
      </c>
      <c r="AC95" s="10">
        <f t="shared" si="16"/>
        <v>0</v>
      </c>
      <c r="AE95" s="6">
        <f>VLOOKUP($A95,Peter!$A$3:$O$2386,11,0)</f>
        <v>0</v>
      </c>
      <c r="AF95" s="6">
        <v>0</v>
      </c>
      <c r="AG95" s="6">
        <f t="shared" si="14"/>
        <v>0</v>
      </c>
      <c r="AH95" s="6" t="str">
        <f>"'"&amp;C95&amp;"',"</f>
        <v>'0001694010 - 005409',</v>
      </c>
    </row>
    <row r="96" spans="1:34" hidden="1" x14ac:dyDescent="0.15">
      <c r="A96" s="6" t="str">
        <f t="shared" si="10"/>
        <v>AmeriCredit Automobile Receivables Trust 2017-10001694010 - 00566442705</v>
      </c>
      <c r="B96" s="6" t="s">
        <v>16</v>
      </c>
      <c r="C96" s="6" t="s">
        <v>589</v>
      </c>
      <c r="D96" s="7">
        <v>42705</v>
      </c>
      <c r="E96" s="6" t="str">
        <f>VLOOKUP($A96,Peter!$A$3:$A$2386,1,0)</f>
        <v>AmeriCredit Automobile Receivables Trust 2017-10001694010 - 00566442705</v>
      </c>
      <c r="F96" s="6" t="s">
        <v>17</v>
      </c>
      <c r="G96" s="6" t="s">
        <v>18</v>
      </c>
      <c r="H96" s="6" t="s">
        <v>20</v>
      </c>
      <c r="I96" s="6">
        <v>10712.31</v>
      </c>
      <c r="J96" s="6">
        <v>9713.81</v>
      </c>
      <c r="K96" s="6">
        <v>0</v>
      </c>
      <c r="L96" s="6">
        <v>9713.81</v>
      </c>
      <c r="M96" s="6">
        <v>1448.5</v>
      </c>
      <c r="N96" s="6">
        <v>284.85000000000002</v>
      </c>
      <c r="O96" s="6">
        <v>201.96</v>
      </c>
      <c r="P96" s="6">
        <f t="shared" si="19"/>
        <v>835.68999999999994</v>
      </c>
      <c r="Q96" s="6">
        <f>VLOOKUP($A96,Peter!$A$3:$O$2386,13,0)</f>
        <v>0</v>
      </c>
      <c r="R96" s="6">
        <v>0</v>
      </c>
      <c r="S96" s="10">
        <f t="shared" si="15"/>
        <v>0</v>
      </c>
      <c r="T96" s="6">
        <f>VLOOKUP($A96,Peter!$A$3:$R$2306,14,0)</f>
        <v>897.66</v>
      </c>
      <c r="U96" s="6">
        <v>0</v>
      </c>
      <c r="V96" s="10">
        <f t="shared" si="11"/>
        <v>-1448.5</v>
      </c>
      <c r="W96" s="10"/>
      <c r="X96" s="6">
        <f t="shared" si="12"/>
        <v>998.5</v>
      </c>
      <c r="Y96" s="6">
        <f>VLOOKUP($A96,Peter!$A$3:$O$2386,7,0)</f>
        <v>-450</v>
      </c>
      <c r="Z96" s="6">
        <v>-450</v>
      </c>
      <c r="AA96" s="6">
        <f>VLOOKUP($A96,raw!$A$2:$L$2630,7,0)</f>
        <v>-450</v>
      </c>
      <c r="AB96" s="10">
        <f t="shared" si="13"/>
        <v>0</v>
      </c>
      <c r="AC96" s="10">
        <f t="shared" si="16"/>
        <v>0</v>
      </c>
      <c r="AE96" s="6">
        <f>VLOOKUP($A96,Peter!$A$3:$O$2386,11,0)</f>
        <v>0</v>
      </c>
      <c r="AF96" s="6">
        <v>0</v>
      </c>
      <c r="AG96" s="6">
        <f t="shared" si="14"/>
        <v>0</v>
      </c>
      <c r="AH96" s="6" t="str">
        <f>"'"&amp;C96&amp;"',"</f>
        <v>'0001694010 - 005664',</v>
      </c>
    </row>
    <row r="97" spans="1:34" hidden="1" x14ac:dyDescent="0.15">
      <c r="A97" s="6" t="str">
        <f t="shared" si="10"/>
        <v>AmeriCredit Automobile Receivables Trust 2017-10001694010 - 00568242795</v>
      </c>
      <c r="B97" s="6" t="s">
        <v>16</v>
      </c>
      <c r="C97" s="6" t="s">
        <v>588</v>
      </c>
      <c r="D97" s="7">
        <v>42795</v>
      </c>
      <c r="E97" s="6" t="str">
        <f>VLOOKUP($A97,Peter!$A$3:$A$2386,1,0)</f>
        <v>AmeriCredit Automobile Receivables Trust 2017-10001694010 - 00568242795</v>
      </c>
      <c r="F97" s="6" t="s">
        <v>22</v>
      </c>
      <c r="G97" s="6" t="s">
        <v>18</v>
      </c>
      <c r="H97" s="6" t="s">
        <v>22</v>
      </c>
      <c r="I97" s="6">
        <v>4901.42</v>
      </c>
      <c r="J97" s="6">
        <v>0</v>
      </c>
      <c r="K97" s="6">
        <v>0</v>
      </c>
      <c r="L97" s="6">
        <v>0</v>
      </c>
      <c r="M97" s="6">
        <v>311.54000000000002</v>
      </c>
      <c r="N97" s="6">
        <v>56.74</v>
      </c>
      <c r="O97" s="6">
        <v>0</v>
      </c>
      <c r="Q97" s="6">
        <f>VLOOKUP($A97,Peter!$A$3:$O$2386,13,0)</f>
        <v>0</v>
      </c>
      <c r="R97" s="6">
        <v>4585.34</v>
      </c>
      <c r="S97" s="10">
        <f t="shared" si="15"/>
        <v>4585.34</v>
      </c>
      <c r="T97" s="6">
        <f>VLOOKUP($A97,Peter!$A$3:$R$2306,14,0)</f>
        <v>368.28</v>
      </c>
      <c r="U97" s="6">
        <v>0</v>
      </c>
      <c r="V97" s="10">
        <f t="shared" si="11"/>
        <v>-4896.88</v>
      </c>
      <c r="W97" s="10"/>
      <c r="X97" s="6">
        <f t="shared" si="12"/>
        <v>4901.42</v>
      </c>
      <c r="Y97" s="6">
        <f>VLOOKUP($A97,Peter!$A$3:$O$2386,7,0)</f>
        <v>4.54</v>
      </c>
      <c r="Z97" s="6">
        <v>4.54</v>
      </c>
      <c r="AA97" s="6">
        <f>VLOOKUP($A97,raw!$A$2:$L$2630,7,0)</f>
        <v>4.54</v>
      </c>
      <c r="AB97" s="10">
        <f t="shared" si="13"/>
        <v>0</v>
      </c>
      <c r="AC97" s="10">
        <f t="shared" si="16"/>
        <v>0</v>
      </c>
      <c r="AE97" s="6">
        <f>VLOOKUP($A97,Peter!$A$3:$O$2386,11,0)</f>
        <v>0</v>
      </c>
      <c r="AF97" s="6">
        <v>0</v>
      </c>
      <c r="AG97" s="6">
        <f t="shared" si="14"/>
        <v>0</v>
      </c>
      <c r="AH97" s="6" t="str">
        <f>"'"&amp;C97&amp;"',"</f>
        <v>'0001694010 - 005682',</v>
      </c>
    </row>
    <row r="98" spans="1:34" hidden="1" x14ac:dyDescent="0.15">
      <c r="A98" s="6" t="str">
        <f t="shared" si="10"/>
        <v>AmeriCredit Automobile Receivables Trust 2017-10001694010 - 00574942795</v>
      </c>
      <c r="B98" s="6" t="s">
        <v>16</v>
      </c>
      <c r="C98" s="6" t="s">
        <v>587</v>
      </c>
      <c r="D98" s="7">
        <v>42795</v>
      </c>
      <c r="E98" s="6" t="str">
        <f>VLOOKUP($A98,Peter!$A$3:$A$2386,1,0)</f>
        <v>AmeriCredit Automobile Receivables Trust 2017-10001694010 - 00574942795</v>
      </c>
      <c r="F98" s="6" t="s">
        <v>22</v>
      </c>
      <c r="G98" s="6" t="s">
        <v>18</v>
      </c>
      <c r="H98" s="6" t="s">
        <v>22</v>
      </c>
      <c r="I98" s="6">
        <v>5018.71</v>
      </c>
      <c r="J98" s="6">
        <v>0</v>
      </c>
      <c r="K98" s="6">
        <v>0</v>
      </c>
      <c r="L98" s="6">
        <v>0</v>
      </c>
      <c r="M98" s="6">
        <v>668.93</v>
      </c>
      <c r="N98" s="6">
        <v>71.33</v>
      </c>
      <c r="O98" s="6">
        <v>18.28</v>
      </c>
      <c r="Q98" s="6">
        <f>VLOOKUP($A98,Peter!$A$3:$O$2386,13,0)</f>
        <v>0</v>
      </c>
      <c r="R98" s="6">
        <v>4348.62</v>
      </c>
      <c r="S98" s="10">
        <f t="shared" si="15"/>
        <v>4348.62</v>
      </c>
      <c r="T98" s="6">
        <f>VLOOKUP($A98,Peter!$A$3:$R$2306,14,0)</f>
        <v>740.26</v>
      </c>
      <c r="U98" s="6">
        <v>0</v>
      </c>
      <c r="V98" s="10">
        <f t="shared" si="11"/>
        <v>-5017.55</v>
      </c>
      <c r="W98" s="10"/>
      <c r="X98" s="6">
        <f t="shared" si="12"/>
        <v>5018.71</v>
      </c>
      <c r="Y98" s="6">
        <f>VLOOKUP($A98,Peter!$A$3:$O$2386,7,0)</f>
        <v>1.1599999999999999</v>
      </c>
      <c r="Z98" s="6">
        <v>1.1599999999999999</v>
      </c>
      <c r="AA98" s="6">
        <f>VLOOKUP($A98,raw!$A$2:$L$2630,7,0)</f>
        <v>1.1599999999999999</v>
      </c>
      <c r="AB98" s="10">
        <f t="shared" si="13"/>
        <v>0</v>
      </c>
      <c r="AC98" s="10">
        <f t="shared" si="16"/>
        <v>0</v>
      </c>
      <c r="AE98" s="6">
        <f>VLOOKUP($A98,Peter!$A$3:$O$2386,11,0)</f>
        <v>0</v>
      </c>
      <c r="AF98" s="6">
        <v>0</v>
      </c>
      <c r="AG98" s="6">
        <f t="shared" si="14"/>
        <v>0</v>
      </c>
      <c r="AH98" s="6" t="str">
        <f>"'"&amp;C98&amp;"',"</f>
        <v>'0001694010 - 005749',</v>
      </c>
    </row>
    <row r="99" spans="1:34" hidden="1" x14ac:dyDescent="0.15">
      <c r="A99" s="6" t="str">
        <f t="shared" si="10"/>
        <v>AmeriCredit Automobile Receivables Trust 2017-10001694010 - 00576042736</v>
      </c>
      <c r="B99" s="6" t="s">
        <v>16</v>
      </c>
      <c r="C99" s="6" t="s">
        <v>586</v>
      </c>
      <c r="D99" s="7">
        <v>42736</v>
      </c>
      <c r="E99" s="6" t="str">
        <f>VLOOKUP($A99,Peter!$A$3:$A$2386,1,0)</f>
        <v>AmeriCredit Automobile Receivables Trust 2017-10001694010 - 00576042736</v>
      </c>
      <c r="F99" s="6" t="s">
        <v>22</v>
      </c>
      <c r="G99" s="6" t="s">
        <v>18</v>
      </c>
      <c r="H99" s="6" t="s">
        <v>22</v>
      </c>
      <c r="I99" s="6">
        <v>7008.72</v>
      </c>
      <c r="J99" s="6">
        <v>0</v>
      </c>
      <c r="K99" s="6">
        <v>0</v>
      </c>
      <c r="L99" s="6">
        <v>0</v>
      </c>
      <c r="M99" s="6">
        <v>381.07</v>
      </c>
      <c r="N99" s="6">
        <v>51.02</v>
      </c>
      <c r="O99" s="6">
        <v>373.54</v>
      </c>
      <c r="Q99" s="6">
        <f>VLOOKUP($A99,Peter!$A$3:$O$2386,13,0)</f>
        <v>0</v>
      </c>
      <c r="R99" s="6">
        <v>6611.54</v>
      </c>
      <c r="S99" s="10">
        <f t="shared" si="15"/>
        <v>6611.54</v>
      </c>
      <c r="T99" s="6">
        <f>VLOOKUP($A99,Peter!$A$3:$R$2306,14,0)</f>
        <v>432.09</v>
      </c>
      <c r="U99" s="6">
        <v>0</v>
      </c>
      <c r="V99" s="10">
        <f t="shared" si="11"/>
        <v>-6992.6100000000006</v>
      </c>
      <c r="W99" s="10"/>
      <c r="X99" s="6">
        <f t="shared" si="12"/>
        <v>7008.72</v>
      </c>
      <c r="Y99" s="6">
        <f>VLOOKUP($A99,Peter!$A$3:$O$2386,7,0)</f>
        <v>16.11</v>
      </c>
      <c r="Z99" s="6">
        <v>16.11</v>
      </c>
      <c r="AA99" s="6">
        <f>VLOOKUP($A99,raw!$A$2:$L$2630,7,0)</f>
        <v>16.11</v>
      </c>
      <c r="AB99" s="10">
        <f t="shared" si="13"/>
        <v>0</v>
      </c>
      <c r="AC99" s="10">
        <f t="shared" si="16"/>
        <v>0</v>
      </c>
      <c r="AE99" s="6">
        <f>VLOOKUP($A99,Peter!$A$3:$O$2386,11,0)</f>
        <v>0</v>
      </c>
      <c r="AF99" s="6">
        <v>0</v>
      </c>
      <c r="AG99" s="6">
        <f t="shared" si="14"/>
        <v>0</v>
      </c>
      <c r="AH99" s="6" t="str">
        <f>"'"&amp;C99&amp;"',"</f>
        <v>'0001694010 - 005760',</v>
      </c>
    </row>
    <row r="100" spans="1:34" hidden="1" x14ac:dyDescent="0.15">
      <c r="A100" s="6" t="str">
        <f t="shared" si="10"/>
        <v>AmeriCredit Automobile Receivables Trust 2017-10001694010 - 00588542767</v>
      </c>
      <c r="B100" s="6" t="s">
        <v>16</v>
      </c>
      <c r="C100" s="6" t="s">
        <v>585</v>
      </c>
      <c r="D100" s="7">
        <v>42767</v>
      </c>
      <c r="E100" s="6" t="str">
        <f>VLOOKUP($A100,Peter!$A$3:$A$2386,1,0)</f>
        <v>AmeriCredit Automobile Receivables Trust 2017-10001694010 - 00588542767</v>
      </c>
      <c r="F100" s="6" t="s">
        <v>22</v>
      </c>
      <c r="G100" s="6" t="s">
        <v>18</v>
      </c>
      <c r="H100" s="6" t="s">
        <v>22</v>
      </c>
      <c r="I100" s="6">
        <v>9051.51</v>
      </c>
      <c r="J100" s="6">
        <v>0</v>
      </c>
      <c r="K100" s="6">
        <v>0</v>
      </c>
      <c r="L100" s="6">
        <v>0</v>
      </c>
      <c r="M100" s="6">
        <v>812.46</v>
      </c>
      <c r="N100" s="6">
        <v>196.18</v>
      </c>
      <c r="O100" s="6">
        <v>32.92</v>
      </c>
      <c r="Q100" s="6">
        <f>VLOOKUP($A100,Peter!$A$3:$O$2386,13,0)</f>
        <v>0</v>
      </c>
      <c r="R100" s="6">
        <v>8227.94</v>
      </c>
      <c r="S100" s="10">
        <f t="shared" si="15"/>
        <v>8227.94</v>
      </c>
      <c r="T100" s="6">
        <f>VLOOKUP($A100,Peter!$A$3:$R$2306,14,0)</f>
        <v>1008.64</v>
      </c>
      <c r="U100" s="6">
        <v>0</v>
      </c>
      <c r="V100" s="10">
        <f t="shared" si="11"/>
        <v>-9040.4</v>
      </c>
      <c r="W100" s="10"/>
      <c r="X100" s="6">
        <f t="shared" si="12"/>
        <v>9051.51</v>
      </c>
      <c r="Y100" s="6">
        <f>VLOOKUP($A100,Peter!$A$3:$O$2386,7,0)</f>
        <v>11.11</v>
      </c>
      <c r="Z100" s="6">
        <v>11.11</v>
      </c>
      <c r="AA100" s="6">
        <f>VLOOKUP($A100,raw!$A$2:$L$2630,7,0)</f>
        <v>11.11</v>
      </c>
      <c r="AB100" s="10">
        <f t="shared" si="13"/>
        <v>0</v>
      </c>
      <c r="AC100" s="10">
        <f t="shared" si="16"/>
        <v>0</v>
      </c>
      <c r="AE100" s="6">
        <f>VLOOKUP($A100,Peter!$A$3:$O$2386,11,0)</f>
        <v>0</v>
      </c>
      <c r="AF100" s="6">
        <v>0</v>
      </c>
      <c r="AG100" s="6">
        <f t="shared" si="14"/>
        <v>0</v>
      </c>
      <c r="AH100" s="6" t="str">
        <f>"'"&amp;C100&amp;"',"</f>
        <v>'0001694010 - 005885',</v>
      </c>
    </row>
    <row r="101" spans="1:34" hidden="1" x14ac:dyDescent="0.15">
      <c r="A101" s="6" t="str">
        <f t="shared" si="10"/>
        <v>AmeriCredit Automobile Receivables Trust 2017-10001694010 - 00604242705</v>
      </c>
      <c r="B101" s="6" t="s">
        <v>16</v>
      </c>
      <c r="C101" s="6" t="s">
        <v>584</v>
      </c>
      <c r="D101" s="7">
        <v>42705</v>
      </c>
      <c r="E101" s="6" t="str">
        <f>VLOOKUP($A101,Peter!$A$3:$A$2386,1,0)</f>
        <v>AmeriCredit Automobile Receivables Trust 2017-10001694010 - 00604242705</v>
      </c>
      <c r="F101" s="6" t="s">
        <v>23</v>
      </c>
      <c r="G101" s="6" t="s">
        <v>18</v>
      </c>
      <c r="H101" s="6" t="s">
        <v>19</v>
      </c>
      <c r="I101" s="6">
        <v>3147.86</v>
      </c>
      <c r="J101" s="6">
        <v>1730.75</v>
      </c>
      <c r="K101" s="6">
        <v>0</v>
      </c>
      <c r="L101" s="6">
        <v>1730.75</v>
      </c>
      <c r="M101" s="6">
        <v>1892.11</v>
      </c>
      <c r="N101" s="6">
        <v>101.02</v>
      </c>
      <c r="O101" s="6">
        <v>167.87</v>
      </c>
      <c r="P101" s="6">
        <f>M101+N101-T101</f>
        <v>1581.84</v>
      </c>
      <c r="Q101" s="6">
        <f>VLOOKUP($A101,Peter!$A$3:$O$2386,13,0)</f>
        <v>0</v>
      </c>
      <c r="R101" s="6">
        <v>0</v>
      </c>
      <c r="S101" s="10">
        <f t="shared" si="15"/>
        <v>0</v>
      </c>
      <c r="T101" s="6">
        <f>VLOOKUP($A101,Peter!$A$3:$R$2306,14,0)</f>
        <v>411.29</v>
      </c>
      <c r="U101" s="6">
        <v>0</v>
      </c>
      <c r="V101" s="10">
        <f t="shared" si="11"/>
        <v>-1892.11</v>
      </c>
      <c r="W101" s="10"/>
      <c r="X101" s="6">
        <f t="shared" si="12"/>
        <v>1417.11</v>
      </c>
      <c r="Y101" s="6">
        <f>VLOOKUP($A101,Peter!$A$3:$O$2386,7,0)</f>
        <v>-475</v>
      </c>
      <c r="Z101" s="6">
        <v>-475</v>
      </c>
      <c r="AA101" s="6">
        <f>VLOOKUP($A101,raw!$A$2:$L$2630,7,0)</f>
        <v>-475</v>
      </c>
      <c r="AB101" s="10">
        <f t="shared" si="13"/>
        <v>0</v>
      </c>
      <c r="AC101" s="10">
        <f t="shared" si="16"/>
        <v>0</v>
      </c>
      <c r="AE101" s="6">
        <f>VLOOKUP($A101,Peter!$A$3:$O$2386,11,0)</f>
        <v>0</v>
      </c>
      <c r="AF101" s="6">
        <v>0</v>
      </c>
      <c r="AG101" s="6">
        <f t="shared" si="14"/>
        <v>0</v>
      </c>
      <c r="AH101" s="6" t="str">
        <f>"'"&amp;C101&amp;"',"</f>
        <v>'0001694010 - 006042',</v>
      </c>
    </row>
    <row r="102" spans="1:34" hidden="1" x14ac:dyDescent="0.15">
      <c r="A102" s="6" t="str">
        <f t="shared" si="10"/>
        <v>AmeriCredit Automobile Receivables Trust 2017-10001694010 - 00606742736</v>
      </c>
      <c r="B102" s="6" t="s">
        <v>16</v>
      </c>
      <c r="C102" s="6" t="s">
        <v>583</v>
      </c>
      <c r="D102" s="7">
        <v>42736</v>
      </c>
      <c r="E102" s="6" t="str">
        <f>VLOOKUP($A102,Peter!$A$3:$A$2386,1,0)</f>
        <v>AmeriCredit Automobile Receivables Trust 2017-10001694010 - 00606742736</v>
      </c>
      <c r="F102" s="6" t="s">
        <v>22</v>
      </c>
      <c r="G102" s="6" t="s">
        <v>18</v>
      </c>
      <c r="H102" s="6" t="s">
        <v>22</v>
      </c>
      <c r="I102" s="6">
        <v>3311.26</v>
      </c>
      <c r="J102" s="6">
        <v>0</v>
      </c>
      <c r="K102" s="6">
        <v>0</v>
      </c>
      <c r="L102" s="6">
        <v>0</v>
      </c>
      <c r="M102" s="6">
        <v>308.95999999999998</v>
      </c>
      <c r="N102" s="6">
        <v>34.07</v>
      </c>
      <c r="O102" s="6">
        <v>12</v>
      </c>
      <c r="Q102" s="6">
        <f>VLOOKUP($A102,Peter!$A$3:$O$2386,13,0)</f>
        <v>0</v>
      </c>
      <c r="R102" s="6">
        <v>3001.23</v>
      </c>
      <c r="S102" s="10">
        <f t="shared" si="15"/>
        <v>3001.23</v>
      </c>
      <c r="T102" s="6">
        <f>VLOOKUP($A102,Peter!$A$3:$R$2306,14,0)</f>
        <v>343.03</v>
      </c>
      <c r="U102" s="6">
        <v>0</v>
      </c>
      <c r="V102" s="10">
        <f t="shared" si="11"/>
        <v>-3310.19</v>
      </c>
      <c r="W102" s="10"/>
      <c r="X102" s="6">
        <f t="shared" si="12"/>
        <v>3311.26</v>
      </c>
      <c r="Y102" s="6">
        <f>VLOOKUP($A102,Peter!$A$3:$O$2386,7,0)</f>
        <v>1.07</v>
      </c>
      <c r="Z102" s="6">
        <v>1.07</v>
      </c>
      <c r="AA102" s="6">
        <f>VLOOKUP($A102,raw!$A$2:$L$2630,7,0)</f>
        <v>1.07</v>
      </c>
      <c r="AB102" s="10">
        <f t="shared" si="13"/>
        <v>0</v>
      </c>
      <c r="AC102" s="10">
        <f t="shared" si="16"/>
        <v>0</v>
      </c>
      <c r="AE102" s="6">
        <f>VLOOKUP($A102,Peter!$A$3:$O$2386,11,0)</f>
        <v>0</v>
      </c>
      <c r="AF102" s="6">
        <v>0</v>
      </c>
      <c r="AG102" s="6">
        <f t="shared" si="14"/>
        <v>0</v>
      </c>
      <c r="AH102" s="6" t="str">
        <f>"'"&amp;C102&amp;"',"</f>
        <v>'0001694010 - 006067',</v>
      </c>
    </row>
    <row r="103" spans="1:34" hidden="1" x14ac:dyDescent="0.15">
      <c r="A103" s="6" t="str">
        <f t="shared" si="10"/>
        <v>AmeriCredit Automobile Receivables Trust 2017-10001694010 - 00607442705</v>
      </c>
      <c r="B103" s="6" t="s">
        <v>16</v>
      </c>
      <c r="C103" s="6" t="s">
        <v>582</v>
      </c>
      <c r="D103" s="7">
        <v>42705</v>
      </c>
      <c r="E103" s="6" t="str">
        <f>VLOOKUP($A103,Peter!$A$3:$A$2386,1,0)</f>
        <v>AmeriCredit Automobile Receivables Trust 2017-10001694010 - 00607442705</v>
      </c>
      <c r="F103" s="6" t="s">
        <v>19</v>
      </c>
      <c r="G103" s="6" t="s">
        <v>18</v>
      </c>
      <c r="H103" s="6" t="s">
        <v>19</v>
      </c>
      <c r="I103" s="6">
        <v>8519.9599999999991</v>
      </c>
      <c r="J103" s="6">
        <v>6617.51</v>
      </c>
      <c r="K103" s="6">
        <v>0</v>
      </c>
      <c r="L103" s="6">
        <v>6617.51</v>
      </c>
      <c r="M103" s="6">
        <v>2389.25</v>
      </c>
      <c r="N103" s="6">
        <v>205.32</v>
      </c>
      <c r="O103" s="6">
        <v>60</v>
      </c>
      <c r="P103" s="6">
        <f>M103+N103-T103</f>
        <v>2207.63</v>
      </c>
      <c r="Q103" s="6">
        <f>VLOOKUP($A103,Peter!$A$3:$O$2386,13,0)</f>
        <v>0</v>
      </c>
      <c r="R103" s="6">
        <v>0</v>
      </c>
      <c r="S103" s="10">
        <f t="shared" si="15"/>
        <v>0</v>
      </c>
      <c r="T103" s="6">
        <f>VLOOKUP($A103,Peter!$A$3:$R$2306,14,0)</f>
        <v>386.94</v>
      </c>
      <c r="U103" s="6">
        <v>0</v>
      </c>
      <c r="V103" s="10">
        <f t="shared" si="11"/>
        <v>-2389.25</v>
      </c>
      <c r="W103" s="10"/>
      <c r="X103" s="6">
        <f t="shared" si="12"/>
        <v>1902.45</v>
      </c>
      <c r="Y103" s="6">
        <f>VLOOKUP($A103,Peter!$A$3:$O$2386,7,0)</f>
        <v>-486.8</v>
      </c>
      <c r="Z103" s="6">
        <v>-486.8</v>
      </c>
      <c r="AA103" s="6">
        <f>VLOOKUP($A103,raw!$A$2:$L$2630,7,0)</f>
        <v>-486.8</v>
      </c>
      <c r="AB103" s="10">
        <f t="shared" si="13"/>
        <v>0</v>
      </c>
      <c r="AC103" s="10">
        <f t="shared" si="16"/>
        <v>0</v>
      </c>
      <c r="AE103" s="6">
        <f>VLOOKUP($A103,Peter!$A$3:$O$2386,11,0)</f>
        <v>0</v>
      </c>
      <c r="AF103" s="6">
        <v>0</v>
      </c>
      <c r="AG103" s="6">
        <f t="shared" si="14"/>
        <v>0</v>
      </c>
      <c r="AH103" s="6" t="str">
        <f>"'"&amp;C103&amp;"',"</f>
        <v>'0001694010 - 006074',</v>
      </c>
    </row>
    <row r="104" spans="1:34" hidden="1" x14ac:dyDescent="0.15">
      <c r="A104" s="6" t="str">
        <f t="shared" si="10"/>
        <v>AmeriCredit Automobile Receivables Trust 2017-10001694010 - 00613742795</v>
      </c>
      <c r="B104" s="6" t="s">
        <v>16</v>
      </c>
      <c r="C104" s="6" t="s">
        <v>580</v>
      </c>
      <c r="D104" s="7">
        <v>42795</v>
      </c>
      <c r="E104" s="6" t="str">
        <f>VLOOKUP($A104,Peter!$A$3:$A$2386,1,0)</f>
        <v>AmeriCredit Automobile Receivables Trust 2017-10001694010 - 00613742795</v>
      </c>
      <c r="F104" s="6" t="s">
        <v>22</v>
      </c>
      <c r="G104" s="6" t="s">
        <v>18</v>
      </c>
      <c r="H104" s="6" t="s">
        <v>22</v>
      </c>
      <c r="I104" s="6">
        <v>524.79999999999995</v>
      </c>
      <c r="J104" s="6">
        <v>0</v>
      </c>
      <c r="K104" s="6">
        <v>0</v>
      </c>
      <c r="L104" s="6">
        <v>0</v>
      </c>
      <c r="M104" s="6">
        <v>312.68</v>
      </c>
      <c r="N104" s="6">
        <v>7.85</v>
      </c>
      <c r="O104" s="6">
        <v>0</v>
      </c>
      <c r="Q104" s="6">
        <f>VLOOKUP($A104,Peter!$A$3:$O$2386,13,0)</f>
        <v>0</v>
      </c>
      <c r="R104" s="6">
        <v>204.27</v>
      </c>
      <c r="S104" s="10">
        <f t="shared" si="15"/>
        <v>204.27</v>
      </c>
      <c r="T104" s="6">
        <f>VLOOKUP($A104,Peter!$A$3:$R$2306,14,0)</f>
        <v>320.52999999999997</v>
      </c>
      <c r="U104" s="6">
        <v>0</v>
      </c>
      <c r="V104" s="10">
        <f t="shared" si="11"/>
        <v>-516.95000000000005</v>
      </c>
      <c r="W104" s="10"/>
      <c r="X104" s="6">
        <f t="shared" si="12"/>
        <v>524.80000000000007</v>
      </c>
      <c r="Y104" s="6">
        <f>VLOOKUP($A104,Peter!$A$3:$O$2386,7,0)</f>
        <v>7.85</v>
      </c>
      <c r="Z104" s="6">
        <v>7.85</v>
      </c>
      <c r="AA104" s="6">
        <f>VLOOKUP($A104,raw!$A$2:$L$2630,7,0)</f>
        <v>7.85</v>
      </c>
      <c r="AB104" s="10">
        <f t="shared" si="13"/>
        <v>0</v>
      </c>
      <c r="AC104" s="10">
        <f t="shared" si="16"/>
        <v>0</v>
      </c>
      <c r="AE104" s="6">
        <f>VLOOKUP($A104,Peter!$A$3:$O$2386,11,0)</f>
        <v>0</v>
      </c>
      <c r="AF104" s="6">
        <v>0</v>
      </c>
      <c r="AG104" s="6">
        <f t="shared" si="14"/>
        <v>0</v>
      </c>
      <c r="AH104" s="6" t="str">
        <f>"'"&amp;C104&amp;"',"</f>
        <v>'0001694010 - 006137',</v>
      </c>
    </row>
    <row r="105" spans="1:34" hidden="1" x14ac:dyDescent="0.15">
      <c r="A105" s="6" t="str">
        <f t="shared" si="10"/>
        <v>AmeriCredit Automobile Receivables Trust 2017-10001694010 - 00619042705</v>
      </c>
      <c r="B105" s="6" t="s">
        <v>16</v>
      </c>
      <c r="C105" s="6" t="s">
        <v>579</v>
      </c>
      <c r="D105" s="7">
        <v>42705</v>
      </c>
      <c r="E105" s="6" t="str">
        <f>VLOOKUP($A105,Peter!$A$3:$A$2386,1,0)</f>
        <v>AmeriCredit Automobile Receivables Trust 2017-10001694010 - 00619042705</v>
      </c>
      <c r="F105" s="6" t="s">
        <v>20</v>
      </c>
      <c r="G105" s="6" t="s">
        <v>18</v>
      </c>
      <c r="H105" s="6" t="s">
        <v>19</v>
      </c>
      <c r="I105" s="6">
        <v>7324.08</v>
      </c>
      <c r="J105" s="6">
        <v>6725.12</v>
      </c>
      <c r="K105" s="6">
        <v>0</v>
      </c>
      <c r="L105" s="6">
        <v>6725.12</v>
      </c>
      <c r="M105" s="6">
        <v>1083.96</v>
      </c>
      <c r="N105" s="6">
        <v>300.47000000000003</v>
      </c>
      <c r="O105" s="6">
        <v>29.98</v>
      </c>
      <c r="P105" s="6">
        <f>M105+N105-T105</f>
        <v>1084.6200000000001</v>
      </c>
      <c r="Q105" s="6">
        <f>VLOOKUP($A105,Peter!$A$3:$O$2386,13,0)</f>
        <v>0</v>
      </c>
      <c r="R105" s="6">
        <v>0</v>
      </c>
      <c r="S105" s="10">
        <f t="shared" si="15"/>
        <v>0</v>
      </c>
      <c r="T105" s="6">
        <f>VLOOKUP($A105,Peter!$A$3:$R$2306,14,0)</f>
        <v>299.81</v>
      </c>
      <c r="U105" s="6">
        <v>0</v>
      </c>
      <c r="V105" s="10">
        <f t="shared" si="11"/>
        <v>-1083.96</v>
      </c>
      <c r="W105" s="10"/>
      <c r="X105" s="6">
        <f t="shared" si="12"/>
        <v>598.96</v>
      </c>
      <c r="Y105" s="6">
        <f>VLOOKUP($A105,Peter!$A$3:$O$2386,7,0)</f>
        <v>-485</v>
      </c>
      <c r="Z105" s="6">
        <v>-485</v>
      </c>
      <c r="AA105" s="6">
        <f>VLOOKUP($A105,raw!$A$2:$L$2630,7,0)</f>
        <v>-485</v>
      </c>
      <c r="AB105" s="10">
        <f t="shared" si="13"/>
        <v>0</v>
      </c>
      <c r="AC105" s="10">
        <f t="shared" si="16"/>
        <v>0</v>
      </c>
      <c r="AE105" s="6">
        <f>VLOOKUP($A105,Peter!$A$3:$O$2386,11,0)</f>
        <v>0</v>
      </c>
      <c r="AF105" s="6">
        <v>0</v>
      </c>
      <c r="AG105" s="6">
        <f t="shared" si="14"/>
        <v>0</v>
      </c>
      <c r="AH105" s="6" t="str">
        <f>"'"&amp;C105&amp;"',"</f>
        <v>'0001694010 - 006190',</v>
      </c>
    </row>
    <row r="106" spans="1:34" hidden="1" x14ac:dyDescent="0.15">
      <c r="A106" s="6" t="str">
        <f t="shared" si="10"/>
        <v>AmeriCredit Automobile Receivables Trust 2017-10001694010 - 00628242795</v>
      </c>
      <c r="B106" s="6" t="s">
        <v>16</v>
      </c>
      <c r="C106" s="6" t="s">
        <v>578</v>
      </c>
      <c r="D106" s="7">
        <v>42795</v>
      </c>
      <c r="E106" s="6" t="str">
        <f>VLOOKUP($A106,Peter!$A$3:$A$2386,1,0)</f>
        <v>AmeriCredit Automobile Receivables Trust 2017-10001694010 - 00628242795</v>
      </c>
      <c r="F106" s="6" t="s">
        <v>22</v>
      </c>
      <c r="G106" s="6" t="s">
        <v>18</v>
      </c>
      <c r="H106" s="6" t="s">
        <v>22</v>
      </c>
      <c r="I106" s="6">
        <v>310.43</v>
      </c>
      <c r="J106" s="6">
        <v>0</v>
      </c>
      <c r="K106" s="6">
        <v>0</v>
      </c>
      <c r="L106" s="6">
        <v>0</v>
      </c>
      <c r="M106" s="6">
        <v>274.97000000000003</v>
      </c>
      <c r="N106" s="6">
        <v>1.02</v>
      </c>
      <c r="O106" s="6">
        <v>0</v>
      </c>
      <c r="Q106" s="6">
        <f>VLOOKUP($A106,Peter!$A$3:$O$2386,13,0)</f>
        <v>0</v>
      </c>
      <c r="R106" s="6">
        <v>24.01</v>
      </c>
      <c r="S106" s="10">
        <f t="shared" si="15"/>
        <v>24.01</v>
      </c>
      <c r="T106" s="6">
        <f>VLOOKUP($A106,Peter!$A$3:$R$2306,14,0)</f>
        <v>275.99</v>
      </c>
      <c r="U106" s="6">
        <v>0</v>
      </c>
      <c r="V106" s="10">
        <f t="shared" si="11"/>
        <v>-298.98</v>
      </c>
      <c r="W106" s="10"/>
      <c r="X106" s="6">
        <f t="shared" si="12"/>
        <v>310.43</v>
      </c>
      <c r="Y106" s="6">
        <f>VLOOKUP($A106,Peter!$A$3:$O$2386,7,0)</f>
        <v>11.45</v>
      </c>
      <c r="Z106" s="6">
        <v>11.45</v>
      </c>
      <c r="AA106" s="6">
        <f>VLOOKUP($A106,raw!$A$2:$L$2630,7,0)</f>
        <v>11.45</v>
      </c>
      <c r="AB106" s="10">
        <f t="shared" si="13"/>
        <v>0</v>
      </c>
      <c r="AC106" s="10">
        <f t="shared" si="16"/>
        <v>0</v>
      </c>
      <c r="AE106" s="6">
        <f>VLOOKUP($A106,Peter!$A$3:$O$2386,11,0)</f>
        <v>0</v>
      </c>
      <c r="AF106" s="6">
        <v>0</v>
      </c>
      <c r="AG106" s="6">
        <f t="shared" si="14"/>
        <v>0</v>
      </c>
      <c r="AH106" s="6" t="str">
        <f>"'"&amp;C106&amp;"',"</f>
        <v>'0001694010 - 006282',</v>
      </c>
    </row>
    <row r="107" spans="1:34" hidden="1" x14ac:dyDescent="0.15">
      <c r="A107" s="6" t="str">
        <f t="shared" si="10"/>
        <v>AmeriCredit Automobile Receivables Trust 2017-10001694010 - 00652442767</v>
      </c>
      <c r="B107" s="6" t="s">
        <v>16</v>
      </c>
      <c r="C107" s="6" t="s">
        <v>577</v>
      </c>
      <c r="D107" s="7">
        <v>42767</v>
      </c>
      <c r="E107" s="6" t="str">
        <f>VLOOKUP($A107,Peter!$A$3:$A$2386,1,0)</f>
        <v>AmeriCredit Automobile Receivables Trust 2017-10001694010 - 00652442767</v>
      </c>
      <c r="F107" s="6" t="s">
        <v>22</v>
      </c>
      <c r="G107" s="6" t="s">
        <v>18</v>
      </c>
      <c r="H107" s="6" t="s">
        <v>22</v>
      </c>
      <c r="I107" s="6">
        <v>3561.5</v>
      </c>
      <c r="J107" s="6">
        <v>0</v>
      </c>
      <c r="K107" s="6">
        <v>0</v>
      </c>
      <c r="L107" s="6">
        <v>0</v>
      </c>
      <c r="M107" s="6">
        <v>323.55</v>
      </c>
      <c r="N107" s="6">
        <v>43.2</v>
      </c>
      <c r="O107" s="6">
        <v>0</v>
      </c>
      <c r="Q107" s="6">
        <f>VLOOKUP($A107,Peter!$A$3:$O$2386,13,0)</f>
        <v>0</v>
      </c>
      <c r="R107" s="6">
        <v>3236.71</v>
      </c>
      <c r="S107" s="10">
        <f t="shared" si="15"/>
        <v>3236.71</v>
      </c>
      <c r="T107" s="6">
        <f>VLOOKUP($A107,Peter!$A$3:$R$2306,14,0)</f>
        <v>366.75</v>
      </c>
      <c r="U107" s="6">
        <v>0</v>
      </c>
      <c r="V107" s="10">
        <f t="shared" si="11"/>
        <v>-3560.26</v>
      </c>
      <c r="W107" s="10"/>
      <c r="X107" s="6">
        <f t="shared" si="12"/>
        <v>3561.5</v>
      </c>
      <c r="Y107" s="6">
        <f>VLOOKUP($A107,Peter!$A$3:$O$2386,7,0)</f>
        <v>1.24</v>
      </c>
      <c r="Z107" s="6">
        <v>1.24</v>
      </c>
      <c r="AA107" s="6">
        <f>VLOOKUP($A107,raw!$A$2:$L$2630,7,0)</f>
        <v>1.24</v>
      </c>
      <c r="AB107" s="10">
        <f t="shared" si="13"/>
        <v>0</v>
      </c>
      <c r="AC107" s="10">
        <f t="shared" si="16"/>
        <v>0</v>
      </c>
      <c r="AE107" s="6">
        <f>VLOOKUP($A107,Peter!$A$3:$O$2386,11,0)</f>
        <v>0</v>
      </c>
      <c r="AF107" s="6">
        <v>0</v>
      </c>
      <c r="AG107" s="6">
        <f t="shared" si="14"/>
        <v>0</v>
      </c>
      <c r="AH107" s="6" t="str">
        <f>"'"&amp;C107&amp;"',"</f>
        <v>'0001694010 - 006524',</v>
      </c>
    </row>
    <row r="108" spans="1:34" hidden="1" x14ac:dyDescent="0.15">
      <c r="A108" s="6" t="str">
        <f t="shared" si="10"/>
        <v>AmeriCredit Automobile Receivables Trust 2017-10001694010 - 00656242767</v>
      </c>
      <c r="B108" s="6" t="s">
        <v>16</v>
      </c>
      <c r="C108" s="6" t="s">
        <v>576</v>
      </c>
      <c r="D108" s="7">
        <v>42767</v>
      </c>
      <c r="E108" s="6" t="str">
        <f>VLOOKUP($A108,Peter!$A$3:$A$2386,1,0)</f>
        <v>AmeriCredit Automobile Receivables Trust 2017-10001694010 - 00656242767</v>
      </c>
      <c r="F108" s="6" t="s">
        <v>22</v>
      </c>
      <c r="G108" s="6" t="s">
        <v>18</v>
      </c>
      <c r="H108" s="6" t="s">
        <v>22</v>
      </c>
      <c r="I108" s="6">
        <v>253.44</v>
      </c>
      <c r="J108" s="6">
        <v>0</v>
      </c>
      <c r="K108" s="6">
        <v>0</v>
      </c>
      <c r="L108" s="6">
        <v>0</v>
      </c>
      <c r="M108" s="6">
        <v>253.04</v>
      </c>
      <c r="N108" s="6">
        <v>2.77</v>
      </c>
      <c r="O108" s="6">
        <v>0</v>
      </c>
      <c r="Q108" s="6">
        <f>VLOOKUP($A108,Peter!$A$3:$O$2386,13,0)</f>
        <v>0</v>
      </c>
      <c r="R108" s="6">
        <v>0</v>
      </c>
      <c r="S108" s="10">
        <f t="shared" si="15"/>
        <v>0</v>
      </c>
      <c r="T108" s="6">
        <f>VLOOKUP($A108,Peter!$A$3:$R$2306,14,0)</f>
        <v>255.80734903999999</v>
      </c>
      <c r="U108" s="6">
        <v>0</v>
      </c>
      <c r="V108" s="10">
        <f t="shared" si="11"/>
        <v>-253.04</v>
      </c>
      <c r="W108" s="10"/>
      <c r="X108" s="6">
        <f t="shared" si="12"/>
        <v>253.44</v>
      </c>
      <c r="Y108" s="6">
        <f>VLOOKUP($A108,Peter!$A$3:$O$2386,7,0)</f>
        <v>0.4</v>
      </c>
      <c r="Z108" s="6">
        <v>0.4</v>
      </c>
      <c r="AA108" s="6">
        <f>VLOOKUP($A108,raw!$A$2:$L$2630,7,0)</f>
        <v>0.4</v>
      </c>
      <c r="AB108" s="10">
        <f t="shared" si="13"/>
        <v>0</v>
      </c>
      <c r="AC108" s="10">
        <f t="shared" si="16"/>
        <v>0</v>
      </c>
      <c r="AE108" s="6">
        <f>VLOOKUP($A108,Peter!$A$3:$O$2386,11,0)</f>
        <v>0</v>
      </c>
      <c r="AF108" s="6">
        <v>0</v>
      </c>
      <c r="AG108" s="6">
        <f t="shared" si="14"/>
        <v>0</v>
      </c>
      <c r="AH108" s="6" t="str">
        <f>"'"&amp;C108&amp;"',"</f>
        <v>'0001694010 - 006562',</v>
      </c>
    </row>
    <row r="109" spans="1:34" hidden="1" x14ac:dyDescent="0.15">
      <c r="A109" s="6" t="str">
        <f t="shared" si="10"/>
        <v>AmeriCredit Automobile Receivables Trust 2017-10001694010 - 00658042795</v>
      </c>
      <c r="B109" s="6" t="s">
        <v>16</v>
      </c>
      <c r="C109" s="6" t="s">
        <v>575</v>
      </c>
      <c r="D109" s="7">
        <v>42795</v>
      </c>
      <c r="E109" s="6" t="str">
        <f>VLOOKUP($A109,Peter!$A$3:$A$2386,1,0)</f>
        <v>AmeriCredit Automobile Receivables Trust 2017-10001694010 - 00658042795</v>
      </c>
      <c r="F109" s="6" t="s">
        <v>22</v>
      </c>
      <c r="G109" s="6" t="s">
        <v>18</v>
      </c>
      <c r="H109" s="6" t="s">
        <v>22</v>
      </c>
      <c r="I109" s="6">
        <v>285.19</v>
      </c>
      <c r="J109" s="6">
        <v>0</v>
      </c>
      <c r="K109" s="6">
        <v>0</v>
      </c>
      <c r="L109" s="6">
        <v>0</v>
      </c>
      <c r="M109" s="6">
        <v>213.06</v>
      </c>
      <c r="N109" s="6">
        <v>1.66</v>
      </c>
      <c r="O109" s="6">
        <v>0</v>
      </c>
      <c r="Q109" s="6">
        <f>VLOOKUP($A109,Peter!$A$3:$O$2386,13,0)</f>
        <v>0</v>
      </c>
      <c r="R109" s="6">
        <v>70.47</v>
      </c>
      <c r="S109" s="10">
        <f t="shared" si="15"/>
        <v>70.47</v>
      </c>
      <c r="T109" s="6">
        <f>VLOOKUP($A109,Peter!$A$3:$R$2306,14,0)</f>
        <v>214.72</v>
      </c>
      <c r="U109" s="6">
        <v>0</v>
      </c>
      <c r="V109" s="10">
        <f t="shared" si="11"/>
        <v>-283.52999999999997</v>
      </c>
      <c r="W109" s="10"/>
      <c r="X109" s="6">
        <f t="shared" si="12"/>
        <v>285.19</v>
      </c>
      <c r="Y109" s="6">
        <f>VLOOKUP($A109,Peter!$A$3:$O$2386,7,0)</f>
        <v>1.66</v>
      </c>
      <c r="Z109" s="6">
        <v>1.66</v>
      </c>
      <c r="AA109" s="6">
        <f>VLOOKUP($A109,raw!$A$2:$L$2630,7,0)</f>
        <v>1.66</v>
      </c>
      <c r="AB109" s="10">
        <f t="shared" si="13"/>
        <v>0</v>
      </c>
      <c r="AC109" s="10">
        <f t="shared" si="16"/>
        <v>0</v>
      </c>
      <c r="AE109" s="6">
        <f>VLOOKUP($A109,Peter!$A$3:$O$2386,11,0)</f>
        <v>0</v>
      </c>
      <c r="AF109" s="6">
        <v>0</v>
      </c>
      <c r="AG109" s="6">
        <f t="shared" si="14"/>
        <v>0</v>
      </c>
      <c r="AH109" s="6" t="str">
        <f>"'"&amp;C109&amp;"',"</f>
        <v>'0001694010 - 006580',</v>
      </c>
    </row>
    <row r="110" spans="1:34" hidden="1" x14ac:dyDescent="0.15">
      <c r="A110" s="6" t="str">
        <f t="shared" si="10"/>
        <v>AmeriCredit Automobile Receivables Trust 2017-10001694010 - 00659242705</v>
      </c>
      <c r="B110" s="6" t="s">
        <v>16</v>
      </c>
      <c r="C110" s="6" t="s">
        <v>574</v>
      </c>
      <c r="D110" s="7">
        <v>42705</v>
      </c>
      <c r="E110" s="6" t="str">
        <f>VLOOKUP($A110,Peter!$A$3:$A$2386,1,0)</f>
        <v>AmeriCredit Automobile Receivables Trust 2017-10001694010 - 00659242705</v>
      </c>
      <c r="F110" s="6" t="s">
        <v>19</v>
      </c>
      <c r="G110" s="6" t="s">
        <v>18</v>
      </c>
      <c r="H110" s="6" t="s">
        <v>19</v>
      </c>
      <c r="I110" s="6">
        <v>16307.37</v>
      </c>
      <c r="J110" s="6">
        <v>14779.77</v>
      </c>
      <c r="K110" s="6">
        <v>0</v>
      </c>
      <c r="L110" s="6">
        <v>14779.77</v>
      </c>
      <c r="M110" s="6">
        <v>2087.6</v>
      </c>
      <c r="N110" s="6">
        <v>126.48</v>
      </c>
      <c r="O110" s="6">
        <v>530.72</v>
      </c>
      <c r="P110" s="6">
        <f>M110+N110-T110</f>
        <v>1665.3799999999999</v>
      </c>
      <c r="Q110" s="6">
        <f>VLOOKUP($A110,Peter!$A$3:$O$2386,13,0)</f>
        <v>0</v>
      </c>
      <c r="R110" s="6">
        <v>0</v>
      </c>
      <c r="S110" s="10">
        <f t="shared" si="15"/>
        <v>0</v>
      </c>
      <c r="T110" s="6">
        <f>VLOOKUP($A110,Peter!$A$3:$R$2306,14,0)</f>
        <v>548.70000000000005</v>
      </c>
      <c r="U110" s="6">
        <v>0</v>
      </c>
      <c r="V110" s="10">
        <f t="shared" si="11"/>
        <v>-2087.6</v>
      </c>
      <c r="W110" s="10"/>
      <c r="X110" s="6">
        <f t="shared" si="12"/>
        <v>1527.6</v>
      </c>
      <c r="Y110" s="6">
        <f>VLOOKUP($A110,Peter!$A$3:$O$2386,7,0)</f>
        <v>-560</v>
      </c>
      <c r="Z110" s="6">
        <v>-560</v>
      </c>
      <c r="AA110" s="6">
        <f>VLOOKUP($A110,raw!$A$2:$L$2630,7,0)</f>
        <v>-560</v>
      </c>
      <c r="AB110" s="10">
        <f t="shared" si="13"/>
        <v>0</v>
      </c>
      <c r="AC110" s="10">
        <f t="shared" si="16"/>
        <v>0</v>
      </c>
      <c r="AE110" s="6">
        <f>VLOOKUP($A110,Peter!$A$3:$O$2386,11,0)</f>
        <v>0</v>
      </c>
      <c r="AF110" s="6">
        <v>0</v>
      </c>
      <c r="AG110" s="6">
        <f t="shared" si="14"/>
        <v>0</v>
      </c>
      <c r="AH110" s="6" t="str">
        <f>"'"&amp;C110&amp;"',"</f>
        <v>'0001694010 - 006592',</v>
      </c>
    </row>
    <row r="111" spans="1:34" hidden="1" x14ac:dyDescent="0.15">
      <c r="A111" s="6" t="str">
        <f t="shared" si="10"/>
        <v>AmeriCredit Automobile Receivables Trust 2017-10001694010 - 00660542795</v>
      </c>
      <c r="B111" s="6" t="s">
        <v>16</v>
      </c>
      <c r="C111" s="6" t="s">
        <v>573</v>
      </c>
      <c r="D111" s="7">
        <v>42795</v>
      </c>
      <c r="E111" s="6" t="str">
        <f>VLOOKUP($A111,Peter!$A$3:$A$2386,1,0)</f>
        <v>AmeriCredit Automobile Receivables Trust 2017-10001694010 - 00660542795</v>
      </c>
      <c r="F111" s="6" t="s">
        <v>22</v>
      </c>
      <c r="G111" s="6" t="s">
        <v>18</v>
      </c>
      <c r="H111" s="6" t="s">
        <v>22</v>
      </c>
      <c r="I111" s="6">
        <v>570.99</v>
      </c>
      <c r="J111" s="6">
        <v>0</v>
      </c>
      <c r="K111" s="6">
        <v>0</v>
      </c>
      <c r="L111" s="6">
        <v>0</v>
      </c>
      <c r="M111" s="6">
        <v>551.26</v>
      </c>
      <c r="N111" s="6">
        <v>10.69</v>
      </c>
      <c r="O111" s="6">
        <v>20.58</v>
      </c>
      <c r="Q111" s="6">
        <f>VLOOKUP($A111,Peter!$A$3:$O$2386,13,0)</f>
        <v>0</v>
      </c>
      <c r="R111" s="6">
        <v>0</v>
      </c>
      <c r="S111" s="10">
        <f t="shared" si="15"/>
        <v>0</v>
      </c>
      <c r="T111" s="6">
        <f>VLOOKUP($A111,Peter!$A$3:$R$2306,14,0)</f>
        <v>582.51950466000005</v>
      </c>
      <c r="U111" s="6">
        <v>0</v>
      </c>
      <c r="V111" s="10">
        <f t="shared" si="11"/>
        <v>-551.26</v>
      </c>
      <c r="W111" s="10"/>
      <c r="X111" s="6">
        <f t="shared" si="12"/>
        <v>570.99</v>
      </c>
      <c r="Y111" s="6">
        <f>VLOOKUP($A111,Peter!$A$3:$O$2386,7,0)</f>
        <v>19.73</v>
      </c>
      <c r="Z111" s="6">
        <v>19.73</v>
      </c>
      <c r="AA111" s="6">
        <f>VLOOKUP($A111,raw!$A$2:$L$2630,7,0)</f>
        <v>19.73</v>
      </c>
      <c r="AB111" s="10">
        <f t="shared" si="13"/>
        <v>0</v>
      </c>
      <c r="AC111" s="10">
        <f t="shared" si="16"/>
        <v>0</v>
      </c>
      <c r="AE111" s="6">
        <f>VLOOKUP($A111,Peter!$A$3:$O$2386,11,0)</f>
        <v>0</v>
      </c>
      <c r="AF111" s="6">
        <v>0</v>
      </c>
      <c r="AG111" s="6">
        <f t="shared" si="14"/>
        <v>0</v>
      </c>
      <c r="AH111" s="6" t="str">
        <f>"'"&amp;C111&amp;"',"</f>
        <v>'0001694010 - 006605',</v>
      </c>
    </row>
    <row r="112" spans="1:34" hidden="1" x14ac:dyDescent="0.15">
      <c r="A112" s="6" t="str">
        <f t="shared" si="10"/>
        <v>AmeriCredit Automobile Receivables Trust 2017-10001694010 - 00663142705</v>
      </c>
      <c r="B112" s="6" t="s">
        <v>16</v>
      </c>
      <c r="C112" s="6" t="s">
        <v>572</v>
      </c>
      <c r="D112" s="7">
        <v>42705</v>
      </c>
      <c r="E112" s="6" t="str">
        <f>VLOOKUP($A112,Peter!$A$3:$A$2386,1,0)</f>
        <v>AmeriCredit Automobile Receivables Trust 2017-10001694010 - 00663142705</v>
      </c>
      <c r="F112" s="6" t="s">
        <v>19</v>
      </c>
      <c r="G112" s="6" t="s">
        <v>18</v>
      </c>
      <c r="H112" s="6" t="s">
        <v>19</v>
      </c>
      <c r="I112" s="6">
        <v>7895.9</v>
      </c>
      <c r="J112" s="6">
        <v>6866.58</v>
      </c>
      <c r="K112" s="6">
        <v>0</v>
      </c>
      <c r="L112" s="6">
        <v>6866.58</v>
      </c>
      <c r="M112" s="6">
        <v>1524.32</v>
      </c>
      <c r="N112" s="6">
        <v>79.73</v>
      </c>
      <c r="O112" s="6">
        <v>106.44</v>
      </c>
      <c r="P112" s="6">
        <f>M112+N112-T112</f>
        <v>1249.2400000000009</v>
      </c>
      <c r="Q112" s="6">
        <f>VLOOKUP($A112,Peter!$A$3:$O$2386,13,0)</f>
        <v>0</v>
      </c>
      <c r="R112" s="6">
        <v>0</v>
      </c>
      <c r="S112" s="10">
        <f t="shared" si="15"/>
        <v>0</v>
      </c>
      <c r="T112" s="6">
        <f>VLOOKUP($A112,Peter!$A$3:$R$2306,14,0)</f>
        <v>354.80999999999898</v>
      </c>
      <c r="U112" s="6">
        <v>0</v>
      </c>
      <c r="V112" s="10">
        <f t="shared" si="11"/>
        <v>-1524.32</v>
      </c>
      <c r="W112" s="10"/>
      <c r="X112" s="6">
        <f t="shared" si="12"/>
        <v>1029.32</v>
      </c>
      <c r="Y112" s="6">
        <f>VLOOKUP($A112,Peter!$A$3:$O$2386,7,0)</f>
        <v>-495</v>
      </c>
      <c r="Z112" s="6">
        <v>-495</v>
      </c>
      <c r="AA112" s="6">
        <f>VLOOKUP($A112,raw!$A$2:$L$2630,7,0)</f>
        <v>-495</v>
      </c>
      <c r="AB112" s="10">
        <f t="shared" si="13"/>
        <v>0</v>
      </c>
      <c r="AC112" s="10">
        <f t="shared" si="16"/>
        <v>0</v>
      </c>
      <c r="AE112" s="6">
        <f>VLOOKUP($A112,Peter!$A$3:$O$2386,11,0)</f>
        <v>0</v>
      </c>
      <c r="AF112" s="6">
        <v>0</v>
      </c>
      <c r="AG112" s="6">
        <f t="shared" si="14"/>
        <v>0</v>
      </c>
      <c r="AH112" s="6" t="str">
        <f>"'"&amp;C112&amp;"',"</f>
        <v>'0001694010 - 006631',</v>
      </c>
    </row>
    <row r="113" spans="1:34" hidden="1" x14ac:dyDescent="0.15">
      <c r="A113" s="6" t="str">
        <f t="shared" si="10"/>
        <v>AmeriCredit Automobile Receivables Trust 2017-10001694010 - 00673342795</v>
      </c>
      <c r="B113" s="6" t="s">
        <v>16</v>
      </c>
      <c r="C113" s="6" t="s">
        <v>571</v>
      </c>
      <c r="D113" s="7">
        <v>42795</v>
      </c>
      <c r="E113" s="6" t="str">
        <f>VLOOKUP($A113,Peter!$A$3:$A$2386,1,0)</f>
        <v>AmeriCredit Automobile Receivables Trust 2017-10001694010 - 00673342795</v>
      </c>
      <c r="F113" s="6" t="s">
        <v>22</v>
      </c>
      <c r="G113" s="6" t="s">
        <v>18</v>
      </c>
      <c r="H113" s="6" t="s">
        <v>22</v>
      </c>
      <c r="I113" s="6">
        <v>7265.66</v>
      </c>
      <c r="J113" s="6">
        <v>0</v>
      </c>
      <c r="K113" s="6">
        <v>0</v>
      </c>
      <c r="L113" s="6">
        <v>0</v>
      </c>
      <c r="M113" s="6">
        <v>374.98</v>
      </c>
      <c r="N113" s="6">
        <v>50.61</v>
      </c>
      <c r="O113" s="6">
        <v>295.3</v>
      </c>
      <c r="Q113" s="6">
        <f>VLOOKUP($A113,Peter!$A$3:$O$2386,13,0)</f>
        <v>0</v>
      </c>
      <c r="R113" s="6">
        <v>6887.31</v>
      </c>
      <c r="S113" s="10">
        <f t="shared" si="15"/>
        <v>6887.31</v>
      </c>
      <c r="T113" s="6">
        <f>VLOOKUP($A113,Peter!$A$3:$R$2306,14,0)</f>
        <v>425.59</v>
      </c>
      <c r="U113" s="6">
        <v>0</v>
      </c>
      <c r="V113" s="10">
        <f t="shared" si="11"/>
        <v>-7262.2900000000009</v>
      </c>
      <c r="W113" s="10"/>
      <c r="X113" s="6">
        <f t="shared" si="12"/>
        <v>7265.6600000000008</v>
      </c>
      <c r="Y113" s="6">
        <f>VLOOKUP($A113,Peter!$A$3:$O$2386,7,0)</f>
        <v>3.37</v>
      </c>
      <c r="Z113" s="6">
        <v>3.37</v>
      </c>
      <c r="AA113" s="6">
        <f>VLOOKUP($A113,raw!$A$2:$L$2630,7,0)</f>
        <v>3.37</v>
      </c>
      <c r="AB113" s="10">
        <f t="shared" si="13"/>
        <v>0</v>
      </c>
      <c r="AC113" s="10">
        <f t="shared" si="16"/>
        <v>0</v>
      </c>
      <c r="AE113" s="6">
        <f>VLOOKUP($A113,Peter!$A$3:$O$2386,11,0)</f>
        <v>0</v>
      </c>
      <c r="AF113" s="6">
        <v>0</v>
      </c>
      <c r="AG113" s="6">
        <f t="shared" si="14"/>
        <v>0</v>
      </c>
      <c r="AH113" s="6" t="str">
        <f>"'"&amp;C113&amp;"',"</f>
        <v>'0001694010 - 006733',</v>
      </c>
    </row>
    <row r="114" spans="1:34" hidden="1" x14ac:dyDescent="0.15">
      <c r="A114" s="6" t="str">
        <f t="shared" si="10"/>
        <v>AmeriCredit Automobile Receivables Trust 2017-10001694010 - 00682142767</v>
      </c>
      <c r="B114" s="6" t="s">
        <v>16</v>
      </c>
      <c r="C114" s="6" t="s">
        <v>570</v>
      </c>
      <c r="D114" s="7">
        <v>42767</v>
      </c>
      <c r="E114" s="6" t="str">
        <f>VLOOKUP($A114,Peter!$A$3:$A$2386,1,0)</f>
        <v>AmeriCredit Automobile Receivables Trust 2017-10001694010 - 00682142767</v>
      </c>
      <c r="F114" s="6" t="s">
        <v>22</v>
      </c>
      <c r="G114" s="6" t="s">
        <v>18</v>
      </c>
      <c r="H114" s="6" t="s">
        <v>22</v>
      </c>
      <c r="I114" s="6">
        <v>191.06</v>
      </c>
      <c r="J114" s="6">
        <v>0</v>
      </c>
      <c r="K114" s="6">
        <v>0</v>
      </c>
      <c r="L114" s="6">
        <v>0</v>
      </c>
      <c r="M114" s="6">
        <v>190.92</v>
      </c>
      <c r="N114" s="6">
        <v>1.44</v>
      </c>
      <c r="O114" s="6">
        <v>0</v>
      </c>
      <c r="Q114" s="6">
        <f>VLOOKUP($A114,Peter!$A$3:$O$2386,13,0)</f>
        <v>0</v>
      </c>
      <c r="R114" s="6">
        <v>0</v>
      </c>
      <c r="S114" s="10">
        <f t="shared" si="15"/>
        <v>0</v>
      </c>
      <c r="T114" s="6">
        <f>VLOOKUP($A114,Peter!$A$3:$R$2306,14,0)</f>
        <v>192.35904679000001</v>
      </c>
      <c r="U114" s="6">
        <v>0</v>
      </c>
      <c r="V114" s="10">
        <f t="shared" si="11"/>
        <v>-190.92</v>
      </c>
      <c r="W114" s="10"/>
      <c r="X114" s="6">
        <f t="shared" si="12"/>
        <v>191.05999999999997</v>
      </c>
      <c r="Y114" s="6">
        <f>VLOOKUP($A114,Peter!$A$3:$O$2386,7,0)</f>
        <v>0.14000000000000001</v>
      </c>
      <c r="Z114" s="6">
        <v>0.14000000000000001</v>
      </c>
      <c r="AA114" s="6">
        <f>VLOOKUP($A114,raw!$A$2:$L$2630,7,0)</f>
        <v>0.14000000000000001</v>
      </c>
      <c r="AB114" s="10">
        <f t="shared" si="13"/>
        <v>0</v>
      </c>
      <c r="AC114" s="10">
        <f t="shared" si="16"/>
        <v>0</v>
      </c>
      <c r="AE114" s="6">
        <f>VLOOKUP($A114,Peter!$A$3:$O$2386,11,0)</f>
        <v>0</v>
      </c>
      <c r="AF114" s="6">
        <v>0</v>
      </c>
      <c r="AG114" s="6">
        <f t="shared" si="14"/>
        <v>0</v>
      </c>
      <c r="AH114" s="6" t="str">
        <f>"'"&amp;C114&amp;"',"</f>
        <v>'0001694010 - 006821',</v>
      </c>
    </row>
    <row r="115" spans="1:34" hidden="1" x14ac:dyDescent="0.15">
      <c r="A115" s="6" t="str">
        <f t="shared" si="10"/>
        <v>AmeriCredit Automobile Receivables Trust 2017-10001694010 - 00683642795</v>
      </c>
      <c r="B115" s="6" t="s">
        <v>16</v>
      </c>
      <c r="C115" s="6" t="s">
        <v>569</v>
      </c>
      <c r="D115" s="7">
        <v>42795</v>
      </c>
      <c r="E115" s="6" t="str">
        <f>VLOOKUP($A115,Peter!$A$3:$A$2386,1,0)</f>
        <v>AmeriCredit Automobile Receivables Trust 2017-10001694010 - 00683642795</v>
      </c>
      <c r="F115" s="6" t="s">
        <v>22</v>
      </c>
      <c r="G115" s="6" t="s">
        <v>18</v>
      </c>
      <c r="H115" s="6" t="s">
        <v>22</v>
      </c>
      <c r="I115" s="6">
        <v>919.08</v>
      </c>
      <c r="J115" s="6">
        <v>0</v>
      </c>
      <c r="K115" s="6">
        <v>0</v>
      </c>
      <c r="L115" s="6">
        <v>0</v>
      </c>
      <c r="M115" s="6">
        <v>297.42</v>
      </c>
      <c r="N115" s="6">
        <v>7.4</v>
      </c>
      <c r="O115" s="6">
        <v>0</v>
      </c>
      <c r="Q115" s="6">
        <f>VLOOKUP($A115,Peter!$A$3:$O$2386,13,0)</f>
        <v>0</v>
      </c>
      <c r="R115" s="6">
        <v>614.26</v>
      </c>
      <c r="S115" s="10">
        <f t="shared" si="15"/>
        <v>614.26</v>
      </c>
      <c r="T115" s="6">
        <f>VLOOKUP($A115,Peter!$A$3:$R$2306,14,0)</f>
        <v>304.82</v>
      </c>
      <c r="U115" s="6">
        <v>0</v>
      </c>
      <c r="V115" s="10">
        <f t="shared" si="11"/>
        <v>-911.68</v>
      </c>
      <c r="W115" s="10"/>
      <c r="X115" s="6">
        <f t="shared" si="12"/>
        <v>919.07999999999993</v>
      </c>
      <c r="Y115" s="6">
        <f>VLOOKUP($A115,Peter!$A$3:$O$2386,7,0)</f>
        <v>7.4</v>
      </c>
      <c r="Z115" s="6">
        <v>7.4</v>
      </c>
      <c r="AA115" s="6">
        <f>VLOOKUP($A115,raw!$A$2:$L$2630,7,0)</f>
        <v>7.4</v>
      </c>
      <c r="AB115" s="10">
        <f t="shared" si="13"/>
        <v>0</v>
      </c>
      <c r="AC115" s="10">
        <f t="shared" si="16"/>
        <v>0</v>
      </c>
      <c r="AE115" s="6">
        <f>VLOOKUP($A115,Peter!$A$3:$O$2386,11,0)</f>
        <v>0</v>
      </c>
      <c r="AF115" s="6">
        <v>0</v>
      </c>
      <c r="AG115" s="6">
        <f t="shared" si="14"/>
        <v>0</v>
      </c>
      <c r="AH115" s="6" t="str">
        <f>"'"&amp;C115&amp;"',"</f>
        <v>'0001694010 - 006836',</v>
      </c>
    </row>
    <row r="116" spans="1:34" hidden="1" x14ac:dyDescent="0.15">
      <c r="A116" s="6" t="str">
        <f t="shared" si="10"/>
        <v>AmeriCredit Automobile Receivables Trust 2017-10001694010 - 00686142705</v>
      </c>
      <c r="B116" s="6" t="s">
        <v>16</v>
      </c>
      <c r="C116" s="6" t="s">
        <v>568</v>
      </c>
      <c r="D116" s="7">
        <v>42705</v>
      </c>
      <c r="E116" s="6" t="str">
        <f>VLOOKUP($A116,Peter!$A$3:$A$2386,1,0)</f>
        <v>AmeriCredit Automobile Receivables Trust 2017-10001694010 - 00686142705</v>
      </c>
      <c r="F116" s="6" t="s">
        <v>20</v>
      </c>
      <c r="G116" s="6" t="s">
        <v>18</v>
      </c>
      <c r="H116" s="6" t="s">
        <v>20</v>
      </c>
      <c r="I116" s="6">
        <v>10461.25</v>
      </c>
      <c r="J116" s="6">
        <v>9581.08</v>
      </c>
      <c r="K116" s="6">
        <v>0</v>
      </c>
      <c r="L116" s="6">
        <v>9581.08</v>
      </c>
      <c r="M116" s="6">
        <v>1365.17</v>
      </c>
      <c r="N116" s="6">
        <v>153.54</v>
      </c>
      <c r="O116" s="6">
        <v>91.29</v>
      </c>
      <c r="P116" s="6">
        <f>M116+N116-T116</f>
        <v>601.45000000000005</v>
      </c>
      <c r="Q116" s="6">
        <f>VLOOKUP($A116,Peter!$A$3:$O$2386,13,0)</f>
        <v>0</v>
      </c>
      <c r="R116" s="6">
        <v>0</v>
      </c>
      <c r="S116" s="10">
        <f t="shared" si="15"/>
        <v>0</v>
      </c>
      <c r="T116" s="6">
        <f>VLOOKUP($A116,Peter!$A$3:$R$2306,14,0)</f>
        <v>917.26</v>
      </c>
      <c r="U116" s="6">
        <v>0</v>
      </c>
      <c r="V116" s="10">
        <f t="shared" si="11"/>
        <v>-1365.17</v>
      </c>
      <c r="W116" s="10"/>
      <c r="X116" s="6">
        <f t="shared" si="12"/>
        <v>880.17000000000007</v>
      </c>
      <c r="Y116" s="6">
        <f>VLOOKUP($A116,Peter!$A$3:$O$2386,7,0)</f>
        <v>-485</v>
      </c>
      <c r="Z116" s="6">
        <v>-485</v>
      </c>
      <c r="AA116" s="6">
        <f>VLOOKUP($A116,raw!$A$2:$L$2630,7,0)</f>
        <v>-485</v>
      </c>
      <c r="AB116" s="10">
        <f t="shared" si="13"/>
        <v>0</v>
      </c>
      <c r="AC116" s="10">
        <f t="shared" si="16"/>
        <v>0</v>
      </c>
      <c r="AE116" s="6">
        <f>VLOOKUP($A116,Peter!$A$3:$O$2386,11,0)</f>
        <v>0</v>
      </c>
      <c r="AF116" s="6">
        <v>0</v>
      </c>
      <c r="AG116" s="6">
        <f t="shared" si="14"/>
        <v>0</v>
      </c>
      <c r="AH116" s="6" t="str">
        <f>"'"&amp;C116&amp;"',"</f>
        <v>'0001694010 - 006861',</v>
      </c>
    </row>
    <row r="117" spans="1:34" hidden="1" x14ac:dyDescent="0.15">
      <c r="A117" s="6" t="str">
        <f t="shared" si="10"/>
        <v>AmeriCredit Automobile Receivables Trust 2017-10001694010 - 00699842795</v>
      </c>
      <c r="B117" s="6" t="s">
        <v>16</v>
      </c>
      <c r="C117" s="6" t="s">
        <v>567</v>
      </c>
      <c r="D117" s="7">
        <v>42795</v>
      </c>
      <c r="E117" s="6" t="str">
        <f>VLOOKUP($A117,Peter!$A$3:$A$2386,1,0)</f>
        <v>AmeriCredit Automobile Receivables Trust 2017-10001694010 - 00699842795</v>
      </c>
      <c r="F117" s="6" t="s">
        <v>22</v>
      </c>
      <c r="G117" s="6" t="s">
        <v>18</v>
      </c>
      <c r="H117" s="6" t="s">
        <v>22</v>
      </c>
      <c r="I117" s="6">
        <v>5641.73</v>
      </c>
      <c r="J117" s="6">
        <v>0</v>
      </c>
      <c r="K117" s="6">
        <v>0</v>
      </c>
      <c r="L117" s="6">
        <v>0</v>
      </c>
      <c r="M117" s="6">
        <v>618.25</v>
      </c>
      <c r="N117" s="6">
        <v>95.99</v>
      </c>
      <c r="O117" s="6">
        <v>17.86</v>
      </c>
      <c r="Q117" s="6">
        <f>VLOOKUP($A117,Peter!$A$3:$O$2386,13,0)</f>
        <v>0</v>
      </c>
      <c r="R117" s="6">
        <v>5005.62</v>
      </c>
      <c r="S117" s="10">
        <f t="shared" si="15"/>
        <v>5005.62</v>
      </c>
      <c r="T117" s="6">
        <f>VLOOKUP($A117,Peter!$A$3:$R$2306,14,0)</f>
        <v>714.24</v>
      </c>
      <c r="U117" s="6">
        <v>0</v>
      </c>
      <c r="V117" s="10">
        <f t="shared" si="11"/>
        <v>-5623.87</v>
      </c>
      <c r="W117" s="10"/>
      <c r="X117" s="6">
        <f t="shared" si="12"/>
        <v>5641.73</v>
      </c>
      <c r="Y117" s="6">
        <f>VLOOKUP($A117,Peter!$A$3:$O$2386,7,0)</f>
        <v>17.86</v>
      </c>
      <c r="Z117" s="6">
        <v>17.86</v>
      </c>
      <c r="AA117" s="6">
        <f>VLOOKUP($A117,raw!$A$2:$L$2630,7,0)</f>
        <v>17.86</v>
      </c>
      <c r="AB117" s="10">
        <f t="shared" si="13"/>
        <v>0</v>
      </c>
      <c r="AC117" s="10">
        <f t="shared" si="16"/>
        <v>0</v>
      </c>
      <c r="AE117" s="6">
        <f>VLOOKUP($A117,Peter!$A$3:$O$2386,11,0)</f>
        <v>0</v>
      </c>
      <c r="AF117" s="6">
        <v>0</v>
      </c>
      <c r="AG117" s="6">
        <f t="shared" si="14"/>
        <v>0</v>
      </c>
      <c r="AH117" s="6" t="str">
        <f>"'"&amp;C117&amp;"',"</f>
        <v>'0001694010 - 006998',</v>
      </c>
    </row>
    <row r="118" spans="1:34" hidden="1" x14ac:dyDescent="0.15">
      <c r="A118" s="6" t="str">
        <f t="shared" si="10"/>
        <v>AmeriCredit Automobile Receivables Trust 2017-10001694010 - 00704042795</v>
      </c>
      <c r="B118" s="6" t="s">
        <v>16</v>
      </c>
      <c r="C118" s="6" t="s">
        <v>566</v>
      </c>
      <c r="D118" s="7">
        <v>42795</v>
      </c>
      <c r="E118" s="6" t="str">
        <f>VLOOKUP($A118,Peter!$A$3:$A$2386,1,0)</f>
        <v>AmeriCredit Automobile Receivables Trust 2017-10001694010 - 00704042795</v>
      </c>
      <c r="F118" s="6" t="s">
        <v>22</v>
      </c>
      <c r="G118" s="6" t="s">
        <v>18</v>
      </c>
      <c r="H118" s="6" t="s">
        <v>22</v>
      </c>
      <c r="I118" s="6">
        <v>356.55</v>
      </c>
      <c r="J118" s="6">
        <v>0</v>
      </c>
      <c r="K118" s="6">
        <v>0</v>
      </c>
      <c r="L118" s="6">
        <v>0</v>
      </c>
      <c r="M118" s="6">
        <v>345.13</v>
      </c>
      <c r="N118" s="6">
        <v>4.17</v>
      </c>
      <c r="O118" s="6">
        <v>38.770000000000003</v>
      </c>
      <c r="Q118" s="6">
        <f>VLOOKUP($A118,Peter!$A$3:$O$2386,13,0)</f>
        <v>0</v>
      </c>
      <c r="R118" s="6">
        <v>0</v>
      </c>
      <c r="S118" s="10">
        <f t="shared" si="15"/>
        <v>0</v>
      </c>
      <c r="T118" s="6">
        <f>VLOOKUP($A118,Peter!$A$3:$R$2306,14,0)</f>
        <v>363.10145137000001</v>
      </c>
      <c r="U118" s="6">
        <v>0</v>
      </c>
      <c r="V118" s="10">
        <f t="shared" si="11"/>
        <v>-345.13</v>
      </c>
      <c r="W118" s="10"/>
      <c r="X118" s="6">
        <f t="shared" si="12"/>
        <v>356.55</v>
      </c>
      <c r="Y118" s="6">
        <f>VLOOKUP($A118,Peter!$A$3:$O$2386,7,0)</f>
        <v>11.42</v>
      </c>
      <c r="Z118" s="6">
        <v>11.42</v>
      </c>
      <c r="AA118" s="6">
        <f>VLOOKUP($A118,raw!$A$2:$L$2630,7,0)</f>
        <v>11.42</v>
      </c>
      <c r="AB118" s="10">
        <f t="shared" si="13"/>
        <v>0</v>
      </c>
      <c r="AC118" s="10">
        <f t="shared" si="16"/>
        <v>0</v>
      </c>
      <c r="AE118" s="6">
        <f>VLOOKUP($A118,Peter!$A$3:$O$2386,11,0)</f>
        <v>0</v>
      </c>
      <c r="AF118" s="6">
        <v>0</v>
      </c>
      <c r="AG118" s="6">
        <f t="shared" si="14"/>
        <v>0</v>
      </c>
      <c r="AH118" s="6" t="str">
        <f>"'"&amp;C118&amp;"',"</f>
        <v>'0001694010 - 007040',</v>
      </c>
    </row>
    <row r="119" spans="1:34" hidden="1" x14ac:dyDescent="0.15">
      <c r="A119" s="6" t="str">
        <f t="shared" si="10"/>
        <v>AmeriCredit Automobile Receivables Trust 2017-10001694010 - 00709042767</v>
      </c>
      <c r="B119" s="6" t="s">
        <v>16</v>
      </c>
      <c r="C119" s="6" t="s">
        <v>565</v>
      </c>
      <c r="D119" s="7">
        <v>42767</v>
      </c>
      <c r="E119" s="6" t="str">
        <f>VLOOKUP($A119,Peter!$A$3:$A$2386,1,0)</f>
        <v>AmeriCredit Automobile Receivables Trust 2017-10001694010 - 00709042767</v>
      </c>
      <c r="F119" s="6" t="s">
        <v>22</v>
      </c>
      <c r="G119" s="6" t="s">
        <v>18</v>
      </c>
      <c r="H119" s="6" t="s">
        <v>22</v>
      </c>
      <c r="I119" s="6">
        <v>5356.35</v>
      </c>
      <c r="J119" s="6">
        <v>0</v>
      </c>
      <c r="K119" s="6">
        <v>0</v>
      </c>
      <c r="L119" s="6">
        <v>0</v>
      </c>
      <c r="M119" s="6">
        <v>608.26</v>
      </c>
      <c r="N119" s="6">
        <v>145.18</v>
      </c>
      <c r="O119" s="6">
        <v>18.84</v>
      </c>
      <c r="Q119" s="6">
        <f>VLOOKUP($A119,Peter!$A$3:$O$2386,13,0)</f>
        <v>0</v>
      </c>
      <c r="R119" s="6">
        <v>4741.5600000000004</v>
      </c>
      <c r="S119" s="10">
        <f t="shared" si="15"/>
        <v>4741.5600000000004</v>
      </c>
      <c r="T119" s="6">
        <f>VLOOKUP($A119,Peter!$A$3:$R$2306,14,0)</f>
        <v>753.44</v>
      </c>
      <c r="U119" s="6">
        <v>0</v>
      </c>
      <c r="V119" s="10">
        <f t="shared" si="11"/>
        <v>-5349.8200000000006</v>
      </c>
      <c r="W119" s="10"/>
      <c r="X119" s="6">
        <f t="shared" si="12"/>
        <v>5356.35</v>
      </c>
      <c r="Y119" s="6">
        <f>VLOOKUP($A119,Peter!$A$3:$O$2386,7,0)</f>
        <v>6.53</v>
      </c>
      <c r="Z119" s="6">
        <v>6.53</v>
      </c>
      <c r="AA119" s="6">
        <f>VLOOKUP($A119,raw!$A$2:$L$2630,7,0)</f>
        <v>6.53</v>
      </c>
      <c r="AB119" s="10">
        <f t="shared" si="13"/>
        <v>0</v>
      </c>
      <c r="AC119" s="10">
        <f t="shared" si="16"/>
        <v>0</v>
      </c>
      <c r="AE119" s="6">
        <f>VLOOKUP($A119,Peter!$A$3:$O$2386,11,0)</f>
        <v>0</v>
      </c>
      <c r="AF119" s="6">
        <v>0</v>
      </c>
      <c r="AG119" s="6">
        <f t="shared" si="14"/>
        <v>0</v>
      </c>
      <c r="AH119" s="6" t="str">
        <f>"'"&amp;C119&amp;"',"</f>
        <v>'0001694010 - 007090',</v>
      </c>
    </row>
    <row r="120" spans="1:34" hidden="1" x14ac:dyDescent="0.15">
      <c r="A120" s="6" t="str">
        <f t="shared" si="10"/>
        <v>AmeriCredit Automobile Receivables Trust 2017-10001694010 - 00713742767</v>
      </c>
      <c r="B120" s="6" t="s">
        <v>16</v>
      </c>
      <c r="C120" s="6" t="s">
        <v>564</v>
      </c>
      <c r="D120" s="7">
        <v>42767</v>
      </c>
      <c r="E120" s="6" t="str">
        <f>VLOOKUP($A120,Peter!$A$3:$A$2386,1,0)</f>
        <v>AmeriCredit Automobile Receivables Trust 2017-10001694010 - 00713742767</v>
      </c>
      <c r="F120" s="6" t="s">
        <v>22</v>
      </c>
      <c r="G120" s="6" t="s">
        <v>18</v>
      </c>
      <c r="H120" s="6" t="s">
        <v>22</v>
      </c>
      <c r="I120" s="6">
        <v>8747.56</v>
      </c>
      <c r="J120" s="6">
        <v>0</v>
      </c>
      <c r="K120" s="6">
        <v>0</v>
      </c>
      <c r="L120" s="6">
        <v>0</v>
      </c>
      <c r="M120" s="6">
        <v>527.44000000000005</v>
      </c>
      <c r="N120" s="6">
        <v>123.37</v>
      </c>
      <c r="O120" s="6">
        <v>48</v>
      </c>
      <c r="Q120" s="6">
        <f>VLOOKUP($A120,Peter!$A$3:$O$2386,13,0)</f>
        <v>0</v>
      </c>
      <c r="R120" s="6">
        <v>8212.65</v>
      </c>
      <c r="S120" s="10">
        <f t="shared" si="15"/>
        <v>8212.65</v>
      </c>
      <c r="T120" s="6">
        <f>VLOOKUP($A120,Peter!$A$3:$R$2306,14,0)</f>
        <v>650.80999999999995</v>
      </c>
      <c r="U120" s="6">
        <v>0</v>
      </c>
      <c r="V120" s="10">
        <f t="shared" si="11"/>
        <v>-8740.09</v>
      </c>
      <c r="W120" s="10"/>
      <c r="X120" s="6">
        <f t="shared" si="12"/>
        <v>8747.56</v>
      </c>
      <c r="Y120" s="6">
        <f>VLOOKUP($A120,Peter!$A$3:$O$2386,7,0)</f>
        <v>7.47</v>
      </c>
      <c r="Z120" s="6">
        <v>7.47</v>
      </c>
      <c r="AA120" s="6">
        <f>VLOOKUP($A120,raw!$A$2:$L$2630,7,0)</f>
        <v>7.47</v>
      </c>
      <c r="AB120" s="10">
        <f t="shared" si="13"/>
        <v>0</v>
      </c>
      <c r="AC120" s="10">
        <f t="shared" si="16"/>
        <v>0</v>
      </c>
      <c r="AE120" s="6">
        <f>VLOOKUP($A120,Peter!$A$3:$O$2386,11,0)</f>
        <v>0</v>
      </c>
      <c r="AF120" s="6">
        <v>0</v>
      </c>
      <c r="AG120" s="6">
        <f t="shared" si="14"/>
        <v>0</v>
      </c>
      <c r="AH120" s="6" t="str">
        <f>"'"&amp;C120&amp;"',"</f>
        <v>'0001694010 - 007137',</v>
      </c>
    </row>
    <row r="121" spans="1:34" hidden="1" x14ac:dyDescent="0.15">
      <c r="A121" s="6" t="str">
        <f t="shared" si="10"/>
        <v>AmeriCredit Automobile Receivables Trust 2017-10001694010 - 00723742705</v>
      </c>
      <c r="B121" s="6" t="s">
        <v>16</v>
      </c>
      <c r="C121" s="6" t="s">
        <v>562</v>
      </c>
      <c r="D121" s="7">
        <v>42705</v>
      </c>
      <c r="E121" s="6" t="str">
        <f>VLOOKUP($A121,Peter!$A$3:$A$2386,1,0)</f>
        <v>AmeriCredit Automobile Receivables Trust 2017-10001694010 - 00723742705</v>
      </c>
      <c r="F121" s="6" t="s">
        <v>19</v>
      </c>
      <c r="G121" s="6" t="s">
        <v>18</v>
      </c>
      <c r="H121" s="6" t="s">
        <v>19</v>
      </c>
      <c r="I121" s="6">
        <v>4051.13</v>
      </c>
      <c r="J121" s="6">
        <v>3464.28</v>
      </c>
      <c r="K121" s="6">
        <v>0</v>
      </c>
      <c r="L121" s="6">
        <v>3464.28</v>
      </c>
      <c r="M121" s="6">
        <v>1336.85</v>
      </c>
      <c r="N121" s="6">
        <v>77.25</v>
      </c>
      <c r="O121" s="6">
        <v>227.43</v>
      </c>
      <c r="P121" s="6">
        <f>M121+N121-T121</f>
        <v>914.56999999999994</v>
      </c>
      <c r="Q121" s="6">
        <f>VLOOKUP($A121,Peter!$A$3:$O$2386,13,0)</f>
        <v>0</v>
      </c>
      <c r="R121" s="6">
        <v>0</v>
      </c>
      <c r="S121" s="10">
        <f t="shared" si="15"/>
        <v>0</v>
      </c>
      <c r="T121" s="6">
        <f>VLOOKUP($A121,Peter!$A$3:$R$2306,14,0)</f>
        <v>499.53</v>
      </c>
      <c r="U121" s="6">
        <v>0</v>
      </c>
      <c r="V121" s="10">
        <f t="shared" si="11"/>
        <v>-1336.85</v>
      </c>
      <c r="W121" s="10"/>
      <c r="X121" s="6">
        <f t="shared" si="12"/>
        <v>586.84999999999991</v>
      </c>
      <c r="Y121" s="6">
        <f>VLOOKUP($A121,Peter!$A$3:$O$2386,7,0)</f>
        <v>-750</v>
      </c>
      <c r="Z121" s="6">
        <v>-750</v>
      </c>
      <c r="AA121" s="6">
        <f>VLOOKUP($A121,raw!$A$2:$L$2630,7,0)</f>
        <v>-750</v>
      </c>
      <c r="AB121" s="10">
        <f t="shared" si="13"/>
        <v>0</v>
      </c>
      <c r="AC121" s="10">
        <f t="shared" si="16"/>
        <v>0</v>
      </c>
      <c r="AE121" s="6">
        <f>VLOOKUP($A121,Peter!$A$3:$O$2386,11,0)</f>
        <v>0</v>
      </c>
      <c r="AF121" s="6">
        <v>0</v>
      </c>
      <c r="AG121" s="6">
        <f t="shared" si="14"/>
        <v>0</v>
      </c>
      <c r="AH121" s="6" t="str">
        <f>"'"&amp;C121&amp;"',"</f>
        <v>'0001694010 - 007237',</v>
      </c>
    </row>
    <row r="122" spans="1:34" hidden="1" x14ac:dyDescent="0.15">
      <c r="A122" s="6" t="str">
        <f t="shared" si="10"/>
        <v>AmeriCredit Automobile Receivables Trust 2017-10001694010 - 00727842795</v>
      </c>
      <c r="B122" s="6" t="s">
        <v>16</v>
      </c>
      <c r="C122" s="6" t="s">
        <v>561</v>
      </c>
      <c r="D122" s="7">
        <v>42795</v>
      </c>
      <c r="E122" s="6" t="str">
        <f>VLOOKUP($A122,Peter!$A$3:$A$2386,1,0)</f>
        <v>AmeriCredit Automobile Receivables Trust 2017-10001694010 - 00727842795</v>
      </c>
      <c r="F122" s="6" t="s">
        <v>22</v>
      </c>
      <c r="G122" s="6" t="s">
        <v>18</v>
      </c>
      <c r="H122" s="6" t="s">
        <v>22</v>
      </c>
      <c r="I122" s="6">
        <v>12342.57</v>
      </c>
      <c r="J122" s="6">
        <v>0</v>
      </c>
      <c r="K122" s="6">
        <v>0</v>
      </c>
      <c r="L122" s="6">
        <v>0</v>
      </c>
      <c r="M122" s="6">
        <v>972.19</v>
      </c>
      <c r="N122" s="6">
        <v>106.01</v>
      </c>
      <c r="O122" s="6">
        <v>53.92</v>
      </c>
      <c r="Q122" s="6">
        <f>VLOOKUP($A122,Peter!$A$3:$O$2386,13,0)</f>
        <v>0</v>
      </c>
      <c r="R122" s="6">
        <v>11354.58</v>
      </c>
      <c r="S122" s="10">
        <f t="shared" si="15"/>
        <v>11354.58</v>
      </c>
      <c r="T122" s="6">
        <f>VLOOKUP($A122,Peter!$A$3:$R$2306,14,0)</f>
        <v>1078.2</v>
      </c>
      <c r="U122" s="6">
        <v>0</v>
      </c>
      <c r="V122" s="10">
        <f t="shared" si="11"/>
        <v>-12326.77</v>
      </c>
      <c r="W122" s="10"/>
      <c r="X122" s="6">
        <f t="shared" si="12"/>
        <v>12342.57</v>
      </c>
      <c r="Y122" s="6">
        <f>VLOOKUP($A122,Peter!$A$3:$O$2386,7,0)</f>
        <v>15.8</v>
      </c>
      <c r="Z122" s="6">
        <v>15.8</v>
      </c>
      <c r="AA122" s="6">
        <f>VLOOKUP($A122,raw!$A$2:$L$2630,7,0)</f>
        <v>15.8</v>
      </c>
      <c r="AB122" s="10">
        <f t="shared" si="13"/>
        <v>0</v>
      </c>
      <c r="AC122" s="10">
        <f t="shared" si="16"/>
        <v>0</v>
      </c>
      <c r="AE122" s="6">
        <f>VLOOKUP($A122,Peter!$A$3:$O$2386,11,0)</f>
        <v>0</v>
      </c>
      <c r="AF122" s="6">
        <v>0</v>
      </c>
      <c r="AG122" s="6">
        <f t="shared" si="14"/>
        <v>0</v>
      </c>
      <c r="AH122" s="6" t="str">
        <f>"'"&amp;C122&amp;"',"</f>
        <v>'0001694010 - 007278',</v>
      </c>
    </row>
    <row r="123" spans="1:34" hidden="1" x14ac:dyDescent="0.15">
      <c r="A123" s="6" t="str">
        <f t="shared" si="10"/>
        <v>AmeriCredit Automobile Receivables Trust 2017-10001694010 - 00736642705</v>
      </c>
      <c r="B123" s="6" t="s">
        <v>16</v>
      </c>
      <c r="C123" s="6" t="s">
        <v>559</v>
      </c>
      <c r="D123" s="7">
        <v>42705</v>
      </c>
      <c r="E123" s="6" t="str">
        <f>VLOOKUP($A123,Peter!$A$3:$A$2386,1,0)</f>
        <v>AmeriCredit Automobile Receivables Trust 2017-10001694010 - 00736642705</v>
      </c>
      <c r="F123" s="6" t="s">
        <v>20</v>
      </c>
      <c r="G123" s="6" t="s">
        <v>18</v>
      </c>
      <c r="H123" s="6" t="s">
        <v>20</v>
      </c>
      <c r="I123" s="6">
        <v>21106.75</v>
      </c>
      <c r="J123" s="6">
        <v>19463.86</v>
      </c>
      <c r="K123" s="6">
        <v>0</v>
      </c>
      <c r="L123" s="6">
        <v>19463.86</v>
      </c>
      <c r="M123" s="6">
        <v>2148.83</v>
      </c>
      <c r="N123" s="6">
        <v>206.17</v>
      </c>
      <c r="O123" s="6">
        <v>620</v>
      </c>
      <c r="P123" s="6">
        <f>M123+N123-T123</f>
        <v>875.44</v>
      </c>
      <c r="Q123" s="6">
        <f>VLOOKUP($A123,Peter!$A$3:$O$2386,13,0)</f>
        <v>0</v>
      </c>
      <c r="R123" s="6">
        <v>0</v>
      </c>
      <c r="S123" s="10">
        <f t="shared" si="15"/>
        <v>0</v>
      </c>
      <c r="T123" s="6">
        <f>VLOOKUP($A123,Peter!$A$3:$R$2306,14,0)</f>
        <v>1479.56</v>
      </c>
      <c r="U123" s="6">
        <v>0</v>
      </c>
      <c r="V123" s="10">
        <f t="shared" si="11"/>
        <v>-2148.83</v>
      </c>
      <c r="W123" s="10"/>
      <c r="X123" s="6">
        <f t="shared" si="12"/>
        <v>1642.8899999999999</v>
      </c>
      <c r="Y123" s="6">
        <f>VLOOKUP($A123,Peter!$A$3:$O$2386,7,0)</f>
        <v>-505.94</v>
      </c>
      <c r="Z123" s="6">
        <v>-505.94</v>
      </c>
      <c r="AA123" s="6">
        <f>VLOOKUP($A123,raw!$A$2:$L$2630,7,0)</f>
        <v>-505.94</v>
      </c>
      <c r="AB123" s="10">
        <f t="shared" si="13"/>
        <v>0</v>
      </c>
      <c r="AC123" s="10">
        <f t="shared" si="16"/>
        <v>0</v>
      </c>
      <c r="AE123" s="6">
        <f>VLOOKUP($A123,Peter!$A$3:$O$2386,11,0)</f>
        <v>0</v>
      </c>
      <c r="AF123" s="6">
        <v>0</v>
      </c>
      <c r="AG123" s="6">
        <f t="shared" si="14"/>
        <v>0</v>
      </c>
      <c r="AH123" s="6" t="str">
        <f>"'"&amp;C123&amp;"',"</f>
        <v>'0001694010 - 007366',</v>
      </c>
    </row>
    <row r="124" spans="1:34" hidden="1" x14ac:dyDescent="0.15">
      <c r="A124" s="6" t="str">
        <f t="shared" si="10"/>
        <v>AmeriCredit Automobile Receivables Trust 2017-10001694010 - 00739042767</v>
      </c>
      <c r="B124" s="6" t="s">
        <v>16</v>
      </c>
      <c r="C124" s="6" t="s">
        <v>558</v>
      </c>
      <c r="D124" s="7">
        <v>42767</v>
      </c>
      <c r="E124" s="6" t="str">
        <f>VLOOKUP($A124,Peter!$A$3:$A$2386,1,0)</f>
        <v>AmeriCredit Automobile Receivables Trust 2017-10001694010 - 00739042767</v>
      </c>
      <c r="F124" s="6" t="s">
        <v>22</v>
      </c>
      <c r="G124" s="6" t="s">
        <v>18</v>
      </c>
      <c r="H124" s="6" t="s">
        <v>22</v>
      </c>
      <c r="I124" s="6">
        <v>4706.34</v>
      </c>
      <c r="J124" s="6">
        <v>0</v>
      </c>
      <c r="K124" s="6">
        <v>0</v>
      </c>
      <c r="L124" s="6">
        <v>0</v>
      </c>
      <c r="M124" s="6">
        <v>310.49</v>
      </c>
      <c r="N124" s="6">
        <v>37.880000000000003</v>
      </c>
      <c r="O124" s="6">
        <v>0</v>
      </c>
      <c r="Q124" s="6">
        <f>VLOOKUP($A124,Peter!$A$3:$O$2386,13,0)</f>
        <v>0</v>
      </c>
      <c r="R124" s="6">
        <v>4394.63</v>
      </c>
      <c r="S124" s="10">
        <f t="shared" si="15"/>
        <v>4394.63</v>
      </c>
      <c r="T124" s="6">
        <f>VLOOKUP($A124,Peter!$A$3:$R$2306,14,0)</f>
        <v>348.37</v>
      </c>
      <c r="U124" s="6">
        <v>0</v>
      </c>
      <c r="V124" s="10">
        <f t="shared" si="11"/>
        <v>-4705.12</v>
      </c>
      <c r="W124" s="10"/>
      <c r="X124" s="6">
        <f t="shared" si="12"/>
        <v>4706.34</v>
      </c>
      <c r="Y124" s="6">
        <f>VLOOKUP($A124,Peter!$A$3:$O$2386,7,0)</f>
        <v>1.22</v>
      </c>
      <c r="Z124" s="6">
        <v>1.22</v>
      </c>
      <c r="AA124" s="6">
        <f>VLOOKUP($A124,raw!$A$2:$L$2630,7,0)</f>
        <v>1.22</v>
      </c>
      <c r="AB124" s="10">
        <f t="shared" si="13"/>
        <v>0</v>
      </c>
      <c r="AC124" s="10">
        <f t="shared" si="16"/>
        <v>0</v>
      </c>
      <c r="AE124" s="6">
        <f>VLOOKUP($A124,Peter!$A$3:$O$2386,11,0)</f>
        <v>0</v>
      </c>
      <c r="AF124" s="6">
        <v>0</v>
      </c>
      <c r="AG124" s="6">
        <f t="shared" si="14"/>
        <v>0</v>
      </c>
      <c r="AH124" s="6" t="str">
        <f>"'"&amp;C124&amp;"',"</f>
        <v>'0001694010 - 007390',</v>
      </c>
    </row>
    <row r="125" spans="1:34" hidden="1" x14ac:dyDescent="0.15">
      <c r="A125" s="6" t="str">
        <f t="shared" si="10"/>
        <v>AmeriCredit Automobile Receivables Trust 2017-10001694010 - 00742942705</v>
      </c>
      <c r="B125" s="6" t="s">
        <v>16</v>
      </c>
      <c r="C125" s="6" t="s">
        <v>557</v>
      </c>
      <c r="D125" s="7">
        <v>42705</v>
      </c>
      <c r="E125" s="6" t="str">
        <f>VLOOKUP($A125,Peter!$A$3:$A$2386,1,0)</f>
        <v>AmeriCredit Automobile Receivables Trust 2017-10001694010 - 00742942705</v>
      </c>
      <c r="F125" s="6" t="s">
        <v>19</v>
      </c>
      <c r="G125" s="6" t="s">
        <v>18</v>
      </c>
      <c r="H125" s="6" t="s">
        <v>23</v>
      </c>
      <c r="I125" s="6">
        <v>0</v>
      </c>
      <c r="J125" s="6">
        <v>8264.5</v>
      </c>
      <c r="K125" s="6">
        <v>0</v>
      </c>
      <c r="L125" s="6">
        <v>8264.5</v>
      </c>
      <c r="M125" s="6">
        <v>757.38</v>
      </c>
      <c r="N125" s="6">
        <v>493.06</v>
      </c>
      <c r="O125" s="6">
        <v>0</v>
      </c>
      <c r="P125" s="6">
        <f>M125+N125-T125</f>
        <v>1250.44</v>
      </c>
      <c r="Q125" s="6">
        <f>VLOOKUP($A125,Peter!$A$3:$O$2386,13,0)</f>
        <v>0</v>
      </c>
      <c r="R125" s="6">
        <v>0</v>
      </c>
      <c r="S125" s="10">
        <f t="shared" si="15"/>
        <v>0</v>
      </c>
      <c r="T125" s="6">
        <f>VLOOKUP($A125,Peter!$A$3:$R$2306,14,0)</f>
        <v>0</v>
      </c>
      <c r="U125" s="6">
        <v>0</v>
      </c>
      <c r="V125" s="10">
        <f t="shared" si="11"/>
        <v>-757.3799999999992</v>
      </c>
      <c r="W125" s="10"/>
      <c r="X125" s="6">
        <f t="shared" si="12"/>
        <v>-8264.5</v>
      </c>
      <c r="Y125" s="6">
        <f>VLOOKUP($A125,Peter!$A$3:$O$2386,7,0)</f>
        <v>-9021.8799999999992</v>
      </c>
      <c r="Z125" s="6">
        <v>-9021.8799999999992</v>
      </c>
      <c r="AA125" s="6">
        <f>VLOOKUP($A125,raw!$A$2:$L$2630,7,0)</f>
        <v>-9021.8799999999992</v>
      </c>
      <c r="AB125" s="10">
        <f t="shared" si="13"/>
        <v>0</v>
      </c>
      <c r="AC125" s="10">
        <f t="shared" si="16"/>
        <v>0</v>
      </c>
      <c r="AE125" s="6">
        <f>VLOOKUP($A125,Peter!$A$3:$O$2386,11,0)</f>
        <v>0</v>
      </c>
      <c r="AF125" s="6">
        <v>0</v>
      </c>
      <c r="AG125" s="6">
        <f t="shared" si="14"/>
        <v>0</v>
      </c>
      <c r="AH125" s="6" t="str">
        <f>"'"&amp;C125&amp;"',"</f>
        <v>'0001694010 - 007429',</v>
      </c>
    </row>
    <row r="126" spans="1:34" hidden="1" x14ac:dyDescent="0.15">
      <c r="A126" s="6" t="str">
        <f t="shared" si="10"/>
        <v>AmeriCredit Automobile Receivables Trust 2017-10001694010 - 00747342767</v>
      </c>
      <c r="B126" s="6" t="s">
        <v>16</v>
      </c>
      <c r="C126" s="6" t="s">
        <v>555</v>
      </c>
      <c r="D126" s="7">
        <v>42767</v>
      </c>
      <c r="E126" s="6" t="str">
        <f>VLOOKUP($A126,Peter!$A$3:$A$2386,1,0)</f>
        <v>AmeriCredit Automobile Receivables Trust 2017-10001694010 - 00747342767</v>
      </c>
      <c r="F126" s="6" t="s">
        <v>22</v>
      </c>
      <c r="G126" s="6" t="s">
        <v>18</v>
      </c>
      <c r="H126" s="6" t="s">
        <v>22</v>
      </c>
      <c r="I126" s="6">
        <v>5237.63</v>
      </c>
      <c r="J126" s="6">
        <v>0</v>
      </c>
      <c r="K126" s="6">
        <v>0</v>
      </c>
      <c r="L126" s="6">
        <v>0</v>
      </c>
      <c r="M126" s="6">
        <v>465.31</v>
      </c>
      <c r="N126" s="6">
        <v>127.89</v>
      </c>
      <c r="O126" s="6">
        <v>17.84</v>
      </c>
      <c r="Q126" s="6">
        <f>VLOOKUP($A126,Peter!$A$3:$O$2386,13,0)</f>
        <v>0</v>
      </c>
      <c r="R126" s="6">
        <v>4770.66</v>
      </c>
      <c r="S126" s="10">
        <f t="shared" si="15"/>
        <v>4770.66</v>
      </c>
      <c r="T126" s="6">
        <f>VLOOKUP($A126,Peter!$A$3:$R$2306,14,0)</f>
        <v>593.20000000000005</v>
      </c>
      <c r="U126" s="6">
        <v>0</v>
      </c>
      <c r="V126" s="10">
        <f t="shared" si="11"/>
        <v>-5235.97</v>
      </c>
      <c r="W126" s="10"/>
      <c r="X126" s="6">
        <f t="shared" si="12"/>
        <v>5237.63</v>
      </c>
      <c r="Y126" s="6">
        <f>VLOOKUP($A126,Peter!$A$3:$O$2386,7,0)</f>
        <v>1.66</v>
      </c>
      <c r="Z126" s="6">
        <v>1.66</v>
      </c>
      <c r="AA126" s="6">
        <f>VLOOKUP($A126,raw!$A$2:$L$2630,7,0)</f>
        <v>1.66</v>
      </c>
      <c r="AB126" s="10">
        <f t="shared" si="13"/>
        <v>0</v>
      </c>
      <c r="AC126" s="10">
        <f t="shared" si="16"/>
        <v>0</v>
      </c>
      <c r="AE126" s="6">
        <f>VLOOKUP($A126,Peter!$A$3:$O$2386,11,0)</f>
        <v>0</v>
      </c>
      <c r="AF126" s="6">
        <v>0</v>
      </c>
      <c r="AG126" s="6">
        <f t="shared" si="14"/>
        <v>0</v>
      </c>
      <c r="AH126" s="6" t="str">
        <f>"'"&amp;C126&amp;"',"</f>
        <v>'0001694010 - 007473',</v>
      </c>
    </row>
    <row r="127" spans="1:34" hidden="1" x14ac:dyDescent="0.15">
      <c r="A127" s="6" t="str">
        <f t="shared" si="10"/>
        <v>AmeriCredit Automobile Receivables Trust 2017-10001694010 - 00749442705</v>
      </c>
      <c r="B127" s="6" t="s">
        <v>16</v>
      </c>
      <c r="C127" s="6" t="s">
        <v>553</v>
      </c>
      <c r="D127" s="7">
        <v>42705</v>
      </c>
      <c r="E127" s="6" t="str">
        <f>VLOOKUP($A127,Peter!$A$3:$A$2386,1,0)</f>
        <v>AmeriCredit Automobile Receivables Trust 2017-10001694010 - 00749442705</v>
      </c>
      <c r="F127" s="6" t="s">
        <v>23</v>
      </c>
      <c r="G127" s="6" t="s">
        <v>18</v>
      </c>
      <c r="H127" s="6" t="s">
        <v>19</v>
      </c>
      <c r="I127" s="6">
        <v>18299.05</v>
      </c>
      <c r="J127" s="6">
        <v>15921.18</v>
      </c>
      <c r="K127" s="6">
        <v>0</v>
      </c>
      <c r="L127" s="6">
        <v>15921.18</v>
      </c>
      <c r="M127" s="6">
        <v>2902.87</v>
      </c>
      <c r="N127" s="6">
        <v>530.59</v>
      </c>
      <c r="O127" s="6">
        <v>183.54</v>
      </c>
      <c r="P127" s="6">
        <f>M127+N127-T127</f>
        <v>2691.7</v>
      </c>
      <c r="Q127" s="6">
        <f>VLOOKUP($A127,Peter!$A$3:$O$2386,13,0)</f>
        <v>0</v>
      </c>
      <c r="R127" s="6">
        <v>0</v>
      </c>
      <c r="S127" s="10">
        <f t="shared" si="15"/>
        <v>0</v>
      </c>
      <c r="T127" s="6">
        <f>VLOOKUP($A127,Peter!$A$3:$R$2306,14,0)</f>
        <v>741.76</v>
      </c>
      <c r="U127" s="6">
        <v>0</v>
      </c>
      <c r="V127" s="10">
        <f t="shared" si="11"/>
        <v>-2902.87</v>
      </c>
      <c r="W127" s="10"/>
      <c r="X127" s="6">
        <f t="shared" si="12"/>
        <v>2377.87</v>
      </c>
      <c r="Y127" s="6">
        <f>VLOOKUP($A127,Peter!$A$3:$O$2386,7,0)</f>
        <v>-525</v>
      </c>
      <c r="Z127" s="6">
        <v>-525</v>
      </c>
      <c r="AA127" s="6">
        <f>VLOOKUP($A127,raw!$A$2:$L$2630,7,0)</f>
        <v>-525</v>
      </c>
      <c r="AB127" s="10">
        <f t="shared" si="13"/>
        <v>0</v>
      </c>
      <c r="AC127" s="10">
        <f t="shared" si="16"/>
        <v>0</v>
      </c>
      <c r="AE127" s="6">
        <f>VLOOKUP($A127,Peter!$A$3:$O$2386,11,0)</f>
        <v>0</v>
      </c>
      <c r="AF127" s="6">
        <v>0</v>
      </c>
      <c r="AG127" s="6">
        <f t="shared" si="14"/>
        <v>0</v>
      </c>
      <c r="AH127" s="6" t="str">
        <f>"'"&amp;C127&amp;"',"</f>
        <v>'0001694010 - 007494',</v>
      </c>
    </row>
    <row r="128" spans="1:34" hidden="1" x14ac:dyDescent="0.15">
      <c r="A128" s="6" t="str">
        <f t="shared" si="10"/>
        <v>AmeriCredit Automobile Receivables Trust 2017-10001694010 - 00758442767</v>
      </c>
      <c r="B128" s="6" t="s">
        <v>16</v>
      </c>
      <c r="C128" s="6" t="s">
        <v>552</v>
      </c>
      <c r="D128" s="7">
        <v>42767</v>
      </c>
      <c r="E128" s="6" t="str">
        <f>VLOOKUP($A128,Peter!$A$3:$A$2386,1,0)</f>
        <v>AmeriCredit Automobile Receivables Trust 2017-10001694010 - 00758442767</v>
      </c>
      <c r="F128" s="6" t="s">
        <v>22</v>
      </c>
      <c r="G128" s="6" t="s">
        <v>18</v>
      </c>
      <c r="H128" s="6" t="s">
        <v>22</v>
      </c>
      <c r="I128" s="6">
        <v>6609.2</v>
      </c>
      <c r="J128" s="6">
        <v>0</v>
      </c>
      <c r="K128" s="6">
        <v>0</v>
      </c>
      <c r="L128" s="6">
        <v>0</v>
      </c>
      <c r="M128" s="6">
        <v>418.7</v>
      </c>
      <c r="N128" s="6">
        <v>148.30000000000001</v>
      </c>
      <c r="O128" s="6">
        <v>12</v>
      </c>
      <c r="Q128" s="6">
        <f>VLOOKUP($A128,Peter!$A$3:$O$2386,13,0)</f>
        <v>0</v>
      </c>
      <c r="R128" s="6">
        <v>6175.58</v>
      </c>
      <c r="S128" s="10">
        <f t="shared" si="15"/>
        <v>6175.58</v>
      </c>
      <c r="T128" s="6">
        <f>VLOOKUP($A128,Peter!$A$3:$R$2306,14,0)</f>
        <v>567</v>
      </c>
      <c r="U128" s="6">
        <v>0</v>
      </c>
      <c r="V128" s="10">
        <f t="shared" si="11"/>
        <v>-6594.28</v>
      </c>
      <c r="W128" s="10"/>
      <c r="X128" s="6">
        <f t="shared" si="12"/>
        <v>6609.2</v>
      </c>
      <c r="Y128" s="6">
        <f>VLOOKUP($A128,Peter!$A$3:$O$2386,7,0)</f>
        <v>14.92</v>
      </c>
      <c r="Z128" s="6">
        <v>14.92</v>
      </c>
      <c r="AA128" s="6">
        <f>VLOOKUP($A128,raw!$A$2:$L$2630,7,0)</f>
        <v>14.92</v>
      </c>
      <c r="AB128" s="10">
        <f t="shared" si="13"/>
        <v>0</v>
      </c>
      <c r="AC128" s="10">
        <f t="shared" si="16"/>
        <v>0</v>
      </c>
      <c r="AE128" s="6">
        <f>VLOOKUP($A128,Peter!$A$3:$O$2386,11,0)</f>
        <v>0</v>
      </c>
      <c r="AF128" s="6">
        <v>0</v>
      </c>
      <c r="AG128" s="6">
        <f t="shared" si="14"/>
        <v>0</v>
      </c>
      <c r="AH128" s="6" t="str">
        <f>"'"&amp;C128&amp;"',"</f>
        <v>'0001694010 - 007584',</v>
      </c>
    </row>
    <row r="129" spans="1:34" hidden="1" x14ac:dyDescent="0.15">
      <c r="A129" s="6" t="str">
        <f t="shared" si="10"/>
        <v>AmeriCredit Automobile Receivables Trust 2017-10001694010 - 00767342705</v>
      </c>
      <c r="B129" s="6" t="s">
        <v>16</v>
      </c>
      <c r="C129" s="6" t="s">
        <v>551</v>
      </c>
      <c r="D129" s="7">
        <v>42705</v>
      </c>
      <c r="E129" s="6" t="str">
        <f>VLOOKUP($A129,Peter!$A$3:$A$2386,1,0)</f>
        <v>AmeriCredit Automobile Receivables Trust 2017-10001694010 - 00767342705</v>
      </c>
      <c r="F129" s="6" t="s">
        <v>17</v>
      </c>
      <c r="G129" s="6" t="s">
        <v>18</v>
      </c>
      <c r="H129" s="6" t="s">
        <v>20</v>
      </c>
      <c r="I129" s="6">
        <v>12833.18</v>
      </c>
      <c r="J129" s="6">
        <v>11910.85</v>
      </c>
      <c r="K129" s="6">
        <v>0</v>
      </c>
      <c r="L129" s="6">
        <v>11910.85</v>
      </c>
      <c r="M129" s="6">
        <v>1397.33</v>
      </c>
      <c r="N129" s="6">
        <v>79.14</v>
      </c>
      <c r="O129" s="6">
        <v>151.53</v>
      </c>
      <c r="P129" s="6">
        <f>M129+N129-T129</f>
        <v>581.05000000000007</v>
      </c>
      <c r="Q129" s="6">
        <f>VLOOKUP($A129,Peter!$A$3:$O$2386,13,0)</f>
        <v>0</v>
      </c>
      <c r="R129" s="6">
        <v>0</v>
      </c>
      <c r="S129" s="10">
        <f t="shared" si="15"/>
        <v>0</v>
      </c>
      <c r="T129" s="6">
        <f>VLOOKUP($A129,Peter!$A$3:$R$2306,14,0)</f>
        <v>895.42</v>
      </c>
      <c r="U129" s="6">
        <v>0</v>
      </c>
      <c r="V129" s="10">
        <f t="shared" si="11"/>
        <v>-1397.33</v>
      </c>
      <c r="W129" s="10"/>
      <c r="X129" s="6">
        <f t="shared" si="12"/>
        <v>922.32999999999993</v>
      </c>
      <c r="Y129" s="6">
        <f>VLOOKUP($A129,Peter!$A$3:$O$2386,7,0)</f>
        <v>-475</v>
      </c>
      <c r="Z129" s="6">
        <v>-475</v>
      </c>
      <c r="AA129" s="6">
        <f>VLOOKUP($A129,raw!$A$2:$L$2630,7,0)</f>
        <v>-475</v>
      </c>
      <c r="AB129" s="10">
        <f t="shared" si="13"/>
        <v>0</v>
      </c>
      <c r="AC129" s="10">
        <f t="shared" si="16"/>
        <v>0</v>
      </c>
      <c r="AE129" s="6">
        <f>VLOOKUP($A129,Peter!$A$3:$O$2386,11,0)</f>
        <v>0</v>
      </c>
      <c r="AF129" s="6">
        <v>0</v>
      </c>
      <c r="AG129" s="6">
        <f t="shared" si="14"/>
        <v>0</v>
      </c>
      <c r="AH129" s="6" t="str">
        <f>"'"&amp;C129&amp;"',"</f>
        <v>'0001694010 - 007673',</v>
      </c>
    </row>
    <row r="130" spans="1:34" hidden="1" x14ac:dyDescent="0.15">
      <c r="A130" s="6" t="str">
        <f t="shared" ref="A130:A193" si="20">B130&amp;C130&amp;D130</f>
        <v>AmeriCredit Automobile Receivables Trust 2017-10001694010 - 00768742767</v>
      </c>
      <c r="B130" s="6" t="s">
        <v>16</v>
      </c>
      <c r="C130" s="6" t="s">
        <v>550</v>
      </c>
      <c r="D130" s="7">
        <v>42767</v>
      </c>
      <c r="E130" s="6" t="str">
        <f>VLOOKUP($A130,Peter!$A$3:$A$2386,1,0)</f>
        <v>AmeriCredit Automobile Receivables Trust 2017-10001694010 - 00768742767</v>
      </c>
      <c r="F130" s="6" t="s">
        <v>22</v>
      </c>
      <c r="G130" s="6" t="s">
        <v>18</v>
      </c>
      <c r="H130" s="6" t="s">
        <v>22</v>
      </c>
      <c r="I130" s="6">
        <v>7289.97</v>
      </c>
      <c r="J130" s="6">
        <v>0</v>
      </c>
      <c r="K130" s="6">
        <v>0</v>
      </c>
      <c r="L130" s="6">
        <v>0</v>
      </c>
      <c r="M130" s="6">
        <v>381.4</v>
      </c>
      <c r="N130" s="6">
        <v>77.81</v>
      </c>
      <c r="O130" s="6">
        <v>86.37</v>
      </c>
      <c r="Q130" s="6">
        <f>VLOOKUP($A130,Peter!$A$3:$O$2386,13,0)</f>
        <v>0</v>
      </c>
      <c r="R130" s="6">
        <v>6899.59</v>
      </c>
      <c r="S130" s="10">
        <f t="shared" si="15"/>
        <v>6899.59</v>
      </c>
      <c r="T130" s="6">
        <f>VLOOKUP($A130,Peter!$A$3:$R$2306,14,0)</f>
        <v>459.21</v>
      </c>
      <c r="U130" s="6">
        <v>0</v>
      </c>
      <c r="V130" s="10">
        <f t="shared" ref="V130:V193" si="21">Y130-X130</f>
        <v>-7280.9900000000007</v>
      </c>
      <c r="W130" s="10"/>
      <c r="X130" s="6">
        <f t="shared" ref="X130:X193" si="22">Z130+M130+R130+U130</f>
        <v>7289.97</v>
      </c>
      <c r="Y130" s="6">
        <f>VLOOKUP($A130,Peter!$A$3:$O$2386,7,0)</f>
        <v>8.98</v>
      </c>
      <c r="Z130" s="6">
        <v>8.98</v>
      </c>
      <c r="AA130" s="6">
        <f>VLOOKUP($A130,raw!$A$2:$L$2630,7,0)</f>
        <v>8.98</v>
      </c>
      <c r="AB130" s="10">
        <f t="shared" ref="AB130:AB193" si="23">ABS(Y130-Z130)</f>
        <v>0</v>
      </c>
      <c r="AC130" s="10">
        <f t="shared" si="16"/>
        <v>0</v>
      </c>
      <c r="AE130" s="6">
        <f>VLOOKUP($A130,Peter!$A$3:$O$2386,11,0)</f>
        <v>0</v>
      </c>
      <c r="AF130" s="6">
        <v>0</v>
      </c>
      <c r="AG130" s="6">
        <f t="shared" ref="AG130:AG193" si="24">ABS(AE130-AF130)</f>
        <v>0</v>
      </c>
      <c r="AH130" s="6" t="str">
        <f>"'"&amp;C130&amp;"',"</f>
        <v>'0001694010 - 007687',</v>
      </c>
    </row>
    <row r="131" spans="1:34" hidden="1" x14ac:dyDescent="0.15">
      <c r="A131" s="6" t="str">
        <f t="shared" si="20"/>
        <v>AmeriCredit Automobile Receivables Trust 2017-10001694010 - 00774542705</v>
      </c>
      <c r="B131" s="6" t="s">
        <v>16</v>
      </c>
      <c r="C131" s="6" t="s">
        <v>549</v>
      </c>
      <c r="D131" s="7">
        <v>42705</v>
      </c>
      <c r="E131" s="6" t="str">
        <f>VLOOKUP($A131,Peter!$A$3:$A$2386,1,0)</f>
        <v>AmeriCredit Automobile Receivables Trust 2017-10001694010 - 00774542705</v>
      </c>
      <c r="F131" s="6" t="s">
        <v>19</v>
      </c>
      <c r="G131" s="6" t="s">
        <v>18</v>
      </c>
      <c r="H131" s="6" t="s">
        <v>19</v>
      </c>
      <c r="I131" s="6">
        <v>11148.3</v>
      </c>
      <c r="J131" s="6">
        <v>10295.31</v>
      </c>
      <c r="K131" s="6">
        <v>0</v>
      </c>
      <c r="L131" s="6">
        <v>10295.31</v>
      </c>
      <c r="M131" s="6">
        <v>1362.99</v>
      </c>
      <c r="N131" s="6">
        <v>103.01</v>
      </c>
      <c r="O131" s="6">
        <v>78</v>
      </c>
      <c r="P131" s="6">
        <f t="shared" ref="P131:P132" si="25">M131+N131-T131</f>
        <v>1092.5800000000011</v>
      </c>
      <c r="Q131" s="6">
        <f>VLOOKUP($A131,Peter!$A$3:$O$2386,13,0)</f>
        <v>0</v>
      </c>
      <c r="R131" s="6">
        <v>0</v>
      </c>
      <c r="S131" s="10">
        <f t="shared" ref="S131:S194" si="26">ABS(Q131-R131)</f>
        <v>0</v>
      </c>
      <c r="T131" s="6">
        <f>VLOOKUP($A131,Peter!$A$3:$R$2306,14,0)</f>
        <v>373.41999999999899</v>
      </c>
      <c r="U131" s="6">
        <v>0</v>
      </c>
      <c r="V131" s="10">
        <f t="shared" si="21"/>
        <v>-1362.99</v>
      </c>
      <c r="W131" s="10"/>
      <c r="X131" s="6">
        <f t="shared" si="22"/>
        <v>852.99</v>
      </c>
      <c r="Y131" s="6">
        <f>VLOOKUP($A131,Peter!$A$3:$O$2386,7,0)</f>
        <v>-510</v>
      </c>
      <c r="Z131" s="6">
        <v>-510</v>
      </c>
      <c r="AA131" s="6">
        <f>VLOOKUP($A131,raw!$A$2:$L$2630,7,0)</f>
        <v>-510</v>
      </c>
      <c r="AB131" s="10">
        <f t="shared" si="23"/>
        <v>0</v>
      </c>
      <c r="AC131" s="10">
        <f t="shared" ref="AC131:AC194" si="27">IF(ABS(Z131-AA131)&gt;0.01,1,0)</f>
        <v>0</v>
      </c>
      <c r="AE131" s="6">
        <f>VLOOKUP($A131,Peter!$A$3:$O$2386,11,0)</f>
        <v>0</v>
      </c>
      <c r="AF131" s="6">
        <v>0</v>
      </c>
      <c r="AG131" s="6">
        <f t="shared" si="24"/>
        <v>0</v>
      </c>
      <c r="AH131" s="6" t="str">
        <f>"'"&amp;C131&amp;"',"</f>
        <v>'0001694010 - 007745',</v>
      </c>
    </row>
    <row r="132" spans="1:34" hidden="1" x14ac:dyDescent="0.15">
      <c r="A132" s="6" t="str">
        <f t="shared" si="20"/>
        <v>AmeriCredit Automobile Receivables Trust 2017-10001694010 - 00793142705</v>
      </c>
      <c r="B132" s="6" t="s">
        <v>16</v>
      </c>
      <c r="C132" s="6" t="s">
        <v>547</v>
      </c>
      <c r="D132" s="7">
        <v>42705</v>
      </c>
      <c r="E132" s="6" t="str">
        <f>VLOOKUP($A132,Peter!$A$3:$A$2386,1,0)</f>
        <v>AmeriCredit Automobile Receivables Trust 2017-10001694010 - 00793142705</v>
      </c>
      <c r="F132" s="6" t="s">
        <v>17</v>
      </c>
      <c r="G132" s="6" t="s">
        <v>18</v>
      </c>
      <c r="H132" s="6" t="s">
        <v>20</v>
      </c>
      <c r="I132" s="6">
        <v>2507.71</v>
      </c>
      <c r="J132" s="6">
        <v>1889.86</v>
      </c>
      <c r="K132" s="6">
        <v>0</v>
      </c>
      <c r="L132" s="6">
        <v>1889.86</v>
      </c>
      <c r="M132" s="6">
        <v>1117.8499999999999</v>
      </c>
      <c r="N132" s="6">
        <v>126.03</v>
      </c>
      <c r="O132" s="6">
        <v>39.119999999999997</v>
      </c>
      <c r="P132" s="6">
        <f t="shared" si="25"/>
        <v>461.4799999999999</v>
      </c>
      <c r="Q132" s="6">
        <f>VLOOKUP($A132,Peter!$A$3:$O$2386,13,0)</f>
        <v>0</v>
      </c>
      <c r="R132" s="6">
        <v>0</v>
      </c>
      <c r="S132" s="10">
        <f t="shared" si="26"/>
        <v>0</v>
      </c>
      <c r="T132" s="6">
        <f>VLOOKUP($A132,Peter!$A$3:$R$2306,14,0)</f>
        <v>782.4</v>
      </c>
      <c r="U132" s="6">
        <v>0</v>
      </c>
      <c r="V132" s="10">
        <f t="shared" si="21"/>
        <v>-1117.8499999999999</v>
      </c>
      <c r="W132" s="10"/>
      <c r="X132" s="6">
        <f t="shared" si="22"/>
        <v>617.84999999999991</v>
      </c>
      <c r="Y132" s="6">
        <f>VLOOKUP($A132,Peter!$A$3:$O$2386,7,0)</f>
        <v>-500</v>
      </c>
      <c r="Z132" s="6">
        <v>-500</v>
      </c>
      <c r="AA132" s="6">
        <f>VLOOKUP($A132,raw!$A$2:$L$2630,7,0)</f>
        <v>-500</v>
      </c>
      <c r="AB132" s="10">
        <f t="shared" si="23"/>
        <v>0</v>
      </c>
      <c r="AC132" s="10">
        <f t="shared" si="27"/>
        <v>0</v>
      </c>
      <c r="AE132" s="6">
        <f>VLOOKUP($A132,Peter!$A$3:$O$2386,11,0)</f>
        <v>0</v>
      </c>
      <c r="AF132" s="6">
        <v>0</v>
      </c>
      <c r="AG132" s="6">
        <f t="shared" si="24"/>
        <v>0</v>
      </c>
      <c r="AH132" s="6" t="str">
        <f>"'"&amp;C132&amp;"',"</f>
        <v>'0001694010 - 007931',</v>
      </c>
    </row>
    <row r="133" spans="1:34" hidden="1" x14ac:dyDescent="0.15">
      <c r="A133" s="6" t="str">
        <f t="shared" si="20"/>
        <v>AmeriCredit Automobile Receivables Trust 2017-10001694010 - 00808442795</v>
      </c>
      <c r="B133" s="6" t="s">
        <v>16</v>
      </c>
      <c r="C133" s="6" t="s">
        <v>546</v>
      </c>
      <c r="D133" s="7">
        <v>42795</v>
      </c>
      <c r="E133" s="6" t="str">
        <f>VLOOKUP($A133,Peter!$A$3:$A$2386,1,0)</f>
        <v>AmeriCredit Automobile Receivables Trust 2017-10001694010 - 00808442795</v>
      </c>
      <c r="F133" s="6" t="s">
        <v>22</v>
      </c>
      <c r="G133" s="6" t="s">
        <v>18</v>
      </c>
      <c r="H133" s="6" t="s">
        <v>22</v>
      </c>
      <c r="I133" s="6">
        <v>4618.09</v>
      </c>
      <c r="J133" s="6">
        <v>0</v>
      </c>
      <c r="K133" s="6">
        <v>0</v>
      </c>
      <c r="L133" s="6">
        <v>0</v>
      </c>
      <c r="M133" s="6">
        <v>1354.36</v>
      </c>
      <c r="N133" s="6">
        <v>71.760000000000005</v>
      </c>
      <c r="O133" s="6">
        <v>40.68</v>
      </c>
      <c r="Q133" s="6">
        <f>VLOOKUP($A133,Peter!$A$3:$O$2386,13,0)</f>
        <v>0</v>
      </c>
      <c r="R133" s="6">
        <v>3260.48</v>
      </c>
      <c r="S133" s="10">
        <f t="shared" si="26"/>
        <v>3260.48</v>
      </c>
      <c r="T133" s="6">
        <f>VLOOKUP($A133,Peter!$A$3:$R$2306,14,0)</f>
        <v>1426.12</v>
      </c>
      <c r="U133" s="6">
        <v>0</v>
      </c>
      <c r="V133" s="10">
        <f t="shared" si="21"/>
        <v>-4614.84</v>
      </c>
      <c r="W133" s="10"/>
      <c r="X133" s="6">
        <f t="shared" si="22"/>
        <v>4618.09</v>
      </c>
      <c r="Y133" s="6">
        <f>VLOOKUP($A133,Peter!$A$3:$O$2386,7,0)</f>
        <v>3.25</v>
      </c>
      <c r="Z133" s="6">
        <v>3.25</v>
      </c>
      <c r="AA133" s="6">
        <f>VLOOKUP($A133,raw!$A$2:$L$2630,7,0)</f>
        <v>3.25</v>
      </c>
      <c r="AB133" s="10">
        <f t="shared" si="23"/>
        <v>0</v>
      </c>
      <c r="AC133" s="10">
        <f t="shared" si="27"/>
        <v>0</v>
      </c>
      <c r="AE133" s="6">
        <f>VLOOKUP($A133,Peter!$A$3:$O$2386,11,0)</f>
        <v>0</v>
      </c>
      <c r="AF133" s="6">
        <v>0</v>
      </c>
      <c r="AG133" s="6">
        <f t="shared" si="24"/>
        <v>0</v>
      </c>
      <c r="AH133" s="6" t="str">
        <f>"'"&amp;C133&amp;"',"</f>
        <v>'0001694010 - 008084',</v>
      </c>
    </row>
    <row r="134" spans="1:34" hidden="1" x14ac:dyDescent="0.15">
      <c r="A134" s="6" t="str">
        <f t="shared" si="20"/>
        <v>AmeriCredit Automobile Receivables Trust 2017-10001694010 - 00812842795</v>
      </c>
      <c r="B134" s="6" t="s">
        <v>16</v>
      </c>
      <c r="C134" s="6" t="s">
        <v>545</v>
      </c>
      <c r="D134" s="7">
        <v>42795</v>
      </c>
      <c r="E134" s="6" t="str">
        <f>VLOOKUP($A134,Peter!$A$3:$A$2386,1,0)</f>
        <v>AmeriCredit Automobile Receivables Trust 2017-10001694010 - 00812842795</v>
      </c>
      <c r="F134" s="6" t="s">
        <v>22</v>
      </c>
      <c r="G134" s="6" t="s">
        <v>18</v>
      </c>
      <c r="H134" s="6" t="s">
        <v>22</v>
      </c>
      <c r="I134" s="6">
        <v>10862.24</v>
      </c>
      <c r="J134" s="6">
        <v>0</v>
      </c>
      <c r="K134" s="6">
        <v>0</v>
      </c>
      <c r="L134" s="6">
        <v>0</v>
      </c>
      <c r="M134" s="6">
        <v>705.21</v>
      </c>
      <c r="N134" s="6">
        <v>158.69</v>
      </c>
      <c r="O134" s="6">
        <v>400.66</v>
      </c>
      <c r="Q134" s="6">
        <f>VLOOKUP($A134,Peter!$A$3:$O$2386,13,0)</f>
        <v>0</v>
      </c>
      <c r="R134" s="6">
        <v>10141.32</v>
      </c>
      <c r="S134" s="10">
        <f t="shared" si="26"/>
        <v>10141.32</v>
      </c>
      <c r="T134" s="6">
        <f>VLOOKUP($A134,Peter!$A$3:$R$2306,14,0)</f>
        <v>863.9</v>
      </c>
      <c r="U134" s="6">
        <v>0</v>
      </c>
      <c r="V134" s="10">
        <f t="shared" si="21"/>
        <v>-10846.53</v>
      </c>
      <c r="W134" s="10"/>
      <c r="X134" s="6">
        <f t="shared" si="22"/>
        <v>10862.24</v>
      </c>
      <c r="Y134" s="6">
        <f>VLOOKUP($A134,Peter!$A$3:$O$2386,7,0)</f>
        <v>15.71</v>
      </c>
      <c r="Z134" s="6">
        <v>15.71</v>
      </c>
      <c r="AA134" s="6">
        <f>VLOOKUP($A134,raw!$A$2:$L$2630,7,0)</f>
        <v>15.71</v>
      </c>
      <c r="AB134" s="10">
        <f t="shared" si="23"/>
        <v>0</v>
      </c>
      <c r="AC134" s="10">
        <f t="shared" si="27"/>
        <v>0</v>
      </c>
      <c r="AE134" s="6">
        <f>VLOOKUP($A134,Peter!$A$3:$O$2386,11,0)</f>
        <v>0</v>
      </c>
      <c r="AF134" s="6">
        <v>0</v>
      </c>
      <c r="AG134" s="6">
        <f t="shared" si="24"/>
        <v>0</v>
      </c>
      <c r="AH134" s="6" t="str">
        <f>"'"&amp;C134&amp;"',"</f>
        <v>'0001694010 - 008128',</v>
      </c>
    </row>
    <row r="135" spans="1:34" hidden="1" x14ac:dyDescent="0.15">
      <c r="A135" s="6" t="str">
        <f t="shared" si="20"/>
        <v>AmeriCredit Automobile Receivables Trust 2017-10001694010 - 00833942795</v>
      </c>
      <c r="B135" s="6" t="s">
        <v>16</v>
      </c>
      <c r="C135" s="6" t="s">
        <v>544</v>
      </c>
      <c r="D135" s="7">
        <v>42795</v>
      </c>
      <c r="E135" s="6" t="str">
        <f>VLOOKUP($A135,Peter!$A$3:$A$2386,1,0)</f>
        <v>AmeriCredit Automobile Receivables Trust 2017-10001694010 - 00833942795</v>
      </c>
      <c r="F135" s="6" t="s">
        <v>22</v>
      </c>
      <c r="G135" s="6" t="s">
        <v>18</v>
      </c>
      <c r="H135" s="6" t="s">
        <v>22</v>
      </c>
      <c r="I135" s="6">
        <v>347</v>
      </c>
      <c r="J135" s="6">
        <v>0</v>
      </c>
      <c r="K135" s="6">
        <v>0</v>
      </c>
      <c r="L135" s="6">
        <v>0</v>
      </c>
      <c r="M135" s="6">
        <v>294.97000000000003</v>
      </c>
      <c r="N135" s="6">
        <v>3.79</v>
      </c>
      <c r="O135" s="6">
        <v>0</v>
      </c>
      <c r="P135" s="6">
        <f>M135+N135-T135</f>
        <v>298.76000000000005</v>
      </c>
      <c r="Q135" s="6">
        <f>VLOOKUP($A135,Peter!$A$3:$O$2386,13,0)</f>
        <v>0</v>
      </c>
      <c r="R135" s="6">
        <v>36.24</v>
      </c>
      <c r="S135" s="10">
        <f t="shared" si="26"/>
        <v>36.24</v>
      </c>
      <c r="T135" s="6">
        <f>VLOOKUP($A135,Peter!$A$3:$R$2306,14,0)</f>
        <v>0</v>
      </c>
      <c r="U135" s="6">
        <v>0</v>
      </c>
      <c r="V135" s="10">
        <f t="shared" si="21"/>
        <v>-331.21000000000004</v>
      </c>
      <c r="W135" s="10"/>
      <c r="X135" s="6">
        <f t="shared" si="22"/>
        <v>347.00000000000006</v>
      </c>
      <c r="Y135" s="6">
        <f>VLOOKUP($A135,Peter!$A$3:$O$2386,7,0)</f>
        <v>15.79</v>
      </c>
      <c r="Z135" s="6">
        <v>15.79</v>
      </c>
      <c r="AA135" s="6">
        <f>VLOOKUP($A135,raw!$A$2:$L$2630,7,0)</f>
        <v>15.79</v>
      </c>
      <c r="AB135" s="10">
        <f t="shared" si="23"/>
        <v>0</v>
      </c>
      <c r="AC135" s="10">
        <f t="shared" si="27"/>
        <v>0</v>
      </c>
      <c r="AE135" s="6">
        <f>VLOOKUP($A135,Peter!$A$3:$O$2386,11,0)</f>
        <v>0</v>
      </c>
      <c r="AF135" s="6">
        <v>0</v>
      </c>
      <c r="AG135" s="6">
        <f t="shared" si="24"/>
        <v>0</v>
      </c>
      <c r="AH135" s="6" t="str">
        <f>"'"&amp;C135&amp;"',"</f>
        <v>'0001694010 - 008339',</v>
      </c>
    </row>
    <row r="136" spans="1:34" hidden="1" x14ac:dyDescent="0.15">
      <c r="A136" s="6" t="str">
        <f t="shared" si="20"/>
        <v>AmeriCredit Automobile Receivables Trust 2017-10001694010 - 00839242795</v>
      </c>
      <c r="B136" s="6" t="s">
        <v>16</v>
      </c>
      <c r="C136" s="6" t="s">
        <v>543</v>
      </c>
      <c r="D136" s="7">
        <v>42795</v>
      </c>
      <c r="E136" s="6" t="str">
        <f>VLOOKUP($A136,Peter!$A$3:$A$2386,1,0)</f>
        <v>AmeriCredit Automobile Receivables Trust 2017-10001694010 - 00839242795</v>
      </c>
      <c r="F136" s="6" t="s">
        <v>22</v>
      </c>
      <c r="G136" s="6" t="s">
        <v>18</v>
      </c>
      <c r="H136" s="6" t="s">
        <v>22</v>
      </c>
      <c r="I136" s="6">
        <v>10711.07</v>
      </c>
      <c r="J136" s="6">
        <v>0</v>
      </c>
      <c r="K136" s="6">
        <v>0</v>
      </c>
      <c r="L136" s="6">
        <v>0</v>
      </c>
      <c r="M136" s="6">
        <v>1104.48</v>
      </c>
      <c r="N136" s="6">
        <v>251.68</v>
      </c>
      <c r="O136" s="6">
        <v>67.8</v>
      </c>
      <c r="Q136" s="6">
        <f>VLOOKUP($A136,Peter!$A$3:$O$2386,13,0)</f>
        <v>0</v>
      </c>
      <c r="R136" s="6">
        <v>9598.26</v>
      </c>
      <c r="S136" s="10">
        <f t="shared" si="26"/>
        <v>9598.26</v>
      </c>
      <c r="T136" s="6">
        <f>VLOOKUP($A136,Peter!$A$3:$R$2306,14,0)</f>
        <v>1356.16</v>
      </c>
      <c r="U136" s="6">
        <v>0</v>
      </c>
      <c r="V136" s="10">
        <f t="shared" si="21"/>
        <v>-10702.74</v>
      </c>
      <c r="W136" s="10"/>
      <c r="X136" s="6">
        <f t="shared" si="22"/>
        <v>10711.07</v>
      </c>
      <c r="Y136" s="6">
        <f>VLOOKUP($A136,Peter!$A$3:$O$2386,7,0)</f>
        <v>8.33</v>
      </c>
      <c r="Z136" s="6">
        <v>8.33</v>
      </c>
      <c r="AA136" s="6">
        <f>VLOOKUP($A136,raw!$A$2:$L$2630,7,0)</f>
        <v>8.33</v>
      </c>
      <c r="AB136" s="10">
        <f t="shared" si="23"/>
        <v>0</v>
      </c>
      <c r="AC136" s="10">
        <f t="shared" si="27"/>
        <v>0</v>
      </c>
      <c r="AE136" s="6">
        <f>VLOOKUP($A136,Peter!$A$3:$O$2386,11,0)</f>
        <v>0</v>
      </c>
      <c r="AF136" s="6">
        <v>0</v>
      </c>
      <c r="AG136" s="6">
        <f t="shared" si="24"/>
        <v>0</v>
      </c>
      <c r="AH136" s="6" t="str">
        <f>"'"&amp;C136&amp;"',"</f>
        <v>'0001694010 - 008392',</v>
      </c>
    </row>
    <row r="137" spans="1:34" hidden="1" x14ac:dyDescent="0.15">
      <c r="A137" s="6" t="str">
        <f t="shared" si="20"/>
        <v>AmeriCredit Automobile Receivables Trust 2017-10001694010 - 00842842795</v>
      </c>
      <c r="B137" s="6" t="s">
        <v>16</v>
      </c>
      <c r="C137" s="6" t="s">
        <v>542</v>
      </c>
      <c r="D137" s="7">
        <v>42795</v>
      </c>
      <c r="E137" s="6" t="str">
        <f>VLOOKUP($A137,Peter!$A$3:$A$2386,1,0)</f>
        <v>AmeriCredit Automobile Receivables Trust 2017-10001694010 - 00842842795</v>
      </c>
      <c r="F137" s="6" t="s">
        <v>23</v>
      </c>
      <c r="G137" s="6" t="s">
        <v>18</v>
      </c>
      <c r="H137" s="6" t="s">
        <v>23</v>
      </c>
      <c r="I137" s="6">
        <v>12869.58</v>
      </c>
      <c r="J137" s="6">
        <v>11794.92</v>
      </c>
      <c r="K137" s="6">
        <v>0</v>
      </c>
      <c r="L137" s="6">
        <v>11794.92</v>
      </c>
      <c r="M137" s="6">
        <v>1574.66</v>
      </c>
      <c r="N137" s="6">
        <v>38.39</v>
      </c>
      <c r="O137" s="6">
        <v>186.95</v>
      </c>
      <c r="Q137" s="6">
        <f>VLOOKUP($A137,Peter!$A$3:$O$2386,13,0)</f>
        <v>0</v>
      </c>
      <c r="R137" s="6">
        <v>0</v>
      </c>
      <c r="S137" s="10">
        <f t="shared" si="26"/>
        <v>0</v>
      </c>
      <c r="T137" s="6">
        <f>VLOOKUP($A137,Peter!$A$3:$R$2306,14,0)</f>
        <v>1796.34</v>
      </c>
      <c r="U137" s="6">
        <v>0</v>
      </c>
      <c r="V137" s="10">
        <f t="shared" si="21"/>
        <v>-1574.66</v>
      </c>
      <c r="W137" s="10"/>
      <c r="X137" s="6">
        <f t="shared" si="22"/>
        <v>1074.6600000000001</v>
      </c>
      <c r="Y137" s="6">
        <f>VLOOKUP($A137,Peter!$A$3:$O$2386,7,0)</f>
        <v>-500</v>
      </c>
      <c r="Z137" s="6">
        <v>-500</v>
      </c>
      <c r="AA137" s="6">
        <f>VLOOKUP($A137,raw!$A$2:$L$2630,7,0)</f>
        <v>-500</v>
      </c>
      <c r="AB137" s="10">
        <f t="shared" si="23"/>
        <v>0</v>
      </c>
      <c r="AC137" s="10">
        <f t="shared" si="27"/>
        <v>0</v>
      </c>
      <c r="AE137" s="6">
        <f>VLOOKUP($A137,Peter!$A$3:$O$2386,11,0)</f>
        <v>0</v>
      </c>
      <c r="AF137" s="6">
        <v>0</v>
      </c>
      <c r="AG137" s="6">
        <f t="shared" si="24"/>
        <v>0</v>
      </c>
      <c r="AH137" s="6" t="str">
        <f>"'"&amp;C137&amp;"',"</f>
        <v>'0001694010 - 008428',</v>
      </c>
    </row>
    <row r="138" spans="1:34" hidden="1" x14ac:dyDescent="0.15">
      <c r="A138" s="6" t="str">
        <f t="shared" si="20"/>
        <v>AmeriCredit Automobile Receivables Trust 2017-10001694010 - 00858242767</v>
      </c>
      <c r="B138" s="6" t="s">
        <v>16</v>
      </c>
      <c r="C138" s="6" t="s">
        <v>541</v>
      </c>
      <c r="D138" s="7">
        <v>42767</v>
      </c>
      <c r="E138" s="6" t="str">
        <f>VLOOKUP($A138,Peter!$A$3:$A$2386,1,0)</f>
        <v>AmeriCredit Automobile Receivables Trust 2017-10001694010 - 00858242767</v>
      </c>
      <c r="F138" s="6" t="s">
        <v>21</v>
      </c>
      <c r="G138" s="6" t="s">
        <v>21</v>
      </c>
      <c r="H138" s="6" t="s">
        <v>21</v>
      </c>
      <c r="I138" s="6">
        <v>12013.37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Q138" s="6">
        <f>VLOOKUP($A138,Peter!$A$3:$O$2386,13,0)</f>
        <v>0</v>
      </c>
      <c r="R138" s="6">
        <v>0</v>
      </c>
      <c r="S138" s="10">
        <f t="shared" si="26"/>
        <v>0</v>
      </c>
      <c r="T138" s="6">
        <f>VLOOKUP($A138,Peter!$A$3:$R$2306,14,0)</f>
        <v>857.32</v>
      </c>
      <c r="U138" s="6">
        <v>0</v>
      </c>
      <c r="V138" s="10">
        <f t="shared" si="21"/>
        <v>0</v>
      </c>
      <c r="W138" s="10"/>
      <c r="X138" s="6">
        <f t="shared" si="22"/>
        <v>12013.37</v>
      </c>
      <c r="Y138" s="6">
        <f>VLOOKUP($A138,Peter!$A$3:$O$2386,7,0)</f>
        <v>12013.37</v>
      </c>
      <c r="Z138" s="6">
        <v>12013.37</v>
      </c>
      <c r="AA138" s="6">
        <f>VLOOKUP($A138,raw!$A$2:$L$2630,7,0)</f>
        <v>12013.37</v>
      </c>
      <c r="AB138" s="10">
        <f t="shared" si="23"/>
        <v>0</v>
      </c>
      <c r="AC138" s="10">
        <f t="shared" si="27"/>
        <v>0</v>
      </c>
      <c r="AE138" s="6">
        <f>VLOOKUP($A138,Peter!$A$3:$O$2386,11,0)</f>
        <v>1357.4</v>
      </c>
      <c r="AF138" s="6">
        <v>1357.4</v>
      </c>
      <c r="AG138" s="6">
        <f t="shared" si="24"/>
        <v>0</v>
      </c>
      <c r="AH138" s="6" t="str">
        <f>"'"&amp;C138&amp;"',"</f>
        <v>'0001694010 - 008582',</v>
      </c>
    </row>
    <row r="139" spans="1:34" hidden="1" x14ac:dyDescent="0.15">
      <c r="A139" s="6" t="str">
        <f t="shared" si="20"/>
        <v>AmeriCredit Automobile Receivables Trust 2017-10001694010 - 00858242795</v>
      </c>
      <c r="B139" s="6" t="s">
        <v>16</v>
      </c>
      <c r="C139" s="6" t="s">
        <v>541</v>
      </c>
      <c r="D139" s="7">
        <v>42795</v>
      </c>
      <c r="E139" s="6" t="str">
        <f>VLOOKUP($A139,Peter!$A$3:$A$2386,1,0)</f>
        <v>AmeriCredit Automobile Receivables Trust 2017-10001694010 - 00858242795</v>
      </c>
      <c r="F139" s="6" t="s">
        <v>21</v>
      </c>
      <c r="G139" s="6" t="s">
        <v>18</v>
      </c>
      <c r="H139" s="6" t="s">
        <v>21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Q139" s="6">
        <f>VLOOKUP($A139,Peter!$A$3:$O$2386,13,0)</f>
        <v>0</v>
      </c>
      <c r="R139" s="6">
        <v>0</v>
      </c>
      <c r="S139" s="10">
        <f t="shared" si="26"/>
        <v>0</v>
      </c>
      <c r="T139" s="6">
        <f>VLOOKUP($A139,Peter!$A$3:$R$2306,14,0)</f>
        <v>0</v>
      </c>
      <c r="U139" s="6">
        <v>0</v>
      </c>
      <c r="V139" s="10">
        <f t="shared" si="21"/>
        <v>0</v>
      </c>
      <c r="W139" s="10"/>
      <c r="X139" s="6">
        <f t="shared" si="22"/>
        <v>0</v>
      </c>
      <c r="Y139" s="6">
        <f>VLOOKUP($A139,Peter!$A$3:$O$2386,7,0)</f>
        <v>0</v>
      </c>
      <c r="Z139" s="6">
        <v>0</v>
      </c>
      <c r="AA139" s="6">
        <f>VLOOKUP($A139,raw!$A$2:$L$2630,7,0)</f>
        <v>0</v>
      </c>
      <c r="AB139" s="10">
        <f t="shared" si="23"/>
        <v>0</v>
      </c>
      <c r="AC139" s="10">
        <f t="shared" si="27"/>
        <v>0</v>
      </c>
      <c r="AE139" s="6">
        <f>VLOOKUP($A139,Peter!$A$3:$O$2386,11,0)</f>
        <v>2853.25</v>
      </c>
      <c r="AF139" s="6">
        <v>2853.25</v>
      </c>
      <c r="AG139" s="6">
        <f t="shared" si="24"/>
        <v>0</v>
      </c>
      <c r="AH139" s="6" t="str">
        <f>"'"&amp;C139&amp;"',"</f>
        <v>'0001694010 - 008582',</v>
      </c>
    </row>
    <row r="140" spans="1:34" hidden="1" x14ac:dyDescent="0.15">
      <c r="A140" s="6" t="str">
        <f t="shared" si="20"/>
        <v>AmeriCredit Automobile Receivables Trust 2017-10001694010 - 00876242705</v>
      </c>
      <c r="B140" s="6" t="s">
        <v>16</v>
      </c>
      <c r="C140" s="6" t="s">
        <v>539</v>
      </c>
      <c r="D140" s="7">
        <v>42705</v>
      </c>
      <c r="E140" s="6" t="str">
        <f>VLOOKUP($A140,Peter!$A$3:$A$2386,1,0)</f>
        <v>AmeriCredit Automobile Receivables Trust 2017-10001694010 - 00876242705</v>
      </c>
      <c r="F140" s="6" t="s">
        <v>19</v>
      </c>
      <c r="G140" s="6" t="s">
        <v>18</v>
      </c>
      <c r="H140" s="6" t="s">
        <v>19</v>
      </c>
      <c r="I140" s="6">
        <v>7943.25</v>
      </c>
      <c r="J140" s="6">
        <v>6980.76</v>
      </c>
      <c r="K140" s="6">
        <v>0</v>
      </c>
      <c r="L140" s="6">
        <v>6980.76</v>
      </c>
      <c r="M140" s="6">
        <v>1462.49</v>
      </c>
      <c r="N140" s="6">
        <v>121.53</v>
      </c>
      <c r="O140" s="6">
        <v>109.98</v>
      </c>
      <c r="P140" s="6">
        <f t="shared" ref="P140" si="28">M140+N140-T140</f>
        <v>1220.9099999999999</v>
      </c>
      <c r="Q140" s="6">
        <f>VLOOKUP($A140,Peter!$A$3:$O$2386,13,0)</f>
        <v>0</v>
      </c>
      <c r="R140" s="6">
        <v>0</v>
      </c>
      <c r="S140" s="10">
        <f t="shared" si="26"/>
        <v>0</v>
      </c>
      <c r="T140" s="6">
        <f>VLOOKUP($A140,Peter!$A$3:$R$2306,14,0)</f>
        <v>363.11</v>
      </c>
      <c r="U140" s="6">
        <v>0</v>
      </c>
      <c r="V140" s="10">
        <f t="shared" si="21"/>
        <v>-1462.49</v>
      </c>
      <c r="W140" s="10"/>
      <c r="X140" s="6">
        <f t="shared" si="22"/>
        <v>962.49</v>
      </c>
      <c r="Y140" s="6">
        <f>VLOOKUP($A140,Peter!$A$3:$O$2386,7,0)</f>
        <v>-500</v>
      </c>
      <c r="Z140" s="6">
        <v>-500</v>
      </c>
      <c r="AA140" s="6">
        <f>VLOOKUP($A140,raw!$A$2:$L$2630,7,0)</f>
        <v>-500</v>
      </c>
      <c r="AB140" s="10">
        <f t="shared" si="23"/>
        <v>0</v>
      </c>
      <c r="AC140" s="10">
        <f t="shared" si="27"/>
        <v>0</v>
      </c>
      <c r="AE140" s="6">
        <f>VLOOKUP($A140,Peter!$A$3:$O$2386,11,0)</f>
        <v>0</v>
      </c>
      <c r="AF140" s="6">
        <v>0</v>
      </c>
      <c r="AG140" s="6">
        <f t="shared" si="24"/>
        <v>0</v>
      </c>
      <c r="AH140" s="6" t="str">
        <f>"'"&amp;C140&amp;"',"</f>
        <v>'0001694010 - 008762',</v>
      </c>
    </row>
    <row r="141" spans="1:34" hidden="1" x14ac:dyDescent="0.15">
      <c r="A141" s="6" t="str">
        <f t="shared" si="20"/>
        <v>AmeriCredit Automobile Receivables Trust 2017-10001694010 - 00889242795</v>
      </c>
      <c r="B141" s="6" t="s">
        <v>16</v>
      </c>
      <c r="C141" s="6" t="s">
        <v>536</v>
      </c>
      <c r="D141" s="7">
        <v>42795</v>
      </c>
      <c r="E141" s="6" t="str">
        <f>VLOOKUP($A141,Peter!$A$3:$A$2386,1,0)</f>
        <v>AmeriCredit Automobile Receivables Trust 2017-10001694010 - 00889242795</v>
      </c>
      <c r="F141" s="6" t="s">
        <v>22</v>
      </c>
      <c r="G141" s="6" t="s">
        <v>18</v>
      </c>
      <c r="H141" s="6" t="s">
        <v>22</v>
      </c>
      <c r="I141" s="6">
        <v>2490.0700000000002</v>
      </c>
      <c r="J141" s="6">
        <v>0</v>
      </c>
      <c r="K141" s="6">
        <v>0</v>
      </c>
      <c r="L141" s="6">
        <v>0</v>
      </c>
      <c r="M141" s="6">
        <v>361.81</v>
      </c>
      <c r="N141" s="6">
        <v>18.690000000000001</v>
      </c>
      <c r="O141" s="6">
        <v>0</v>
      </c>
      <c r="P141" s="6">
        <f>M141+N141-T141</f>
        <v>380.5</v>
      </c>
      <c r="Q141" s="6">
        <f>VLOOKUP($A141,Peter!$A$3:$O$2386,13,0)</f>
        <v>0</v>
      </c>
      <c r="R141" s="6">
        <v>2123.58</v>
      </c>
      <c r="S141" s="10">
        <f t="shared" si="26"/>
        <v>2123.58</v>
      </c>
      <c r="T141" s="6">
        <f>VLOOKUP($A141,Peter!$A$3:$R$2306,14,0)</f>
        <v>0</v>
      </c>
      <c r="U141" s="6">
        <v>0</v>
      </c>
      <c r="V141" s="10">
        <f t="shared" si="21"/>
        <v>-2485.39</v>
      </c>
      <c r="W141" s="10"/>
      <c r="X141" s="6">
        <f t="shared" si="22"/>
        <v>2490.0699999999997</v>
      </c>
      <c r="Y141" s="6">
        <f>VLOOKUP($A141,Peter!$A$3:$O$2386,7,0)</f>
        <v>4.68</v>
      </c>
      <c r="Z141" s="6">
        <v>4.68</v>
      </c>
      <c r="AA141" s="6">
        <f>VLOOKUP($A141,raw!$A$2:$L$2630,7,0)</f>
        <v>4.68</v>
      </c>
      <c r="AB141" s="10">
        <f t="shared" si="23"/>
        <v>0</v>
      </c>
      <c r="AC141" s="10">
        <f t="shared" si="27"/>
        <v>0</v>
      </c>
      <c r="AE141" s="6">
        <f>VLOOKUP($A141,Peter!$A$3:$O$2386,11,0)</f>
        <v>0</v>
      </c>
      <c r="AF141" s="6">
        <v>0</v>
      </c>
      <c r="AG141" s="6">
        <f t="shared" si="24"/>
        <v>0</v>
      </c>
      <c r="AH141" s="6" t="str">
        <f>"'"&amp;C141&amp;"',"</f>
        <v>'0001694010 - 008892',</v>
      </c>
    </row>
    <row r="142" spans="1:34" hidden="1" x14ac:dyDescent="0.15">
      <c r="A142" s="6" t="str">
        <f t="shared" si="20"/>
        <v>AmeriCredit Automobile Receivables Trust 2017-10001694010 - 00905642767</v>
      </c>
      <c r="B142" s="6" t="s">
        <v>16</v>
      </c>
      <c r="C142" s="6" t="s">
        <v>535</v>
      </c>
      <c r="D142" s="7">
        <v>42767</v>
      </c>
      <c r="E142" s="6" t="str">
        <f>VLOOKUP($A142,Peter!$A$3:$A$2386,1,0)</f>
        <v>AmeriCredit Automobile Receivables Trust 2017-10001694010 - 00905642767</v>
      </c>
      <c r="F142" s="6" t="s">
        <v>22</v>
      </c>
      <c r="G142" s="6" t="s">
        <v>18</v>
      </c>
      <c r="H142" s="6" t="s">
        <v>22</v>
      </c>
      <c r="I142" s="6">
        <v>9308.1</v>
      </c>
      <c r="J142" s="6">
        <v>0</v>
      </c>
      <c r="K142" s="6">
        <v>0</v>
      </c>
      <c r="L142" s="6">
        <v>0</v>
      </c>
      <c r="M142" s="6">
        <v>401.07</v>
      </c>
      <c r="N142" s="6">
        <v>97.93</v>
      </c>
      <c r="O142" s="6">
        <v>235.05</v>
      </c>
      <c r="Q142" s="6">
        <f>VLOOKUP($A142,Peter!$A$3:$O$2386,13,0)</f>
        <v>0</v>
      </c>
      <c r="R142" s="6">
        <v>8898.3799999999992</v>
      </c>
      <c r="S142" s="10">
        <f t="shared" si="26"/>
        <v>8898.3799999999992</v>
      </c>
      <c r="T142" s="6">
        <f>VLOOKUP($A142,Peter!$A$3:$R$2306,14,0)</f>
        <v>499</v>
      </c>
      <c r="U142" s="6">
        <v>0</v>
      </c>
      <c r="V142" s="10">
        <f t="shared" si="21"/>
        <v>-9299.4499999999989</v>
      </c>
      <c r="W142" s="10"/>
      <c r="X142" s="6">
        <f t="shared" si="22"/>
        <v>9308.0999999999985</v>
      </c>
      <c r="Y142" s="6">
        <f>VLOOKUP($A142,Peter!$A$3:$O$2386,7,0)</f>
        <v>8.65</v>
      </c>
      <c r="Z142" s="6">
        <v>8.65</v>
      </c>
      <c r="AA142" s="6">
        <f>VLOOKUP($A142,raw!$A$2:$L$2630,7,0)</f>
        <v>8.65</v>
      </c>
      <c r="AB142" s="10">
        <f t="shared" si="23"/>
        <v>0</v>
      </c>
      <c r="AC142" s="10">
        <f t="shared" si="27"/>
        <v>0</v>
      </c>
      <c r="AE142" s="6">
        <f>VLOOKUP($A142,Peter!$A$3:$O$2386,11,0)</f>
        <v>0</v>
      </c>
      <c r="AF142" s="6">
        <v>0</v>
      </c>
      <c r="AG142" s="6">
        <f t="shared" si="24"/>
        <v>0</v>
      </c>
      <c r="AH142" s="6" t="str">
        <f>"'"&amp;C142&amp;"',"</f>
        <v>'0001694010 - 009056',</v>
      </c>
    </row>
    <row r="143" spans="1:34" x14ac:dyDescent="0.15">
      <c r="A143" s="6" t="str">
        <f t="shared" si="20"/>
        <v>AmeriCredit Automobile Receivables Trust 2017-10001694010 - 00910442795</v>
      </c>
      <c r="B143" s="6" t="s">
        <v>16</v>
      </c>
      <c r="C143" s="6" t="s">
        <v>534</v>
      </c>
      <c r="D143" s="7">
        <v>42795</v>
      </c>
      <c r="E143" s="6" t="str">
        <f>VLOOKUP($A143,Peter!$A$3:$A$2386,1,0)</f>
        <v>AmeriCredit Automobile Receivables Trust 2017-10001694010 - 00910442795</v>
      </c>
      <c r="F143" s="6" t="s">
        <v>21</v>
      </c>
      <c r="G143" s="6" t="s">
        <v>18</v>
      </c>
      <c r="H143" s="6" t="s">
        <v>21</v>
      </c>
      <c r="I143" s="6">
        <v>11029.72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Q143" s="6">
        <f>VLOOKUP($A143,Peter!$A$3:$O$2386,13,0)</f>
        <v>0</v>
      </c>
      <c r="R143" s="6">
        <v>0</v>
      </c>
      <c r="S143" s="10">
        <f t="shared" si="26"/>
        <v>0</v>
      </c>
      <c r="T143" s="6">
        <f>VLOOKUP($A143,Peter!$A$3:$R$2306,14,0)</f>
        <v>1381.17</v>
      </c>
      <c r="U143" s="6">
        <v>0</v>
      </c>
      <c r="V143" s="10">
        <f t="shared" si="21"/>
        <v>0</v>
      </c>
      <c r="W143" s="10"/>
      <c r="X143" s="6">
        <f t="shared" si="22"/>
        <v>11029.72</v>
      </c>
      <c r="Y143" s="6">
        <f>VLOOKUP($A143,Peter!$A$3:$O$2386,7,0)</f>
        <v>11029.72</v>
      </c>
      <c r="Z143" s="6">
        <v>11029.72</v>
      </c>
      <c r="AA143" s="6">
        <f>VLOOKUP($A143,raw!$A$2:$L$2630,7,0)</f>
        <v>11029.72</v>
      </c>
      <c r="AB143" s="10">
        <f t="shared" si="23"/>
        <v>0</v>
      </c>
      <c r="AC143" s="10">
        <f t="shared" si="27"/>
        <v>0</v>
      </c>
      <c r="AE143" s="6">
        <f>VLOOKUP($A143,Peter!$A$3:$O$2386,11,0)</f>
        <v>111.1</v>
      </c>
      <c r="AF143" s="6">
        <v>4669.6000000000004</v>
      </c>
      <c r="AG143" s="6">
        <f t="shared" si="24"/>
        <v>4558.5</v>
      </c>
      <c r="AH143" s="6" t="str">
        <f>"'"&amp;C143&amp;"',"</f>
        <v>'0001694010 - 009104',</v>
      </c>
    </row>
    <row r="144" spans="1:34" hidden="1" x14ac:dyDescent="0.15">
      <c r="A144" s="6" t="str">
        <f t="shared" si="20"/>
        <v>AmeriCredit Automobile Receivables Trust 2017-10001694010 - 00914642795</v>
      </c>
      <c r="B144" s="6" t="s">
        <v>16</v>
      </c>
      <c r="C144" s="6" t="s">
        <v>533</v>
      </c>
      <c r="D144" s="7">
        <v>42795</v>
      </c>
      <c r="E144" s="6" t="str">
        <f>VLOOKUP($A144,Peter!$A$3:$A$2386,1,0)</f>
        <v>AmeriCredit Automobile Receivables Trust 2017-10001694010 - 00914642795</v>
      </c>
      <c r="F144" s="6" t="s">
        <v>22</v>
      </c>
      <c r="G144" s="6" t="s">
        <v>18</v>
      </c>
      <c r="H144" s="6" t="s">
        <v>22</v>
      </c>
      <c r="I144" s="6">
        <v>59.47</v>
      </c>
      <c r="J144" s="6">
        <v>0</v>
      </c>
      <c r="K144" s="6">
        <v>0</v>
      </c>
      <c r="L144" s="6">
        <v>0</v>
      </c>
      <c r="M144" s="6">
        <v>58.49</v>
      </c>
      <c r="N144" s="6">
        <v>1.51</v>
      </c>
      <c r="O144" s="6">
        <v>0</v>
      </c>
      <c r="Q144" s="6">
        <f>VLOOKUP($A144,Peter!$A$3:$O$2386,13,0)</f>
        <v>0</v>
      </c>
      <c r="R144" s="6">
        <v>0</v>
      </c>
      <c r="S144" s="10">
        <f t="shared" si="26"/>
        <v>0</v>
      </c>
      <c r="T144" s="6">
        <f>VLOOKUP($A144,Peter!$A$3:$R$2306,14,0)</f>
        <v>62.907948349999998</v>
      </c>
      <c r="U144" s="6">
        <v>0</v>
      </c>
      <c r="V144" s="10">
        <f t="shared" si="21"/>
        <v>-58.49</v>
      </c>
      <c r="W144" s="10"/>
      <c r="X144" s="6">
        <f t="shared" si="22"/>
        <v>59.47</v>
      </c>
      <c r="Y144" s="6">
        <f>VLOOKUP($A144,Peter!$A$3:$O$2386,7,0)</f>
        <v>0.98</v>
      </c>
      <c r="Z144" s="6">
        <v>0.98</v>
      </c>
      <c r="AA144" s="6">
        <f>VLOOKUP($A144,raw!$A$2:$L$2630,7,0)</f>
        <v>0.98</v>
      </c>
      <c r="AB144" s="10">
        <f t="shared" si="23"/>
        <v>0</v>
      </c>
      <c r="AC144" s="10">
        <f t="shared" si="27"/>
        <v>0</v>
      </c>
      <c r="AE144" s="6">
        <f>VLOOKUP($A144,Peter!$A$3:$O$2386,11,0)</f>
        <v>0</v>
      </c>
      <c r="AF144" s="6">
        <v>0</v>
      </c>
      <c r="AG144" s="6">
        <f t="shared" si="24"/>
        <v>0</v>
      </c>
      <c r="AH144" s="6" t="str">
        <f>"'"&amp;C144&amp;"',"</f>
        <v>'0001694010 - 009146',</v>
      </c>
    </row>
    <row r="145" spans="1:34" hidden="1" x14ac:dyDescent="0.15">
      <c r="A145" s="6" t="str">
        <f t="shared" si="20"/>
        <v>AmeriCredit Automobile Receivables Trust 2017-10001694010 - 00927742795</v>
      </c>
      <c r="B145" s="6" t="s">
        <v>16</v>
      </c>
      <c r="C145" s="6" t="s">
        <v>532</v>
      </c>
      <c r="D145" s="7">
        <v>42795</v>
      </c>
      <c r="E145" s="6" t="str">
        <f>VLOOKUP($A145,Peter!$A$3:$A$2386,1,0)</f>
        <v>AmeriCredit Automobile Receivables Trust 2017-10001694010 - 00927742795</v>
      </c>
      <c r="F145" s="6" t="s">
        <v>20</v>
      </c>
      <c r="G145" s="6" t="s">
        <v>18</v>
      </c>
      <c r="H145" s="6" t="s">
        <v>20</v>
      </c>
      <c r="I145" s="6">
        <v>16699.080000000002</v>
      </c>
      <c r="J145" s="6">
        <v>15347.81</v>
      </c>
      <c r="K145" s="6">
        <v>0</v>
      </c>
      <c r="L145" s="6">
        <v>15347.81</v>
      </c>
      <c r="M145" s="6">
        <v>1801.27</v>
      </c>
      <c r="N145" s="6">
        <v>238.73</v>
      </c>
      <c r="O145" s="6">
        <v>245</v>
      </c>
      <c r="Q145" s="6">
        <f>VLOOKUP($A145,Peter!$A$3:$O$2386,13,0)</f>
        <v>0</v>
      </c>
      <c r="R145" s="6">
        <v>0</v>
      </c>
      <c r="S145" s="10">
        <f t="shared" si="26"/>
        <v>0</v>
      </c>
      <c r="T145" s="6">
        <f>VLOOKUP($A145,Peter!$A$3:$R$2306,14,0)</f>
        <v>2161.1</v>
      </c>
      <c r="U145" s="6">
        <v>0</v>
      </c>
      <c r="V145" s="10">
        <f t="shared" si="21"/>
        <v>-1801.27</v>
      </c>
      <c r="W145" s="10"/>
      <c r="X145" s="6">
        <f t="shared" si="22"/>
        <v>1351.27</v>
      </c>
      <c r="Y145" s="6">
        <f>VLOOKUP($A145,Peter!$A$3:$O$2386,7,0)</f>
        <v>-450</v>
      </c>
      <c r="Z145" s="6">
        <v>-450</v>
      </c>
      <c r="AA145" s="6">
        <f>VLOOKUP($A145,raw!$A$2:$L$2630,7,0)</f>
        <v>-450</v>
      </c>
      <c r="AB145" s="10">
        <f t="shared" si="23"/>
        <v>0</v>
      </c>
      <c r="AC145" s="10">
        <f t="shared" si="27"/>
        <v>0</v>
      </c>
      <c r="AE145" s="6">
        <f>VLOOKUP($A145,Peter!$A$3:$O$2386,11,0)</f>
        <v>0</v>
      </c>
      <c r="AF145" s="6">
        <v>0</v>
      </c>
      <c r="AG145" s="6">
        <f t="shared" si="24"/>
        <v>0</v>
      </c>
      <c r="AH145" s="6" t="str">
        <f>"'"&amp;C145&amp;"',"</f>
        <v>'0001694010 - 009277',</v>
      </c>
    </row>
    <row r="146" spans="1:34" hidden="1" x14ac:dyDescent="0.15">
      <c r="A146" s="6" t="str">
        <f t="shared" si="20"/>
        <v>AmeriCredit Automobile Receivables Trust 2017-10001694010 - 00927842705</v>
      </c>
      <c r="B146" s="6" t="s">
        <v>16</v>
      </c>
      <c r="C146" s="6" t="s">
        <v>531</v>
      </c>
      <c r="D146" s="7">
        <v>42705</v>
      </c>
      <c r="E146" s="6" t="str">
        <f>VLOOKUP($A146,Peter!$A$3:$A$2386,1,0)</f>
        <v>AmeriCredit Automobile Receivables Trust 2017-10001694010 - 00927842705</v>
      </c>
      <c r="F146" s="6" t="s">
        <v>19</v>
      </c>
      <c r="G146" s="6" t="s">
        <v>18</v>
      </c>
      <c r="H146" s="6" t="s">
        <v>19</v>
      </c>
      <c r="I146" s="6">
        <v>14495.65</v>
      </c>
      <c r="J146" s="6">
        <v>13677.25</v>
      </c>
      <c r="K146" s="6">
        <v>0</v>
      </c>
      <c r="L146" s="6">
        <v>13677.25</v>
      </c>
      <c r="M146" s="6">
        <v>1335.16</v>
      </c>
      <c r="N146" s="6">
        <v>155.09</v>
      </c>
      <c r="O146" s="6">
        <v>244.75</v>
      </c>
      <c r="P146" s="6">
        <f>M146+N146-T146</f>
        <v>1157.29</v>
      </c>
      <c r="Q146" s="6">
        <f>VLOOKUP($A146,Peter!$A$3:$O$2386,13,0)</f>
        <v>0</v>
      </c>
      <c r="R146" s="6">
        <v>0</v>
      </c>
      <c r="S146" s="10">
        <f t="shared" si="26"/>
        <v>0</v>
      </c>
      <c r="T146" s="6">
        <f>VLOOKUP($A146,Peter!$A$3:$R$2306,14,0)</f>
        <v>332.96</v>
      </c>
      <c r="U146" s="6">
        <v>0</v>
      </c>
      <c r="V146" s="10">
        <f t="shared" si="21"/>
        <v>-1335.16</v>
      </c>
      <c r="W146" s="10"/>
      <c r="X146" s="6">
        <f t="shared" si="22"/>
        <v>818.40000000000009</v>
      </c>
      <c r="Y146" s="6">
        <f>VLOOKUP($A146,Peter!$A$3:$O$2386,7,0)</f>
        <v>-516.76</v>
      </c>
      <c r="Z146" s="6">
        <v>-516.76</v>
      </c>
      <c r="AA146" s="6">
        <f>VLOOKUP($A146,raw!$A$2:$L$2630,7,0)</f>
        <v>-516.76</v>
      </c>
      <c r="AB146" s="10">
        <f t="shared" si="23"/>
        <v>0</v>
      </c>
      <c r="AC146" s="10">
        <f t="shared" si="27"/>
        <v>0</v>
      </c>
      <c r="AE146" s="6">
        <f>VLOOKUP($A146,Peter!$A$3:$O$2386,11,0)</f>
        <v>0</v>
      </c>
      <c r="AF146" s="6">
        <v>0</v>
      </c>
      <c r="AG146" s="6">
        <f t="shared" si="24"/>
        <v>0</v>
      </c>
      <c r="AH146" s="6" t="str">
        <f>"'"&amp;C146&amp;"',"</f>
        <v>'0001694010 - 009278',</v>
      </c>
    </row>
    <row r="147" spans="1:34" hidden="1" x14ac:dyDescent="0.15">
      <c r="A147" s="6" t="str">
        <f t="shared" si="20"/>
        <v>AmeriCredit Automobile Receivables Trust 2017-10001694010 - 00930242736</v>
      </c>
      <c r="B147" s="6" t="s">
        <v>16</v>
      </c>
      <c r="C147" s="6" t="s">
        <v>530</v>
      </c>
      <c r="D147" s="7">
        <v>42736</v>
      </c>
      <c r="E147" s="6" t="str">
        <f>VLOOKUP($A147,Peter!$A$3:$A$2386,1,0)</f>
        <v>AmeriCredit Automobile Receivables Trust 2017-10001694010 - 00930242736</v>
      </c>
      <c r="F147" s="6" t="s">
        <v>20</v>
      </c>
      <c r="G147" s="6" t="s">
        <v>18</v>
      </c>
      <c r="H147" s="6" t="s">
        <v>20</v>
      </c>
      <c r="I147" s="6">
        <v>23602.95</v>
      </c>
      <c r="J147" s="6">
        <v>22531.24</v>
      </c>
      <c r="K147" s="6">
        <v>0</v>
      </c>
      <c r="L147" s="6">
        <v>22531.24</v>
      </c>
      <c r="M147" s="6">
        <v>1596.71</v>
      </c>
      <c r="N147" s="6">
        <v>545.89</v>
      </c>
      <c r="O147" s="6">
        <v>0</v>
      </c>
      <c r="Q147" s="6">
        <f>VLOOKUP($A147,Peter!$A$3:$O$2386,13,0)</f>
        <v>0</v>
      </c>
      <c r="R147" s="6">
        <v>0</v>
      </c>
      <c r="S147" s="10">
        <f t="shared" si="26"/>
        <v>0</v>
      </c>
      <c r="T147" s="6">
        <f>VLOOKUP($A147,Peter!$A$3:$R$2306,14,0)</f>
        <v>2157.44</v>
      </c>
      <c r="U147" s="6">
        <v>0</v>
      </c>
      <c r="V147" s="10">
        <f t="shared" si="21"/>
        <v>-1596.71</v>
      </c>
      <c r="W147" s="10"/>
      <c r="X147" s="6">
        <f t="shared" si="22"/>
        <v>1071.71</v>
      </c>
      <c r="Y147" s="6">
        <f>VLOOKUP($A147,Peter!$A$3:$O$2386,7,0)</f>
        <v>-525</v>
      </c>
      <c r="Z147" s="6">
        <v>-525</v>
      </c>
      <c r="AA147" s="6">
        <f>VLOOKUP($A147,raw!$A$2:$L$2630,7,0)</f>
        <v>-525</v>
      </c>
      <c r="AB147" s="10">
        <f t="shared" si="23"/>
        <v>0</v>
      </c>
      <c r="AC147" s="10">
        <f t="shared" si="27"/>
        <v>0</v>
      </c>
      <c r="AE147" s="6">
        <f>VLOOKUP($A147,Peter!$A$3:$O$2386,11,0)</f>
        <v>0</v>
      </c>
      <c r="AF147" s="6">
        <v>0</v>
      </c>
      <c r="AG147" s="6">
        <f t="shared" si="24"/>
        <v>0</v>
      </c>
      <c r="AH147" s="6" t="str">
        <f>"'"&amp;C147&amp;"',"</f>
        <v>'0001694010 - 009302',</v>
      </c>
    </row>
    <row r="148" spans="1:34" hidden="1" x14ac:dyDescent="0.15">
      <c r="A148" s="6" t="str">
        <f t="shared" si="20"/>
        <v>AmeriCredit Automobile Receivables Trust 2017-10001694010 - 00931442795</v>
      </c>
      <c r="B148" s="6" t="s">
        <v>16</v>
      </c>
      <c r="C148" s="6" t="s">
        <v>529</v>
      </c>
      <c r="D148" s="7">
        <v>42795</v>
      </c>
      <c r="E148" s="6" t="str">
        <f>VLOOKUP($A148,Peter!$A$3:$A$2386,1,0)</f>
        <v>AmeriCredit Automobile Receivables Trust 2017-10001694010 - 00931442795</v>
      </c>
      <c r="F148" s="6" t="s">
        <v>22</v>
      </c>
      <c r="G148" s="6" t="s">
        <v>18</v>
      </c>
      <c r="H148" s="6" t="s">
        <v>22</v>
      </c>
      <c r="I148" s="6">
        <v>14898.6</v>
      </c>
      <c r="J148" s="6">
        <v>0</v>
      </c>
      <c r="K148" s="6">
        <v>0</v>
      </c>
      <c r="L148" s="6">
        <v>0</v>
      </c>
      <c r="M148" s="6">
        <v>400</v>
      </c>
      <c r="N148" s="6">
        <v>0</v>
      </c>
      <c r="O148" s="6">
        <v>0</v>
      </c>
      <c r="Q148" s="6">
        <f>VLOOKUP($A148,Peter!$A$3:$O$2386,13,0)</f>
        <v>0</v>
      </c>
      <c r="R148" s="6">
        <v>0</v>
      </c>
      <c r="S148" s="10">
        <f t="shared" si="26"/>
        <v>0</v>
      </c>
      <c r="T148" s="6">
        <f>VLOOKUP($A148,Peter!$A$3:$R$2306,14,0)</f>
        <v>1725.71</v>
      </c>
      <c r="U148" s="6">
        <v>0</v>
      </c>
      <c r="V148" s="10">
        <f t="shared" si="21"/>
        <v>-400</v>
      </c>
      <c r="W148" s="10"/>
      <c r="X148" s="6">
        <f t="shared" si="22"/>
        <v>14898.6</v>
      </c>
      <c r="Y148" s="6">
        <f>VLOOKUP($A148,Peter!$A$3:$O$2386,7,0)</f>
        <v>14498.6</v>
      </c>
      <c r="Z148" s="6">
        <v>14498.6</v>
      </c>
      <c r="AA148" s="6">
        <f>VLOOKUP($A148,raw!$A$2:$L$2630,7,0)</f>
        <v>14498.6</v>
      </c>
      <c r="AB148" s="10">
        <f t="shared" si="23"/>
        <v>0</v>
      </c>
      <c r="AC148" s="10">
        <f t="shared" si="27"/>
        <v>0</v>
      </c>
      <c r="AE148" s="6">
        <f>VLOOKUP($A148,Peter!$A$3:$O$2386,11,0)</f>
        <v>0</v>
      </c>
      <c r="AF148" s="6">
        <v>0</v>
      </c>
      <c r="AG148" s="6">
        <f t="shared" si="24"/>
        <v>0</v>
      </c>
      <c r="AH148" s="6" t="str">
        <f>"'"&amp;C148&amp;"',"</f>
        <v>'0001694010 - 009314',</v>
      </c>
    </row>
    <row r="149" spans="1:34" hidden="1" x14ac:dyDescent="0.15">
      <c r="A149" s="6" t="str">
        <f t="shared" si="20"/>
        <v>AmeriCredit Automobile Receivables Trust 2017-10001694010 - 00932042705</v>
      </c>
      <c r="B149" s="6" t="s">
        <v>16</v>
      </c>
      <c r="C149" s="6" t="s">
        <v>528</v>
      </c>
      <c r="D149" s="7">
        <v>42705</v>
      </c>
      <c r="E149" s="6" t="str">
        <f>VLOOKUP($A149,Peter!$A$3:$A$2386,1,0)</f>
        <v>AmeriCredit Automobile Receivables Trust 2017-10001694010 - 00932042705</v>
      </c>
      <c r="F149" s="6" t="s">
        <v>20</v>
      </c>
      <c r="G149" s="6" t="s">
        <v>18</v>
      </c>
      <c r="H149" s="6" t="s">
        <v>19</v>
      </c>
      <c r="I149" s="6">
        <v>23885.11</v>
      </c>
      <c r="J149" s="6">
        <v>22034.959999999999</v>
      </c>
      <c r="K149" s="6">
        <v>0</v>
      </c>
      <c r="L149" s="6">
        <v>22034.959999999999</v>
      </c>
      <c r="M149" s="6">
        <v>2396.15</v>
      </c>
      <c r="N149" s="6">
        <v>91.85</v>
      </c>
      <c r="O149" s="6">
        <v>0</v>
      </c>
      <c r="P149" s="6">
        <f t="shared" ref="P149:P166" si="29">M149+N149-T149</f>
        <v>2055.7200000000003</v>
      </c>
      <c r="Q149" s="6">
        <f>VLOOKUP($A149,Peter!$A$3:$O$2386,13,0)</f>
        <v>0</v>
      </c>
      <c r="R149" s="6">
        <v>0</v>
      </c>
      <c r="S149" s="10">
        <f t="shared" si="26"/>
        <v>0</v>
      </c>
      <c r="T149" s="6">
        <f>VLOOKUP($A149,Peter!$A$3:$R$2306,14,0)</f>
        <v>432.28</v>
      </c>
      <c r="U149" s="6">
        <v>0</v>
      </c>
      <c r="V149" s="10">
        <f t="shared" si="21"/>
        <v>-2396.15</v>
      </c>
      <c r="W149" s="10"/>
      <c r="X149" s="6">
        <f t="shared" si="22"/>
        <v>1850.15</v>
      </c>
      <c r="Y149" s="6">
        <f>VLOOKUP($A149,Peter!$A$3:$O$2386,7,0)</f>
        <v>-546</v>
      </c>
      <c r="Z149" s="6">
        <v>-546</v>
      </c>
      <c r="AA149" s="6">
        <f>VLOOKUP($A149,raw!$A$2:$L$2630,7,0)</f>
        <v>-546</v>
      </c>
      <c r="AB149" s="10">
        <f t="shared" si="23"/>
        <v>0</v>
      </c>
      <c r="AC149" s="10">
        <f t="shared" si="27"/>
        <v>0</v>
      </c>
      <c r="AE149" s="6">
        <f>VLOOKUP($A149,Peter!$A$3:$O$2386,11,0)</f>
        <v>0</v>
      </c>
      <c r="AF149" s="6">
        <v>0</v>
      </c>
      <c r="AG149" s="6">
        <f t="shared" si="24"/>
        <v>0</v>
      </c>
      <c r="AH149" s="6" t="str">
        <f>"'"&amp;C149&amp;"',"</f>
        <v>'0001694010 - 009320',</v>
      </c>
    </row>
    <row r="150" spans="1:34" hidden="1" x14ac:dyDescent="0.15">
      <c r="A150" s="6" t="str">
        <f t="shared" si="20"/>
        <v>AmeriCredit Automobile Receivables Trust 2017-10001694010 - 00932942705</v>
      </c>
      <c r="B150" s="6" t="s">
        <v>16</v>
      </c>
      <c r="C150" s="6" t="s">
        <v>527</v>
      </c>
      <c r="D150" s="7">
        <v>42705</v>
      </c>
      <c r="E150" s="6" t="str">
        <f>VLOOKUP($A150,Peter!$A$3:$A$2386,1,0)</f>
        <v>AmeriCredit Automobile Receivables Trust 2017-10001694010 - 00932942705</v>
      </c>
      <c r="F150" s="6" t="s">
        <v>19</v>
      </c>
      <c r="G150" s="6" t="s">
        <v>18</v>
      </c>
      <c r="H150" s="6" t="s">
        <v>19</v>
      </c>
      <c r="I150" s="6">
        <v>9398.6200000000008</v>
      </c>
      <c r="J150" s="6">
        <v>9192.2199999999993</v>
      </c>
      <c r="K150" s="6">
        <v>0</v>
      </c>
      <c r="L150" s="6">
        <v>9192.2199999999993</v>
      </c>
      <c r="M150" s="6">
        <v>731.4</v>
      </c>
      <c r="N150" s="6">
        <v>653.96</v>
      </c>
      <c r="O150" s="6">
        <v>27.64</v>
      </c>
      <c r="P150" s="6">
        <f t="shared" si="29"/>
        <v>1082.1300000000001</v>
      </c>
      <c r="Q150" s="6">
        <f>VLOOKUP($A150,Peter!$A$3:$O$2386,13,0)</f>
        <v>0</v>
      </c>
      <c r="R150" s="6">
        <v>0</v>
      </c>
      <c r="S150" s="10">
        <f t="shared" si="26"/>
        <v>0</v>
      </c>
      <c r="T150" s="6">
        <f>VLOOKUP($A150,Peter!$A$3:$R$2306,14,0)</f>
        <v>303.23</v>
      </c>
      <c r="U150" s="6">
        <v>0</v>
      </c>
      <c r="V150" s="10">
        <f t="shared" si="21"/>
        <v>-731.4</v>
      </c>
      <c r="W150" s="10"/>
      <c r="X150" s="6">
        <f t="shared" si="22"/>
        <v>206.39999999999998</v>
      </c>
      <c r="Y150" s="6">
        <f>VLOOKUP($A150,Peter!$A$3:$O$2386,7,0)</f>
        <v>-525</v>
      </c>
      <c r="Z150" s="6">
        <v>-525</v>
      </c>
      <c r="AA150" s="6">
        <f>VLOOKUP($A150,raw!$A$2:$L$2630,7,0)</f>
        <v>-525</v>
      </c>
      <c r="AB150" s="10">
        <f t="shared" si="23"/>
        <v>0</v>
      </c>
      <c r="AC150" s="10">
        <f t="shared" si="27"/>
        <v>0</v>
      </c>
      <c r="AE150" s="6">
        <f>VLOOKUP($A150,Peter!$A$3:$O$2386,11,0)</f>
        <v>0</v>
      </c>
      <c r="AF150" s="6">
        <v>0</v>
      </c>
      <c r="AG150" s="6">
        <f t="shared" si="24"/>
        <v>0</v>
      </c>
      <c r="AH150" s="6" t="str">
        <f>"'"&amp;C150&amp;"',"</f>
        <v>'0001694010 - 009329',</v>
      </c>
    </row>
    <row r="151" spans="1:34" hidden="1" x14ac:dyDescent="0.15">
      <c r="A151" s="6" t="str">
        <f t="shared" si="20"/>
        <v>AmeriCredit Automobile Receivables Trust 2017-10001694010 - 00933142705</v>
      </c>
      <c r="B151" s="6" t="s">
        <v>16</v>
      </c>
      <c r="C151" s="6" t="s">
        <v>526</v>
      </c>
      <c r="D151" s="7">
        <v>42705</v>
      </c>
      <c r="E151" s="6" t="str">
        <f>VLOOKUP($A151,Peter!$A$3:$A$2386,1,0)</f>
        <v>AmeriCredit Automobile Receivables Trust 2017-10001694010 - 00933142705</v>
      </c>
      <c r="F151" s="6" t="s">
        <v>20</v>
      </c>
      <c r="G151" s="6" t="s">
        <v>18</v>
      </c>
      <c r="H151" s="6" t="s">
        <v>20</v>
      </c>
      <c r="I151" s="6">
        <v>24397.54</v>
      </c>
      <c r="J151" s="6">
        <v>22995.599999999999</v>
      </c>
      <c r="K151" s="6">
        <v>0</v>
      </c>
      <c r="L151" s="6">
        <v>22995.599999999999</v>
      </c>
      <c r="M151" s="6">
        <v>1876.94</v>
      </c>
      <c r="N151" s="6">
        <v>271.23</v>
      </c>
      <c r="O151" s="6">
        <v>0</v>
      </c>
      <c r="P151" s="6">
        <f t="shared" si="29"/>
        <v>768.11000000000013</v>
      </c>
      <c r="Q151" s="6">
        <f>VLOOKUP($A151,Peter!$A$3:$O$2386,13,0)</f>
        <v>0</v>
      </c>
      <c r="R151" s="6">
        <v>0</v>
      </c>
      <c r="S151" s="10">
        <f t="shared" si="26"/>
        <v>0</v>
      </c>
      <c r="T151" s="6">
        <f>VLOOKUP($A151,Peter!$A$3:$R$2306,14,0)</f>
        <v>1380.06</v>
      </c>
      <c r="U151" s="6">
        <v>0</v>
      </c>
      <c r="V151" s="10">
        <f t="shared" si="21"/>
        <v>-1876.94</v>
      </c>
      <c r="W151" s="10"/>
      <c r="X151" s="6">
        <f t="shared" si="22"/>
        <v>1401.94</v>
      </c>
      <c r="Y151" s="6">
        <f>VLOOKUP($A151,Peter!$A$3:$O$2386,7,0)</f>
        <v>-475</v>
      </c>
      <c r="Z151" s="6">
        <v>-475</v>
      </c>
      <c r="AA151" s="6">
        <f>VLOOKUP($A151,raw!$A$2:$L$2630,7,0)</f>
        <v>-475</v>
      </c>
      <c r="AB151" s="10">
        <f t="shared" si="23"/>
        <v>0</v>
      </c>
      <c r="AC151" s="10">
        <f t="shared" si="27"/>
        <v>0</v>
      </c>
      <c r="AE151" s="6">
        <f>VLOOKUP($A151,Peter!$A$3:$O$2386,11,0)</f>
        <v>0</v>
      </c>
      <c r="AF151" s="6">
        <v>0</v>
      </c>
      <c r="AG151" s="6">
        <f t="shared" si="24"/>
        <v>0</v>
      </c>
      <c r="AH151" s="6" t="str">
        <f>"'"&amp;C151&amp;"',"</f>
        <v>'0001694010 - 009331',</v>
      </c>
    </row>
    <row r="152" spans="1:34" hidden="1" x14ac:dyDescent="0.15">
      <c r="A152" s="6" t="str">
        <f t="shared" si="20"/>
        <v>AmeriCredit Automobile Receivables Trust 2017-10001694010 - 00935042705</v>
      </c>
      <c r="B152" s="6" t="s">
        <v>16</v>
      </c>
      <c r="C152" s="6" t="s">
        <v>525</v>
      </c>
      <c r="D152" s="7">
        <v>42705</v>
      </c>
      <c r="E152" s="6" t="str">
        <f>VLOOKUP($A152,Peter!$A$3:$A$2386,1,0)</f>
        <v>AmeriCredit Automobile Receivables Trust 2017-10001694010 - 00935042705</v>
      </c>
      <c r="F152" s="6" t="s">
        <v>20</v>
      </c>
      <c r="G152" s="6" t="s">
        <v>18</v>
      </c>
      <c r="H152" s="6" t="s">
        <v>20</v>
      </c>
      <c r="I152" s="6">
        <v>19694.79</v>
      </c>
      <c r="J152" s="6">
        <v>19079.71</v>
      </c>
      <c r="K152" s="6">
        <v>0</v>
      </c>
      <c r="L152" s="6">
        <v>19079.71</v>
      </c>
      <c r="M152" s="6">
        <v>1115.08</v>
      </c>
      <c r="N152" s="6">
        <v>18.62</v>
      </c>
      <c r="O152" s="6">
        <v>0</v>
      </c>
      <c r="P152" s="6">
        <f t="shared" si="29"/>
        <v>444.2199999999998</v>
      </c>
      <c r="Q152" s="6">
        <f>VLOOKUP($A152,Peter!$A$3:$O$2386,13,0)</f>
        <v>0</v>
      </c>
      <c r="R152" s="6">
        <v>0</v>
      </c>
      <c r="S152" s="10">
        <f t="shared" si="26"/>
        <v>0</v>
      </c>
      <c r="T152" s="6">
        <f>VLOOKUP($A152,Peter!$A$3:$R$2306,14,0)</f>
        <v>689.48</v>
      </c>
      <c r="U152" s="6">
        <v>0</v>
      </c>
      <c r="V152" s="10">
        <f t="shared" si="21"/>
        <v>-1115.08</v>
      </c>
      <c r="W152" s="10"/>
      <c r="X152" s="6">
        <f t="shared" si="22"/>
        <v>615.07999999999993</v>
      </c>
      <c r="Y152" s="6">
        <f>VLOOKUP($A152,Peter!$A$3:$O$2386,7,0)</f>
        <v>-500</v>
      </c>
      <c r="Z152" s="6">
        <v>-500</v>
      </c>
      <c r="AA152" s="6">
        <f>VLOOKUP($A152,raw!$A$2:$L$2630,7,0)</f>
        <v>-500</v>
      </c>
      <c r="AB152" s="10">
        <f t="shared" si="23"/>
        <v>0</v>
      </c>
      <c r="AC152" s="10">
        <f t="shared" si="27"/>
        <v>0</v>
      </c>
      <c r="AE152" s="6">
        <f>VLOOKUP($A152,Peter!$A$3:$O$2386,11,0)</f>
        <v>0</v>
      </c>
      <c r="AF152" s="6">
        <v>0</v>
      </c>
      <c r="AG152" s="6">
        <f t="shared" si="24"/>
        <v>0</v>
      </c>
      <c r="AH152" s="6" t="str">
        <f>"'"&amp;C152&amp;"',"</f>
        <v>'0001694010 - 009350',</v>
      </c>
    </row>
    <row r="153" spans="1:34" hidden="1" x14ac:dyDescent="0.15">
      <c r="A153" s="6" t="str">
        <f t="shared" si="20"/>
        <v>AmeriCredit Automobile Receivables Trust 2017-10001694010 - 00936642705</v>
      </c>
      <c r="B153" s="6" t="s">
        <v>16</v>
      </c>
      <c r="C153" s="6" t="s">
        <v>524</v>
      </c>
      <c r="D153" s="7">
        <v>42705</v>
      </c>
      <c r="E153" s="6" t="str">
        <f>VLOOKUP($A153,Peter!$A$3:$A$2386,1,0)</f>
        <v>AmeriCredit Automobile Receivables Trust 2017-10001694010 - 00936642705</v>
      </c>
      <c r="F153" s="6" t="s">
        <v>20</v>
      </c>
      <c r="G153" s="6" t="s">
        <v>18</v>
      </c>
      <c r="H153" s="6" t="s">
        <v>20</v>
      </c>
      <c r="I153" s="6">
        <v>16310.4</v>
      </c>
      <c r="J153" s="6">
        <v>15341.48</v>
      </c>
      <c r="K153" s="6">
        <v>0</v>
      </c>
      <c r="L153" s="6">
        <v>15341.48</v>
      </c>
      <c r="M153" s="6">
        <v>1818.92</v>
      </c>
      <c r="N153" s="6">
        <v>103.11</v>
      </c>
      <c r="O153" s="6">
        <v>0</v>
      </c>
      <c r="P153" s="6">
        <f t="shared" si="29"/>
        <v>1206.17</v>
      </c>
      <c r="Q153" s="6">
        <f>VLOOKUP($A153,Peter!$A$3:$O$2386,13,0)</f>
        <v>0</v>
      </c>
      <c r="R153" s="6">
        <v>0</v>
      </c>
      <c r="S153" s="10">
        <f t="shared" si="26"/>
        <v>0</v>
      </c>
      <c r="T153" s="6">
        <f>VLOOKUP($A153,Peter!$A$3:$R$2306,14,0)</f>
        <v>715.86</v>
      </c>
      <c r="U153" s="6">
        <v>0</v>
      </c>
      <c r="V153" s="10">
        <f t="shared" si="21"/>
        <v>-1818.92</v>
      </c>
      <c r="W153" s="10"/>
      <c r="X153" s="6">
        <f t="shared" si="22"/>
        <v>968.92000000000007</v>
      </c>
      <c r="Y153" s="6">
        <f>VLOOKUP($A153,Peter!$A$3:$O$2386,7,0)</f>
        <v>-850</v>
      </c>
      <c r="Z153" s="6">
        <v>-850</v>
      </c>
      <c r="AA153" s="6">
        <f>VLOOKUP($A153,raw!$A$2:$L$2630,7,0)</f>
        <v>-850</v>
      </c>
      <c r="AB153" s="10">
        <f t="shared" si="23"/>
        <v>0</v>
      </c>
      <c r="AC153" s="10">
        <f t="shared" si="27"/>
        <v>0</v>
      </c>
      <c r="AE153" s="6">
        <f>VLOOKUP($A153,Peter!$A$3:$O$2386,11,0)</f>
        <v>0</v>
      </c>
      <c r="AF153" s="6">
        <v>0</v>
      </c>
      <c r="AG153" s="6">
        <f t="shared" si="24"/>
        <v>0</v>
      </c>
      <c r="AH153" s="6" t="str">
        <f>"'"&amp;C153&amp;"',"</f>
        <v>'0001694010 - 009366',</v>
      </c>
    </row>
    <row r="154" spans="1:34" hidden="1" x14ac:dyDescent="0.15">
      <c r="A154" s="6" t="str">
        <f t="shared" si="20"/>
        <v>AmeriCredit Automobile Receivables Trust 2017-10001694010 - 00941042705</v>
      </c>
      <c r="B154" s="6" t="s">
        <v>16</v>
      </c>
      <c r="C154" s="6" t="s">
        <v>523</v>
      </c>
      <c r="D154" s="7">
        <v>42705</v>
      </c>
      <c r="E154" s="6" t="str">
        <f>VLOOKUP($A154,Peter!$A$3:$A$2386,1,0)</f>
        <v>AmeriCredit Automobile Receivables Trust 2017-10001694010 - 00941042705</v>
      </c>
      <c r="F154" s="6" t="s">
        <v>19</v>
      </c>
      <c r="G154" s="6" t="s">
        <v>18</v>
      </c>
      <c r="H154" s="6" t="s">
        <v>19</v>
      </c>
      <c r="I154" s="6">
        <v>19509.22</v>
      </c>
      <c r="J154" s="6">
        <v>18378.810000000001</v>
      </c>
      <c r="K154" s="6">
        <v>0</v>
      </c>
      <c r="L154" s="6">
        <v>18378.810000000001</v>
      </c>
      <c r="M154" s="6">
        <v>1695.41</v>
      </c>
      <c r="N154" s="6">
        <v>416.39</v>
      </c>
      <c r="O154" s="6">
        <v>0</v>
      </c>
      <c r="P154" s="6">
        <f t="shared" si="29"/>
        <v>1670.0000000000002</v>
      </c>
      <c r="Q154" s="6">
        <f>VLOOKUP($A154,Peter!$A$3:$O$2386,13,0)</f>
        <v>0</v>
      </c>
      <c r="R154" s="6">
        <v>0</v>
      </c>
      <c r="S154" s="10">
        <f t="shared" si="26"/>
        <v>0</v>
      </c>
      <c r="T154" s="6">
        <f>VLOOKUP($A154,Peter!$A$3:$R$2306,14,0)</f>
        <v>441.8</v>
      </c>
      <c r="U154" s="6">
        <v>0</v>
      </c>
      <c r="V154" s="10">
        <f t="shared" si="21"/>
        <v>-1695.41</v>
      </c>
      <c r="W154" s="10"/>
      <c r="X154" s="6">
        <f t="shared" si="22"/>
        <v>1130.4100000000001</v>
      </c>
      <c r="Y154" s="6">
        <f>VLOOKUP($A154,Peter!$A$3:$O$2386,7,0)</f>
        <v>-565</v>
      </c>
      <c r="Z154" s="6">
        <v>-565</v>
      </c>
      <c r="AA154" s="6">
        <f>VLOOKUP($A154,raw!$A$2:$L$2630,7,0)</f>
        <v>-565</v>
      </c>
      <c r="AB154" s="10">
        <f t="shared" si="23"/>
        <v>0</v>
      </c>
      <c r="AC154" s="10">
        <f t="shared" si="27"/>
        <v>0</v>
      </c>
      <c r="AE154" s="6">
        <f>VLOOKUP($A154,Peter!$A$3:$O$2386,11,0)</f>
        <v>0</v>
      </c>
      <c r="AF154" s="6">
        <v>0</v>
      </c>
      <c r="AG154" s="6">
        <f t="shared" si="24"/>
        <v>0</v>
      </c>
      <c r="AH154" s="6" t="str">
        <f>"'"&amp;C154&amp;"',"</f>
        <v>'0001694010 - 009410',</v>
      </c>
    </row>
    <row r="155" spans="1:34" hidden="1" x14ac:dyDescent="0.15">
      <c r="A155" s="6" t="str">
        <f t="shared" si="20"/>
        <v>AmeriCredit Automobile Receivables Trust 2017-10001694010 - 00942842705</v>
      </c>
      <c r="B155" s="6" t="s">
        <v>16</v>
      </c>
      <c r="C155" s="6" t="s">
        <v>522</v>
      </c>
      <c r="D155" s="7">
        <v>42705</v>
      </c>
      <c r="E155" s="6" t="str">
        <f>VLOOKUP($A155,Peter!$A$3:$A$2386,1,0)</f>
        <v>AmeriCredit Automobile Receivables Trust 2017-10001694010 - 00942842705</v>
      </c>
      <c r="F155" s="6" t="s">
        <v>17</v>
      </c>
      <c r="G155" s="6" t="s">
        <v>18</v>
      </c>
      <c r="H155" s="6" t="s">
        <v>20</v>
      </c>
      <c r="I155" s="6">
        <v>36118.6</v>
      </c>
      <c r="J155" s="6">
        <v>34260.17</v>
      </c>
      <c r="K155" s="6">
        <v>0</v>
      </c>
      <c r="L155" s="6">
        <v>34260.17</v>
      </c>
      <c r="M155" s="6">
        <v>2351.56</v>
      </c>
      <c r="N155" s="6">
        <v>506.25</v>
      </c>
      <c r="O155" s="6">
        <v>0</v>
      </c>
      <c r="P155" s="6">
        <f t="shared" si="29"/>
        <v>1275.47</v>
      </c>
      <c r="Q155" s="6">
        <f>VLOOKUP($A155,Peter!$A$3:$O$2386,13,0)</f>
        <v>0</v>
      </c>
      <c r="R155" s="6">
        <v>0</v>
      </c>
      <c r="S155" s="10">
        <f t="shared" si="26"/>
        <v>0</v>
      </c>
      <c r="T155" s="6">
        <f>VLOOKUP($A155,Peter!$A$3:$R$2306,14,0)</f>
        <v>1582.34</v>
      </c>
      <c r="U155" s="6">
        <v>0</v>
      </c>
      <c r="V155" s="10">
        <f t="shared" si="21"/>
        <v>-2351.56</v>
      </c>
      <c r="W155" s="10"/>
      <c r="X155" s="6">
        <f t="shared" si="22"/>
        <v>1858.4299999999998</v>
      </c>
      <c r="Y155" s="6">
        <f>VLOOKUP($A155,Peter!$A$3:$O$2386,7,0)</f>
        <v>-493.13</v>
      </c>
      <c r="Z155" s="6">
        <v>-493.13</v>
      </c>
      <c r="AA155" s="6">
        <f>VLOOKUP($A155,raw!$A$2:$L$2630,7,0)</f>
        <v>-493.13</v>
      </c>
      <c r="AB155" s="10">
        <f t="shared" si="23"/>
        <v>0</v>
      </c>
      <c r="AC155" s="10">
        <f t="shared" si="27"/>
        <v>0</v>
      </c>
      <c r="AE155" s="6">
        <f>VLOOKUP($A155,Peter!$A$3:$O$2386,11,0)</f>
        <v>0</v>
      </c>
      <c r="AF155" s="6">
        <v>0</v>
      </c>
      <c r="AG155" s="6">
        <f t="shared" si="24"/>
        <v>0</v>
      </c>
      <c r="AH155" s="6" t="str">
        <f>"'"&amp;C155&amp;"',"</f>
        <v>'0001694010 - 009428',</v>
      </c>
    </row>
    <row r="156" spans="1:34" hidden="1" x14ac:dyDescent="0.15">
      <c r="A156" s="6" t="str">
        <f t="shared" si="20"/>
        <v>AmeriCredit Automobile Receivables Trust 2017-10001694010 - 00945742736</v>
      </c>
      <c r="B156" s="6" t="s">
        <v>16</v>
      </c>
      <c r="C156" s="6" t="s">
        <v>521</v>
      </c>
      <c r="D156" s="7">
        <v>42736</v>
      </c>
      <c r="E156" s="6" t="str">
        <f>VLOOKUP($A156,Peter!$A$3:$A$2386,1,0)</f>
        <v>AmeriCredit Automobile Receivables Trust 2017-10001694010 - 00945742736</v>
      </c>
      <c r="F156" s="6" t="s">
        <v>20</v>
      </c>
      <c r="G156" s="6" t="s">
        <v>18</v>
      </c>
      <c r="H156" s="6" t="s">
        <v>20</v>
      </c>
      <c r="I156" s="6">
        <v>0</v>
      </c>
      <c r="J156" s="6">
        <v>26195.49</v>
      </c>
      <c r="K156" s="6">
        <v>0</v>
      </c>
      <c r="L156" s="6">
        <v>26195.49</v>
      </c>
      <c r="M156" s="6">
        <v>2033.2</v>
      </c>
      <c r="N156" s="6">
        <v>402.32</v>
      </c>
      <c r="O156" s="6">
        <v>0</v>
      </c>
      <c r="P156" s="6">
        <f t="shared" si="29"/>
        <v>2435.52</v>
      </c>
      <c r="Q156" s="6">
        <f>VLOOKUP($A156,Peter!$A$3:$O$2386,13,0)</f>
        <v>0</v>
      </c>
      <c r="R156" s="6">
        <v>0</v>
      </c>
      <c r="S156" s="10">
        <f t="shared" si="26"/>
        <v>0</v>
      </c>
      <c r="T156" s="6">
        <f>VLOOKUP($A156,Peter!$A$3:$R$2306,14,0)</f>
        <v>0</v>
      </c>
      <c r="U156" s="6">
        <v>0</v>
      </c>
      <c r="V156" s="10">
        <f t="shared" si="21"/>
        <v>-2033.2000000000007</v>
      </c>
      <c r="W156" s="10"/>
      <c r="X156" s="6">
        <f t="shared" si="22"/>
        <v>-26195.489999999998</v>
      </c>
      <c r="Y156" s="6">
        <f>VLOOKUP($A156,Peter!$A$3:$O$2386,7,0)</f>
        <v>-28228.69</v>
      </c>
      <c r="Z156" s="6">
        <v>-28228.69</v>
      </c>
      <c r="AA156" s="6">
        <f>VLOOKUP($A156,raw!$A$2:$L$2630,7,0)</f>
        <v>-28228.69</v>
      </c>
      <c r="AB156" s="10">
        <f t="shared" si="23"/>
        <v>0</v>
      </c>
      <c r="AC156" s="10">
        <f t="shared" si="27"/>
        <v>0</v>
      </c>
      <c r="AE156" s="6">
        <f>VLOOKUP($A156,Peter!$A$3:$O$2386,11,0)</f>
        <v>0</v>
      </c>
      <c r="AF156" s="6">
        <v>0</v>
      </c>
      <c r="AG156" s="6">
        <f t="shared" si="24"/>
        <v>0</v>
      </c>
      <c r="AH156" s="6" t="str">
        <f>"'"&amp;C156&amp;"',"</f>
        <v>'0001694010 - 009457',</v>
      </c>
    </row>
    <row r="157" spans="1:34" hidden="1" x14ac:dyDescent="0.15">
      <c r="A157" s="6" t="str">
        <f t="shared" si="20"/>
        <v>AmeriCredit Automobile Receivables Trust 2017-10001694010 - 00948142705</v>
      </c>
      <c r="B157" s="6" t="s">
        <v>16</v>
      </c>
      <c r="C157" s="6" t="s">
        <v>520</v>
      </c>
      <c r="D157" s="7">
        <v>42705</v>
      </c>
      <c r="E157" s="6" t="str">
        <f>VLOOKUP($A157,Peter!$A$3:$A$2386,1,0)</f>
        <v>AmeriCredit Automobile Receivables Trust 2017-10001694010 - 00948142705</v>
      </c>
      <c r="F157" s="6" t="s">
        <v>20</v>
      </c>
      <c r="G157" s="6" t="s">
        <v>18</v>
      </c>
      <c r="H157" s="6" t="s">
        <v>19</v>
      </c>
      <c r="I157" s="6">
        <v>16674.86</v>
      </c>
      <c r="J157" s="6">
        <v>15199.51</v>
      </c>
      <c r="K157" s="6">
        <v>0</v>
      </c>
      <c r="L157" s="6">
        <v>15199.51</v>
      </c>
      <c r="M157" s="6">
        <v>2225.35</v>
      </c>
      <c r="N157" s="6">
        <v>175.91</v>
      </c>
      <c r="O157" s="6">
        <v>100.74</v>
      </c>
      <c r="P157" s="6">
        <f t="shared" si="29"/>
        <v>2065.4399999999996</v>
      </c>
      <c r="Q157" s="6">
        <f>VLOOKUP($A157,Peter!$A$3:$O$2386,13,0)</f>
        <v>0</v>
      </c>
      <c r="R157" s="6">
        <v>0</v>
      </c>
      <c r="S157" s="10">
        <f t="shared" si="26"/>
        <v>0</v>
      </c>
      <c r="T157" s="6">
        <f>VLOOKUP($A157,Peter!$A$3:$R$2306,14,0)</f>
        <v>335.82</v>
      </c>
      <c r="U157" s="6">
        <v>0</v>
      </c>
      <c r="V157" s="10">
        <f t="shared" si="21"/>
        <v>-2225.35</v>
      </c>
      <c r="W157" s="10"/>
      <c r="X157" s="6">
        <f t="shared" si="22"/>
        <v>1475.35</v>
      </c>
      <c r="Y157" s="6">
        <f>VLOOKUP($A157,Peter!$A$3:$O$2386,7,0)</f>
        <v>-750</v>
      </c>
      <c r="Z157" s="6">
        <v>-750</v>
      </c>
      <c r="AA157" s="6">
        <f>VLOOKUP($A157,raw!$A$2:$L$2630,7,0)</f>
        <v>-750</v>
      </c>
      <c r="AB157" s="10">
        <f t="shared" si="23"/>
        <v>0</v>
      </c>
      <c r="AC157" s="10">
        <f t="shared" si="27"/>
        <v>0</v>
      </c>
      <c r="AE157" s="6">
        <f>VLOOKUP($A157,Peter!$A$3:$O$2386,11,0)</f>
        <v>0</v>
      </c>
      <c r="AF157" s="6">
        <v>0</v>
      </c>
      <c r="AG157" s="6">
        <f t="shared" si="24"/>
        <v>0</v>
      </c>
      <c r="AH157" s="6" t="str">
        <f>"'"&amp;C157&amp;"',"</f>
        <v>'0001694010 - 009481',</v>
      </c>
    </row>
    <row r="158" spans="1:34" hidden="1" x14ac:dyDescent="0.15">
      <c r="A158" s="6" t="str">
        <f t="shared" si="20"/>
        <v>AmeriCredit Automobile Receivables Trust 2017-10001694010 - 00952642705</v>
      </c>
      <c r="B158" s="6" t="s">
        <v>16</v>
      </c>
      <c r="C158" s="6" t="s">
        <v>519</v>
      </c>
      <c r="D158" s="7">
        <v>42705</v>
      </c>
      <c r="E158" s="6" t="str">
        <f>VLOOKUP($A158,Peter!$A$3:$A$2386,1,0)</f>
        <v>AmeriCredit Automobile Receivables Trust 2017-10001694010 - 00952642705</v>
      </c>
      <c r="F158" s="6" t="s">
        <v>19</v>
      </c>
      <c r="G158" s="6" t="s">
        <v>18</v>
      </c>
      <c r="H158" s="6" t="s">
        <v>19</v>
      </c>
      <c r="I158" s="6">
        <v>17220</v>
      </c>
      <c r="J158" s="6">
        <v>16348.27</v>
      </c>
      <c r="K158" s="6">
        <v>0</v>
      </c>
      <c r="L158" s="6">
        <v>16348.27</v>
      </c>
      <c r="M158" s="6">
        <v>1716.73</v>
      </c>
      <c r="N158" s="6">
        <v>809.82</v>
      </c>
      <c r="O158" s="6">
        <v>172.45</v>
      </c>
      <c r="P158" s="6">
        <f t="shared" si="29"/>
        <v>2095.4</v>
      </c>
      <c r="Q158" s="6">
        <f>VLOOKUP($A158,Peter!$A$3:$O$2386,13,0)</f>
        <v>0</v>
      </c>
      <c r="R158" s="6">
        <v>0</v>
      </c>
      <c r="S158" s="10">
        <f t="shared" si="26"/>
        <v>0</v>
      </c>
      <c r="T158" s="6">
        <f>VLOOKUP($A158,Peter!$A$3:$R$2306,14,0)</f>
        <v>431.15</v>
      </c>
      <c r="U158" s="6">
        <v>0</v>
      </c>
      <c r="V158" s="10">
        <f t="shared" si="21"/>
        <v>-1716.73</v>
      </c>
      <c r="W158" s="10"/>
      <c r="X158" s="6">
        <f t="shared" si="22"/>
        <v>871.73</v>
      </c>
      <c r="Y158" s="6">
        <f>VLOOKUP($A158,Peter!$A$3:$O$2386,7,0)</f>
        <v>-845</v>
      </c>
      <c r="Z158" s="6">
        <v>-845</v>
      </c>
      <c r="AA158" s="6">
        <f>VLOOKUP($A158,raw!$A$2:$L$2630,7,0)</f>
        <v>-845</v>
      </c>
      <c r="AB158" s="10">
        <f t="shared" si="23"/>
        <v>0</v>
      </c>
      <c r="AC158" s="10">
        <f t="shared" si="27"/>
        <v>0</v>
      </c>
      <c r="AE158" s="6">
        <f>VLOOKUP($A158,Peter!$A$3:$O$2386,11,0)</f>
        <v>0</v>
      </c>
      <c r="AF158" s="6">
        <v>0</v>
      </c>
      <c r="AG158" s="6">
        <f t="shared" si="24"/>
        <v>0</v>
      </c>
      <c r="AH158" s="6" t="str">
        <f>"'"&amp;C158&amp;"',"</f>
        <v>'0001694010 - 009526',</v>
      </c>
    </row>
    <row r="159" spans="1:34" hidden="1" x14ac:dyDescent="0.15">
      <c r="A159" s="6" t="str">
        <f t="shared" si="20"/>
        <v>AmeriCredit Automobile Receivables Trust 2017-10001694010 - 00953042705</v>
      </c>
      <c r="B159" s="6" t="s">
        <v>16</v>
      </c>
      <c r="C159" s="6" t="s">
        <v>518</v>
      </c>
      <c r="D159" s="7">
        <v>42705</v>
      </c>
      <c r="E159" s="6" t="str">
        <f>VLOOKUP($A159,Peter!$A$3:$A$2386,1,0)</f>
        <v>AmeriCredit Automobile Receivables Trust 2017-10001694010 - 00953042705</v>
      </c>
      <c r="F159" s="6" t="s">
        <v>17</v>
      </c>
      <c r="G159" s="6" t="s">
        <v>18</v>
      </c>
      <c r="H159" s="6" t="s">
        <v>19</v>
      </c>
      <c r="I159" s="6">
        <v>20072.150000000001</v>
      </c>
      <c r="J159" s="6">
        <v>18823.740000000002</v>
      </c>
      <c r="K159" s="6">
        <v>0</v>
      </c>
      <c r="L159" s="6">
        <v>18823.740000000002</v>
      </c>
      <c r="M159" s="6">
        <v>1748.41</v>
      </c>
      <c r="N159" s="6">
        <v>503.11</v>
      </c>
      <c r="O159" s="6">
        <v>171.01</v>
      </c>
      <c r="P159" s="6">
        <f t="shared" si="29"/>
        <v>1812.99</v>
      </c>
      <c r="Q159" s="6">
        <f>VLOOKUP($A159,Peter!$A$3:$O$2386,13,0)</f>
        <v>0</v>
      </c>
      <c r="R159" s="6">
        <v>0</v>
      </c>
      <c r="S159" s="10">
        <f t="shared" si="26"/>
        <v>0</v>
      </c>
      <c r="T159" s="6">
        <f>VLOOKUP($A159,Peter!$A$3:$R$2306,14,0)</f>
        <v>438.53</v>
      </c>
      <c r="U159" s="6">
        <v>0</v>
      </c>
      <c r="V159" s="10">
        <f t="shared" si="21"/>
        <v>-1748.41</v>
      </c>
      <c r="W159" s="10"/>
      <c r="X159" s="6">
        <f t="shared" si="22"/>
        <v>1248.4100000000001</v>
      </c>
      <c r="Y159" s="6">
        <f>VLOOKUP($A159,Peter!$A$3:$O$2386,7,0)</f>
        <v>-500</v>
      </c>
      <c r="Z159" s="6">
        <v>-500</v>
      </c>
      <c r="AA159" s="6">
        <f>VLOOKUP($A159,raw!$A$2:$L$2630,7,0)</f>
        <v>-500</v>
      </c>
      <c r="AB159" s="10">
        <f t="shared" si="23"/>
        <v>0</v>
      </c>
      <c r="AC159" s="10">
        <f t="shared" si="27"/>
        <v>0</v>
      </c>
      <c r="AE159" s="6">
        <f>VLOOKUP($A159,Peter!$A$3:$O$2386,11,0)</f>
        <v>0</v>
      </c>
      <c r="AF159" s="6">
        <v>0</v>
      </c>
      <c r="AG159" s="6">
        <f t="shared" si="24"/>
        <v>0</v>
      </c>
      <c r="AH159" s="6" t="str">
        <f>"'"&amp;C159&amp;"',"</f>
        <v>'0001694010 - 009530',</v>
      </c>
    </row>
    <row r="160" spans="1:34" hidden="1" x14ac:dyDescent="0.15">
      <c r="A160" s="6" t="str">
        <f t="shared" si="20"/>
        <v>AmeriCredit Automobile Receivables Trust 2017-10001694010 - 00953442705</v>
      </c>
      <c r="B160" s="6" t="s">
        <v>16</v>
      </c>
      <c r="C160" s="6" t="s">
        <v>517</v>
      </c>
      <c r="D160" s="7">
        <v>42705</v>
      </c>
      <c r="E160" s="6" t="str">
        <f>VLOOKUP($A160,Peter!$A$3:$A$2386,1,0)</f>
        <v>AmeriCredit Automobile Receivables Trust 2017-10001694010 - 00953442705</v>
      </c>
      <c r="F160" s="6" t="s">
        <v>19</v>
      </c>
      <c r="G160" s="6" t="s">
        <v>18</v>
      </c>
      <c r="H160" s="6" t="s">
        <v>19</v>
      </c>
      <c r="I160" s="6">
        <v>14120.8</v>
      </c>
      <c r="J160" s="6">
        <v>13433.25</v>
      </c>
      <c r="K160" s="6">
        <v>0</v>
      </c>
      <c r="L160" s="6">
        <v>13433.25</v>
      </c>
      <c r="M160" s="6">
        <v>1367.55</v>
      </c>
      <c r="N160" s="6">
        <v>822.6</v>
      </c>
      <c r="O160" s="6">
        <v>59.85</v>
      </c>
      <c r="P160" s="6">
        <f t="shared" si="29"/>
        <v>1879.4</v>
      </c>
      <c r="Q160" s="6">
        <f>VLOOKUP($A160,Peter!$A$3:$O$2386,13,0)</f>
        <v>0</v>
      </c>
      <c r="R160" s="6">
        <v>0</v>
      </c>
      <c r="S160" s="10">
        <f t="shared" si="26"/>
        <v>0</v>
      </c>
      <c r="T160" s="6">
        <f>VLOOKUP($A160,Peter!$A$3:$R$2306,14,0)</f>
        <v>310.75</v>
      </c>
      <c r="U160" s="6">
        <v>0</v>
      </c>
      <c r="V160" s="10">
        <f t="shared" si="21"/>
        <v>-1367.55</v>
      </c>
      <c r="W160" s="10"/>
      <c r="X160" s="6">
        <f t="shared" si="22"/>
        <v>687.55</v>
      </c>
      <c r="Y160" s="6">
        <f>VLOOKUP($A160,Peter!$A$3:$O$2386,7,0)</f>
        <v>-680</v>
      </c>
      <c r="Z160" s="6">
        <v>-680</v>
      </c>
      <c r="AA160" s="6">
        <f>VLOOKUP($A160,raw!$A$2:$L$2630,7,0)</f>
        <v>-680</v>
      </c>
      <c r="AB160" s="10">
        <f t="shared" si="23"/>
        <v>0</v>
      </c>
      <c r="AC160" s="10">
        <f t="shared" si="27"/>
        <v>0</v>
      </c>
      <c r="AE160" s="6">
        <f>VLOOKUP($A160,Peter!$A$3:$O$2386,11,0)</f>
        <v>0</v>
      </c>
      <c r="AF160" s="6">
        <v>0</v>
      </c>
      <c r="AG160" s="6">
        <f t="shared" si="24"/>
        <v>0</v>
      </c>
      <c r="AH160" s="6" t="str">
        <f>"'"&amp;C160&amp;"',"</f>
        <v>'0001694010 - 009534',</v>
      </c>
    </row>
    <row r="161" spans="1:34" hidden="1" x14ac:dyDescent="0.15">
      <c r="A161" s="6" t="str">
        <f t="shared" si="20"/>
        <v>AmeriCredit Automobile Receivables Trust 2017-10001694010 - 00954642705</v>
      </c>
      <c r="B161" s="6" t="s">
        <v>16</v>
      </c>
      <c r="C161" s="6" t="s">
        <v>516</v>
      </c>
      <c r="D161" s="7">
        <v>42705</v>
      </c>
      <c r="E161" s="6" t="str">
        <f>VLOOKUP($A161,Peter!$A$3:$A$2386,1,0)</f>
        <v>AmeriCredit Automobile Receivables Trust 2017-10001694010 - 00954642705</v>
      </c>
      <c r="F161" s="6" t="s">
        <v>20</v>
      </c>
      <c r="G161" s="6" t="s">
        <v>18</v>
      </c>
      <c r="H161" s="6" t="s">
        <v>19</v>
      </c>
      <c r="I161" s="6">
        <v>24719.88</v>
      </c>
      <c r="J161" s="6">
        <v>23173.91</v>
      </c>
      <c r="K161" s="6">
        <v>0</v>
      </c>
      <c r="L161" s="6">
        <v>23173.91</v>
      </c>
      <c r="M161" s="6">
        <v>2040.97</v>
      </c>
      <c r="N161" s="6">
        <v>457.03</v>
      </c>
      <c r="O161" s="6">
        <v>0</v>
      </c>
      <c r="P161" s="6">
        <f t="shared" si="29"/>
        <v>1997.25</v>
      </c>
      <c r="Q161" s="6">
        <f>VLOOKUP($A161,Peter!$A$3:$O$2386,13,0)</f>
        <v>0</v>
      </c>
      <c r="R161" s="6">
        <v>0</v>
      </c>
      <c r="S161" s="10">
        <f t="shared" si="26"/>
        <v>0</v>
      </c>
      <c r="T161" s="6">
        <f>VLOOKUP($A161,Peter!$A$3:$R$2306,14,0)</f>
        <v>500.75</v>
      </c>
      <c r="U161" s="6">
        <v>0</v>
      </c>
      <c r="V161" s="10">
        <f t="shared" si="21"/>
        <v>-2040.97</v>
      </c>
      <c r="W161" s="10"/>
      <c r="X161" s="6">
        <f t="shared" si="22"/>
        <v>1545.97</v>
      </c>
      <c r="Y161" s="6">
        <f>VLOOKUP($A161,Peter!$A$3:$O$2386,7,0)</f>
        <v>-495</v>
      </c>
      <c r="Z161" s="6">
        <v>-495</v>
      </c>
      <c r="AA161" s="6">
        <f>VLOOKUP($A161,raw!$A$2:$L$2630,7,0)</f>
        <v>-495</v>
      </c>
      <c r="AB161" s="10">
        <f t="shared" si="23"/>
        <v>0</v>
      </c>
      <c r="AC161" s="10">
        <f t="shared" si="27"/>
        <v>0</v>
      </c>
      <c r="AE161" s="6">
        <f>VLOOKUP($A161,Peter!$A$3:$O$2386,11,0)</f>
        <v>0</v>
      </c>
      <c r="AF161" s="6">
        <v>0</v>
      </c>
      <c r="AG161" s="6">
        <f t="shared" si="24"/>
        <v>0</v>
      </c>
      <c r="AH161" s="6" t="str">
        <f>"'"&amp;C161&amp;"',"</f>
        <v>'0001694010 - 009546',</v>
      </c>
    </row>
    <row r="162" spans="1:34" hidden="1" x14ac:dyDescent="0.15">
      <c r="A162" s="6" t="str">
        <f t="shared" si="20"/>
        <v>AmeriCredit Automobile Receivables Trust 2017-10001694010 - 00954942705</v>
      </c>
      <c r="B162" s="6" t="s">
        <v>16</v>
      </c>
      <c r="C162" s="6" t="s">
        <v>515</v>
      </c>
      <c r="D162" s="7">
        <v>42705</v>
      </c>
      <c r="E162" s="6" t="str">
        <f>VLOOKUP($A162,Peter!$A$3:$A$2386,1,0)</f>
        <v>AmeriCredit Automobile Receivables Trust 2017-10001694010 - 00954942705</v>
      </c>
      <c r="F162" s="6" t="s">
        <v>20</v>
      </c>
      <c r="G162" s="6" t="s">
        <v>18</v>
      </c>
      <c r="H162" s="6" t="s">
        <v>20</v>
      </c>
      <c r="I162" s="6">
        <v>16831.25</v>
      </c>
      <c r="J162" s="6">
        <v>16393.5</v>
      </c>
      <c r="K162" s="6">
        <v>0</v>
      </c>
      <c r="L162" s="6">
        <v>16393.5</v>
      </c>
      <c r="M162" s="6">
        <v>942.75</v>
      </c>
      <c r="N162" s="6">
        <v>392.84</v>
      </c>
      <c r="O162" s="6">
        <v>0</v>
      </c>
      <c r="P162" s="6">
        <f t="shared" si="29"/>
        <v>559.0100000000009</v>
      </c>
      <c r="Q162" s="6">
        <f>VLOOKUP($A162,Peter!$A$3:$O$2386,13,0)</f>
        <v>0</v>
      </c>
      <c r="R162" s="6">
        <v>0</v>
      </c>
      <c r="S162" s="10">
        <f t="shared" si="26"/>
        <v>0</v>
      </c>
      <c r="T162" s="6">
        <f>VLOOKUP($A162,Peter!$A$3:$R$2306,14,0)</f>
        <v>776.57999999999902</v>
      </c>
      <c r="U162" s="6">
        <v>0</v>
      </c>
      <c r="V162" s="10">
        <f t="shared" si="21"/>
        <v>-942.75</v>
      </c>
      <c r="W162" s="10"/>
      <c r="X162" s="6">
        <f t="shared" si="22"/>
        <v>437.75</v>
      </c>
      <c r="Y162" s="6">
        <f>VLOOKUP($A162,Peter!$A$3:$O$2386,7,0)</f>
        <v>-505</v>
      </c>
      <c r="Z162" s="6">
        <v>-505</v>
      </c>
      <c r="AA162" s="6">
        <f>VLOOKUP($A162,raw!$A$2:$L$2630,7,0)</f>
        <v>-505</v>
      </c>
      <c r="AB162" s="10">
        <f t="shared" si="23"/>
        <v>0</v>
      </c>
      <c r="AC162" s="10">
        <f t="shared" si="27"/>
        <v>0</v>
      </c>
      <c r="AE162" s="6">
        <f>VLOOKUP($A162,Peter!$A$3:$O$2386,11,0)</f>
        <v>0</v>
      </c>
      <c r="AF162" s="6">
        <v>0</v>
      </c>
      <c r="AG162" s="6">
        <f t="shared" si="24"/>
        <v>0</v>
      </c>
      <c r="AH162" s="6" t="str">
        <f>"'"&amp;C162&amp;"',"</f>
        <v>'0001694010 - 009549',</v>
      </c>
    </row>
    <row r="163" spans="1:34" hidden="1" x14ac:dyDescent="0.15">
      <c r="A163" s="6" t="str">
        <f t="shared" si="20"/>
        <v>AmeriCredit Automobile Receivables Trust 2017-10001694010 - 00958142705</v>
      </c>
      <c r="B163" s="6" t="s">
        <v>16</v>
      </c>
      <c r="C163" s="6" t="s">
        <v>513</v>
      </c>
      <c r="D163" s="7">
        <v>42705</v>
      </c>
      <c r="E163" s="6" t="str">
        <f>VLOOKUP($A163,Peter!$A$3:$A$2386,1,0)</f>
        <v>AmeriCredit Automobile Receivables Trust 2017-10001694010 - 00958142705</v>
      </c>
      <c r="F163" s="6" t="s">
        <v>20</v>
      </c>
      <c r="G163" s="6" t="s">
        <v>18</v>
      </c>
      <c r="H163" s="6" t="s">
        <v>19</v>
      </c>
      <c r="I163" s="6">
        <v>22373.52</v>
      </c>
      <c r="J163" s="6">
        <v>21066.48</v>
      </c>
      <c r="K163" s="6">
        <v>0</v>
      </c>
      <c r="L163" s="6">
        <v>21066.48</v>
      </c>
      <c r="M163" s="6">
        <v>2057.04</v>
      </c>
      <c r="N163" s="6">
        <v>295.26</v>
      </c>
      <c r="O163" s="6">
        <v>119.7</v>
      </c>
      <c r="P163" s="6">
        <f t="shared" si="29"/>
        <v>1953.3000000000002</v>
      </c>
      <c r="Q163" s="6">
        <f>VLOOKUP($A163,Peter!$A$3:$O$2386,13,0)</f>
        <v>0</v>
      </c>
      <c r="R163" s="6">
        <v>0</v>
      </c>
      <c r="S163" s="10">
        <f t="shared" si="26"/>
        <v>0</v>
      </c>
      <c r="T163" s="6">
        <f>VLOOKUP($A163,Peter!$A$3:$R$2306,14,0)</f>
        <v>399</v>
      </c>
      <c r="U163" s="6">
        <v>0</v>
      </c>
      <c r="V163" s="10">
        <f t="shared" si="21"/>
        <v>-2057.04</v>
      </c>
      <c r="W163" s="10"/>
      <c r="X163" s="6">
        <f t="shared" si="22"/>
        <v>1307.04</v>
      </c>
      <c r="Y163" s="6">
        <f>VLOOKUP($A163,Peter!$A$3:$O$2386,7,0)</f>
        <v>-750</v>
      </c>
      <c r="Z163" s="6">
        <v>-750</v>
      </c>
      <c r="AA163" s="6">
        <f>VLOOKUP($A163,raw!$A$2:$L$2630,7,0)</f>
        <v>-750</v>
      </c>
      <c r="AB163" s="10">
        <f t="shared" si="23"/>
        <v>0</v>
      </c>
      <c r="AC163" s="10">
        <f t="shared" si="27"/>
        <v>0</v>
      </c>
      <c r="AE163" s="6">
        <f>VLOOKUP($A163,Peter!$A$3:$O$2386,11,0)</f>
        <v>0</v>
      </c>
      <c r="AF163" s="6">
        <v>0</v>
      </c>
      <c r="AG163" s="6">
        <f t="shared" si="24"/>
        <v>0</v>
      </c>
      <c r="AH163" s="6" t="str">
        <f>"'"&amp;C163&amp;"',"</f>
        <v>'0001694010 - 009581',</v>
      </c>
    </row>
    <row r="164" spans="1:34" hidden="1" x14ac:dyDescent="0.15">
      <c r="A164" s="6" t="str">
        <f t="shared" si="20"/>
        <v>AmeriCredit Automobile Receivables Trust 2017-10001694010 - 00960042705</v>
      </c>
      <c r="B164" s="6" t="s">
        <v>16</v>
      </c>
      <c r="C164" s="6" t="s">
        <v>512</v>
      </c>
      <c r="D164" s="7">
        <v>42705</v>
      </c>
      <c r="E164" s="6" t="str">
        <f>VLOOKUP($A164,Peter!$A$3:$A$2386,1,0)</f>
        <v>AmeriCredit Automobile Receivables Trust 2017-10001694010 - 00960042705</v>
      </c>
      <c r="F164" s="6" t="s">
        <v>19</v>
      </c>
      <c r="G164" s="6" t="s">
        <v>18</v>
      </c>
      <c r="H164" s="6" t="s">
        <v>20</v>
      </c>
      <c r="I164" s="6">
        <v>20614.12</v>
      </c>
      <c r="J164" s="6">
        <v>19536.93</v>
      </c>
      <c r="K164" s="6">
        <v>0</v>
      </c>
      <c r="L164" s="6">
        <v>19536.93</v>
      </c>
      <c r="M164" s="6">
        <v>1827.19</v>
      </c>
      <c r="N164" s="6">
        <v>827.27</v>
      </c>
      <c r="O164" s="6">
        <v>0</v>
      </c>
      <c r="P164" s="6">
        <f t="shared" si="29"/>
        <v>1762.58</v>
      </c>
      <c r="Q164" s="6">
        <f>VLOOKUP($A164,Peter!$A$3:$O$2386,13,0)</f>
        <v>0</v>
      </c>
      <c r="R164" s="6">
        <v>0</v>
      </c>
      <c r="S164" s="10">
        <f t="shared" si="26"/>
        <v>0</v>
      </c>
      <c r="T164" s="6">
        <f>VLOOKUP($A164,Peter!$A$3:$R$2306,14,0)</f>
        <v>891.88</v>
      </c>
      <c r="U164" s="6">
        <v>0</v>
      </c>
      <c r="V164" s="10">
        <f t="shared" si="21"/>
        <v>-1827.19</v>
      </c>
      <c r="W164" s="10"/>
      <c r="X164" s="6">
        <f t="shared" si="22"/>
        <v>1077.19</v>
      </c>
      <c r="Y164" s="6">
        <f>VLOOKUP($A164,Peter!$A$3:$O$2386,7,0)</f>
        <v>-750</v>
      </c>
      <c r="Z164" s="6">
        <v>-750</v>
      </c>
      <c r="AA164" s="6">
        <f>VLOOKUP($A164,raw!$A$2:$L$2630,7,0)</f>
        <v>-750</v>
      </c>
      <c r="AB164" s="10">
        <f t="shared" si="23"/>
        <v>0</v>
      </c>
      <c r="AC164" s="10">
        <f t="shared" si="27"/>
        <v>0</v>
      </c>
      <c r="AE164" s="6">
        <f>VLOOKUP($A164,Peter!$A$3:$O$2386,11,0)</f>
        <v>0</v>
      </c>
      <c r="AF164" s="6">
        <v>0</v>
      </c>
      <c r="AG164" s="6">
        <f t="shared" si="24"/>
        <v>0</v>
      </c>
      <c r="AH164" s="6" t="str">
        <f>"'"&amp;C164&amp;"',"</f>
        <v>'0001694010 - 009600',</v>
      </c>
    </row>
    <row r="165" spans="1:34" hidden="1" x14ac:dyDescent="0.15">
      <c r="A165" s="6" t="str">
        <f t="shared" si="20"/>
        <v>AmeriCredit Automobile Receivables Trust 2017-10001694010 - 00961542705</v>
      </c>
      <c r="B165" s="6" t="s">
        <v>16</v>
      </c>
      <c r="C165" s="6" t="s">
        <v>511</v>
      </c>
      <c r="D165" s="7">
        <v>42705</v>
      </c>
      <c r="E165" s="6" t="str">
        <f>VLOOKUP($A165,Peter!$A$3:$A$2386,1,0)</f>
        <v>AmeriCredit Automobile Receivables Trust 2017-10001694010 - 00961542705</v>
      </c>
      <c r="F165" s="6" t="s">
        <v>19</v>
      </c>
      <c r="G165" s="6" t="s">
        <v>18</v>
      </c>
      <c r="H165" s="6" t="s">
        <v>20</v>
      </c>
      <c r="I165" s="6">
        <v>13617.23</v>
      </c>
      <c r="J165" s="6">
        <v>12933.87</v>
      </c>
      <c r="K165" s="6">
        <v>0</v>
      </c>
      <c r="L165" s="6">
        <v>12933.87</v>
      </c>
      <c r="M165" s="6">
        <v>808.36</v>
      </c>
      <c r="N165" s="6">
        <v>206.92</v>
      </c>
      <c r="O165" s="6">
        <v>0</v>
      </c>
      <c r="P165" s="6">
        <f t="shared" si="29"/>
        <v>475.52</v>
      </c>
      <c r="Q165" s="6">
        <f>VLOOKUP($A165,Peter!$A$3:$O$2386,13,0)</f>
        <v>0</v>
      </c>
      <c r="R165" s="6">
        <v>0</v>
      </c>
      <c r="S165" s="10">
        <f t="shared" si="26"/>
        <v>0</v>
      </c>
      <c r="T165" s="6">
        <f>VLOOKUP($A165,Peter!$A$3:$R$2306,14,0)</f>
        <v>539.76</v>
      </c>
      <c r="U165" s="6">
        <v>0</v>
      </c>
      <c r="V165" s="10">
        <f t="shared" si="21"/>
        <v>-808.36</v>
      </c>
      <c r="W165" s="10"/>
      <c r="X165" s="6">
        <f t="shared" si="22"/>
        <v>683.36</v>
      </c>
      <c r="Y165" s="6">
        <f>VLOOKUP($A165,Peter!$A$3:$O$2386,7,0)</f>
        <v>-125</v>
      </c>
      <c r="Z165" s="6">
        <v>-125</v>
      </c>
      <c r="AA165" s="6">
        <f>VLOOKUP($A165,raw!$A$2:$L$2630,7,0)</f>
        <v>-125</v>
      </c>
      <c r="AB165" s="10">
        <f t="shared" si="23"/>
        <v>0</v>
      </c>
      <c r="AC165" s="10">
        <f t="shared" si="27"/>
        <v>0</v>
      </c>
      <c r="AE165" s="6">
        <f>VLOOKUP($A165,Peter!$A$3:$O$2386,11,0)</f>
        <v>0</v>
      </c>
      <c r="AF165" s="6">
        <v>0</v>
      </c>
      <c r="AG165" s="6">
        <f t="shared" si="24"/>
        <v>0</v>
      </c>
      <c r="AH165" s="6" t="str">
        <f>"'"&amp;C165&amp;"',"</f>
        <v>'0001694010 - 009615',</v>
      </c>
    </row>
    <row r="166" spans="1:34" hidden="1" x14ac:dyDescent="0.15">
      <c r="A166" s="6" t="str">
        <f t="shared" si="20"/>
        <v>AmeriCredit Automobile Receivables Trust 2017-10001694010 - 00961642705</v>
      </c>
      <c r="B166" s="6" t="s">
        <v>16</v>
      </c>
      <c r="C166" s="6" t="s">
        <v>510</v>
      </c>
      <c r="D166" s="7">
        <v>42705</v>
      </c>
      <c r="E166" s="6" t="str">
        <f>VLOOKUP($A166,Peter!$A$3:$A$2386,1,0)</f>
        <v>AmeriCredit Automobile Receivables Trust 2017-10001694010 - 00961642705</v>
      </c>
      <c r="F166" s="6" t="s">
        <v>17</v>
      </c>
      <c r="G166" s="6" t="s">
        <v>18</v>
      </c>
      <c r="H166" s="6" t="s">
        <v>19</v>
      </c>
      <c r="I166" s="6">
        <v>22930.880000000001</v>
      </c>
      <c r="J166" s="6">
        <v>21387.35</v>
      </c>
      <c r="K166" s="6">
        <v>0</v>
      </c>
      <c r="L166" s="6">
        <v>21387.35</v>
      </c>
      <c r="M166" s="6">
        <v>1743.53</v>
      </c>
      <c r="N166" s="6">
        <v>392.47</v>
      </c>
      <c r="O166" s="6">
        <v>0</v>
      </c>
      <c r="P166" s="6">
        <f t="shared" si="29"/>
        <v>1596.6599999999999</v>
      </c>
      <c r="Q166" s="6">
        <f>VLOOKUP($A166,Peter!$A$3:$O$2386,13,0)</f>
        <v>0</v>
      </c>
      <c r="R166" s="6">
        <v>0</v>
      </c>
      <c r="S166" s="10">
        <f t="shared" si="26"/>
        <v>0</v>
      </c>
      <c r="T166" s="6">
        <f>VLOOKUP($A166,Peter!$A$3:$R$2306,14,0)</f>
        <v>539.34</v>
      </c>
      <c r="U166" s="6">
        <v>0</v>
      </c>
      <c r="V166" s="10">
        <f t="shared" si="21"/>
        <v>-1743.53</v>
      </c>
      <c r="W166" s="10"/>
      <c r="X166" s="6">
        <f t="shared" si="22"/>
        <v>1543.53</v>
      </c>
      <c r="Y166" s="6">
        <f>VLOOKUP($A166,Peter!$A$3:$O$2386,7,0)</f>
        <v>-200</v>
      </c>
      <c r="Z166" s="6">
        <v>-200</v>
      </c>
      <c r="AA166" s="6">
        <f>VLOOKUP($A166,raw!$A$2:$L$2630,7,0)</f>
        <v>-200</v>
      </c>
      <c r="AB166" s="10">
        <f t="shared" si="23"/>
        <v>0</v>
      </c>
      <c r="AC166" s="10">
        <f t="shared" si="27"/>
        <v>0</v>
      </c>
      <c r="AE166" s="6">
        <f>VLOOKUP($A166,Peter!$A$3:$O$2386,11,0)</f>
        <v>0</v>
      </c>
      <c r="AF166" s="6">
        <v>0</v>
      </c>
      <c r="AG166" s="6">
        <f t="shared" si="24"/>
        <v>0</v>
      </c>
      <c r="AH166" s="6" t="str">
        <f>"'"&amp;C166&amp;"',"</f>
        <v>'0001694010 - 009616',</v>
      </c>
    </row>
    <row r="167" spans="1:34" hidden="1" x14ac:dyDescent="0.15">
      <c r="A167" s="6" t="str">
        <f t="shared" si="20"/>
        <v>AmeriCredit Automobile Receivables Trust 2017-10001694010 - 00963942795</v>
      </c>
      <c r="B167" s="6" t="s">
        <v>16</v>
      </c>
      <c r="C167" s="6" t="s">
        <v>509</v>
      </c>
      <c r="D167" s="7">
        <v>42795</v>
      </c>
      <c r="E167" s="6" t="str">
        <f>VLOOKUP($A167,Peter!$A$3:$A$2386,1,0)</f>
        <v>AmeriCredit Automobile Receivables Trust 2017-10001694010 - 00963942795</v>
      </c>
      <c r="F167" s="6" t="s">
        <v>22</v>
      </c>
      <c r="G167" s="6" t="s">
        <v>21</v>
      </c>
      <c r="H167" s="6" t="s">
        <v>22</v>
      </c>
      <c r="I167" s="6">
        <v>14253.01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Q167" s="6">
        <f>VLOOKUP($A167,Peter!$A$3:$O$2386,13,0)</f>
        <v>0</v>
      </c>
      <c r="R167" s="6">
        <v>0</v>
      </c>
      <c r="S167" s="10">
        <f t="shared" si="26"/>
        <v>0</v>
      </c>
      <c r="T167" s="6">
        <f>VLOOKUP($A167,Peter!$A$3:$R$2306,14,0)</f>
        <v>1543.9</v>
      </c>
      <c r="U167" s="6">
        <v>0</v>
      </c>
      <c r="V167" s="10">
        <f t="shared" si="21"/>
        <v>0</v>
      </c>
      <c r="W167" s="10"/>
      <c r="X167" s="6">
        <f t="shared" si="22"/>
        <v>14253.01</v>
      </c>
      <c r="Y167" s="6">
        <f>VLOOKUP($A167,Peter!$A$3:$O$2386,7,0)</f>
        <v>14253.01</v>
      </c>
      <c r="Z167" s="6">
        <v>14253.01</v>
      </c>
      <c r="AA167" s="6">
        <f>VLOOKUP($A167,raw!$A$2:$L$2630,7,0)</f>
        <v>14253.01</v>
      </c>
      <c r="AB167" s="10">
        <f t="shared" si="23"/>
        <v>0</v>
      </c>
      <c r="AC167" s="10">
        <f t="shared" si="27"/>
        <v>0</v>
      </c>
      <c r="AE167" s="6">
        <f>VLOOKUP($A167,Peter!$A$3:$O$2386,11,0)</f>
        <v>0</v>
      </c>
      <c r="AF167" s="6">
        <v>0</v>
      </c>
      <c r="AG167" s="6">
        <f t="shared" si="24"/>
        <v>0</v>
      </c>
      <c r="AH167" s="6" t="str">
        <f>"'"&amp;C167&amp;"',"</f>
        <v>'0001694010 - 009639',</v>
      </c>
    </row>
    <row r="168" spans="1:34" hidden="1" x14ac:dyDescent="0.15">
      <c r="A168" s="6" t="str">
        <f t="shared" si="20"/>
        <v>AmeriCredit Automobile Receivables Trust 2017-10001694010 - 00964142705</v>
      </c>
      <c r="B168" s="6" t="s">
        <v>16</v>
      </c>
      <c r="C168" s="6" t="s">
        <v>508</v>
      </c>
      <c r="D168" s="7">
        <v>42705</v>
      </c>
      <c r="E168" s="6" t="str">
        <f>VLOOKUP($A168,Peter!$A$3:$A$2386,1,0)</f>
        <v>AmeriCredit Automobile Receivables Trust 2017-10001694010 - 00964142705</v>
      </c>
      <c r="F168" s="6" t="s">
        <v>19</v>
      </c>
      <c r="G168" s="6" t="s">
        <v>18</v>
      </c>
      <c r="H168" s="6" t="s">
        <v>19</v>
      </c>
      <c r="I168" s="6">
        <v>21663.82</v>
      </c>
      <c r="J168" s="6">
        <v>20518.66</v>
      </c>
      <c r="K168" s="6">
        <v>0</v>
      </c>
      <c r="L168" s="6">
        <v>20518.66</v>
      </c>
      <c r="M168" s="6">
        <v>1705.16</v>
      </c>
      <c r="N168" s="6">
        <v>117</v>
      </c>
      <c r="O168" s="6">
        <v>0</v>
      </c>
      <c r="P168" s="6">
        <f t="shared" ref="P168:P178" si="30">M168+N168-T168</f>
        <v>1410.27</v>
      </c>
      <c r="Q168" s="6">
        <f>VLOOKUP($A168,Peter!$A$3:$O$2386,13,0)</f>
        <v>0</v>
      </c>
      <c r="R168" s="6">
        <v>0</v>
      </c>
      <c r="S168" s="10">
        <f t="shared" si="26"/>
        <v>0</v>
      </c>
      <c r="T168" s="6">
        <f>VLOOKUP($A168,Peter!$A$3:$R$2306,14,0)</f>
        <v>411.89</v>
      </c>
      <c r="U168" s="6">
        <v>0</v>
      </c>
      <c r="V168" s="10">
        <f t="shared" si="21"/>
        <v>-1705.16</v>
      </c>
      <c r="W168" s="10"/>
      <c r="X168" s="6">
        <f t="shared" si="22"/>
        <v>1145.1600000000001</v>
      </c>
      <c r="Y168" s="6">
        <f>VLOOKUP($A168,Peter!$A$3:$O$2386,7,0)</f>
        <v>-560</v>
      </c>
      <c r="Z168" s="6">
        <v>-560</v>
      </c>
      <c r="AA168" s="6">
        <f>VLOOKUP($A168,raw!$A$2:$L$2630,7,0)</f>
        <v>-560</v>
      </c>
      <c r="AB168" s="10">
        <f t="shared" si="23"/>
        <v>0</v>
      </c>
      <c r="AC168" s="10">
        <f t="shared" si="27"/>
        <v>0</v>
      </c>
      <c r="AE168" s="6">
        <f>VLOOKUP($A168,Peter!$A$3:$O$2386,11,0)</f>
        <v>0</v>
      </c>
      <c r="AF168" s="6">
        <v>0</v>
      </c>
      <c r="AG168" s="6">
        <f t="shared" si="24"/>
        <v>0</v>
      </c>
      <c r="AH168" s="6" t="str">
        <f>"'"&amp;C168&amp;"',"</f>
        <v>'0001694010 - 009641',</v>
      </c>
    </row>
    <row r="169" spans="1:34" hidden="1" x14ac:dyDescent="0.15">
      <c r="A169" s="6" t="str">
        <f t="shared" si="20"/>
        <v>AmeriCredit Automobile Receivables Trust 2017-10001694010 - 00966042705</v>
      </c>
      <c r="B169" s="6" t="s">
        <v>16</v>
      </c>
      <c r="C169" s="6" t="s">
        <v>507</v>
      </c>
      <c r="D169" s="7">
        <v>42705</v>
      </c>
      <c r="E169" s="6" t="str">
        <f>VLOOKUP($A169,Peter!$A$3:$A$2386,1,0)</f>
        <v>AmeriCredit Automobile Receivables Trust 2017-10001694010 - 00966042705</v>
      </c>
      <c r="F169" s="6" t="s">
        <v>23</v>
      </c>
      <c r="G169" s="6" t="s">
        <v>18</v>
      </c>
      <c r="H169" s="6" t="s">
        <v>19</v>
      </c>
      <c r="I169" s="6">
        <v>26452.97</v>
      </c>
      <c r="J169" s="6">
        <v>24474.6</v>
      </c>
      <c r="K169" s="6">
        <v>0</v>
      </c>
      <c r="L169" s="6">
        <v>24474.6</v>
      </c>
      <c r="M169" s="6">
        <v>2473.37</v>
      </c>
      <c r="N169" s="6">
        <v>555.91</v>
      </c>
      <c r="O169" s="6">
        <v>179.34</v>
      </c>
      <c r="P169" s="6">
        <f t="shared" si="30"/>
        <v>2516.87</v>
      </c>
      <c r="Q169" s="6">
        <f>VLOOKUP($A169,Peter!$A$3:$O$2386,13,0)</f>
        <v>0</v>
      </c>
      <c r="R169" s="6">
        <v>0</v>
      </c>
      <c r="S169" s="10">
        <f t="shared" si="26"/>
        <v>0</v>
      </c>
      <c r="T169" s="6">
        <f>VLOOKUP($A169,Peter!$A$3:$R$2306,14,0)</f>
        <v>512.41</v>
      </c>
      <c r="U169" s="6">
        <v>0</v>
      </c>
      <c r="V169" s="10">
        <f t="shared" si="21"/>
        <v>-2473.37</v>
      </c>
      <c r="W169" s="10"/>
      <c r="X169" s="6">
        <f t="shared" si="22"/>
        <v>1978.37</v>
      </c>
      <c r="Y169" s="6">
        <f>VLOOKUP($A169,Peter!$A$3:$O$2386,7,0)</f>
        <v>-495</v>
      </c>
      <c r="Z169" s="6">
        <v>-495</v>
      </c>
      <c r="AA169" s="6">
        <f>VLOOKUP($A169,raw!$A$2:$L$2630,7,0)</f>
        <v>-495</v>
      </c>
      <c r="AB169" s="10">
        <f t="shared" si="23"/>
        <v>0</v>
      </c>
      <c r="AC169" s="10">
        <f t="shared" si="27"/>
        <v>0</v>
      </c>
      <c r="AE169" s="6">
        <f>VLOOKUP($A169,Peter!$A$3:$O$2386,11,0)</f>
        <v>0</v>
      </c>
      <c r="AF169" s="6">
        <v>0</v>
      </c>
      <c r="AG169" s="6">
        <f t="shared" si="24"/>
        <v>0</v>
      </c>
      <c r="AH169" s="6" t="str">
        <f>"'"&amp;C169&amp;"',"</f>
        <v>'0001694010 - 009660',</v>
      </c>
    </row>
    <row r="170" spans="1:34" hidden="1" x14ac:dyDescent="0.15">
      <c r="A170" s="6" t="str">
        <f t="shared" si="20"/>
        <v>AmeriCredit Automobile Receivables Trust 2017-10001694010 - 00966242705</v>
      </c>
      <c r="B170" s="6" t="s">
        <v>16</v>
      </c>
      <c r="C170" s="6" t="s">
        <v>506</v>
      </c>
      <c r="D170" s="7">
        <v>42705</v>
      </c>
      <c r="E170" s="6" t="str">
        <f>VLOOKUP($A170,Peter!$A$3:$A$2386,1,0)</f>
        <v>AmeriCredit Automobile Receivables Trust 2017-10001694010 - 00966242705</v>
      </c>
      <c r="F170" s="6" t="s">
        <v>20</v>
      </c>
      <c r="G170" s="6" t="s">
        <v>18</v>
      </c>
      <c r="H170" s="6" t="s">
        <v>19</v>
      </c>
      <c r="I170" s="6">
        <v>21039.61</v>
      </c>
      <c r="J170" s="6">
        <v>19945.95</v>
      </c>
      <c r="K170" s="6">
        <v>0</v>
      </c>
      <c r="L170" s="6">
        <v>19945.95</v>
      </c>
      <c r="M170" s="6">
        <v>1693.66</v>
      </c>
      <c r="N170" s="6">
        <v>1039.72</v>
      </c>
      <c r="O170" s="6">
        <v>186.62</v>
      </c>
      <c r="P170" s="6">
        <f t="shared" si="30"/>
        <v>2200.09</v>
      </c>
      <c r="Q170" s="6">
        <f>VLOOKUP($A170,Peter!$A$3:$O$2386,13,0)</f>
        <v>0</v>
      </c>
      <c r="R170" s="6">
        <v>0</v>
      </c>
      <c r="S170" s="10">
        <f t="shared" si="26"/>
        <v>0</v>
      </c>
      <c r="T170" s="6">
        <f>VLOOKUP($A170,Peter!$A$3:$R$2306,14,0)</f>
        <v>533.29</v>
      </c>
      <c r="U170" s="6">
        <v>0</v>
      </c>
      <c r="V170" s="10">
        <f t="shared" si="21"/>
        <v>-1693.66</v>
      </c>
      <c r="W170" s="10"/>
      <c r="X170" s="6">
        <f t="shared" si="22"/>
        <v>1093.6600000000001</v>
      </c>
      <c r="Y170" s="6">
        <f>VLOOKUP($A170,Peter!$A$3:$O$2386,7,0)</f>
        <v>-600</v>
      </c>
      <c r="Z170" s="6">
        <v>-600</v>
      </c>
      <c r="AA170" s="6">
        <f>VLOOKUP($A170,raw!$A$2:$L$2630,7,0)</f>
        <v>-600</v>
      </c>
      <c r="AB170" s="10">
        <f t="shared" si="23"/>
        <v>0</v>
      </c>
      <c r="AC170" s="10">
        <f t="shared" si="27"/>
        <v>0</v>
      </c>
      <c r="AE170" s="6">
        <f>VLOOKUP($A170,Peter!$A$3:$O$2386,11,0)</f>
        <v>0</v>
      </c>
      <c r="AF170" s="6">
        <v>0</v>
      </c>
      <c r="AG170" s="6">
        <f t="shared" si="24"/>
        <v>0</v>
      </c>
      <c r="AH170" s="6" t="str">
        <f>"'"&amp;C170&amp;"',"</f>
        <v>'0001694010 - 009662',</v>
      </c>
    </row>
    <row r="171" spans="1:34" hidden="1" x14ac:dyDescent="0.15">
      <c r="A171" s="6" t="str">
        <f t="shared" si="20"/>
        <v>AmeriCredit Automobile Receivables Trust 2017-10001694010 - 00967042705</v>
      </c>
      <c r="B171" s="6" t="s">
        <v>16</v>
      </c>
      <c r="C171" s="6" t="s">
        <v>505</v>
      </c>
      <c r="D171" s="7">
        <v>42705</v>
      </c>
      <c r="E171" s="6" t="str">
        <f>VLOOKUP($A171,Peter!$A$3:$A$2386,1,0)</f>
        <v>AmeriCredit Automobile Receivables Trust 2017-10001694010 - 00967042705</v>
      </c>
      <c r="F171" s="6" t="s">
        <v>17</v>
      </c>
      <c r="G171" s="6" t="s">
        <v>18</v>
      </c>
      <c r="H171" s="6" t="s">
        <v>20</v>
      </c>
      <c r="I171" s="6">
        <v>29338.62</v>
      </c>
      <c r="J171" s="6">
        <v>27891.55</v>
      </c>
      <c r="K171" s="6">
        <v>0</v>
      </c>
      <c r="L171" s="6">
        <v>27891.55</v>
      </c>
      <c r="M171" s="6">
        <v>2277.0700000000002</v>
      </c>
      <c r="N171" s="6">
        <v>192.63</v>
      </c>
      <c r="O171" s="6">
        <v>0</v>
      </c>
      <c r="P171" s="6">
        <f t="shared" si="30"/>
        <v>1376.3200000000002</v>
      </c>
      <c r="Q171" s="6">
        <f>VLOOKUP($A171,Peter!$A$3:$O$2386,13,0)</f>
        <v>0</v>
      </c>
      <c r="R171" s="6">
        <v>0</v>
      </c>
      <c r="S171" s="10">
        <f t="shared" si="26"/>
        <v>0</v>
      </c>
      <c r="T171" s="6">
        <f>VLOOKUP($A171,Peter!$A$3:$R$2306,14,0)</f>
        <v>1093.3800000000001</v>
      </c>
      <c r="U171" s="6">
        <v>0</v>
      </c>
      <c r="V171" s="10">
        <f t="shared" si="21"/>
        <v>-2277.0700000000002</v>
      </c>
      <c r="W171" s="10"/>
      <c r="X171" s="6">
        <f t="shared" si="22"/>
        <v>1447.0700000000002</v>
      </c>
      <c r="Y171" s="6">
        <f>VLOOKUP($A171,Peter!$A$3:$O$2386,7,0)</f>
        <v>-830</v>
      </c>
      <c r="Z171" s="6">
        <v>-830</v>
      </c>
      <c r="AA171" s="6">
        <f>VLOOKUP($A171,raw!$A$2:$L$2630,7,0)</f>
        <v>-830</v>
      </c>
      <c r="AB171" s="10">
        <f t="shared" si="23"/>
        <v>0</v>
      </c>
      <c r="AC171" s="10">
        <f t="shared" si="27"/>
        <v>0</v>
      </c>
      <c r="AE171" s="6">
        <f>VLOOKUP($A171,Peter!$A$3:$O$2386,11,0)</f>
        <v>0</v>
      </c>
      <c r="AF171" s="6">
        <v>0</v>
      </c>
      <c r="AG171" s="6">
        <f t="shared" si="24"/>
        <v>0</v>
      </c>
      <c r="AH171" s="6" t="str">
        <f>"'"&amp;C171&amp;"',"</f>
        <v>'0001694010 - 009670',</v>
      </c>
    </row>
    <row r="172" spans="1:34" hidden="1" x14ac:dyDescent="0.15">
      <c r="A172" s="6" t="str">
        <f t="shared" si="20"/>
        <v>AmeriCredit Automobile Receivables Trust 2017-10001694010 - 00968942705</v>
      </c>
      <c r="B172" s="6" t="s">
        <v>16</v>
      </c>
      <c r="C172" s="6" t="s">
        <v>503</v>
      </c>
      <c r="D172" s="7">
        <v>42705</v>
      </c>
      <c r="E172" s="6" t="str">
        <f>VLOOKUP($A172,Peter!$A$3:$A$2386,1,0)</f>
        <v>AmeriCredit Automobile Receivables Trust 2017-10001694010 - 00968942705</v>
      </c>
      <c r="F172" s="6" t="s">
        <v>19</v>
      </c>
      <c r="G172" s="6" t="s">
        <v>18</v>
      </c>
      <c r="H172" s="6" t="s">
        <v>19</v>
      </c>
      <c r="I172" s="6">
        <v>21876.39</v>
      </c>
      <c r="J172" s="6">
        <v>20739.11</v>
      </c>
      <c r="K172" s="6">
        <v>0</v>
      </c>
      <c r="L172" s="6">
        <v>20739.11</v>
      </c>
      <c r="M172" s="6">
        <v>1637.28</v>
      </c>
      <c r="N172" s="6">
        <v>472.05</v>
      </c>
      <c r="O172" s="6">
        <v>65.67</v>
      </c>
      <c r="P172" s="6">
        <f t="shared" si="30"/>
        <v>1671.4699999999998</v>
      </c>
      <c r="Q172" s="6">
        <f>VLOOKUP($A172,Peter!$A$3:$O$2386,13,0)</f>
        <v>0</v>
      </c>
      <c r="R172" s="6">
        <v>0</v>
      </c>
      <c r="S172" s="10">
        <f t="shared" si="26"/>
        <v>0</v>
      </c>
      <c r="T172" s="6">
        <f>VLOOKUP($A172,Peter!$A$3:$R$2306,14,0)</f>
        <v>437.86</v>
      </c>
      <c r="U172" s="6">
        <v>0</v>
      </c>
      <c r="V172" s="10">
        <f t="shared" si="21"/>
        <v>-1637.28</v>
      </c>
      <c r="W172" s="10"/>
      <c r="X172" s="6">
        <f t="shared" si="22"/>
        <v>1137.28</v>
      </c>
      <c r="Y172" s="6">
        <f>VLOOKUP($A172,Peter!$A$3:$O$2386,7,0)</f>
        <v>-500</v>
      </c>
      <c r="Z172" s="6">
        <v>-500</v>
      </c>
      <c r="AA172" s="6">
        <f>VLOOKUP($A172,raw!$A$2:$L$2630,7,0)</f>
        <v>-500</v>
      </c>
      <c r="AB172" s="10">
        <f t="shared" si="23"/>
        <v>0</v>
      </c>
      <c r="AC172" s="10">
        <f t="shared" si="27"/>
        <v>0</v>
      </c>
      <c r="AE172" s="6">
        <f>VLOOKUP($A172,Peter!$A$3:$O$2386,11,0)</f>
        <v>0</v>
      </c>
      <c r="AF172" s="6">
        <v>0</v>
      </c>
      <c r="AG172" s="6">
        <f t="shared" si="24"/>
        <v>0</v>
      </c>
      <c r="AH172" s="6" t="str">
        <f>"'"&amp;C172&amp;"',"</f>
        <v>'0001694010 - 009689',</v>
      </c>
    </row>
    <row r="173" spans="1:34" hidden="1" x14ac:dyDescent="0.15">
      <c r="A173" s="6" t="str">
        <f t="shared" si="20"/>
        <v>AmeriCredit Automobile Receivables Trust 2017-10001694010 - 00973942795</v>
      </c>
      <c r="B173" s="6" t="s">
        <v>16</v>
      </c>
      <c r="C173" s="6" t="s">
        <v>502</v>
      </c>
      <c r="D173" s="7">
        <v>42795</v>
      </c>
      <c r="E173" s="6" t="str">
        <f>VLOOKUP($A173,Peter!$A$3:$A$2386,1,0)</f>
        <v>AmeriCredit Automobile Receivables Trust 2017-10001694010 - 00973942795</v>
      </c>
      <c r="F173" s="6" t="s">
        <v>20</v>
      </c>
      <c r="G173" s="6" t="s">
        <v>18</v>
      </c>
      <c r="H173" s="6" t="s">
        <v>20</v>
      </c>
      <c r="I173" s="6">
        <v>11272.59</v>
      </c>
      <c r="J173" s="6">
        <v>11032.27</v>
      </c>
      <c r="K173" s="6">
        <v>0</v>
      </c>
      <c r="L173" s="6">
        <v>11032.27</v>
      </c>
      <c r="M173" s="6">
        <v>740.32</v>
      </c>
      <c r="N173" s="6">
        <v>632.44000000000005</v>
      </c>
      <c r="O173" s="6">
        <v>29.1</v>
      </c>
      <c r="P173" s="6">
        <f t="shared" si="30"/>
        <v>209.08000000000015</v>
      </c>
      <c r="Q173" s="6">
        <f>VLOOKUP($A173,Peter!$A$3:$O$2386,13,0)</f>
        <v>0</v>
      </c>
      <c r="R173" s="6">
        <v>0</v>
      </c>
      <c r="S173" s="10">
        <f t="shared" si="26"/>
        <v>0</v>
      </c>
      <c r="T173" s="6">
        <f>VLOOKUP($A173,Peter!$A$3:$R$2306,14,0)</f>
        <v>1163.68</v>
      </c>
      <c r="U173" s="6">
        <v>0</v>
      </c>
      <c r="V173" s="10">
        <f t="shared" si="21"/>
        <v>-740.32</v>
      </c>
      <c r="W173" s="10"/>
      <c r="X173" s="6">
        <f t="shared" si="22"/>
        <v>240.32000000000005</v>
      </c>
      <c r="Y173" s="6">
        <f>VLOOKUP($A173,Peter!$A$3:$O$2386,7,0)</f>
        <v>-500</v>
      </c>
      <c r="Z173" s="6">
        <v>-500</v>
      </c>
      <c r="AA173" s="6">
        <f>VLOOKUP($A173,raw!$A$2:$L$2630,7,0)</f>
        <v>-500</v>
      </c>
      <c r="AB173" s="10">
        <f t="shared" si="23"/>
        <v>0</v>
      </c>
      <c r="AC173" s="10">
        <f t="shared" si="27"/>
        <v>0</v>
      </c>
      <c r="AE173" s="6">
        <f>VLOOKUP($A173,Peter!$A$3:$O$2386,11,0)</f>
        <v>0</v>
      </c>
      <c r="AF173" s="6">
        <v>0</v>
      </c>
      <c r="AG173" s="6">
        <f t="shared" si="24"/>
        <v>0</v>
      </c>
      <c r="AH173" s="6" t="str">
        <f>"'"&amp;C173&amp;"',"</f>
        <v>'0001694010 - 009739',</v>
      </c>
    </row>
    <row r="174" spans="1:34" hidden="1" x14ac:dyDescent="0.15">
      <c r="A174" s="6" t="str">
        <f t="shared" si="20"/>
        <v>AmeriCredit Automobile Receivables Trust 2017-10001694010 - 00974542795</v>
      </c>
      <c r="B174" s="6" t="s">
        <v>16</v>
      </c>
      <c r="C174" s="6" t="s">
        <v>501</v>
      </c>
      <c r="D174" s="7">
        <v>42795</v>
      </c>
      <c r="E174" s="6" t="str">
        <f>VLOOKUP($A174,Peter!$A$3:$A$2386,1,0)</f>
        <v>AmeriCredit Automobile Receivables Trust 2017-10001694010 - 00974542795</v>
      </c>
      <c r="F174" s="6" t="s">
        <v>17</v>
      </c>
      <c r="G174" s="6" t="s">
        <v>18</v>
      </c>
      <c r="H174" s="6" t="s">
        <v>17</v>
      </c>
      <c r="I174" s="6">
        <v>20635.259999999998</v>
      </c>
      <c r="J174" s="6">
        <v>286.16000000000003</v>
      </c>
      <c r="K174" s="6">
        <v>0</v>
      </c>
      <c r="L174" s="6">
        <v>286.16000000000003</v>
      </c>
      <c r="M174" s="6">
        <v>15514.99</v>
      </c>
      <c r="N174" s="6">
        <v>0</v>
      </c>
      <c r="O174" s="6">
        <v>0</v>
      </c>
      <c r="P174" s="6">
        <f t="shared" si="30"/>
        <v>14303.26</v>
      </c>
      <c r="Q174" s="6">
        <f>VLOOKUP($A174,Peter!$A$3:$O$2386,13,0)</f>
        <v>0</v>
      </c>
      <c r="R174" s="6">
        <v>0</v>
      </c>
      <c r="S174" s="10">
        <f t="shared" si="26"/>
        <v>0</v>
      </c>
      <c r="T174" s="6">
        <f>VLOOKUP($A174,Peter!$A$3:$R$2306,14,0)</f>
        <v>1211.73</v>
      </c>
      <c r="U174" s="6">
        <v>0</v>
      </c>
      <c r="V174" s="10">
        <f t="shared" si="21"/>
        <v>-15514.989999999998</v>
      </c>
      <c r="W174" s="10"/>
      <c r="X174" s="6">
        <f t="shared" si="22"/>
        <v>20349.099999999999</v>
      </c>
      <c r="Y174" s="6">
        <f>VLOOKUP($A174,Peter!$A$3:$O$2386,7,0)</f>
        <v>4834.1099999999997</v>
      </c>
      <c r="Z174" s="6">
        <v>4834.1099999999997</v>
      </c>
      <c r="AA174" s="6">
        <f>VLOOKUP($A174,raw!$A$2:$L$2630,7,0)</f>
        <v>4834.1099999999997</v>
      </c>
      <c r="AB174" s="10">
        <f t="shared" si="23"/>
        <v>0</v>
      </c>
      <c r="AC174" s="10">
        <f t="shared" si="27"/>
        <v>0</v>
      </c>
      <c r="AE174" s="6">
        <f>VLOOKUP($A174,Peter!$A$3:$O$2386,11,0)</f>
        <v>0</v>
      </c>
      <c r="AF174" s="6">
        <v>0</v>
      </c>
      <c r="AG174" s="6">
        <f t="shared" si="24"/>
        <v>0</v>
      </c>
      <c r="AH174" s="6" t="str">
        <f>"'"&amp;C174&amp;"',"</f>
        <v>'0001694010 - 009745',</v>
      </c>
    </row>
    <row r="175" spans="1:34" hidden="1" x14ac:dyDescent="0.15">
      <c r="A175" s="6" t="str">
        <f t="shared" si="20"/>
        <v>AmeriCredit Automobile Receivables Trust 2017-10001694010 - 00975042705</v>
      </c>
      <c r="B175" s="6" t="s">
        <v>16</v>
      </c>
      <c r="C175" s="6" t="s">
        <v>500</v>
      </c>
      <c r="D175" s="7">
        <v>42705</v>
      </c>
      <c r="E175" s="6" t="str">
        <f>VLOOKUP($A175,Peter!$A$3:$A$2386,1,0)</f>
        <v>AmeriCredit Automobile Receivables Trust 2017-10001694010 - 00975042705</v>
      </c>
      <c r="F175" s="6" t="s">
        <v>17</v>
      </c>
      <c r="G175" s="6" t="s">
        <v>18</v>
      </c>
      <c r="H175" s="6" t="s">
        <v>19</v>
      </c>
      <c r="I175" s="6">
        <v>19454.580000000002</v>
      </c>
      <c r="J175" s="6">
        <v>18441.53</v>
      </c>
      <c r="K175" s="6">
        <v>0</v>
      </c>
      <c r="L175" s="6">
        <v>18441.53</v>
      </c>
      <c r="M175" s="6">
        <v>1513.58</v>
      </c>
      <c r="N175" s="6">
        <v>770.32</v>
      </c>
      <c r="O175" s="6">
        <v>156.1</v>
      </c>
      <c r="P175" s="6">
        <f t="shared" si="30"/>
        <v>1837.97</v>
      </c>
      <c r="Q175" s="6">
        <f>VLOOKUP($A175,Peter!$A$3:$O$2386,13,0)</f>
        <v>0</v>
      </c>
      <c r="R175" s="6">
        <v>0</v>
      </c>
      <c r="S175" s="10">
        <f t="shared" si="26"/>
        <v>0</v>
      </c>
      <c r="T175" s="6">
        <f>VLOOKUP($A175,Peter!$A$3:$R$2306,14,0)</f>
        <v>445.93</v>
      </c>
      <c r="U175" s="6">
        <v>0</v>
      </c>
      <c r="V175" s="10">
        <f t="shared" si="21"/>
        <v>-1513.58</v>
      </c>
      <c r="W175" s="10"/>
      <c r="X175" s="6">
        <f t="shared" si="22"/>
        <v>1013.05</v>
      </c>
      <c r="Y175" s="6">
        <f>VLOOKUP($A175,Peter!$A$3:$O$2386,7,0)</f>
        <v>-500.53</v>
      </c>
      <c r="Z175" s="6">
        <v>-500.53</v>
      </c>
      <c r="AA175" s="6">
        <f>VLOOKUP($A175,raw!$A$2:$L$2630,7,0)</f>
        <v>-500.53</v>
      </c>
      <c r="AB175" s="10">
        <f t="shared" si="23"/>
        <v>0</v>
      </c>
      <c r="AC175" s="10">
        <f t="shared" si="27"/>
        <v>0</v>
      </c>
      <c r="AE175" s="6">
        <f>VLOOKUP($A175,Peter!$A$3:$O$2386,11,0)</f>
        <v>0</v>
      </c>
      <c r="AF175" s="6">
        <v>0</v>
      </c>
      <c r="AG175" s="6">
        <f t="shared" si="24"/>
        <v>0</v>
      </c>
      <c r="AH175" s="6" t="str">
        <f>"'"&amp;C175&amp;"',"</f>
        <v>'0001694010 - 009750',</v>
      </c>
    </row>
    <row r="176" spans="1:34" hidden="1" x14ac:dyDescent="0.15">
      <c r="A176" s="6" t="str">
        <f t="shared" si="20"/>
        <v>AmeriCredit Automobile Receivables Trust 2017-10001694010 - 00975442705</v>
      </c>
      <c r="B176" s="6" t="s">
        <v>16</v>
      </c>
      <c r="C176" s="6" t="s">
        <v>499</v>
      </c>
      <c r="D176" s="7">
        <v>42705</v>
      </c>
      <c r="E176" s="6" t="str">
        <f>VLOOKUP($A176,Peter!$A$3:$A$2386,1,0)</f>
        <v>AmeriCredit Automobile Receivables Trust 2017-10001694010 - 00975442705</v>
      </c>
      <c r="F176" s="6" t="s">
        <v>20</v>
      </c>
      <c r="G176" s="6" t="s">
        <v>18</v>
      </c>
      <c r="H176" s="6" t="s">
        <v>20</v>
      </c>
      <c r="I176" s="6">
        <v>19708.509999999998</v>
      </c>
      <c r="J176" s="6">
        <v>19154.759999999998</v>
      </c>
      <c r="K176" s="6">
        <v>0</v>
      </c>
      <c r="L176" s="6">
        <v>19154.759999999998</v>
      </c>
      <c r="M176" s="6">
        <v>1059.69</v>
      </c>
      <c r="N176" s="6">
        <v>432.73</v>
      </c>
      <c r="O176" s="6">
        <v>0</v>
      </c>
      <c r="P176" s="6">
        <f t="shared" si="30"/>
        <v>601.5200000000001</v>
      </c>
      <c r="Q176" s="6">
        <f>VLOOKUP($A176,Peter!$A$3:$O$2386,13,0)</f>
        <v>0</v>
      </c>
      <c r="R176" s="6">
        <v>0</v>
      </c>
      <c r="S176" s="10">
        <f t="shared" si="26"/>
        <v>0</v>
      </c>
      <c r="T176" s="6">
        <f>VLOOKUP($A176,Peter!$A$3:$R$2306,14,0)</f>
        <v>890.9</v>
      </c>
      <c r="U176" s="6">
        <v>0</v>
      </c>
      <c r="V176" s="10">
        <f t="shared" si="21"/>
        <v>-1059.69</v>
      </c>
      <c r="W176" s="10"/>
      <c r="X176" s="6">
        <f t="shared" si="22"/>
        <v>553.75</v>
      </c>
      <c r="Y176" s="6">
        <f>VLOOKUP($A176,Peter!$A$3:$O$2386,7,0)</f>
        <v>-505.94</v>
      </c>
      <c r="Z176" s="6">
        <v>-505.94</v>
      </c>
      <c r="AA176" s="6">
        <f>VLOOKUP($A176,raw!$A$2:$L$2630,7,0)</f>
        <v>-505.94</v>
      </c>
      <c r="AB176" s="10">
        <f t="shared" si="23"/>
        <v>0</v>
      </c>
      <c r="AC176" s="10">
        <f t="shared" si="27"/>
        <v>0</v>
      </c>
      <c r="AE176" s="6">
        <f>VLOOKUP($A176,Peter!$A$3:$O$2386,11,0)</f>
        <v>0</v>
      </c>
      <c r="AF176" s="6">
        <v>0</v>
      </c>
      <c r="AG176" s="6">
        <f t="shared" si="24"/>
        <v>0</v>
      </c>
      <c r="AH176" s="6" t="str">
        <f>"'"&amp;C176&amp;"',"</f>
        <v>'0001694010 - 009754',</v>
      </c>
    </row>
    <row r="177" spans="1:34" hidden="1" x14ac:dyDescent="0.15">
      <c r="A177" s="6" t="str">
        <f t="shared" si="20"/>
        <v>AmeriCredit Automobile Receivables Trust 2017-10001694010 - 00976542705</v>
      </c>
      <c r="B177" s="6" t="s">
        <v>16</v>
      </c>
      <c r="C177" s="6" t="s">
        <v>498</v>
      </c>
      <c r="D177" s="7">
        <v>42705</v>
      </c>
      <c r="E177" s="6" t="str">
        <f>VLOOKUP($A177,Peter!$A$3:$A$2386,1,0)</f>
        <v>AmeriCredit Automobile Receivables Trust 2017-10001694010 - 00976542705</v>
      </c>
      <c r="F177" s="6" t="s">
        <v>17</v>
      </c>
      <c r="G177" s="6" t="s">
        <v>18</v>
      </c>
      <c r="H177" s="6" t="s">
        <v>20</v>
      </c>
      <c r="I177" s="6">
        <v>26533.599999999999</v>
      </c>
      <c r="J177" s="6">
        <v>25481.29</v>
      </c>
      <c r="K177" s="6">
        <v>0</v>
      </c>
      <c r="L177" s="6">
        <v>25481.29</v>
      </c>
      <c r="M177" s="6">
        <v>1577.31</v>
      </c>
      <c r="N177" s="6">
        <v>753.23</v>
      </c>
      <c r="O177" s="6">
        <v>179.46</v>
      </c>
      <c r="P177" s="6">
        <f t="shared" si="30"/>
        <v>1134.18</v>
      </c>
      <c r="Q177" s="6">
        <f>VLOOKUP($A177,Peter!$A$3:$O$2386,13,0)</f>
        <v>0</v>
      </c>
      <c r="R177" s="6">
        <v>0</v>
      </c>
      <c r="S177" s="10">
        <f t="shared" si="26"/>
        <v>0</v>
      </c>
      <c r="T177" s="6">
        <f>VLOOKUP($A177,Peter!$A$3:$R$2306,14,0)</f>
        <v>1196.3599999999999</v>
      </c>
      <c r="U177" s="6">
        <v>0</v>
      </c>
      <c r="V177" s="10">
        <f t="shared" si="21"/>
        <v>-1577.31</v>
      </c>
      <c r="W177" s="10"/>
      <c r="X177" s="6">
        <f t="shared" si="22"/>
        <v>1052.31</v>
      </c>
      <c r="Y177" s="6">
        <f>VLOOKUP($A177,Peter!$A$3:$O$2386,7,0)</f>
        <v>-525</v>
      </c>
      <c r="Z177" s="6">
        <v>-525</v>
      </c>
      <c r="AA177" s="6">
        <f>VLOOKUP($A177,raw!$A$2:$L$2630,7,0)</f>
        <v>-525</v>
      </c>
      <c r="AB177" s="10">
        <f t="shared" si="23"/>
        <v>0</v>
      </c>
      <c r="AC177" s="10">
        <f t="shared" si="27"/>
        <v>0</v>
      </c>
      <c r="AE177" s="6">
        <f>VLOOKUP($A177,Peter!$A$3:$O$2386,11,0)</f>
        <v>0</v>
      </c>
      <c r="AF177" s="6">
        <v>0</v>
      </c>
      <c r="AG177" s="6">
        <f t="shared" si="24"/>
        <v>0</v>
      </c>
      <c r="AH177" s="6" t="str">
        <f>"'"&amp;C177&amp;"',"</f>
        <v>'0001694010 - 009765',</v>
      </c>
    </row>
    <row r="178" spans="1:34" hidden="1" x14ac:dyDescent="0.15">
      <c r="A178" s="6" t="str">
        <f t="shared" si="20"/>
        <v>AmeriCredit Automobile Receivables Trust 2017-10001694010 - 00976642705</v>
      </c>
      <c r="B178" s="6" t="s">
        <v>16</v>
      </c>
      <c r="C178" s="6" t="s">
        <v>497</v>
      </c>
      <c r="D178" s="7">
        <v>42705</v>
      </c>
      <c r="E178" s="6" t="str">
        <f>VLOOKUP($A178,Peter!$A$3:$A$2386,1,0)</f>
        <v>AmeriCredit Automobile Receivables Trust 2017-10001694010 - 00976642705</v>
      </c>
      <c r="F178" s="6" t="s">
        <v>19</v>
      </c>
      <c r="G178" s="6" t="s">
        <v>18</v>
      </c>
      <c r="H178" s="6" t="s">
        <v>19</v>
      </c>
      <c r="I178" s="6">
        <v>18137.16</v>
      </c>
      <c r="J178" s="6">
        <v>17308.36</v>
      </c>
      <c r="K178" s="6">
        <v>0</v>
      </c>
      <c r="L178" s="6">
        <v>17308.36</v>
      </c>
      <c r="M178" s="6">
        <v>1278.8</v>
      </c>
      <c r="N178" s="6">
        <v>982.16</v>
      </c>
      <c r="O178" s="6">
        <v>58.48</v>
      </c>
      <c r="P178" s="6">
        <f t="shared" si="30"/>
        <v>1808.22</v>
      </c>
      <c r="Q178" s="6">
        <f>VLOOKUP($A178,Peter!$A$3:$O$2386,13,0)</f>
        <v>0</v>
      </c>
      <c r="R178" s="6">
        <v>0</v>
      </c>
      <c r="S178" s="10">
        <f t="shared" si="26"/>
        <v>0</v>
      </c>
      <c r="T178" s="6">
        <f>VLOOKUP($A178,Peter!$A$3:$R$2306,14,0)</f>
        <v>452.74</v>
      </c>
      <c r="U178" s="6">
        <v>0</v>
      </c>
      <c r="V178" s="10">
        <f t="shared" si="21"/>
        <v>-1278.8</v>
      </c>
      <c r="W178" s="10"/>
      <c r="X178" s="6">
        <f t="shared" si="22"/>
        <v>828.8</v>
      </c>
      <c r="Y178" s="6">
        <f>VLOOKUP($A178,Peter!$A$3:$O$2386,7,0)</f>
        <v>-450</v>
      </c>
      <c r="Z178" s="6">
        <v>-450</v>
      </c>
      <c r="AA178" s="6">
        <f>VLOOKUP($A178,raw!$A$2:$L$2630,7,0)</f>
        <v>-450</v>
      </c>
      <c r="AB178" s="10">
        <f t="shared" si="23"/>
        <v>0</v>
      </c>
      <c r="AC178" s="10">
        <f t="shared" si="27"/>
        <v>0</v>
      </c>
      <c r="AE178" s="6">
        <f>VLOOKUP($A178,Peter!$A$3:$O$2386,11,0)</f>
        <v>0</v>
      </c>
      <c r="AF178" s="6">
        <v>0</v>
      </c>
      <c r="AG178" s="6">
        <f t="shared" si="24"/>
        <v>0</v>
      </c>
      <c r="AH178" s="6" t="str">
        <f>"'"&amp;C178&amp;"',"</f>
        <v>'0001694010 - 009766',</v>
      </c>
    </row>
    <row r="179" spans="1:34" hidden="1" x14ac:dyDescent="0.15">
      <c r="A179" s="6" t="str">
        <f t="shared" si="20"/>
        <v>AmeriCredit Automobile Receivables Trust 2017-10001694010 - 00976842705</v>
      </c>
      <c r="B179" s="6" t="s">
        <v>16</v>
      </c>
      <c r="C179" s="6" t="s">
        <v>496</v>
      </c>
      <c r="D179" s="7">
        <v>42705</v>
      </c>
      <c r="E179" s="6" t="str">
        <f>VLOOKUP($A179,Peter!$A$3:$A$2386,1,0)</f>
        <v>AmeriCredit Automobile Receivables Trust 2017-10001694010 - 00976842705</v>
      </c>
      <c r="F179" s="6" t="s">
        <v>17</v>
      </c>
      <c r="G179" s="6" t="s">
        <v>18</v>
      </c>
      <c r="H179" s="6" t="s">
        <v>20</v>
      </c>
      <c r="I179" s="6">
        <v>23249.59</v>
      </c>
      <c r="J179" s="6">
        <v>23030.5</v>
      </c>
      <c r="K179" s="6">
        <v>0</v>
      </c>
      <c r="L179" s="6">
        <v>23030.5</v>
      </c>
      <c r="M179" s="6">
        <v>644.09</v>
      </c>
      <c r="N179" s="6">
        <v>207.19</v>
      </c>
      <c r="O179" s="6">
        <v>175</v>
      </c>
      <c r="Q179" s="6">
        <f>VLOOKUP($A179,Peter!$A$3:$O$2386,13,0)</f>
        <v>0</v>
      </c>
      <c r="R179" s="6">
        <v>0</v>
      </c>
      <c r="S179" s="10">
        <f t="shared" si="26"/>
        <v>0</v>
      </c>
      <c r="T179" s="6">
        <f>VLOOKUP($A179,Peter!$A$3:$R$2306,14,0)</f>
        <v>1023.72</v>
      </c>
      <c r="U179" s="6">
        <v>0</v>
      </c>
      <c r="V179" s="10">
        <f t="shared" si="21"/>
        <v>-644.09</v>
      </c>
      <c r="W179" s="10"/>
      <c r="X179" s="6">
        <f t="shared" si="22"/>
        <v>219.09000000000003</v>
      </c>
      <c r="Y179" s="6">
        <f>VLOOKUP($A179,Peter!$A$3:$O$2386,7,0)</f>
        <v>-425</v>
      </c>
      <c r="Z179" s="6">
        <v>-425</v>
      </c>
      <c r="AA179" s="6">
        <f>VLOOKUP($A179,raw!$A$2:$L$2630,7,0)</f>
        <v>-425</v>
      </c>
      <c r="AB179" s="10">
        <f t="shared" si="23"/>
        <v>0</v>
      </c>
      <c r="AC179" s="10">
        <f t="shared" si="27"/>
        <v>0</v>
      </c>
      <c r="AE179" s="6">
        <f>VLOOKUP($A179,Peter!$A$3:$O$2386,11,0)</f>
        <v>0</v>
      </c>
      <c r="AF179" s="6">
        <v>0</v>
      </c>
      <c r="AG179" s="6">
        <f t="shared" si="24"/>
        <v>0</v>
      </c>
      <c r="AH179" s="6" t="str">
        <f>"'"&amp;C179&amp;"',"</f>
        <v>'0001694010 - 009768',</v>
      </c>
    </row>
    <row r="180" spans="1:34" hidden="1" x14ac:dyDescent="0.15">
      <c r="A180" s="6" t="str">
        <f t="shared" si="20"/>
        <v>AmeriCredit Automobile Receivables Trust 2017-10001694010 - 00976942705</v>
      </c>
      <c r="B180" s="6" t="s">
        <v>16</v>
      </c>
      <c r="C180" s="6" t="s">
        <v>495</v>
      </c>
      <c r="D180" s="7">
        <v>42705</v>
      </c>
      <c r="E180" s="6" t="str">
        <f>VLOOKUP($A180,Peter!$A$3:$A$2386,1,0)</f>
        <v>AmeriCredit Automobile Receivables Trust 2017-10001694010 - 00976942705</v>
      </c>
      <c r="F180" s="6" t="s">
        <v>20</v>
      </c>
      <c r="G180" s="6" t="s">
        <v>18</v>
      </c>
      <c r="H180" s="6" t="s">
        <v>19</v>
      </c>
      <c r="I180" s="6">
        <v>22246.99</v>
      </c>
      <c r="J180" s="6">
        <v>21690.01</v>
      </c>
      <c r="K180" s="6">
        <v>0</v>
      </c>
      <c r="L180" s="6">
        <v>21690.01</v>
      </c>
      <c r="M180" s="6">
        <v>1081.98</v>
      </c>
      <c r="N180" s="6">
        <v>373.27</v>
      </c>
      <c r="O180" s="6">
        <v>131.71</v>
      </c>
      <c r="P180" s="6">
        <f t="shared" ref="P180:P183" si="31">M180+N180-T180</f>
        <v>1029.2</v>
      </c>
      <c r="Q180" s="6">
        <f>VLOOKUP($A180,Peter!$A$3:$O$2386,13,0)</f>
        <v>0</v>
      </c>
      <c r="R180" s="6">
        <v>0</v>
      </c>
      <c r="S180" s="10">
        <f t="shared" si="26"/>
        <v>0</v>
      </c>
      <c r="T180" s="6">
        <f>VLOOKUP($A180,Peter!$A$3:$R$2306,14,0)</f>
        <v>426.05</v>
      </c>
      <c r="U180" s="6">
        <v>0</v>
      </c>
      <c r="V180" s="10">
        <f t="shared" si="21"/>
        <v>-1081.98</v>
      </c>
      <c r="W180" s="10"/>
      <c r="X180" s="6">
        <f t="shared" si="22"/>
        <v>556.98</v>
      </c>
      <c r="Y180" s="6">
        <f>VLOOKUP($A180,Peter!$A$3:$O$2386,7,0)</f>
        <v>-525</v>
      </c>
      <c r="Z180" s="6">
        <v>-525</v>
      </c>
      <c r="AA180" s="6">
        <f>VLOOKUP($A180,raw!$A$2:$L$2630,7,0)</f>
        <v>-525</v>
      </c>
      <c r="AB180" s="10">
        <f t="shared" si="23"/>
        <v>0</v>
      </c>
      <c r="AC180" s="10">
        <f t="shared" si="27"/>
        <v>0</v>
      </c>
      <c r="AE180" s="6">
        <f>VLOOKUP($A180,Peter!$A$3:$O$2386,11,0)</f>
        <v>0</v>
      </c>
      <c r="AF180" s="6">
        <v>0</v>
      </c>
      <c r="AG180" s="6">
        <f t="shared" si="24"/>
        <v>0</v>
      </c>
      <c r="AH180" s="6" t="str">
        <f>"'"&amp;C180&amp;"',"</f>
        <v>'0001694010 - 009769',</v>
      </c>
    </row>
    <row r="181" spans="1:34" hidden="1" x14ac:dyDescent="0.15">
      <c r="A181" s="6" t="str">
        <f t="shared" si="20"/>
        <v>AmeriCredit Automobile Receivables Trust 2017-10001694010 - 00977942705</v>
      </c>
      <c r="B181" s="6" t="s">
        <v>16</v>
      </c>
      <c r="C181" s="6" t="s">
        <v>494</v>
      </c>
      <c r="D181" s="7">
        <v>42705</v>
      </c>
      <c r="E181" s="6" t="str">
        <f>VLOOKUP($A181,Peter!$A$3:$A$2386,1,0)</f>
        <v>AmeriCredit Automobile Receivables Trust 2017-10001694010 - 00977942705</v>
      </c>
      <c r="F181" s="6" t="s">
        <v>20</v>
      </c>
      <c r="G181" s="6" t="s">
        <v>18</v>
      </c>
      <c r="H181" s="6" t="s">
        <v>20</v>
      </c>
      <c r="I181" s="6">
        <v>18871.28</v>
      </c>
      <c r="J181" s="6">
        <v>17528.86</v>
      </c>
      <c r="K181" s="6">
        <v>0</v>
      </c>
      <c r="L181" s="6">
        <v>17528.86</v>
      </c>
      <c r="M181" s="6">
        <v>1442.42</v>
      </c>
      <c r="N181" s="6">
        <v>213.82</v>
      </c>
      <c r="O181" s="6">
        <v>0</v>
      </c>
      <c r="P181" s="6">
        <f t="shared" si="31"/>
        <v>827.34</v>
      </c>
      <c r="Q181" s="6">
        <f>VLOOKUP($A181,Peter!$A$3:$O$2386,13,0)</f>
        <v>0</v>
      </c>
      <c r="R181" s="6">
        <v>0</v>
      </c>
      <c r="S181" s="10">
        <f t="shared" si="26"/>
        <v>0</v>
      </c>
      <c r="T181" s="6">
        <f>VLOOKUP($A181,Peter!$A$3:$R$2306,14,0)</f>
        <v>828.9</v>
      </c>
      <c r="U181" s="6">
        <v>0</v>
      </c>
      <c r="V181" s="10">
        <f t="shared" si="21"/>
        <v>-1442.42</v>
      </c>
      <c r="W181" s="10"/>
      <c r="X181" s="6">
        <f t="shared" si="22"/>
        <v>1342.42</v>
      </c>
      <c r="Y181" s="6">
        <f>VLOOKUP($A181,Peter!$A$3:$O$2386,7,0)</f>
        <v>-100</v>
      </c>
      <c r="Z181" s="6">
        <v>-100</v>
      </c>
      <c r="AA181" s="6">
        <f>VLOOKUP($A181,raw!$A$2:$L$2630,7,0)</f>
        <v>-100</v>
      </c>
      <c r="AB181" s="10">
        <f t="shared" si="23"/>
        <v>0</v>
      </c>
      <c r="AC181" s="10">
        <f t="shared" si="27"/>
        <v>0</v>
      </c>
      <c r="AE181" s="6">
        <f>VLOOKUP($A181,Peter!$A$3:$O$2386,11,0)</f>
        <v>0</v>
      </c>
      <c r="AF181" s="6">
        <v>0</v>
      </c>
      <c r="AG181" s="6">
        <f t="shared" si="24"/>
        <v>0</v>
      </c>
      <c r="AH181" s="6" t="str">
        <f>"'"&amp;C181&amp;"',"</f>
        <v>'0001694010 - 009779',</v>
      </c>
    </row>
    <row r="182" spans="1:34" hidden="1" x14ac:dyDescent="0.15">
      <c r="A182" s="6" t="str">
        <f t="shared" si="20"/>
        <v>AmeriCredit Automobile Receivables Trust 2017-10001694010 - 00978342705</v>
      </c>
      <c r="B182" s="6" t="s">
        <v>16</v>
      </c>
      <c r="C182" s="6" t="s">
        <v>493</v>
      </c>
      <c r="D182" s="7">
        <v>42705</v>
      </c>
      <c r="E182" s="6" t="str">
        <f>VLOOKUP($A182,Peter!$A$3:$A$2386,1,0)</f>
        <v>AmeriCredit Automobile Receivables Trust 2017-10001694010 - 00978342705</v>
      </c>
      <c r="F182" s="6" t="s">
        <v>19</v>
      </c>
      <c r="G182" s="6" t="s">
        <v>18</v>
      </c>
      <c r="H182" s="6" t="s">
        <v>19</v>
      </c>
      <c r="I182" s="6">
        <v>20412.3</v>
      </c>
      <c r="J182" s="6">
        <v>19699.89</v>
      </c>
      <c r="K182" s="6">
        <v>0</v>
      </c>
      <c r="L182" s="6">
        <v>19699.89</v>
      </c>
      <c r="M182" s="6">
        <v>1197.4100000000001</v>
      </c>
      <c r="N182" s="6">
        <v>276.83999999999997</v>
      </c>
      <c r="O182" s="6">
        <v>0</v>
      </c>
      <c r="P182" s="6">
        <f t="shared" si="31"/>
        <v>1031.3499999999999</v>
      </c>
      <c r="Q182" s="6">
        <f>VLOOKUP($A182,Peter!$A$3:$O$2386,13,0)</f>
        <v>0</v>
      </c>
      <c r="R182" s="6">
        <v>0</v>
      </c>
      <c r="S182" s="10">
        <f t="shared" si="26"/>
        <v>0</v>
      </c>
      <c r="T182" s="6">
        <f>VLOOKUP($A182,Peter!$A$3:$R$2306,14,0)</f>
        <v>442.9</v>
      </c>
      <c r="U182" s="6">
        <v>0</v>
      </c>
      <c r="V182" s="10">
        <f t="shared" si="21"/>
        <v>-1197.4100000000001</v>
      </c>
      <c r="W182" s="10"/>
      <c r="X182" s="6">
        <f t="shared" si="22"/>
        <v>712.41000000000008</v>
      </c>
      <c r="Y182" s="6">
        <f>VLOOKUP($A182,Peter!$A$3:$O$2386,7,0)</f>
        <v>-485</v>
      </c>
      <c r="Z182" s="6">
        <v>-485</v>
      </c>
      <c r="AA182" s="6">
        <f>VLOOKUP($A182,raw!$A$2:$L$2630,7,0)</f>
        <v>-485</v>
      </c>
      <c r="AB182" s="10">
        <f t="shared" si="23"/>
        <v>0</v>
      </c>
      <c r="AC182" s="10">
        <f t="shared" si="27"/>
        <v>0</v>
      </c>
      <c r="AE182" s="6">
        <f>VLOOKUP($A182,Peter!$A$3:$O$2386,11,0)</f>
        <v>0</v>
      </c>
      <c r="AF182" s="6">
        <v>0</v>
      </c>
      <c r="AG182" s="6">
        <f t="shared" si="24"/>
        <v>0</v>
      </c>
      <c r="AH182" s="6" t="str">
        <f>"'"&amp;C182&amp;"',"</f>
        <v>'0001694010 - 009783',</v>
      </c>
    </row>
    <row r="183" spans="1:34" hidden="1" x14ac:dyDescent="0.15">
      <c r="A183" s="6" t="str">
        <f t="shared" si="20"/>
        <v>AmeriCredit Automobile Receivables Trust 2017-10001694010 - 00979242705</v>
      </c>
      <c r="B183" s="6" t="s">
        <v>16</v>
      </c>
      <c r="C183" s="6" t="s">
        <v>492</v>
      </c>
      <c r="D183" s="7">
        <v>42705</v>
      </c>
      <c r="E183" s="6" t="str">
        <f>VLOOKUP($A183,Peter!$A$3:$A$2386,1,0)</f>
        <v>AmeriCredit Automobile Receivables Trust 2017-10001694010 - 00979242705</v>
      </c>
      <c r="F183" s="6" t="s">
        <v>20</v>
      </c>
      <c r="G183" s="6" t="s">
        <v>18</v>
      </c>
      <c r="H183" s="6" t="s">
        <v>19</v>
      </c>
      <c r="I183" s="6">
        <v>16796.439999999999</v>
      </c>
      <c r="J183" s="6">
        <v>15449.36</v>
      </c>
      <c r="K183" s="6">
        <v>0</v>
      </c>
      <c r="L183" s="6">
        <v>15449.36</v>
      </c>
      <c r="M183" s="6">
        <v>1877.08</v>
      </c>
      <c r="N183" s="6">
        <v>592.91999999999996</v>
      </c>
      <c r="O183" s="6">
        <v>0</v>
      </c>
      <c r="P183" s="6">
        <f t="shared" si="31"/>
        <v>2107.52</v>
      </c>
      <c r="Q183" s="6">
        <f>VLOOKUP($A183,Peter!$A$3:$O$2386,13,0)</f>
        <v>0</v>
      </c>
      <c r="R183" s="6">
        <v>0</v>
      </c>
      <c r="S183" s="10">
        <f t="shared" si="26"/>
        <v>0</v>
      </c>
      <c r="T183" s="6">
        <f>VLOOKUP($A183,Peter!$A$3:$R$2306,14,0)</f>
        <v>362.48</v>
      </c>
      <c r="U183" s="6">
        <v>0</v>
      </c>
      <c r="V183" s="10">
        <f t="shared" si="21"/>
        <v>-1877.08</v>
      </c>
      <c r="W183" s="10"/>
      <c r="X183" s="6">
        <f t="shared" si="22"/>
        <v>1347.08</v>
      </c>
      <c r="Y183" s="6">
        <f>VLOOKUP($A183,Peter!$A$3:$O$2386,7,0)</f>
        <v>-530</v>
      </c>
      <c r="Z183" s="6">
        <v>-530</v>
      </c>
      <c r="AA183" s="6">
        <f>VLOOKUP($A183,raw!$A$2:$L$2630,7,0)</f>
        <v>-530</v>
      </c>
      <c r="AB183" s="10">
        <f t="shared" si="23"/>
        <v>0</v>
      </c>
      <c r="AC183" s="10">
        <f t="shared" si="27"/>
        <v>0</v>
      </c>
      <c r="AE183" s="6">
        <f>VLOOKUP($A183,Peter!$A$3:$O$2386,11,0)</f>
        <v>0</v>
      </c>
      <c r="AF183" s="6">
        <v>0</v>
      </c>
      <c r="AG183" s="6">
        <f t="shared" si="24"/>
        <v>0</v>
      </c>
      <c r="AH183" s="6" t="str">
        <f>"'"&amp;C183&amp;"',"</f>
        <v>'0001694010 - 009792',</v>
      </c>
    </row>
    <row r="184" spans="1:34" hidden="1" x14ac:dyDescent="0.15">
      <c r="A184" s="6" t="str">
        <f t="shared" si="20"/>
        <v>AmeriCredit Automobile Receivables Trust 2017-10001694010 - 00980642795</v>
      </c>
      <c r="B184" s="6" t="s">
        <v>16</v>
      </c>
      <c r="C184" s="6" t="s">
        <v>490</v>
      </c>
      <c r="D184" s="7">
        <v>42795</v>
      </c>
      <c r="E184" s="6" t="str">
        <f>VLOOKUP($A184,Peter!$A$3:$A$2386,1,0)</f>
        <v>AmeriCredit Automobile Receivables Trust 2017-10001694010 - 00980642795</v>
      </c>
      <c r="F184" s="6" t="s">
        <v>20</v>
      </c>
      <c r="G184" s="6" t="s">
        <v>18</v>
      </c>
      <c r="H184" s="6" t="s">
        <v>20</v>
      </c>
      <c r="I184" s="6">
        <v>15810.08</v>
      </c>
      <c r="J184" s="6">
        <v>15790.45</v>
      </c>
      <c r="K184" s="6">
        <v>0</v>
      </c>
      <c r="L184" s="6">
        <v>15790.45</v>
      </c>
      <c r="M184" s="6">
        <v>519.63</v>
      </c>
      <c r="N184" s="6">
        <v>534.62</v>
      </c>
      <c r="O184" s="6">
        <v>55.75</v>
      </c>
      <c r="Q184" s="6">
        <f>VLOOKUP($A184,Peter!$A$3:$O$2386,13,0)</f>
        <v>0</v>
      </c>
      <c r="R184" s="6">
        <v>0</v>
      </c>
      <c r="S184" s="10">
        <f t="shared" si="26"/>
        <v>0</v>
      </c>
      <c r="T184" s="6">
        <f>VLOOKUP($A184,Peter!$A$3:$R$2306,14,0)</f>
        <v>1506.5</v>
      </c>
      <c r="U184" s="6">
        <v>0</v>
      </c>
      <c r="V184" s="10">
        <f t="shared" si="21"/>
        <v>-519.63</v>
      </c>
      <c r="W184" s="10"/>
      <c r="X184" s="6">
        <f t="shared" si="22"/>
        <v>19.629999999999995</v>
      </c>
      <c r="Y184" s="6">
        <f>VLOOKUP($A184,Peter!$A$3:$O$2386,7,0)</f>
        <v>-500</v>
      </c>
      <c r="Z184" s="6">
        <v>-500</v>
      </c>
      <c r="AA184" s="6">
        <f>VLOOKUP($A184,raw!$A$2:$L$2630,7,0)</f>
        <v>-500</v>
      </c>
      <c r="AB184" s="10">
        <f t="shared" si="23"/>
        <v>0</v>
      </c>
      <c r="AC184" s="10">
        <f t="shared" si="27"/>
        <v>0</v>
      </c>
      <c r="AE184" s="6">
        <f>VLOOKUP($A184,Peter!$A$3:$O$2386,11,0)</f>
        <v>0</v>
      </c>
      <c r="AF184" s="6">
        <v>0</v>
      </c>
      <c r="AG184" s="6">
        <f t="shared" si="24"/>
        <v>0</v>
      </c>
      <c r="AH184" s="6" t="str">
        <f>"'"&amp;C184&amp;"',"</f>
        <v>'0001694010 - 009806',</v>
      </c>
    </row>
    <row r="185" spans="1:34" hidden="1" x14ac:dyDescent="0.15">
      <c r="A185" s="6" t="str">
        <f t="shared" si="20"/>
        <v>AmeriCredit Automobile Receivables Trust 2017-10001694010 - 00982642705</v>
      </c>
      <c r="B185" s="6" t="s">
        <v>16</v>
      </c>
      <c r="C185" s="6" t="s">
        <v>489</v>
      </c>
      <c r="D185" s="7">
        <v>42705</v>
      </c>
      <c r="E185" s="6" t="str">
        <f>VLOOKUP($A185,Peter!$A$3:$A$2386,1,0)</f>
        <v>AmeriCredit Automobile Receivables Trust 2017-10001694010 - 00982642705</v>
      </c>
      <c r="F185" s="6" t="s">
        <v>17</v>
      </c>
      <c r="G185" s="6" t="s">
        <v>18</v>
      </c>
      <c r="H185" s="6" t="s">
        <v>20</v>
      </c>
      <c r="I185" s="6">
        <v>15553.02</v>
      </c>
      <c r="J185" s="6">
        <v>15034.49</v>
      </c>
      <c r="K185" s="6">
        <v>0</v>
      </c>
      <c r="L185" s="6">
        <v>15034.49</v>
      </c>
      <c r="M185" s="6">
        <v>1028.53</v>
      </c>
      <c r="N185" s="6">
        <v>549.47</v>
      </c>
      <c r="O185" s="6">
        <v>0</v>
      </c>
      <c r="P185" s="6">
        <f t="shared" ref="P185:P191" si="32">M185+N185-T185</f>
        <v>864.52</v>
      </c>
      <c r="Q185" s="6">
        <f>VLOOKUP($A185,Peter!$A$3:$O$2386,13,0)</f>
        <v>0</v>
      </c>
      <c r="R185" s="6">
        <v>0</v>
      </c>
      <c r="S185" s="10">
        <f t="shared" si="26"/>
        <v>0</v>
      </c>
      <c r="T185" s="6">
        <f>VLOOKUP($A185,Peter!$A$3:$R$2306,14,0)</f>
        <v>713.48</v>
      </c>
      <c r="U185" s="6">
        <v>0</v>
      </c>
      <c r="V185" s="10">
        <f t="shared" si="21"/>
        <v>-1028.53</v>
      </c>
      <c r="W185" s="10"/>
      <c r="X185" s="6">
        <f t="shared" si="22"/>
        <v>518.53</v>
      </c>
      <c r="Y185" s="6">
        <f>VLOOKUP($A185,Peter!$A$3:$O$2386,7,0)</f>
        <v>-510</v>
      </c>
      <c r="Z185" s="6">
        <v>-510</v>
      </c>
      <c r="AA185" s="6">
        <f>VLOOKUP($A185,raw!$A$2:$L$2630,7,0)</f>
        <v>-510</v>
      </c>
      <c r="AB185" s="10">
        <f t="shared" si="23"/>
        <v>0</v>
      </c>
      <c r="AC185" s="10">
        <f t="shared" si="27"/>
        <v>0</v>
      </c>
      <c r="AE185" s="6">
        <f>VLOOKUP($A185,Peter!$A$3:$O$2386,11,0)</f>
        <v>0</v>
      </c>
      <c r="AF185" s="6">
        <v>0</v>
      </c>
      <c r="AG185" s="6">
        <f t="shared" si="24"/>
        <v>0</v>
      </c>
      <c r="AH185" s="6" t="str">
        <f>"'"&amp;C185&amp;"',"</f>
        <v>'0001694010 - 009826',</v>
      </c>
    </row>
    <row r="186" spans="1:34" hidden="1" x14ac:dyDescent="0.15">
      <c r="A186" s="6" t="str">
        <f t="shared" si="20"/>
        <v>AmeriCredit Automobile Receivables Trust 2017-10001694010 - 00983042705</v>
      </c>
      <c r="B186" s="6" t="s">
        <v>16</v>
      </c>
      <c r="C186" s="6" t="s">
        <v>488</v>
      </c>
      <c r="D186" s="7">
        <v>42705</v>
      </c>
      <c r="E186" s="6" t="str">
        <f>VLOOKUP($A186,Peter!$A$3:$A$2386,1,0)</f>
        <v>AmeriCredit Automobile Receivables Trust 2017-10001694010 - 00983042705</v>
      </c>
      <c r="F186" s="6" t="s">
        <v>20</v>
      </c>
      <c r="G186" s="6" t="s">
        <v>18</v>
      </c>
      <c r="H186" s="6" t="s">
        <v>20</v>
      </c>
      <c r="I186" s="6">
        <v>18639.349999999999</v>
      </c>
      <c r="J186" s="6">
        <v>17955.96</v>
      </c>
      <c r="K186" s="6">
        <v>0</v>
      </c>
      <c r="L186" s="6">
        <v>17955.96</v>
      </c>
      <c r="M186" s="6">
        <v>1133.3900000000001</v>
      </c>
      <c r="N186" s="6">
        <v>350.38</v>
      </c>
      <c r="O186" s="6">
        <v>0</v>
      </c>
      <c r="P186" s="6">
        <f t="shared" si="32"/>
        <v>702.79</v>
      </c>
      <c r="Q186" s="6">
        <f>VLOOKUP($A186,Peter!$A$3:$O$2386,13,0)</f>
        <v>0</v>
      </c>
      <c r="R186" s="6">
        <v>0</v>
      </c>
      <c r="S186" s="10">
        <f t="shared" si="26"/>
        <v>0</v>
      </c>
      <c r="T186" s="6">
        <f>VLOOKUP($A186,Peter!$A$3:$R$2306,14,0)</f>
        <v>780.98</v>
      </c>
      <c r="U186" s="6">
        <v>0</v>
      </c>
      <c r="V186" s="10">
        <f t="shared" si="21"/>
        <v>-1133.3900000000001</v>
      </c>
      <c r="W186" s="10"/>
      <c r="X186" s="6">
        <f t="shared" si="22"/>
        <v>683.3900000000001</v>
      </c>
      <c r="Y186" s="6">
        <f>VLOOKUP($A186,Peter!$A$3:$O$2386,7,0)</f>
        <v>-450</v>
      </c>
      <c r="Z186" s="6">
        <v>-450</v>
      </c>
      <c r="AA186" s="6">
        <f>VLOOKUP($A186,raw!$A$2:$L$2630,7,0)</f>
        <v>-450</v>
      </c>
      <c r="AB186" s="10">
        <f t="shared" si="23"/>
        <v>0</v>
      </c>
      <c r="AC186" s="10">
        <f t="shared" si="27"/>
        <v>0</v>
      </c>
      <c r="AE186" s="6">
        <f>VLOOKUP($A186,Peter!$A$3:$O$2386,11,0)</f>
        <v>0</v>
      </c>
      <c r="AF186" s="6">
        <v>0</v>
      </c>
      <c r="AG186" s="6">
        <f t="shared" si="24"/>
        <v>0</v>
      </c>
      <c r="AH186" s="6" t="str">
        <f>"'"&amp;C186&amp;"',"</f>
        <v>'0001694010 - 009830',</v>
      </c>
    </row>
    <row r="187" spans="1:34" hidden="1" x14ac:dyDescent="0.15">
      <c r="A187" s="6" t="str">
        <f t="shared" si="20"/>
        <v>AmeriCredit Automobile Receivables Trust 2017-10001694010 - 00983342736</v>
      </c>
      <c r="B187" s="6" t="s">
        <v>16</v>
      </c>
      <c r="C187" s="6" t="s">
        <v>487</v>
      </c>
      <c r="D187" s="7">
        <v>42736</v>
      </c>
      <c r="E187" s="6" t="str">
        <f>VLOOKUP($A187,Peter!$A$3:$A$2386,1,0)</f>
        <v>AmeriCredit Automobile Receivables Trust 2017-10001694010 - 00983342736</v>
      </c>
      <c r="F187" s="6" t="s">
        <v>19</v>
      </c>
      <c r="G187" s="6" t="s">
        <v>18</v>
      </c>
      <c r="H187" s="6" t="s">
        <v>20</v>
      </c>
      <c r="I187" s="6">
        <v>17928.14</v>
      </c>
      <c r="J187" s="6">
        <v>17031.919999999998</v>
      </c>
      <c r="K187" s="6">
        <v>0</v>
      </c>
      <c r="L187" s="6">
        <v>17031.919999999998</v>
      </c>
      <c r="M187" s="6">
        <v>1746.22</v>
      </c>
      <c r="N187" s="6">
        <v>396.93</v>
      </c>
      <c r="O187" s="6">
        <v>0</v>
      </c>
      <c r="P187" s="6">
        <f t="shared" si="32"/>
        <v>419.31000000000017</v>
      </c>
      <c r="Q187" s="6">
        <f>VLOOKUP($A187,Peter!$A$3:$O$2386,13,0)</f>
        <v>0</v>
      </c>
      <c r="R187" s="6">
        <v>0</v>
      </c>
      <c r="S187" s="10">
        <f t="shared" si="26"/>
        <v>0</v>
      </c>
      <c r="T187" s="6">
        <f>VLOOKUP($A187,Peter!$A$3:$R$2306,14,0)</f>
        <v>1723.84</v>
      </c>
      <c r="U187" s="6">
        <v>0</v>
      </c>
      <c r="V187" s="10">
        <f t="shared" si="21"/>
        <v>-1746.22</v>
      </c>
      <c r="W187" s="10"/>
      <c r="X187" s="6">
        <f t="shared" si="22"/>
        <v>896.22</v>
      </c>
      <c r="Y187" s="6">
        <f>VLOOKUP($A187,Peter!$A$3:$O$2386,7,0)</f>
        <v>-850</v>
      </c>
      <c r="Z187" s="6">
        <v>-850</v>
      </c>
      <c r="AA187" s="6">
        <f>VLOOKUP($A187,raw!$A$2:$L$2630,7,0)</f>
        <v>-850</v>
      </c>
      <c r="AB187" s="10">
        <f t="shared" si="23"/>
        <v>0</v>
      </c>
      <c r="AC187" s="10">
        <f t="shared" si="27"/>
        <v>0</v>
      </c>
      <c r="AE187" s="6">
        <f>VLOOKUP($A187,Peter!$A$3:$O$2386,11,0)</f>
        <v>0</v>
      </c>
      <c r="AF187" s="6">
        <v>0</v>
      </c>
      <c r="AG187" s="6">
        <f t="shared" si="24"/>
        <v>0</v>
      </c>
      <c r="AH187" s="6" t="str">
        <f>"'"&amp;C187&amp;"',"</f>
        <v>'0001694010 - 009833',</v>
      </c>
    </row>
    <row r="188" spans="1:34" hidden="1" x14ac:dyDescent="0.15">
      <c r="A188" s="6" t="str">
        <f t="shared" si="20"/>
        <v>AmeriCredit Automobile Receivables Trust 2017-10001694010 - 00984442705</v>
      </c>
      <c r="B188" s="6" t="s">
        <v>16</v>
      </c>
      <c r="C188" s="6" t="s">
        <v>486</v>
      </c>
      <c r="D188" s="7">
        <v>42705</v>
      </c>
      <c r="E188" s="6" t="str">
        <f>VLOOKUP($A188,Peter!$A$3:$A$2386,1,0)</f>
        <v>AmeriCredit Automobile Receivables Trust 2017-10001694010 - 00984442705</v>
      </c>
      <c r="F188" s="6" t="s">
        <v>19</v>
      </c>
      <c r="G188" s="6" t="s">
        <v>18</v>
      </c>
      <c r="H188" s="6" t="s">
        <v>19</v>
      </c>
      <c r="I188" s="6">
        <v>20472.509999999998</v>
      </c>
      <c r="J188" s="6">
        <v>19459.169999999998</v>
      </c>
      <c r="K188" s="6">
        <v>0</v>
      </c>
      <c r="L188" s="6">
        <v>19459.169999999998</v>
      </c>
      <c r="M188" s="6">
        <v>1508.34</v>
      </c>
      <c r="N188" s="6">
        <v>121.69</v>
      </c>
      <c r="O188" s="6">
        <v>0</v>
      </c>
      <c r="P188" s="6">
        <f t="shared" si="32"/>
        <v>1241.58</v>
      </c>
      <c r="Q188" s="6">
        <f>VLOOKUP($A188,Peter!$A$3:$O$2386,13,0)</f>
        <v>0</v>
      </c>
      <c r="R188" s="6">
        <v>0</v>
      </c>
      <c r="S188" s="10">
        <f t="shared" si="26"/>
        <v>0</v>
      </c>
      <c r="T188" s="6">
        <f>VLOOKUP($A188,Peter!$A$3:$R$2306,14,0)</f>
        <v>388.45</v>
      </c>
      <c r="U188" s="6">
        <v>0</v>
      </c>
      <c r="V188" s="10">
        <f t="shared" si="21"/>
        <v>-1508.34</v>
      </c>
      <c r="W188" s="10"/>
      <c r="X188" s="6">
        <f t="shared" si="22"/>
        <v>1013.3399999999999</v>
      </c>
      <c r="Y188" s="6">
        <f>VLOOKUP($A188,Peter!$A$3:$O$2386,7,0)</f>
        <v>-495</v>
      </c>
      <c r="Z188" s="6">
        <v>-495</v>
      </c>
      <c r="AA188" s="6">
        <f>VLOOKUP($A188,raw!$A$2:$L$2630,7,0)</f>
        <v>-495</v>
      </c>
      <c r="AB188" s="10">
        <f t="shared" si="23"/>
        <v>0</v>
      </c>
      <c r="AC188" s="10">
        <f t="shared" si="27"/>
        <v>0</v>
      </c>
      <c r="AE188" s="6">
        <f>VLOOKUP($A188,Peter!$A$3:$O$2386,11,0)</f>
        <v>0</v>
      </c>
      <c r="AF188" s="6">
        <v>0</v>
      </c>
      <c r="AG188" s="6">
        <f t="shared" si="24"/>
        <v>0</v>
      </c>
      <c r="AH188" s="6" t="str">
        <f>"'"&amp;C188&amp;"',"</f>
        <v>'0001694010 - 009844',</v>
      </c>
    </row>
    <row r="189" spans="1:34" hidden="1" x14ac:dyDescent="0.15">
      <c r="A189" s="6" t="str">
        <f t="shared" si="20"/>
        <v>AmeriCredit Automobile Receivables Trust 2017-10001694010 - 00984742705</v>
      </c>
      <c r="B189" s="6" t="s">
        <v>16</v>
      </c>
      <c r="C189" s="6" t="s">
        <v>485</v>
      </c>
      <c r="D189" s="7">
        <v>42705</v>
      </c>
      <c r="E189" s="6" t="str">
        <f>VLOOKUP($A189,Peter!$A$3:$A$2386,1,0)</f>
        <v>AmeriCredit Automobile Receivables Trust 2017-10001694010 - 00984742705</v>
      </c>
      <c r="F189" s="6" t="s">
        <v>20</v>
      </c>
      <c r="G189" s="6" t="s">
        <v>18</v>
      </c>
      <c r="H189" s="6" t="s">
        <v>19</v>
      </c>
      <c r="I189" s="6">
        <v>18549.97</v>
      </c>
      <c r="J189" s="6">
        <v>17414.39</v>
      </c>
      <c r="K189" s="6">
        <v>0</v>
      </c>
      <c r="L189" s="6">
        <v>17414.39</v>
      </c>
      <c r="M189" s="6">
        <v>1885.58</v>
      </c>
      <c r="N189" s="6">
        <v>389.97</v>
      </c>
      <c r="O189" s="6">
        <v>47.45</v>
      </c>
      <c r="P189" s="6">
        <f t="shared" si="32"/>
        <v>1888.1000000000001</v>
      </c>
      <c r="Q189" s="6">
        <f>VLOOKUP($A189,Peter!$A$3:$O$2386,13,0)</f>
        <v>0</v>
      </c>
      <c r="R189" s="6">
        <v>0</v>
      </c>
      <c r="S189" s="10">
        <f t="shared" si="26"/>
        <v>0</v>
      </c>
      <c r="T189" s="6">
        <f>VLOOKUP($A189,Peter!$A$3:$R$2306,14,0)</f>
        <v>387.45</v>
      </c>
      <c r="U189" s="6">
        <v>0</v>
      </c>
      <c r="V189" s="10">
        <f t="shared" si="21"/>
        <v>-1885.58</v>
      </c>
      <c r="W189" s="10"/>
      <c r="X189" s="6">
        <f t="shared" si="22"/>
        <v>1135.58</v>
      </c>
      <c r="Y189" s="6">
        <f>VLOOKUP($A189,Peter!$A$3:$O$2386,7,0)</f>
        <v>-750</v>
      </c>
      <c r="Z189" s="6">
        <v>-750</v>
      </c>
      <c r="AA189" s="6">
        <f>VLOOKUP($A189,raw!$A$2:$L$2630,7,0)</f>
        <v>-750</v>
      </c>
      <c r="AB189" s="10">
        <f t="shared" si="23"/>
        <v>0</v>
      </c>
      <c r="AC189" s="10">
        <f t="shared" si="27"/>
        <v>0</v>
      </c>
      <c r="AE189" s="6">
        <f>VLOOKUP($A189,Peter!$A$3:$O$2386,11,0)</f>
        <v>0</v>
      </c>
      <c r="AF189" s="6">
        <v>0</v>
      </c>
      <c r="AG189" s="6">
        <f t="shared" si="24"/>
        <v>0</v>
      </c>
      <c r="AH189" s="6" t="str">
        <f>"'"&amp;C189&amp;"',"</f>
        <v>'0001694010 - 009847',</v>
      </c>
    </row>
    <row r="190" spans="1:34" hidden="1" x14ac:dyDescent="0.15">
      <c r="A190" s="6" t="str">
        <f t="shared" si="20"/>
        <v>AmeriCredit Automobile Receivables Trust 2017-10001694010 - 00985442705</v>
      </c>
      <c r="B190" s="6" t="s">
        <v>16</v>
      </c>
      <c r="C190" s="6" t="s">
        <v>484</v>
      </c>
      <c r="D190" s="7">
        <v>42705</v>
      </c>
      <c r="E190" s="6" t="str">
        <f>VLOOKUP($A190,Peter!$A$3:$A$2386,1,0)</f>
        <v>AmeriCredit Automobile Receivables Trust 2017-10001694010 - 00985442705</v>
      </c>
      <c r="F190" s="6" t="s">
        <v>17</v>
      </c>
      <c r="G190" s="6" t="s">
        <v>18</v>
      </c>
      <c r="H190" s="6" t="s">
        <v>20</v>
      </c>
      <c r="I190" s="6">
        <v>22907.47</v>
      </c>
      <c r="J190" s="6">
        <v>22066.29</v>
      </c>
      <c r="K190" s="6">
        <v>0</v>
      </c>
      <c r="L190" s="6">
        <v>22066.29</v>
      </c>
      <c r="M190" s="6">
        <v>1716.18</v>
      </c>
      <c r="N190" s="6">
        <v>590.52</v>
      </c>
      <c r="O190" s="6">
        <v>0</v>
      </c>
      <c r="P190" s="6">
        <f t="shared" si="32"/>
        <v>1336.3800000000008</v>
      </c>
      <c r="Q190" s="6">
        <f>VLOOKUP($A190,Peter!$A$3:$O$2386,13,0)</f>
        <v>0</v>
      </c>
      <c r="R190" s="6">
        <v>0</v>
      </c>
      <c r="S190" s="10">
        <f t="shared" si="26"/>
        <v>0</v>
      </c>
      <c r="T190" s="6">
        <f>VLOOKUP($A190,Peter!$A$3:$R$2306,14,0)</f>
        <v>970.31999999999903</v>
      </c>
      <c r="U190" s="6">
        <v>0</v>
      </c>
      <c r="V190" s="10">
        <f t="shared" si="21"/>
        <v>-1716.18</v>
      </c>
      <c r="W190" s="10"/>
      <c r="X190" s="6">
        <f t="shared" si="22"/>
        <v>841.18000000000006</v>
      </c>
      <c r="Y190" s="6">
        <f>VLOOKUP($A190,Peter!$A$3:$O$2386,7,0)</f>
        <v>-875</v>
      </c>
      <c r="Z190" s="6">
        <v>-875</v>
      </c>
      <c r="AA190" s="6">
        <f>VLOOKUP($A190,raw!$A$2:$L$2630,7,0)</f>
        <v>-875</v>
      </c>
      <c r="AB190" s="10">
        <f t="shared" si="23"/>
        <v>0</v>
      </c>
      <c r="AC190" s="10">
        <f t="shared" si="27"/>
        <v>0</v>
      </c>
      <c r="AE190" s="6">
        <f>VLOOKUP($A190,Peter!$A$3:$O$2386,11,0)</f>
        <v>0</v>
      </c>
      <c r="AF190" s="6">
        <v>0</v>
      </c>
      <c r="AG190" s="6">
        <f t="shared" si="24"/>
        <v>0</v>
      </c>
      <c r="AH190" s="6" t="str">
        <f>"'"&amp;C190&amp;"',"</f>
        <v>'0001694010 - 009854',</v>
      </c>
    </row>
    <row r="191" spans="1:34" hidden="1" x14ac:dyDescent="0.15">
      <c r="A191" s="6" t="str">
        <f t="shared" si="20"/>
        <v>AmeriCredit Automobile Receivables Trust 2017-10001694010 - 00985742705</v>
      </c>
      <c r="B191" s="6" t="s">
        <v>16</v>
      </c>
      <c r="C191" s="6" t="s">
        <v>483</v>
      </c>
      <c r="D191" s="7">
        <v>42705</v>
      </c>
      <c r="E191" s="6" t="str">
        <f>VLOOKUP($A191,Peter!$A$3:$A$2386,1,0)</f>
        <v>AmeriCredit Automobile Receivables Trust 2017-10001694010 - 00985742705</v>
      </c>
      <c r="F191" s="6" t="s">
        <v>17</v>
      </c>
      <c r="G191" s="6" t="s">
        <v>18</v>
      </c>
      <c r="H191" s="6" t="s">
        <v>19</v>
      </c>
      <c r="I191" s="6">
        <v>16632.330000000002</v>
      </c>
      <c r="J191" s="6">
        <v>16146.78</v>
      </c>
      <c r="K191" s="6">
        <v>0</v>
      </c>
      <c r="L191" s="6">
        <v>16146.78</v>
      </c>
      <c r="M191" s="6">
        <v>970.55</v>
      </c>
      <c r="N191" s="6">
        <v>725.28</v>
      </c>
      <c r="O191" s="6">
        <v>40.17</v>
      </c>
      <c r="P191" s="6">
        <f t="shared" si="32"/>
        <v>1289.1199999999999</v>
      </c>
      <c r="Q191" s="6">
        <f>VLOOKUP($A191,Peter!$A$3:$O$2386,13,0)</f>
        <v>0</v>
      </c>
      <c r="R191" s="6">
        <v>0</v>
      </c>
      <c r="S191" s="10">
        <f t="shared" si="26"/>
        <v>0</v>
      </c>
      <c r="T191" s="6">
        <f>VLOOKUP($A191,Peter!$A$3:$R$2306,14,0)</f>
        <v>406.71</v>
      </c>
      <c r="U191" s="6">
        <v>0</v>
      </c>
      <c r="V191" s="10">
        <f t="shared" si="21"/>
        <v>-970.55</v>
      </c>
      <c r="W191" s="10"/>
      <c r="X191" s="6">
        <f t="shared" si="22"/>
        <v>485.54999999999995</v>
      </c>
      <c r="Y191" s="6">
        <f>VLOOKUP($A191,Peter!$A$3:$O$2386,7,0)</f>
        <v>-485</v>
      </c>
      <c r="Z191" s="6">
        <v>-485</v>
      </c>
      <c r="AA191" s="6">
        <f>VLOOKUP($A191,raw!$A$2:$L$2630,7,0)</f>
        <v>-485</v>
      </c>
      <c r="AB191" s="10">
        <f t="shared" si="23"/>
        <v>0</v>
      </c>
      <c r="AC191" s="10">
        <f t="shared" si="27"/>
        <v>0</v>
      </c>
      <c r="AE191" s="6">
        <f>VLOOKUP($A191,Peter!$A$3:$O$2386,11,0)</f>
        <v>0</v>
      </c>
      <c r="AF191" s="6">
        <v>0</v>
      </c>
      <c r="AG191" s="6">
        <f t="shared" si="24"/>
        <v>0</v>
      </c>
      <c r="AH191" s="6" t="str">
        <f>"'"&amp;C191&amp;"',"</f>
        <v>'0001694010 - 009857',</v>
      </c>
    </row>
    <row r="192" spans="1:34" x14ac:dyDescent="0.15">
      <c r="A192" s="6" t="str">
        <f t="shared" si="20"/>
        <v>AmeriCredit Automobile Receivables Trust 2017-10001694010 - 00988842767</v>
      </c>
      <c r="B192" s="6" t="s">
        <v>16</v>
      </c>
      <c r="C192" s="6" t="s">
        <v>482</v>
      </c>
      <c r="D192" s="7">
        <v>42767</v>
      </c>
      <c r="E192" s="6" t="str">
        <f>VLOOKUP($A192,Peter!$A$3:$A$2386,1,0)</f>
        <v>AmeriCredit Automobile Receivables Trust 2017-10001694010 - 00988842767</v>
      </c>
      <c r="F192" s="6" t="s">
        <v>21</v>
      </c>
      <c r="G192" s="6" t="s">
        <v>18</v>
      </c>
      <c r="H192" s="6" t="s">
        <v>21</v>
      </c>
      <c r="I192" s="6">
        <v>32529.49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Q192" s="6">
        <f>VLOOKUP($A192,Peter!$A$3:$O$2386,13,0)</f>
        <v>0</v>
      </c>
      <c r="R192" s="6">
        <v>0</v>
      </c>
      <c r="S192" s="10">
        <f t="shared" si="26"/>
        <v>0</v>
      </c>
      <c r="T192" s="6">
        <f>VLOOKUP($A192,Peter!$A$3:$R$2306,14,0)</f>
        <v>1358.92</v>
      </c>
      <c r="U192" s="6">
        <v>0</v>
      </c>
      <c r="V192" s="10">
        <f t="shared" si="21"/>
        <v>0</v>
      </c>
      <c r="W192" s="10"/>
      <c r="X192" s="6">
        <f t="shared" si="22"/>
        <v>32529.49</v>
      </c>
      <c r="Y192" s="6">
        <f>VLOOKUP($A192,Peter!$A$3:$O$2386,7,0)</f>
        <v>32529.49</v>
      </c>
      <c r="Z192" s="6">
        <v>32529.49</v>
      </c>
      <c r="AA192" s="6">
        <f>VLOOKUP($A192,raw!$A$2:$L$2630,7,0)</f>
        <v>32529.49</v>
      </c>
      <c r="AB192" s="10">
        <f t="shared" si="23"/>
        <v>0</v>
      </c>
      <c r="AC192" s="10">
        <f t="shared" si="27"/>
        <v>0</v>
      </c>
      <c r="AE192" s="6">
        <f>VLOOKUP($A192,Peter!$A$3:$O$2386,11,0)</f>
        <v>428.55</v>
      </c>
      <c r="AF192" s="6">
        <v>17060.650000000001</v>
      </c>
      <c r="AG192" s="6">
        <f t="shared" si="24"/>
        <v>16632.100000000002</v>
      </c>
      <c r="AH192" s="6" t="str">
        <f>"'"&amp;C192&amp;"',"</f>
        <v>'0001694010 - 009888',</v>
      </c>
    </row>
    <row r="193" spans="1:34" hidden="1" x14ac:dyDescent="0.15">
      <c r="A193" s="6" t="str">
        <f t="shared" si="20"/>
        <v>AmeriCredit Automobile Receivables Trust 2017-10001694010 - 00989542705</v>
      </c>
      <c r="B193" s="6" t="s">
        <v>16</v>
      </c>
      <c r="C193" s="6" t="s">
        <v>481</v>
      </c>
      <c r="D193" s="7">
        <v>42705</v>
      </c>
      <c r="E193" s="6" t="str">
        <f>VLOOKUP($A193,Peter!$A$3:$A$2386,1,0)</f>
        <v>AmeriCredit Automobile Receivables Trust 2017-10001694010 - 00989542705</v>
      </c>
      <c r="F193" s="6" t="s">
        <v>20</v>
      </c>
      <c r="G193" s="6" t="s">
        <v>18</v>
      </c>
      <c r="H193" s="6" t="s">
        <v>20</v>
      </c>
      <c r="I193" s="6">
        <v>20183.439999999999</v>
      </c>
      <c r="J193" s="6">
        <v>19492.330000000002</v>
      </c>
      <c r="K193" s="6">
        <v>0</v>
      </c>
      <c r="L193" s="6">
        <v>19492.330000000002</v>
      </c>
      <c r="M193" s="6">
        <v>1441.11</v>
      </c>
      <c r="N193" s="6">
        <v>880.8</v>
      </c>
      <c r="O193" s="6">
        <v>0</v>
      </c>
      <c r="P193" s="6">
        <f t="shared" ref="P193:P200" si="33">M193+N193-T193</f>
        <v>1399.4499999999998</v>
      </c>
      <c r="Q193" s="6">
        <f>VLOOKUP($A193,Peter!$A$3:$O$2386,13,0)</f>
        <v>0</v>
      </c>
      <c r="R193" s="6">
        <v>0</v>
      </c>
      <c r="S193" s="10">
        <f t="shared" si="26"/>
        <v>0</v>
      </c>
      <c r="T193" s="6">
        <f>VLOOKUP($A193,Peter!$A$3:$R$2306,14,0)</f>
        <v>922.46</v>
      </c>
      <c r="U193" s="6">
        <v>0</v>
      </c>
      <c r="V193" s="10">
        <f t="shared" si="21"/>
        <v>-1441.11</v>
      </c>
      <c r="W193" s="10"/>
      <c r="X193" s="6">
        <f t="shared" si="22"/>
        <v>691.1099999999999</v>
      </c>
      <c r="Y193" s="6">
        <f>VLOOKUP($A193,Peter!$A$3:$O$2386,7,0)</f>
        <v>-750</v>
      </c>
      <c r="Z193" s="6">
        <v>-750</v>
      </c>
      <c r="AA193" s="6">
        <f>VLOOKUP($A193,raw!$A$2:$L$2630,7,0)</f>
        <v>-750</v>
      </c>
      <c r="AB193" s="10">
        <f t="shared" si="23"/>
        <v>0</v>
      </c>
      <c r="AC193" s="10">
        <f t="shared" si="27"/>
        <v>0</v>
      </c>
      <c r="AE193" s="6">
        <f>VLOOKUP($A193,Peter!$A$3:$O$2386,11,0)</f>
        <v>0</v>
      </c>
      <c r="AF193" s="6">
        <v>0</v>
      </c>
      <c r="AG193" s="6">
        <f t="shared" si="24"/>
        <v>0</v>
      </c>
      <c r="AH193" s="6" t="str">
        <f>"'"&amp;C193&amp;"',"</f>
        <v>'0001694010 - 009895',</v>
      </c>
    </row>
    <row r="194" spans="1:34" hidden="1" x14ac:dyDescent="0.15">
      <c r="A194" s="6" t="str">
        <f t="shared" ref="A194:A257" si="34">B194&amp;C194&amp;D194</f>
        <v>AmeriCredit Automobile Receivables Trust 2017-10001694010 - 00989842705</v>
      </c>
      <c r="B194" s="6" t="s">
        <v>16</v>
      </c>
      <c r="C194" s="6" t="s">
        <v>480</v>
      </c>
      <c r="D194" s="7">
        <v>42705</v>
      </c>
      <c r="E194" s="6" t="str">
        <f>VLOOKUP($A194,Peter!$A$3:$A$2386,1,0)</f>
        <v>AmeriCredit Automobile Receivables Trust 2017-10001694010 - 00989842705</v>
      </c>
      <c r="F194" s="6" t="s">
        <v>20</v>
      </c>
      <c r="G194" s="6" t="s">
        <v>18</v>
      </c>
      <c r="H194" s="6" t="s">
        <v>20</v>
      </c>
      <c r="I194" s="6">
        <v>20765.580000000002</v>
      </c>
      <c r="J194" s="6">
        <v>19952.89</v>
      </c>
      <c r="K194" s="6">
        <v>0</v>
      </c>
      <c r="L194" s="6">
        <v>19952.89</v>
      </c>
      <c r="M194" s="6">
        <v>1322.69</v>
      </c>
      <c r="N194" s="6">
        <v>235.74</v>
      </c>
      <c r="O194" s="6">
        <v>0</v>
      </c>
      <c r="P194" s="6">
        <f t="shared" si="33"/>
        <v>710.81000000000006</v>
      </c>
      <c r="Q194" s="6">
        <f>VLOOKUP($A194,Peter!$A$3:$O$2386,13,0)</f>
        <v>0</v>
      </c>
      <c r="R194" s="6">
        <v>0</v>
      </c>
      <c r="S194" s="10">
        <f t="shared" si="26"/>
        <v>0</v>
      </c>
      <c r="T194" s="6">
        <f>VLOOKUP($A194,Peter!$A$3:$R$2306,14,0)</f>
        <v>847.62</v>
      </c>
      <c r="U194" s="6">
        <v>0</v>
      </c>
      <c r="V194" s="10">
        <f t="shared" ref="V194:V257" si="35">Y194-X194</f>
        <v>-1322.69</v>
      </c>
      <c r="W194" s="10"/>
      <c r="X194" s="6">
        <f t="shared" ref="X194:X257" si="36">Z194+M194+R194+U194</f>
        <v>812.69</v>
      </c>
      <c r="Y194" s="6">
        <f>VLOOKUP($A194,Peter!$A$3:$O$2386,7,0)</f>
        <v>-510</v>
      </c>
      <c r="Z194" s="6">
        <v>-510</v>
      </c>
      <c r="AA194" s="6">
        <f>VLOOKUP($A194,raw!$A$2:$L$2630,7,0)</f>
        <v>-510</v>
      </c>
      <c r="AB194" s="10">
        <f t="shared" ref="AB194:AB257" si="37">ABS(Y194-Z194)</f>
        <v>0</v>
      </c>
      <c r="AC194" s="10">
        <f t="shared" si="27"/>
        <v>0</v>
      </c>
      <c r="AE194" s="6">
        <f>VLOOKUP($A194,Peter!$A$3:$O$2386,11,0)</f>
        <v>0</v>
      </c>
      <c r="AF194" s="6">
        <v>0</v>
      </c>
      <c r="AG194" s="6">
        <f t="shared" ref="AG194:AG257" si="38">ABS(AE194-AF194)</f>
        <v>0</v>
      </c>
      <c r="AH194" s="6" t="str">
        <f>"'"&amp;C194&amp;"',"</f>
        <v>'0001694010 - 009898',</v>
      </c>
    </row>
    <row r="195" spans="1:34" hidden="1" x14ac:dyDescent="0.15">
      <c r="A195" s="6" t="str">
        <f t="shared" si="34"/>
        <v>AmeriCredit Automobile Receivables Trust 2017-10001694010 - 00994342705</v>
      </c>
      <c r="B195" s="6" t="s">
        <v>16</v>
      </c>
      <c r="C195" s="6" t="s">
        <v>478</v>
      </c>
      <c r="D195" s="7">
        <v>42705</v>
      </c>
      <c r="E195" s="6" t="str">
        <f>VLOOKUP($A195,Peter!$A$3:$A$2386,1,0)</f>
        <v>AmeriCredit Automobile Receivables Trust 2017-10001694010 - 00994342705</v>
      </c>
      <c r="F195" s="6" t="s">
        <v>20</v>
      </c>
      <c r="G195" s="6" t="s">
        <v>18</v>
      </c>
      <c r="H195" s="6" t="s">
        <v>20</v>
      </c>
      <c r="I195" s="6">
        <v>15776.88</v>
      </c>
      <c r="J195" s="6">
        <v>15549.42</v>
      </c>
      <c r="K195" s="6">
        <v>0</v>
      </c>
      <c r="L195" s="6">
        <v>15549.42</v>
      </c>
      <c r="M195" s="6">
        <v>752.46</v>
      </c>
      <c r="N195" s="6">
        <v>972.59</v>
      </c>
      <c r="O195" s="6">
        <v>0</v>
      </c>
      <c r="P195" s="6">
        <f t="shared" si="33"/>
        <v>925.27000000000021</v>
      </c>
      <c r="Q195" s="6">
        <f>VLOOKUP($A195,Peter!$A$3:$O$2386,13,0)</f>
        <v>0</v>
      </c>
      <c r="R195" s="6">
        <v>0</v>
      </c>
      <c r="S195" s="10">
        <f t="shared" ref="S195:S258" si="39">ABS(Q195-R195)</f>
        <v>0</v>
      </c>
      <c r="T195" s="6">
        <f>VLOOKUP($A195,Peter!$A$3:$R$2306,14,0)</f>
        <v>799.78</v>
      </c>
      <c r="U195" s="6">
        <v>0</v>
      </c>
      <c r="V195" s="10">
        <f t="shared" si="35"/>
        <v>-752.46</v>
      </c>
      <c r="W195" s="10"/>
      <c r="X195" s="6">
        <f t="shared" si="36"/>
        <v>227.46000000000004</v>
      </c>
      <c r="Y195" s="6">
        <f>VLOOKUP($A195,Peter!$A$3:$O$2386,7,0)</f>
        <v>-525</v>
      </c>
      <c r="Z195" s="6">
        <v>-525</v>
      </c>
      <c r="AA195" s="6">
        <f>VLOOKUP($A195,raw!$A$2:$L$2630,7,0)</f>
        <v>-525</v>
      </c>
      <c r="AB195" s="10">
        <f t="shared" si="37"/>
        <v>0</v>
      </c>
      <c r="AC195" s="10">
        <f t="shared" ref="AC195:AC258" si="40">IF(ABS(Z195-AA195)&gt;0.01,1,0)</f>
        <v>0</v>
      </c>
      <c r="AE195" s="6">
        <f>VLOOKUP($A195,Peter!$A$3:$O$2386,11,0)</f>
        <v>0</v>
      </c>
      <c r="AF195" s="6">
        <v>0</v>
      </c>
      <c r="AG195" s="6">
        <f t="shared" si="38"/>
        <v>0</v>
      </c>
      <c r="AH195" s="6" t="str">
        <f>"'"&amp;C195&amp;"',"</f>
        <v>'0001694010 - 009943',</v>
      </c>
    </row>
    <row r="196" spans="1:34" hidden="1" x14ac:dyDescent="0.15">
      <c r="A196" s="6" t="str">
        <f t="shared" si="34"/>
        <v>AmeriCredit Automobile Receivables Trust 2017-10001694010 - 00997642705</v>
      </c>
      <c r="B196" s="6" t="s">
        <v>16</v>
      </c>
      <c r="C196" s="6" t="s">
        <v>477</v>
      </c>
      <c r="D196" s="7">
        <v>42705</v>
      </c>
      <c r="E196" s="6" t="str">
        <f>VLOOKUP($A196,Peter!$A$3:$A$2386,1,0)</f>
        <v>AmeriCredit Automobile Receivables Trust 2017-10001694010 - 00997642705</v>
      </c>
      <c r="F196" s="6" t="s">
        <v>19</v>
      </c>
      <c r="G196" s="6" t="s">
        <v>18</v>
      </c>
      <c r="H196" s="6" t="s">
        <v>20</v>
      </c>
      <c r="I196" s="6">
        <v>28582.47</v>
      </c>
      <c r="J196" s="6">
        <v>27968.74</v>
      </c>
      <c r="K196" s="6">
        <v>0</v>
      </c>
      <c r="L196" s="6">
        <v>27968.74</v>
      </c>
      <c r="M196" s="6">
        <v>1263.73</v>
      </c>
      <c r="N196" s="6">
        <v>1479.99</v>
      </c>
      <c r="O196" s="6">
        <v>34.68</v>
      </c>
      <c r="P196" s="6">
        <f t="shared" si="33"/>
        <v>1396.8600000000004</v>
      </c>
      <c r="Q196" s="6">
        <f>VLOOKUP($A196,Peter!$A$3:$O$2386,13,0)</f>
        <v>0</v>
      </c>
      <c r="R196" s="6">
        <v>0</v>
      </c>
      <c r="S196" s="10">
        <f t="shared" si="39"/>
        <v>0</v>
      </c>
      <c r="T196" s="6">
        <f>VLOOKUP($A196,Peter!$A$3:$R$2306,14,0)</f>
        <v>1346.86</v>
      </c>
      <c r="U196" s="6">
        <v>0</v>
      </c>
      <c r="V196" s="10">
        <f t="shared" si="35"/>
        <v>-1263.73</v>
      </c>
      <c r="W196" s="10"/>
      <c r="X196" s="6">
        <f t="shared" si="36"/>
        <v>613.73</v>
      </c>
      <c r="Y196" s="6">
        <f>VLOOKUP($A196,Peter!$A$3:$O$2386,7,0)</f>
        <v>-650</v>
      </c>
      <c r="Z196" s="6">
        <v>-650</v>
      </c>
      <c r="AA196" s="6">
        <f>VLOOKUP($A196,raw!$A$2:$L$2630,7,0)</f>
        <v>-650</v>
      </c>
      <c r="AB196" s="10">
        <f t="shared" si="37"/>
        <v>0</v>
      </c>
      <c r="AC196" s="10">
        <f t="shared" si="40"/>
        <v>0</v>
      </c>
      <c r="AE196" s="6">
        <f>VLOOKUP($A196,Peter!$A$3:$O$2386,11,0)</f>
        <v>0</v>
      </c>
      <c r="AF196" s="6">
        <v>0</v>
      </c>
      <c r="AG196" s="6">
        <f t="shared" si="38"/>
        <v>0</v>
      </c>
      <c r="AH196" s="6" t="str">
        <f>"'"&amp;C196&amp;"',"</f>
        <v>'0001694010 - 009976',</v>
      </c>
    </row>
    <row r="197" spans="1:34" hidden="1" x14ac:dyDescent="0.15">
      <c r="A197" s="6" t="str">
        <f t="shared" si="34"/>
        <v>AmeriCredit Automobile Receivables Trust 2017-10001694010 - 00997742705</v>
      </c>
      <c r="B197" s="6" t="s">
        <v>16</v>
      </c>
      <c r="C197" s="6" t="s">
        <v>476</v>
      </c>
      <c r="D197" s="7">
        <v>42705</v>
      </c>
      <c r="E197" s="6" t="str">
        <f>VLOOKUP($A197,Peter!$A$3:$A$2386,1,0)</f>
        <v>AmeriCredit Automobile Receivables Trust 2017-10001694010 - 00997742705</v>
      </c>
      <c r="F197" s="6" t="s">
        <v>23</v>
      </c>
      <c r="G197" s="6" t="s">
        <v>18</v>
      </c>
      <c r="H197" s="6" t="s">
        <v>19</v>
      </c>
      <c r="I197" s="6">
        <v>25811.39</v>
      </c>
      <c r="J197" s="6">
        <v>24321.360000000001</v>
      </c>
      <c r="K197" s="6">
        <v>0</v>
      </c>
      <c r="L197" s="6">
        <v>24321.360000000001</v>
      </c>
      <c r="M197" s="6">
        <v>2015.03</v>
      </c>
      <c r="N197" s="6">
        <v>742.47</v>
      </c>
      <c r="O197" s="6">
        <v>139.5</v>
      </c>
      <c r="P197" s="6">
        <f t="shared" si="33"/>
        <v>2199.59</v>
      </c>
      <c r="Q197" s="6">
        <f>VLOOKUP($A197,Peter!$A$3:$O$2386,13,0)</f>
        <v>0</v>
      </c>
      <c r="R197" s="6">
        <v>0</v>
      </c>
      <c r="S197" s="10">
        <f t="shared" si="39"/>
        <v>0</v>
      </c>
      <c r="T197" s="6">
        <f>VLOOKUP($A197,Peter!$A$3:$R$2306,14,0)</f>
        <v>557.91</v>
      </c>
      <c r="U197" s="6">
        <v>0</v>
      </c>
      <c r="V197" s="10">
        <f t="shared" si="35"/>
        <v>-2015.03</v>
      </c>
      <c r="W197" s="10"/>
      <c r="X197" s="6">
        <f t="shared" si="36"/>
        <v>1490.03</v>
      </c>
      <c r="Y197" s="6">
        <f>VLOOKUP($A197,Peter!$A$3:$O$2386,7,0)</f>
        <v>-525</v>
      </c>
      <c r="Z197" s="6">
        <v>-525</v>
      </c>
      <c r="AA197" s="6">
        <f>VLOOKUP($A197,raw!$A$2:$L$2630,7,0)</f>
        <v>-525</v>
      </c>
      <c r="AB197" s="10">
        <f t="shared" si="37"/>
        <v>0</v>
      </c>
      <c r="AC197" s="10">
        <f t="shared" si="40"/>
        <v>0</v>
      </c>
      <c r="AE197" s="6">
        <f>VLOOKUP($A197,Peter!$A$3:$O$2386,11,0)</f>
        <v>0</v>
      </c>
      <c r="AF197" s="6">
        <v>0</v>
      </c>
      <c r="AG197" s="6">
        <f t="shared" si="38"/>
        <v>0</v>
      </c>
      <c r="AH197" s="6" t="str">
        <f>"'"&amp;C197&amp;"',"</f>
        <v>'0001694010 - 009977',</v>
      </c>
    </row>
    <row r="198" spans="1:34" hidden="1" x14ac:dyDescent="0.15">
      <c r="A198" s="6" t="str">
        <f t="shared" si="34"/>
        <v>AmeriCredit Automobile Receivables Trust 2017-10001694010 - 00998142705</v>
      </c>
      <c r="B198" s="6" t="s">
        <v>16</v>
      </c>
      <c r="C198" s="6" t="s">
        <v>475</v>
      </c>
      <c r="D198" s="7">
        <v>42705</v>
      </c>
      <c r="E198" s="6" t="str">
        <f>VLOOKUP($A198,Peter!$A$3:$A$2386,1,0)</f>
        <v>AmeriCredit Automobile Receivables Trust 2017-10001694010 - 00998142705</v>
      </c>
      <c r="F198" s="6" t="s">
        <v>19</v>
      </c>
      <c r="G198" s="6" t="s">
        <v>18</v>
      </c>
      <c r="H198" s="6" t="s">
        <v>19</v>
      </c>
      <c r="I198" s="6">
        <v>28111.3</v>
      </c>
      <c r="J198" s="6">
        <v>26494.1</v>
      </c>
      <c r="K198" s="6">
        <v>0</v>
      </c>
      <c r="L198" s="6">
        <v>26494.1</v>
      </c>
      <c r="M198" s="6">
        <v>2042.2</v>
      </c>
      <c r="N198" s="6">
        <v>562.35</v>
      </c>
      <c r="O198" s="6">
        <v>0</v>
      </c>
      <c r="P198" s="6">
        <f t="shared" si="33"/>
        <v>2059.86</v>
      </c>
      <c r="Q198" s="6">
        <f>VLOOKUP($A198,Peter!$A$3:$O$2386,13,0)</f>
        <v>0</v>
      </c>
      <c r="R198" s="6">
        <v>0</v>
      </c>
      <c r="S198" s="10">
        <f t="shared" si="39"/>
        <v>0</v>
      </c>
      <c r="T198" s="6">
        <f>VLOOKUP($A198,Peter!$A$3:$R$2306,14,0)</f>
        <v>544.69000000000005</v>
      </c>
      <c r="U198" s="6">
        <v>0</v>
      </c>
      <c r="V198" s="10">
        <f t="shared" si="35"/>
        <v>-2042.2</v>
      </c>
      <c r="W198" s="10"/>
      <c r="X198" s="6">
        <f t="shared" si="36"/>
        <v>1617.2</v>
      </c>
      <c r="Y198" s="6">
        <f>VLOOKUP($A198,Peter!$A$3:$O$2386,7,0)</f>
        <v>-425</v>
      </c>
      <c r="Z198" s="6">
        <v>-425</v>
      </c>
      <c r="AA198" s="6">
        <f>VLOOKUP($A198,raw!$A$2:$L$2630,7,0)</f>
        <v>-425</v>
      </c>
      <c r="AB198" s="10">
        <f t="shared" si="37"/>
        <v>0</v>
      </c>
      <c r="AC198" s="10">
        <f t="shared" si="40"/>
        <v>0</v>
      </c>
      <c r="AE198" s="6">
        <f>VLOOKUP($A198,Peter!$A$3:$O$2386,11,0)</f>
        <v>0</v>
      </c>
      <c r="AF198" s="6">
        <v>0</v>
      </c>
      <c r="AG198" s="6">
        <f t="shared" si="38"/>
        <v>0</v>
      </c>
      <c r="AH198" s="6" t="str">
        <f>"'"&amp;C198&amp;"',"</f>
        <v>'0001694010 - 009981',</v>
      </c>
    </row>
    <row r="199" spans="1:34" hidden="1" x14ac:dyDescent="0.15">
      <c r="A199" s="6" t="str">
        <f t="shared" si="34"/>
        <v>AmeriCredit Automobile Receivables Trust 2017-10001694010 - 00998242705</v>
      </c>
      <c r="B199" s="6" t="s">
        <v>16</v>
      </c>
      <c r="C199" s="6" t="s">
        <v>474</v>
      </c>
      <c r="D199" s="7">
        <v>42705</v>
      </c>
      <c r="E199" s="6" t="str">
        <f>VLOOKUP($A199,Peter!$A$3:$A$2386,1,0)</f>
        <v>AmeriCredit Automobile Receivables Trust 2017-10001694010 - 00998242705</v>
      </c>
      <c r="F199" s="6" t="s">
        <v>23</v>
      </c>
      <c r="G199" s="6" t="s">
        <v>18</v>
      </c>
      <c r="H199" s="6" t="s">
        <v>19</v>
      </c>
      <c r="I199" s="6">
        <v>21298</v>
      </c>
      <c r="J199" s="6">
        <v>20931.27</v>
      </c>
      <c r="K199" s="6">
        <v>0</v>
      </c>
      <c r="L199" s="6">
        <v>20931.27</v>
      </c>
      <c r="M199" s="6">
        <v>861.73</v>
      </c>
      <c r="N199" s="6">
        <v>972.27</v>
      </c>
      <c r="O199" s="6">
        <v>0</v>
      </c>
      <c r="P199" s="6">
        <f t="shared" si="33"/>
        <v>1304.29</v>
      </c>
      <c r="Q199" s="6">
        <f>VLOOKUP($A199,Peter!$A$3:$O$2386,13,0)</f>
        <v>0</v>
      </c>
      <c r="R199" s="6">
        <v>0</v>
      </c>
      <c r="S199" s="10">
        <f t="shared" si="39"/>
        <v>0</v>
      </c>
      <c r="T199" s="6">
        <f>VLOOKUP($A199,Peter!$A$3:$R$2306,14,0)</f>
        <v>529.71</v>
      </c>
      <c r="U199" s="6">
        <v>0</v>
      </c>
      <c r="V199" s="10">
        <f t="shared" si="35"/>
        <v>-861.73</v>
      </c>
      <c r="W199" s="10"/>
      <c r="X199" s="6">
        <f t="shared" si="36"/>
        <v>366.73</v>
      </c>
      <c r="Y199" s="6">
        <f>VLOOKUP($A199,Peter!$A$3:$O$2386,7,0)</f>
        <v>-495</v>
      </c>
      <c r="Z199" s="6">
        <v>-495</v>
      </c>
      <c r="AA199" s="6">
        <f>VLOOKUP($A199,raw!$A$2:$L$2630,7,0)</f>
        <v>-495</v>
      </c>
      <c r="AB199" s="10">
        <f t="shared" si="37"/>
        <v>0</v>
      </c>
      <c r="AC199" s="10">
        <f t="shared" si="40"/>
        <v>0</v>
      </c>
      <c r="AE199" s="6">
        <f>VLOOKUP($A199,Peter!$A$3:$O$2386,11,0)</f>
        <v>0</v>
      </c>
      <c r="AF199" s="6">
        <v>0</v>
      </c>
      <c r="AG199" s="6">
        <f t="shared" si="38"/>
        <v>0</v>
      </c>
      <c r="AH199" s="6" t="str">
        <f>"'"&amp;C199&amp;"',"</f>
        <v>'0001694010 - 009982',</v>
      </c>
    </row>
    <row r="200" spans="1:34" hidden="1" x14ac:dyDescent="0.15">
      <c r="A200" s="6" t="str">
        <f t="shared" si="34"/>
        <v>AmeriCredit Automobile Receivables Trust 2017-10001694010 - 00999442705</v>
      </c>
      <c r="B200" s="6" t="s">
        <v>16</v>
      </c>
      <c r="C200" s="6" t="s">
        <v>473</v>
      </c>
      <c r="D200" s="7">
        <v>42705</v>
      </c>
      <c r="E200" s="6" t="str">
        <f>VLOOKUP($A200,Peter!$A$3:$A$2386,1,0)</f>
        <v>AmeriCredit Automobile Receivables Trust 2017-10001694010 - 00999442705</v>
      </c>
      <c r="F200" s="6" t="s">
        <v>19</v>
      </c>
      <c r="G200" s="6" t="s">
        <v>18</v>
      </c>
      <c r="H200" s="6" t="s">
        <v>19</v>
      </c>
      <c r="I200" s="6">
        <v>16030.54</v>
      </c>
      <c r="J200" s="6">
        <v>15326.31</v>
      </c>
      <c r="K200" s="6">
        <v>0</v>
      </c>
      <c r="L200" s="6">
        <v>15526.31</v>
      </c>
      <c r="M200" s="6">
        <v>1004.23</v>
      </c>
      <c r="N200" s="6">
        <v>606.72</v>
      </c>
      <c r="O200" s="6">
        <v>37.049999999999997</v>
      </c>
      <c r="P200" s="6">
        <f t="shared" si="33"/>
        <v>1240.660000000001</v>
      </c>
      <c r="Q200" s="6">
        <f>VLOOKUP($A200,Peter!$A$3:$O$2386,13,0)</f>
        <v>0</v>
      </c>
      <c r="R200" s="6">
        <v>0</v>
      </c>
      <c r="S200" s="10">
        <f t="shared" si="39"/>
        <v>0</v>
      </c>
      <c r="T200" s="6">
        <f>VLOOKUP($A200,Peter!$A$3:$R$2306,14,0)</f>
        <v>370.289999999999</v>
      </c>
      <c r="U200" s="6">
        <v>-100</v>
      </c>
      <c r="V200" s="10">
        <f t="shared" si="35"/>
        <v>-904.23</v>
      </c>
      <c r="W200" s="10"/>
      <c r="X200" s="6">
        <f t="shared" si="36"/>
        <v>504.23</v>
      </c>
      <c r="Y200" s="6">
        <f>VLOOKUP($A200,Peter!$A$3:$O$2386,7,0)</f>
        <v>-400</v>
      </c>
      <c r="Z200" s="6">
        <v>-400</v>
      </c>
      <c r="AA200" s="6">
        <f>VLOOKUP($A200,raw!$A$2:$L$2630,7,0)</f>
        <v>-400</v>
      </c>
      <c r="AB200" s="10">
        <f t="shared" si="37"/>
        <v>0</v>
      </c>
      <c r="AC200" s="10">
        <f t="shared" si="40"/>
        <v>0</v>
      </c>
      <c r="AE200" s="6">
        <f>VLOOKUP($A200,Peter!$A$3:$O$2386,11,0)</f>
        <v>0</v>
      </c>
      <c r="AF200" s="6">
        <v>0</v>
      </c>
      <c r="AG200" s="6">
        <f t="shared" si="38"/>
        <v>0</v>
      </c>
      <c r="AH200" s="6" t="str">
        <f>"'"&amp;C200&amp;"',"</f>
        <v>'0001694010 - 009994',</v>
      </c>
    </row>
    <row r="201" spans="1:34" hidden="1" x14ac:dyDescent="0.15">
      <c r="A201" s="6" t="str">
        <f t="shared" si="34"/>
        <v>AmeriCredit Automobile Receivables Trust 2017-10001694010 - 01000442736</v>
      </c>
      <c r="B201" s="6" t="s">
        <v>16</v>
      </c>
      <c r="C201" s="6" t="s">
        <v>472</v>
      </c>
      <c r="D201" s="7">
        <v>42736</v>
      </c>
      <c r="E201" s="6" t="str">
        <f>VLOOKUP($A201,Peter!$A$3:$A$2386,1,0)</f>
        <v>AmeriCredit Automobile Receivables Trust 2017-10001694010 - 01000442736</v>
      </c>
      <c r="F201" s="6" t="s">
        <v>20</v>
      </c>
      <c r="G201" s="6" t="s">
        <v>18</v>
      </c>
      <c r="H201" s="6" t="s">
        <v>20</v>
      </c>
      <c r="I201" s="6">
        <v>26162.92</v>
      </c>
      <c r="J201" s="6">
        <v>25220.53</v>
      </c>
      <c r="K201" s="6">
        <v>0</v>
      </c>
      <c r="L201" s="6">
        <v>25220.53</v>
      </c>
      <c r="M201" s="6">
        <v>1442.39</v>
      </c>
      <c r="N201" s="6">
        <v>777.35</v>
      </c>
      <c r="O201" s="6">
        <v>0</v>
      </c>
      <c r="Q201" s="6">
        <f>VLOOKUP($A201,Peter!$A$3:$O$2386,13,0)</f>
        <v>0</v>
      </c>
      <c r="R201" s="6">
        <v>0</v>
      </c>
      <c r="S201" s="10">
        <f t="shared" si="39"/>
        <v>0</v>
      </c>
      <c r="T201" s="6">
        <f>VLOOKUP($A201,Peter!$A$3:$R$2306,14,0)</f>
        <v>2293</v>
      </c>
      <c r="U201" s="6">
        <v>0</v>
      </c>
      <c r="V201" s="10">
        <f t="shared" si="35"/>
        <v>-1442.39</v>
      </c>
      <c r="W201" s="10"/>
      <c r="X201" s="6">
        <f t="shared" si="36"/>
        <v>942.3900000000001</v>
      </c>
      <c r="Y201" s="6">
        <f>VLOOKUP($A201,Peter!$A$3:$O$2386,7,0)</f>
        <v>-500</v>
      </c>
      <c r="Z201" s="6">
        <v>-500</v>
      </c>
      <c r="AA201" s="6">
        <f>VLOOKUP($A201,raw!$A$2:$L$2630,7,0)</f>
        <v>-500</v>
      </c>
      <c r="AB201" s="10">
        <f t="shared" si="37"/>
        <v>0</v>
      </c>
      <c r="AC201" s="10">
        <f t="shared" si="40"/>
        <v>0</v>
      </c>
      <c r="AE201" s="6">
        <f>VLOOKUP($A201,Peter!$A$3:$O$2386,11,0)</f>
        <v>0</v>
      </c>
      <c r="AF201" s="6">
        <v>0</v>
      </c>
      <c r="AG201" s="6">
        <f t="shared" si="38"/>
        <v>0</v>
      </c>
      <c r="AH201" s="6" t="str">
        <f>"'"&amp;C201&amp;"',"</f>
        <v>'0001694010 - 010004',</v>
      </c>
    </row>
    <row r="202" spans="1:34" hidden="1" x14ac:dyDescent="0.15">
      <c r="A202" s="6" t="str">
        <f t="shared" si="34"/>
        <v>AmeriCredit Automobile Receivables Trust 2017-10001694010 - 01002242705</v>
      </c>
      <c r="B202" s="6" t="s">
        <v>16</v>
      </c>
      <c r="C202" s="6" t="s">
        <v>471</v>
      </c>
      <c r="D202" s="7">
        <v>42705</v>
      </c>
      <c r="E202" s="6" t="str">
        <f>VLOOKUP($A202,Peter!$A$3:$A$2386,1,0)</f>
        <v>AmeriCredit Automobile Receivables Trust 2017-10001694010 - 01002242705</v>
      </c>
      <c r="F202" s="6" t="s">
        <v>17</v>
      </c>
      <c r="G202" s="6" t="s">
        <v>18</v>
      </c>
      <c r="H202" s="6" t="s">
        <v>19</v>
      </c>
      <c r="I202" s="6">
        <v>24143.119999999999</v>
      </c>
      <c r="J202" s="6">
        <v>23141.46</v>
      </c>
      <c r="K202" s="6">
        <v>0</v>
      </c>
      <c r="L202" s="6">
        <v>23141.46</v>
      </c>
      <c r="M202" s="6">
        <v>1751.66</v>
      </c>
      <c r="N202" s="6">
        <v>1726.99</v>
      </c>
      <c r="O202" s="6">
        <v>0</v>
      </c>
      <c r="P202" s="6">
        <f t="shared" ref="P202:P205" si="41">M202+N202-T202</f>
        <v>2932.92</v>
      </c>
      <c r="Q202" s="6">
        <f>VLOOKUP($A202,Peter!$A$3:$O$2386,13,0)</f>
        <v>0</v>
      </c>
      <c r="R202" s="6">
        <v>0</v>
      </c>
      <c r="S202" s="10">
        <f t="shared" si="39"/>
        <v>0</v>
      </c>
      <c r="T202" s="6">
        <f>VLOOKUP($A202,Peter!$A$3:$R$2306,14,0)</f>
        <v>545.73</v>
      </c>
      <c r="U202" s="6">
        <v>0</v>
      </c>
      <c r="V202" s="10">
        <f t="shared" si="35"/>
        <v>-1751.66</v>
      </c>
      <c r="W202" s="10"/>
      <c r="X202" s="6">
        <f t="shared" si="36"/>
        <v>1001.6600000000001</v>
      </c>
      <c r="Y202" s="6">
        <f>VLOOKUP($A202,Peter!$A$3:$O$2386,7,0)</f>
        <v>-750</v>
      </c>
      <c r="Z202" s="6">
        <v>-750</v>
      </c>
      <c r="AA202" s="6">
        <f>VLOOKUP($A202,raw!$A$2:$L$2630,7,0)</f>
        <v>-750</v>
      </c>
      <c r="AB202" s="10">
        <f t="shared" si="37"/>
        <v>0</v>
      </c>
      <c r="AC202" s="10">
        <f t="shared" si="40"/>
        <v>0</v>
      </c>
      <c r="AE202" s="6">
        <f>VLOOKUP($A202,Peter!$A$3:$O$2386,11,0)</f>
        <v>0</v>
      </c>
      <c r="AF202" s="6">
        <v>0</v>
      </c>
      <c r="AG202" s="6">
        <f t="shared" si="38"/>
        <v>0</v>
      </c>
      <c r="AH202" s="6" t="str">
        <f>"'"&amp;C202&amp;"',"</f>
        <v>'0001694010 - 010022',</v>
      </c>
    </row>
    <row r="203" spans="1:34" hidden="1" x14ac:dyDescent="0.15">
      <c r="A203" s="6" t="str">
        <f t="shared" si="34"/>
        <v>AmeriCredit Automobile Receivables Trust 2017-10001694010 - 01002442705</v>
      </c>
      <c r="B203" s="6" t="s">
        <v>16</v>
      </c>
      <c r="C203" s="6" t="s">
        <v>470</v>
      </c>
      <c r="D203" s="7">
        <v>42705</v>
      </c>
      <c r="E203" s="6" t="str">
        <f>VLOOKUP($A203,Peter!$A$3:$A$2386,1,0)</f>
        <v>AmeriCredit Automobile Receivables Trust 2017-10001694010 - 01002442705</v>
      </c>
      <c r="F203" s="6" t="s">
        <v>23</v>
      </c>
      <c r="G203" s="6" t="s">
        <v>18</v>
      </c>
      <c r="H203" s="6" t="s">
        <v>19</v>
      </c>
      <c r="I203" s="6">
        <v>16831.98</v>
      </c>
      <c r="J203" s="6">
        <v>16387.48</v>
      </c>
      <c r="K203" s="6">
        <v>0</v>
      </c>
      <c r="L203" s="6">
        <v>16387.48</v>
      </c>
      <c r="M203" s="6">
        <v>1176.5</v>
      </c>
      <c r="N203" s="6">
        <v>1053.5999999999999</v>
      </c>
      <c r="O203" s="6">
        <v>75.12</v>
      </c>
      <c r="P203" s="6">
        <f t="shared" si="41"/>
        <v>1854.48</v>
      </c>
      <c r="Q203" s="6">
        <f>VLOOKUP($A203,Peter!$A$3:$O$2386,13,0)</f>
        <v>0</v>
      </c>
      <c r="R203" s="6">
        <v>0</v>
      </c>
      <c r="S203" s="10">
        <f t="shared" si="39"/>
        <v>0</v>
      </c>
      <c r="T203" s="6">
        <f>VLOOKUP($A203,Peter!$A$3:$R$2306,14,0)</f>
        <v>375.62</v>
      </c>
      <c r="U203" s="6">
        <v>0</v>
      </c>
      <c r="V203" s="10">
        <f t="shared" si="35"/>
        <v>-1176.5</v>
      </c>
      <c r="W203" s="10"/>
      <c r="X203" s="6">
        <f t="shared" si="36"/>
        <v>444.5</v>
      </c>
      <c r="Y203" s="6">
        <f>VLOOKUP($A203,Peter!$A$3:$O$2386,7,0)</f>
        <v>-732</v>
      </c>
      <c r="Z203" s="6">
        <v>-732</v>
      </c>
      <c r="AA203" s="6">
        <f>VLOOKUP($A203,raw!$A$2:$L$2630,7,0)</f>
        <v>-732</v>
      </c>
      <c r="AB203" s="10">
        <f t="shared" si="37"/>
        <v>0</v>
      </c>
      <c r="AC203" s="10">
        <f t="shared" si="40"/>
        <v>0</v>
      </c>
      <c r="AE203" s="6">
        <f>VLOOKUP($A203,Peter!$A$3:$O$2386,11,0)</f>
        <v>0</v>
      </c>
      <c r="AF203" s="6">
        <v>0</v>
      </c>
      <c r="AG203" s="6">
        <f t="shared" si="38"/>
        <v>0</v>
      </c>
      <c r="AH203" s="6" t="str">
        <f>"'"&amp;C203&amp;"',"</f>
        <v>'0001694010 - 010024',</v>
      </c>
    </row>
    <row r="204" spans="1:34" hidden="1" x14ac:dyDescent="0.15">
      <c r="A204" s="6" t="str">
        <f t="shared" si="34"/>
        <v>AmeriCredit Automobile Receivables Trust 2017-10001694010 - 01002842705</v>
      </c>
      <c r="B204" s="6" t="s">
        <v>16</v>
      </c>
      <c r="C204" s="6" t="s">
        <v>469</v>
      </c>
      <c r="D204" s="7">
        <v>42705</v>
      </c>
      <c r="E204" s="6" t="str">
        <f>VLOOKUP($A204,Peter!$A$3:$A$2386,1,0)</f>
        <v>AmeriCredit Automobile Receivables Trust 2017-10001694010 - 01002842705</v>
      </c>
      <c r="F204" s="6" t="s">
        <v>23</v>
      </c>
      <c r="G204" s="6" t="s">
        <v>18</v>
      </c>
      <c r="H204" s="6" t="s">
        <v>19</v>
      </c>
      <c r="I204" s="6">
        <v>44598.51</v>
      </c>
      <c r="J204" s="6">
        <v>42060.47</v>
      </c>
      <c r="K204" s="6">
        <v>0</v>
      </c>
      <c r="L204" s="6">
        <v>42060.47</v>
      </c>
      <c r="M204" s="6">
        <v>3048.04</v>
      </c>
      <c r="N204" s="6">
        <v>606.46</v>
      </c>
      <c r="O204" s="6">
        <v>197</v>
      </c>
      <c r="P204" s="6">
        <f t="shared" si="41"/>
        <v>2866.5</v>
      </c>
      <c r="Q204" s="6">
        <f>VLOOKUP($A204,Peter!$A$3:$O$2386,13,0)</f>
        <v>0</v>
      </c>
      <c r="R204" s="6">
        <v>0</v>
      </c>
      <c r="S204" s="10">
        <f t="shared" si="39"/>
        <v>0</v>
      </c>
      <c r="T204" s="6">
        <f>VLOOKUP($A204,Peter!$A$3:$R$2306,14,0)</f>
        <v>788</v>
      </c>
      <c r="U204" s="6">
        <v>0</v>
      </c>
      <c r="V204" s="10">
        <f t="shared" si="35"/>
        <v>-3048.04</v>
      </c>
      <c r="W204" s="10"/>
      <c r="X204" s="6">
        <f t="shared" si="36"/>
        <v>2538.04</v>
      </c>
      <c r="Y204" s="6">
        <f>VLOOKUP($A204,Peter!$A$3:$O$2386,7,0)</f>
        <v>-510</v>
      </c>
      <c r="Z204" s="6">
        <v>-510</v>
      </c>
      <c r="AA204" s="6">
        <f>VLOOKUP($A204,raw!$A$2:$L$2630,7,0)</f>
        <v>-510</v>
      </c>
      <c r="AB204" s="10">
        <f t="shared" si="37"/>
        <v>0</v>
      </c>
      <c r="AC204" s="10">
        <f t="shared" si="40"/>
        <v>0</v>
      </c>
      <c r="AE204" s="6">
        <f>VLOOKUP($A204,Peter!$A$3:$O$2386,11,0)</f>
        <v>0</v>
      </c>
      <c r="AF204" s="6">
        <v>0</v>
      </c>
      <c r="AG204" s="6">
        <f t="shared" si="38"/>
        <v>0</v>
      </c>
      <c r="AH204" s="6" t="str">
        <f>"'"&amp;C204&amp;"',"</f>
        <v>'0001694010 - 010028',</v>
      </c>
    </row>
    <row r="205" spans="1:34" hidden="1" x14ac:dyDescent="0.15">
      <c r="A205" s="6" t="str">
        <f t="shared" si="34"/>
        <v>AmeriCredit Automobile Receivables Trust 2017-10001694010 - 01007542736</v>
      </c>
      <c r="B205" s="6" t="s">
        <v>16</v>
      </c>
      <c r="C205" s="6" t="s">
        <v>468</v>
      </c>
      <c r="D205" s="7">
        <v>42736</v>
      </c>
      <c r="E205" s="6" t="str">
        <f>VLOOKUP($A205,Peter!$A$3:$A$2386,1,0)</f>
        <v>AmeriCredit Automobile Receivables Trust 2017-10001694010 - 01007542736</v>
      </c>
      <c r="F205" s="6" t="s">
        <v>17</v>
      </c>
      <c r="G205" s="6" t="s">
        <v>18</v>
      </c>
      <c r="H205" s="6" t="s">
        <v>20</v>
      </c>
      <c r="I205" s="6">
        <v>23196.97</v>
      </c>
      <c r="J205" s="6">
        <v>22360.28</v>
      </c>
      <c r="K205" s="6">
        <v>0</v>
      </c>
      <c r="L205" s="6">
        <v>22360.28</v>
      </c>
      <c r="M205" s="6">
        <v>1361.69</v>
      </c>
      <c r="N205" s="6">
        <v>115.21</v>
      </c>
      <c r="O205" s="6">
        <v>0</v>
      </c>
      <c r="P205" s="6">
        <f t="shared" si="41"/>
        <v>108.90000000000009</v>
      </c>
      <c r="Q205" s="6">
        <f>VLOOKUP($A205,Peter!$A$3:$O$2386,13,0)</f>
        <v>0</v>
      </c>
      <c r="R205" s="6">
        <v>0</v>
      </c>
      <c r="S205" s="10">
        <f t="shared" si="39"/>
        <v>0</v>
      </c>
      <c r="T205" s="6">
        <f>VLOOKUP($A205,Peter!$A$3:$R$2306,14,0)</f>
        <v>1368</v>
      </c>
      <c r="U205" s="6">
        <v>0</v>
      </c>
      <c r="V205" s="10">
        <f t="shared" si="35"/>
        <v>-1361.69</v>
      </c>
      <c r="W205" s="10"/>
      <c r="X205" s="6">
        <f t="shared" si="36"/>
        <v>836.69</v>
      </c>
      <c r="Y205" s="6">
        <f>VLOOKUP($A205,Peter!$A$3:$O$2386,7,0)</f>
        <v>-525</v>
      </c>
      <c r="Z205" s="6">
        <v>-525</v>
      </c>
      <c r="AA205" s="6">
        <f>VLOOKUP($A205,raw!$A$2:$L$2630,7,0)</f>
        <v>-525</v>
      </c>
      <c r="AB205" s="10">
        <f t="shared" si="37"/>
        <v>0</v>
      </c>
      <c r="AC205" s="10">
        <f t="shared" si="40"/>
        <v>0</v>
      </c>
      <c r="AE205" s="6">
        <f>VLOOKUP($A205,Peter!$A$3:$O$2386,11,0)</f>
        <v>0</v>
      </c>
      <c r="AF205" s="6">
        <v>0</v>
      </c>
      <c r="AG205" s="6">
        <f t="shared" si="38"/>
        <v>0</v>
      </c>
      <c r="AH205" s="6" t="str">
        <f>"'"&amp;C205&amp;"',"</f>
        <v>'0001694010 - 010075',</v>
      </c>
    </row>
    <row r="206" spans="1:34" hidden="1" x14ac:dyDescent="0.15">
      <c r="A206" s="6" t="str">
        <f t="shared" si="34"/>
        <v>AmeriCredit Automobile Receivables Trust 2017-10001694010 - 01010942705</v>
      </c>
      <c r="B206" s="6" t="s">
        <v>16</v>
      </c>
      <c r="C206" s="6" t="s">
        <v>467</v>
      </c>
      <c r="D206" s="7">
        <v>42705</v>
      </c>
      <c r="E206" s="6" t="str">
        <f>VLOOKUP($A206,Peter!$A$3:$A$2386,1,0)</f>
        <v>AmeriCredit Automobile Receivables Trust 2017-10001694010 - 01010942705</v>
      </c>
      <c r="F206" s="6" t="s">
        <v>17</v>
      </c>
      <c r="G206" s="6" t="s">
        <v>18</v>
      </c>
      <c r="H206" s="6" t="s">
        <v>20</v>
      </c>
      <c r="I206" s="6">
        <v>15840.18</v>
      </c>
      <c r="J206" s="6">
        <v>15546.44</v>
      </c>
      <c r="K206" s="6">
        <v>0</v>
      </c>
      <c r="L206" s="6">
        <v>15546.44</v>
      </c>
      <c r="M206" s="6">
        <v>393.74</v>
      </c>
      <c r="N206" s="6">
        <v>107.06</v>
      </c>
      <c r="O206" s="6">
        <v>0</v>
      </c>
      <c r="Q206" s="6">
        <f>VLOOKUP($A206,Peter!$A$3:$O$2386,13,0)</f>
        <v>0</v>
      </c>
      <c r="R206" s="6">
        <v>0</v>
      </c>
      <c r="S206" s="10">
        <f t="shared" si="39"/>
        <v>0</v>
      </c>
      <c r="T206" s="6">
        <f>VLOOKUP($A206,Peter!$A$3:$R$2306,14,0)</f>
        <v>758.07999999999902</v>
      </c>
      <c r="U206" s="6">
        <v>0</v>
      </c>
      <c r="V206" s="10">
        <f t="shared" si="35"/>
        <v>-393.74</v>
      </c>
      <c r="W206" s="10"/>
      <c r="X206" s="6">
        <f t="shared" si="36"/>
        <v>293.74</v>
      </c>
      <c r="Y206" s="6">
        <f>VLOOKUP($A206,Peter!$A$3:$O$2386,7,0)</f>
        <v>-100</v>
      </c>
      <c r="Z206" s="6">
        <v>-100</v>
      </c>
      <c r="AA206" s="6">
        <f>VLOOKUP($A206,raw!$A$2:$L$2630,7,0)</f>
        <v>-100</v>
      </c>
      <c r="AB206" s="10">
        <f t="shared" si="37"/>
        <v>0</v>
      </c>
      <c r="AC206" s="10">
        <f t="shared" si="40"/>
        <v>0</v>
      </c>
      <c r="AE206" s="6">
        <f>VLOOKUP($A206,Peter!$A$3:$O$2386,11,0)</f>
        <v>0</v>
      </c>
      <c r="AF206" s="6">
        <v>0</v>
      </c>
      <c r="AG206" s="6">
        <f t="shared" si="38"/>
        <v>0</v>
      </c>
      <c r="AH206" s="6" t="str">
        <f>"'"&amp;C206&amp;"',"</f>
        <v>'0001694010 - 010109',</v>
      </c>
    </row>
    <row r="207" spans="1:34" hidden="1" x14ac:dyDescent="0.15">
      <c r="A207" s="6" t="str">
        <f t="shared" si="34"/>
        <v>AmeriCredit Automobile Receivables Trust 2017-10001694010 - 01011342705</v>
      </c>
      <c r="B207" s="6" t="s">
        <v>16</v>
      </c>
      <c r="C207" s="6" t="s">
        <v>466</v>
      </c>
      <c r="D207" s="7">
        <v>42705</v>
      </c>
      <c r="E207" s="6" t="str">
        <f>VLOOKUP($A207,Peter!$A$3:$A$2386,1,0)</f>
        <v>AmeriCredit Automobile Receivables Trust 2017-10001694010 - 01011342705</v>
      </c>
      <c r="F207" s="6" t="s">
        <v>17</v>
      </c>
      <c r="G207" s="6" t="s">
        <v>18</v>
      </c>
      <c r="H207" s="6" t="s">
        <v>19</v>
      </c>
      <c r="I207" s="6">
        <v>13829.01</v>
      </c>
      <c r="J207" s="6">
        <v>13285.91</v>
      </c>
      <c r="K207" s="6">
        <v>0</v>
      </c>
      <c r="L207" s="6">
        <v>13285.91</v>
      </c>
      <c r="M207" s="6">
        <v>1033.0999999999999</v>
      </c>
      <c r="N207" s="6">
        <v>464.9</v>
      </c>
      <c r="O207" s="6">
        <v>0</v>
      </c>
      <c r="P207" s="6">
        <f t="shared" ref="P207:P208" si="42">M207+N207-T207</f>
        <v>1196.24</v>
      </c>
      <c r="Q207" s="6">
        <f>VLOOKUP($A207,Peter!$A$3:$O$2386,13,0)</f>
        <v>0</v>
      </c>
      <c r="R207" s="6">
        <v>0</v>
      </c>
      <c r="S207" s="10">
        <f t="shared" si="39"/>
        <v>0</v>
      </c>
      <c r="T207" s="6">
        <f>VLOOKUP($A207,Peter!$A$3:$R$2306,14,0)</f>
        <v>301.76</v>
      </c>
      <c r="U207" s="6">
        <v>0</v>
      </c>
      <c r="V207" s="10">
        <f t="shared" si="35"/>
        <v>-1033.0999999999999</v>
      </c>
      <c r="W207" s="10"/>
      <c r="X207" s="6">
        <f t="shared" si="36"/>
        <v>543.09999999999991</v>
      </c>
      <c r="Y207" s="6">
        <f>VLOOKUP($A207,Peter!$A$3:$O$2386,7,0)</f>
        <v>-490</v>
      </c>
      <c r="Z207" s="6">
        <v>-490</v>
      </c>
      <c r="AA207" s="6">
        <f>VLOOKUP($A207,raw!$A$2:$L$2630,7,0)</f>
        <v>-490</v>
      </c>
      <c r="AB207" s="10">
        <f t="shared" si="37"/>
        <v>0</v>
      </c>
      <c r="AC207" s="10">
        <f t="shared" si="40"/>
        <v>0</v>
      </c>
      <c r="AE207" s="6">
        <f>VLOOKUP($A207,Peter!$A$3:$O$2386,11,0)</f>
        <v>0</v>
      </c>
      <c r="AF207" s="6">
        <v>0</v>
      </c>
      <c r="AG207" s="6">
        <f t="shared" si="38"/>
        <v>0</v>
      </c>
      <c r="AH207" s="6" t="str">
        <f>"'"&amp;C207&amp;"',"</f>
        <v>'0001694010 - 010113',</v>
      </c>
    </row>
    <row r="208" spans="1:34" hidden="1" x14ac:dyDescent="0.15">
      <c r="A208" s="6" t="str">
        <f t="shared" si="34"/>
        <v>AmeriCredit Automobile Receivables Trust 2017-10001694010 - 01012842705</v>
      </c>
      <c r="B208" s="6" t="s">
        <v>16</v>
      </c>
      <c r="C208" s="6" t="s">
        <v>465</v>
      </c>
      <c r="D208" s="7">
        <v>42705</v>
      </c>
      <c r="E208" s="6" t="str">
        <f>VLOOKUP($A208,Peter!$A$3:$A$2386,1,0)</f>
        <v>AmeriCredit Automobile Receivables Trust 2017-10001694010 - 01012842705</v>
      </c>
      <c r="F208" s="6" t="s">
        <v>20</v>
      </c>
      <c r="G208" s="6" t="s">
        <v>18</v>
      </c>
      <c r="H208" s="6" t="s">
        <v>20</v>
      </c>
      <c r="I208" s="6">
        <v>21735</v>
      </c>
      <c r="J208" s="6">
        <v>20656.099999999999</v>
      </c>
      <c r="K208" s="6">
        <v>0</v>
      </c>
      <c r="L208" s="6">
        <v>20656.099999999999</v>
      </c>
      <c r="M208" s="6">
        <v>1568.9</v>
      </c>
      <c r="N208" s="6">
        <v>227.34</v>
      </c>
      <c r="O208" s="6">
        <v>0</v>
      </c>
      <c r="P208" s="6">
        <f t="shared" si="42"/>
        <v>993.12</v>
      </c>
      <c r="Q208" s="6">
        <f>VLOOKUP($A208,Peter!$A$3:$O$2386,13,0)</f>
        <v>0</v>
      </c>
      <c r="R208" s="6">
        <v>0</v>
      </c>
      <c r="S208" s="10">
        <f t="shared" si="39"/>
        <v>0</v>
      </c>
      <c r="T208" s="6">
        <f>VLOOKUP($A208,Peter!$A$3:$R$2306,14,0)</f>
        <v>803.12</v>
      </c>
      <c r="U208" s="6">
        <v>0</v>
      </c>
      <c r="V208" s="10">
        <f t="shared" si="35"/>
        <v>-1568.9</v>
      </c>
      <c r="W208" s="10"/>
      <c r="X208" s="6">
        <f t="shared" si="36"/>
        <v>1078.9000000000001</v>
      </c>
      <c r="Y208" s="6">
        <f>VLOOKUP($A208,Peter!$A$3:$O$2386,7,0)</f>
        <v>-490</v>
      </c>
      <c r="Z208" s="6">
        <v>-490</v>
      </c>
      <c r="AA208" s="6">
        <f>VLOOKUP($A208,raw!$A$2:$L$2630,7,0)</f>
        <v>-490</v>
      </c>
      <c r="AB208" s="10">
        <f t="shared" si="37"/>
        <v>0</v>
      </c>
      <c r="AC208" s="10">
        <f t="shared" si="40"/>
        <v>0</v>
      </c>
      <c r="AE208" s="6">
        <f>VLOOKUP($A208,Peter!$A$3:$O$2386,11,0)</f>
        <v>0</v>
      </c>
      <c r="AF208" s="6">
        <v>0</v>
      </c>
      <c r="AG208" s="6">
        <f t="shared" si="38"/>
        <v>0</v>
      </c>
      <c r="AH208" s="6" t="str">
        <f>"'"&amp;C208&amp;"',"</f>
        <v>'0001694010 - 010128',</v>
      </c>
    </row>
    <row r="209" spans="1:34" hidden="1" x14ac:dyDescent="0.15">
      <c r="A209" s="6" t="str">
        <f t="shared" si="34"/>
        <v>AmeriCredit Automobile Receivables Trust 2017-10001694010 - 01014942795</v>
      </c>
      <c r="B209" s="6" t="s">
        <v>16</v>
      </c>
      <c r="C209" s="6" t="s">
        <v>464</v>
      </c>
      <c r="D209" s="7">
        <v>42795</v>
      </c>
      <c r="E209" s="6" t="str">
        <f>VLOOKUP($A209,Peter!$A$3:$A$2386,1,0)</f>
        <v>AmeriCredit Automobile Receivables Trust 2017-10001694010 - 01014942795</v>
      </c>
      <c r="F209" s="6" t="s">
        <v>20</v>
      </c>
      <c r="G209" s="6" t="s">
        <v>18</v>
      </c>
      <c r="H209" s="6" t="s">
        <v>20</v>
      </c>
      <c r="I209" s="6">
        <v>41817.21</v>
      </c>
      <c r="J209" s="6">
        <v>40018.33</v>
      </c>
      <c r="K209" s="6">
        <v>0</v>
      </c>
      <c r="L209" s="6">
        <v>40018.33</v>
      </c>
      <c r="M209" s="6">
        <v>2298.88</v>
      </c>
      <c r="N209" s="6">
        <v>744.69</v>
      </c>
      <c r="O209" s="6">
        <v>254.43</v>
      </c>
      <c r="Q209" s="6">
        <f>VLOOKUP($A209,Peter!$A$3:$O$2386,13,0)</f>
        <v>0</v>
      </c>
      <c r="R209" s="6">
        <v>0</v>
      </c>
      <c r="S209" s="10">
        <f t="shared" si="39"/>
        <v>0</v>
      </c>
      <c r="T209" s="6">
        <f>VLOOKUP($A209,Peter!$A$3:$R$2306,14,0)</f>
        <v>3391.18</v>
      </c>
      <c r="U209" s="6">
        <v>0</v>
      </c>
      <c r="V209" s="10">
        <f t="shared" si="35"/>
        <v>-2298.88</v>
      </c>
      <c r="W209" s="10"/>
      <c r="X209" s="6">
        <f t="shared" si="36"/>
        <v>1798.88</v>
      </c>
      <c r="Y209" s="6">
        <f>VLOOKUP($A209,Peter!$A$3:$O$2386,7,0)</f>
        <v>-500</v>
      </c>
      <c r="Z209" s="6">
        <v>-500</v>
      </c>
      <c r="AA209" s="6">
        <f>VLOOKUP($A209,raw!$A$2:$L$2630,7,0)</f>
        <v>-500</v>
      </c>
      <c r="AB209" s="10">
        <f t="shared" si="37"/>
        <v>0</v>
      </c>
      <c r="AC209" s="10">
        <f t="shared" si="40"/>
        <v>0</v>
      </c>
      <c r="AE209" s="6">
        <f>VLOOKUP($A209,Peter!$A$3:$O$2386,11,0)</f>
        <v>0</v>
      </c>
      <c r="AF209" s="6">
        <v>0</v>
      </c>
      <c r="AG209" s="6">
        <f t="shared" si="38"/>
        <v>0</v>
      </c>
      <c r="AH209" s="6" t="str">
        <f>"'"&amp;C209&amp;"',"</f>
        <v>'0001694010 - 010149',</v>
      </c>
    </row>
    <row r="210" spans="1:34" hidden="1" x14ac:dyDescent="0.15">
      <c r="A210" s="6" t="str">
        <f t="shared" si="34"/>
        <v>AmeriCredit Automobile Receivables Trust 2017-10001694010 - 01015642705</v>
      </c>
      <c r="B210" s="6" t="s">
        <v>16</v>
      </c>
      <c r="C210" s="6" t="s">
        <v>463</v>
      </c>
      <c r="D210" s="7">
        <v>42705</v>
      </c>
      <c r="E210" s="6" t="str">
        <f>VLOOKUP($A210,Peter!$A$3:$A$2386,1,0)</f>
        <v>AmeriCredit Automobile Receivables Trust 2017-10001694010 - 01015642705</v>
      </c>
      <c r="F210" s="6" t="s">
        <v>19</v>
      </c>
      <c r="G210" s="6" t="s">
        <v>18</v>
      </c>
      <c r="H210" s="6" t="s">
        <v>20</v>
      </c>
      <c r="I210" s="6">
        <v>23353.7</v>
      </c>
      <c r="J210" s="6">
        <v>22948.93</v>
      </c>
      <c r="K210" s="6">
        <v>0</v>
      </c>
      <c r="L210" s="6">
        <v>22948.93</v>
      </c>
      <c r="M210" s="6">
        <v>889.77</v>
      </c>
      <c r="N210" s="6">
        <v>578.23</v>
      </c>
      <c r="O210" s="6">
        <v>20</v>
      </c>
      <c r="P210" s="6">
        <f t="shared" ref="P210:P211" si="43">M210+N210-T210</f>
        <v>476.88000000000102</v>
      </c>
      <c r="Q210" s="6">
        <f>VLOOKUP($A210,Peter!$A$3:$O$2386,13,0)</f>
        <v>0</v>
      </c>
      <c r="R210" s="6">
        <v>0</v>
      </c>
      <c r="S210" s="10">
        <f t="shared" si="39"/>
        <v>0</v>
      </c>
      <c r="T210" s="6">
        <f>VLOOKUP($A210,Peter!$A$3:$R$2306,14,0)</f>
        <v>991.11999999999898</v>
      </c>
      <c r="U210" s="6">
        <v>0</v>
      </c>
      <c r="V210" s="10">
        <f t="shared" si="35"/>
        <v>-889.77</v>
      </c>
      <c r="W210" s="10"/>
      <c r="X210" s="6">
        <f t="shared" si="36"/>
        <v>404.77</v>
      </c>
      <c r="Y210" s="6">
        <f>VLOOKUP($A210,Peter!$A$3:$O$2386,7,0)</f>
        <v>-485</v>
      </c>
      <c r="Z210" s="6">
        <v>-485</v>
      </c>
      <c r="AA210" s="6">
        <f>VLOOKUP($A210,raw!$A$2:$L$2630,7,0)</f>
        <v>-485</v>
      </c>
      <c r="AB210" s="10">
        <f t="shared" si="37"/>
        <v>0</v>
      </c>
      <c r="AC210" s="10">
        <f t="shared" si="40"/>
        <v>0</v>
      </c>
      <c r="AE210" s="6">
        <f>VLOOKUP($A210,Peter!$A$3:$O$2386,11,0)</f>
        <v>0</v>
      </c>
      <c r="AF210" s="6">
        <v>0</v>
      </c>
      <c r="AG210" s="6">
        <f t="shared" si="38"/>
        <v>0</v>
      </c>
      <c r="AH210" s="6" t="str">
        <f>"'"&amp;C210&amp;"',"</f>
        <v>'0001694010 - 010156',</v>
      </c>
    </row>
    <row r="211" spans="1:34" hidden="1" x14ac:dyDescent="0.15">
      <c r="A211" s="6" t="str">
        <f t="shared" si="34"/>
        <v>AmeriCredit Automobile Receivables Trust 2017-10001694010 - 01017042705</v>
      </c>
      <c r="B211" s="6" t="s">
        <v>16</v>
      </c>
      <c r="C211" s="6" t="s">
        <v>462</v>
      </c>
      <c r="D211" s="7">
        <v>42705</v>
      </c>
      <c r="E211" s="6" t="str">
        <f>VLOOKUP($A211,Peter!$A$3:$A$2386,1,0)</f>
        <v>AmeriCredit Automobile Receivables Trust 2017-10001694010 - 01017042705</v>
      </c>
      <c r="F211" s="6" t="s">
        <v>20</v>
      </c>
      <c r="G211" s="6" t="s">
        <v>18</v>
      </c>
      <c r="H211" s="6" t="s">
        <v>20</v>
      </c>
      <c r="I211" s="6">
        <v>15524.85</v>
      </c>
      <c r="J211" s="6">
        <v>14835.85</v>
      </c>
      <c r="K211" s="6">
        <v>0</v>
      </c>
      <c r="L211" s="6">
        <v>14835.85</v>
      </c>
      <c r="M211" s="6">
        <v>1139</v>
      </c>
      <c r="N211" s="6">
        <v>655.44</v>
      </c>
      <c r="O211" s="6">
        <v>0</v>
      </c>
      <c r="P211" s="6">
        <f t="shared" si="43"/>
        <v>1120.8400000000011</v>
      </c>
      <c r="Q211" s="6">
        <f>VLOOKUP($A211,Peter!$A$3:$O$2386,13,0)</f>
        <v>0</v>
      </c>
      <c r="R211" s="6">
        <v>0</v>
      </c>
      <c r="S211" s="10">
        <f t="shared" si="39"/>
        <v>0</v>
      </c>
      <c r="T211" s="6">
        <f>VLOOKUP($A211,Peter!$A$3:$R$2306,14,0)</f>
        <v>673.599999999999</v>
      </c>
      <c r="U211" s="6">
        <v>0</v>
      </c>
      <c r="V211" s="10">
        <f t="shared" si="35"/>
        <v>-1139</v>
      </c>
      <c r="W211" s="10"/>
      <c r="X211" s="6">
        <f t="shared" si="36"/>
        <v>689</v>
      </c>
      <c r="Y211" s="6">
        <f>VLOOKUP($A211,Peter!$A$3:$O$2386,7,0)</f>
        <v>-450</v>
      </c>
      <c r="Z211" s="6">
        <v>-450</v>
      </c>
      <c r="AA211" s="6">
        <f>VLOOKUP($A211,raw!$A$2:$L$2630,7,0)</f>
        <v>-450</v>
      </c>
      <c r="AB211" s="10">
        <f t="shared" si="37"/>
        <v>0</v>
      </c>
      <c r="AC211" s="10">
        <f t="shared" si="40"/>
        <v>0</v>
      </c>
      <c r="AE211" s="6">
        <f>VLOOKUP($A211,Peter!$A$3:$O$2386,11,0)</f>
        <v>0</v>
      </c>
      <c r="AF211" s="6">
        <v>0</v>
      </c>
      <c r="AG211" s="6">
        <f t="shared" si="38"/>
        <v>0</v>
      </c>
      <c r="AH211" s="6" t="str">
        <f>"'"&amp;C211&amp;"',"</f>
        <v>'0001694010 - 010170',</v>
      </c>
    </row>
    <row r="212" spans="1:34" hidden="1" x14ac:dyDescent="0.15">
      <c r="A212" s="6" t="str">
        <f t="shared" si="34"/>
        <v>AmeriCredit Automobile Receivables Trust 2017-10001694010 - 01017842736</v>
      </c>
      <c r="B212" s="6" t="s">
        <v>16</v>
      </c>
      <c r="C212" s="6" t="s">
        <v>461</v>
      </c>
      <c r="D212" s="7">
        <v>42736</v>
      </c>
      <c r="E212" s="6" t="str">
        <f>VLOOKUP($A212,Peter!$A$3:$A$2386,1,0)</f>
        <v>AmeriCredit Automobile Receivables Trust 2017-10001694010 - 01017842736</v>
      </c>
      <c r="F212" s="6" t="s">
        <v>17</v>
      </c>
      <c r="G212" s="6" t="s">
        <v>18</v>
      </c>
      <c r="H212" s="6" t="s">
        <v>20</v>
      </c>
      <c r="I212" s="6">
        <v>18451.12</v>
      </c>
      <c r="J212" s="6">
        <v>17837.37</v>
      </c>
      <c r="K212" s="6">
        <v>0</v>
      </c>
      <c r="L212" s="6">
        <v>17837.37</v>
      </c>
      <c r="M212" s="6">
        <v>1113.75</v>
      </c>
      <c r="N212" s="6">
        <v>846.65</v>
      </c>
      <c r="O212" s="6">
        <v>0</v>
      </c>
      <c r="Q212" s="6">
        <f>VLOOKUP($A212,Peter!$A$3:$O$2386,13,0)</f>
        <v>0</v>
      </c>
      <c r="R212" s="6">
        <v>0</v>
      </c>
      <c r="S212" s="10">
        <f t="shared" si="39"/>
        <v>0</v>
      </c>
      <c r="T212" s="6">
        <f>VLOOKUP($A212,Peter!$A$3:$R$2306,14,0)</f>
        <v>1964.08</v>
      </c>
      <c r="U212" s="6">
        <v>0</v>
      </c>
      <c r="V212" s="10">
        <f t="shared" si="35"/>
        <v>-1113.75</v>
      </c>
      <c r="W212" s="10"/>
      <c r="X212" s="6">
        <f t="shared" si="36"/>
        <v>613.75</v>
      </c>
      <c r="Y212" s="6">
        <f>VLOOKUP($A212,Peter!$A$3:$O$2386,7,0)</f>
        <v>-500</v>
      </c>
      <c r="Z212" s="6">
        <v>-500</v>
      </c>
      <c r="AA212" s="6">
        <f>VLOOKUP($A212,raw!$A$2:$L$2630,7,0)</f>
        <v>-500</v>
      </c>
      <c r="AB212" s="10">
        <f t="shared" si="37"/>
        <v>0</v>
      </c>
      <c r="AC212" s="10">
        <f t="shared" si="40"/>
        <v>0</v>
      </c>
      <c r="AE212" s="6">
        <f>VLOOKUP($A212,Peter!$A$3:$O$2386,11,0)</f>
        <v>0</v>
      </c>
      <c r="AF212" s="6">
        <v>0</v>
      </c>
      <c r="AG212" s="6">
        <f t="shared" si="38"/>
        <v>0</v>
      </c>
      <c r="AH212" s="6" t="str">
        <f>"'"&amp;C212&amp;"',"</f>
        <v>'0001694010 - 010178',</v>
      </c>
    </row>
    <row r="213" spans="1:34" hidden="1" x14ac:dyDescent="0.15">
      <c r="A213" s="6" t="str">
        <f t="shared" si="34"/>
        <v>AmeriCredit Automobile Receivables Trust 2017-10001694010 - 01020242705</v>
      </c>
      <c r="B213" s="6" t="s">
        <v>16</v>
      </c>
      <c r="C213" s="6" t="s">
        <v>460</v>
      </c>
      <c r="D213" s="7">
        <v>42705</v>
      </c>
      <c r="E213" s="6" t="str">
        <f>VLOOKUP($A213,Peter!$A$3:$A$2386,1,0)</f>
        <v>AmeriCredit Automobile Receivables Trust 2017-10001694010 - 01020242705</v>
      </c>
      <c r="F213" s="6" t="s">
        <v>20</v>
      </c>
      <c r="G213" s="6" t="s">
        <v>18</v>
      </c>
      <c r="H213" s="6" t="s">
        <v>20</v>
      </c>
      <c r="I213" s="6">
        <v>24170.38</v>
      </c>
      <c r="J213" s="6">
        <v>23530.94</v>
      </c>
      <c r="K213" s="6">
        <v>0</v>
      </c>
      <c r="L213" s="6">
        <v>23530.94</v>
      </c>
      <c r="M213" s="6">
        <v>1139.44</v>
      </c>
      <c r="N213" s="6">
        <v>869.98</v>
      </c>
      <c r="O213" s="6">
        <v>0</v>
      </c>
      <c r="P213" s="6">
        <f t="shared" ref="P213:P217" si="44">M213+N213-T213</f>
        <v>1003.1400000000001</v>
      </c>
      <c r="Q213" s="6">
        <f>VLOOKUP($A213,Peter!$A$3:$O$2386,13,0)</f>
        <v>0</v>
      </c>
      <c r="R213" s="6">
        <v>0</v>
      </c>
      <c r="S213" s="10">
        <f t="shared" si="39"/>
        <v>0</v>
      </c>
      <c r="T213" s="6">
        <f>VLOOKUP($A213,Peter!$A$3:$R$2306,14,0)</f>
        <v>1006.28</v>
      </c>
      <c r="U213" s="6">
        <v>0</v>
      </c>
      <c r="V213" s="10">
        <f t="shared" si="35"/>
        <v>-1139.44</v>
      </c>
      <c r="W213" s="10"/>
      <c r="X213" s="6">
        <f t="shared" si="36"/>
        <v>639.44000000000005</v>
      </c>
      <c r="Y213" s="6">
        <f>VLOOKUP($A213,Peter!$A$3:$O$2386,7,0)</f>
        <v>-500</v>
      </c>
      <c r="Z213" s="6">
        <v>-500</v>
      </c>
      <c r="AA213" s="6">
        <f>VLOOKUP($A213,raw!$A$2:$L$2630,7,0)</f>
        <v>-500</v>
      </c>
      <c r="AB213" s="10">
        <f t="shared" si="37"/>
        <v>0</v>
      </c>
      <c r="AC213" s="10">
        <f t="shared" si="40"/>
        <v>0</v>
      </c>
      <c r="AE213" s="6">
        <f>VLOOKUP($A213,Peter!$A$3:$O$2386,11,0)</f>
        <v>0</v>
      </c>
      <c r="AF213" s="6">
        <v>0</v>
      </c>
      <c r="AG213" s="6">
        <f t="shared" si="38"/>
        <v>0</v>
      </c>
      <c r="AH213" s="6" t="str">
        <f>"'"&amp;C213&amp;"',"</f>
        <v>'0001694010 - 010202',</v>
      </c>
    </row>
    <row r="214" spans="1:34" hidden="1" x14ac:dyDescent="0.15">
      <c r="A214" s="6" t="str">
        <f t="shared" si="34"/>
        <v>AmeriCredit Automobile Receivables Trust 2017-10001694010 - 01021442705</v>
      </c>
      <c r="B214" s="6" t="s">
        <v>16</v>
      </c>
      <c r="C214" s="6" t="s">
        <v>459</v>
      </c>
      <c r="D214" s="7">
        <v>42705</v>
      </c>
      <c r="E214" s="6" t="str">
        <f>VLOOKUP($A214,Peter!$A$3:$A$2386,1,0)</f>
        <v>AmeriCredit Automobile Receivables Trust 2017-10001694010 - 01021442705</v>
      </c>
      <c r="F214" s="6" t="s">
        <v>17</v>
      </c>
      <c r="G214" s="6" t="s">
        <v>18</v>
      </c>
      <c r="H214" s="6" t="s">
        <v>20</v>
      </c>
      <c r="I214" s="6">
        <v>20296.53</v>
      </c>
      <c r="J214" s="6">
        <v>19889.25</v>
      </c>
      <c r="K214" s="6">
        <v>0</v>
      </c>
      <c r="L214" s="6">
        <v>19889.25</v>
      </c>
      <c r="M214" s="6">
        <v>1157.28</v>
      </c>
      <c r="N214" s="6">
        <v>1457.36</v>
      </c>
      <c r="O214" s="6">
        <v>0</v>
      </c>
      <c r="P214" s="6">
        <f t="shared" si="44"/>
        <v>1682.3200000000008</v>
      </c>
      <c r="Q214" s="6">
        <f>VLOOKUP($A214,Peter!$A$3:$O$2386,13,0)</f>
        <v>0</v>
      </c>
      <c r="R214" s="6">
        <v>0</v>
      </c>
      <c r="S214" s="10">
        <f t="shared" si="39"/>
        <v>0</v>
      </c>
      <c r="T214" s="6">
        <f>VLOOKUP($A214,Peter!$A$3:$R$2306,14,0)</f>
        <v>932.31999999999903</v>
      </c>
      <c r="U214" s="6">
        <v>0</v>
      </c>
      <c r="V214" s="10">
        <f t="shared" si="35"/>
        <v>-1157.28</v>
      </c>
      <c r="W214" s="10"/>
      <c r="X214" s="6">
        <f t="shared" si="36"/>
        <v>407.28</v>
      </c>
      <c r="Y214" s="6">
        <f>VLOOKUP($A214,Peter!$A$3:$O$2386,7,0)</f>
        <v>-750</v>
      </c>
      <c r="Z214" s="6">
        <v>-750</v>
      </c>
      <c r="AA214" s="6">
        <f>VLOOKUP($A214,raw!$A$2:$L$2630,7,0)</f>
        <v>-750</v>
      </c>
      <c r="AB214" s="10">
        <f t="shared" si="37"/>
        <v>0</v>
      </c>
      <c r="AC214" s="10">
        <f t="shared" si="40"/>
        <v>0</v>
      </c>
      <c r="AE214" s="6">
        <f>VLOOKUP($A214,Peter!$A$3:$O$2386,11,0)</f>
        <v>0</v>
      </c>
      <c r="AF214" s="6">
        <v>0</v>
      </c>
      <c r="AG214" s="6">
        <f t="shared" si="38"/>
        <v>0</v>
      </c>
      <c r="AH214" s="6" t="str">
        <f>"'"&amp;C214&amp;"',"</f>
        <v>'0001694010 - 010214',</v>
      </c>
    </row>
    <row r="215" spans="1:34" hidden="1" x14ac:dyDescent="0.15">
      <c r="A215" s="6" t="str">
        <f t="shared" si="34"/>
        <v>AmeriCredit Automobile Receivables Trust 2017-10001694010 - 01021942705</v>
      </c>
      <c r="B215" s="6" t="s">
        <v>16</v>
      </c>
      <c r="C215" s="6" t="s">
        <v>458</v>
      </c>
      <c r="D215" s="7">
        <v>42705</v>
      </c>
      <c r="E215" s="6" t="str">
        <f>VLOOKUP($A215,Peter!$A$3:$A$2386,1,0)</f>
        <v>AmeriCredit Automobile Receivables Trust 2017-10001694010 - 01021942705</v>
      </c>
      <c r="F215" s="6" t="s">
        <v>20</v>
      </c>
      <c r="G215" s="6" t="s">
        <v>18</v>
      </c>
      <c r="H215" s="6" t="s">
        <v>20</v>
      </c>
      <c r="I215" s="6">
        <v>16014.1</v>
      </c>
      <c r="J215" s="6">
        <v>15538.92</v>
      </c>
      <c r="K215" s="6">
        <v>0</v>
      </c>
      <c r="L215" s="6">
        <v>15538.92</v>
      </c>
      <c r="M215" s="6">
        <v>600.17999999999995</v>
      </c>
      <c r="N215" s="6">
        <v>540.88</v>
      </c>
      <c r="O215" s="6">
        <v>0</v>
      </c>
      <c r="P215" s="6">
        <f t="shared" si="44"/>
        <v>464</v>
      </c>
      <c r="Q215" s="6">
        <f>VLOOKUP($A215,Peter!$A$3:$O$2386,13,0)</f>
        <v>0</v>
      </c>
      <c r="R215" s="6">
        <v>0</v>
      </c>
      <c r="S215" s="10">
        <f t="shared" si="39"/>
        <v>0</v>
      </c>
      <c r="T215" s="6">
        <f>VLOOKUP($A215,Peter!$A$3:$R$2306,14,0)</f>
        <v>677.06</v>
      </c>
      <c r="U215" s="6">
        <v>0</v>
      </c>
      <c r="V215" s="10">
        <f t="shared" si="35"/>
        <v>-600.17999999999995</v>
      </c>
      <c r="W215" s="10"/>
      <c r="X215" s="6">
        <f t="shared" si="36"/>
        <v>475.17999999999995</v>
      </c>
      <c r="Y215" s="6">
        <f>VLOOKUP($A215,Peter!$A$3:$O$2386,7,0)</f>
        <v>-125</v>
      </c>
      <c r="Z215" s="6">
        <v>-125</v>
      </c>
      <c r="AA215" s="6">
        <f>VLOOKUP($A215,raw!$A$2:$L$2630,7,0)</f>
        <v>-125</v>
      </c>
      <c r="AB215" s="10">
        <f t="shared" si="37"/>
        <v>0</v>
      </c>
      <c r="AC215" s="10">
        <f t="shared" si="40"/>
        <v>0</v>
      </c>
      <c r="AE215" s="6">
        <f>VLOOKUP($A215,Peter!$A$3:$O$2386,11,0)</f>
        <v>0</v>
      </c>
      <c r="AF215" s="6">
        <v>0</v>
      </c>
      <c r="AG215" s="6">
        <f t="shared" si="38"/>
        <v>0</v>
      </c>
      <c r="AH215" s="6" t="str">
        <f>"'"&amp;C215&amp;"',"</f>
        <v>'0001694010 - 010219',</v>
      </c>
    </row>
    <row r="216" spans="1:34" hidden="1" x14ac:dyDescent="0.15">
      <c r="A216" s="6" t="str">
        <f t="shared" si="34"/>
        <v>AmeriCredit Automobile Receivables Trust 2017-10001694010 - 01022742705</v>
      </c>
      <c r="B216" s="6" t="s">
        <v>16</v>
      </c>
      <c r="C216" s="6" t="s">
        <v>457</v>
      </c>
      <c r="D216" s="7">
        <v>42705</v>
      </c>
      <c r="E216" s="6" t="str">
        <f>VLOOKUP($A216,Peter!$A$3:$A$2386,1,0)</f>
        <v>AmeriCredit Automobile Receivables Trust 2017-10001694010 - 01022742705</v>
      </c>
      <c r="F216" s="6" t="s">
        <v>20</v>
      </c>
      <c r="G216" s="6" t="s">
        <v>18</v>
      </c>
      <c r="H216" s="6" t="s">
        <v>20</v>
      </c>
      <c r="I216" s="6">
        <v>9679.82</v>
      </c>
      <c r="J216" s="6">
        <v>9557.4500000000007</v>
      </c>
      <c r="K216" s="6">
        <v>0</v>
      </c>
      <c r="L216" s="6">
        <v>9557.4500000000007</v>
      </c>
      <c r="M216" s="6">
        <v>1472.37</v>
      </c>
      <c r="N216" s="6">
        <v>707.1</v>
      </c>
      <c r="O216" s="6">
        <v>0</v>
      </c>
      <c r="P216" s="6">
        <f t="shared" si="44"/>
        <v>1639.1099999999997</v>
      </c>
      <c r="Q216" s="6">
        <f>VLOOKUP($A216,Peter!$A$3:$O$2386,13,0)</f>
        <v>0</v>
      </c>
      <c r="R216" s="6">
        <v>0</v>
      </c>
      <c r="S216" s="10">
        <f t="shared" si="39"/>
        <v>0</v>
      </c>
      <c r="T216" s="6">
        <f>VLOOKUP($A216,Peter!$A$3:$R$2306,14,0)</f>
        <v>540.36</v>
      </c>
      <c r="U216" s="6">
        <v>0</v>
      </c>
      <c r="V216" s="10">
        <f t="shared" si="35"/>
        <v>-1472.37</v>
      </c>
      <c r="W216" s="10"/>
      <c r="X216" s="6">
        <f t="shared" si="36"/>
        <v>122.36999999999989</v>
      </c>
      <c r="Y216" s="6">
        <f>VLOOKUP($A216,Peter!$A$3:$O$2386,7,0)</f>
        <v>-1350</v>
      </c>
      <c r="Z216" s="6">
        <v>-1350</v>
      </c>
      <c r="AA216" s="6">
        <f>VLOOKUP($A216,raw!$A$2:$L$2630,7,0)</f>
        <v>-1350</v>
      </c>
      <c r="AB216" s="10">
        <f t="shared" si="37"/>
        <v>0</v>
      </c>
      <c r="AC216" s="10">
        <f t="shared" si="40"/>
        <v>0</v>
      </c>
      <c r="AE216" s="6">
        <f>VLOOKUP($A216,Peter!$A$3:$O$2386,11,0)</f>
        <v>0</v>
      </c>
      <c r="AF216" s="6">
        <v>0</v>
      </c>
      <c r="AG216" s="6">
        <f t="shared" si="38"/>
        <v>0</v>
      </c>
      <c r="AH216" s="6" t="str">
        <f>"'"&amp;C216&amp;"',"</f>
        <v>'0001694010 - 010227',</v>
      </c>
    </row>
    <row r="217" spans="1:34" hidden="1" x14ac:dyDescent="0.15">
      <c r="A217" s="6" t="str">
        <f t="shared" si="34"/>
        <v>AmeriCredit Automobile Receivables Trust 2017-10001694010 - 01023142705</v>
      </c>
      <c r="B217" s="6" t="s">
        <v>16</v>
      </c>
      <c r="C217" s="6" t="s">
        <v>456</v>
      </c>
      <c r="D217" s="7">
        <v>42705</v>
      </c>
      <c r="E217" s="6" t="str">
        <f>VLOOKUP($A217,Peter!$A$3:$A$2386,1,0)</f>
        <v>AmeriCredit Automobile Receivables Trust 2017-10001694010 - 01023142705</v>
      </c>
      <c r="F217" s="6" t="s">
        <v>19</v>
      </c>
      <c r="G217" s="6" t="s">
        <v>18</v>
      </c>
      <c r="H217" s="6" t="s">
        <v>19</v>
      </c>
      <c r="I217" s="6">
        <v>13456.72</v>
      </c>
      <c r="J217" s="6">
        <v>13099.68</v>
      </c>
      <c r="K217" s="6">
        <v>0</v>
      </c>
      <c r="L217" s="6">
        <v>13099.68</v>
      </c>
      <c r="M217" s="6">
        <v>807.04</v>
      </c>
      <c r="N217" s="6">
        <v>299.27999999999997</v>
      </c>
      <c r="O217" s="6">
        <v>5.68</v>
      </c>
      <c r="P217" s="6">
        <f t="shared" si="44"/>
        <v>822.32999999999993</v>
      </c>
      <c r="Q217" s="6">
        <f>VLOOKUP($A217,Peter!$A$3:$O$2386,13,0)</f>
        <v>0</v>
      </c>
      <c r="R217" s="6">
        <v>0</v>
      </c>
      <c r="S217" s="10">
        <f t="shared" si="39"/>
        <v>0</v>
      </c>
      <c r="T217" s="6">
        <f>VLOOKUP($A217,Peter!$A$3:$R$2306,14,0)</f>
        <v>283.99</v>
      </c>
      <c r="U217" s="6">
        <v>0</v>
      </c>
      <c r="V217" s="10">
        <f t="shared" si="35"/>
        <v>-807.04</v>
      </c>
      <c r="W217" s="10"/>
      <c r="X217" s="6">
        <f t="shared" si="36"/>
        <v>357.03999999999996</v>
      </c>
      <c r="Y217" s="6">
        <f>VLOOKUP($A217,Peter!$A$3:$O$2386,7,0)</f>
        <v>-450</v>
      </c>
      <c r="Z217" s="6">
        <v>-450</v>
      </c>
      <c r="AA217" s="6">
        <f>VLOOKUP($A217,raw!$A$2:$L$2630,7,0)</f>
        <v>-450</v>
      </c>
      <c r="AB217" s="10">
        <f t="shared" si="37"/>
        <v>0</v>
      </c>
      <c r="AC217" s="10">
        <f t="shared" si="40"/>
        <v>0</v>
      </c>
      <c r="AE217" s="6">
        <f>VLOOKUP($A217,Peter!$A$3:$O$2386,11,0)</f>
        <v>0</v>
      </c>
      <c r="AF217" s="6">
        <v>0</v>
      </c>
      <c r="AG217" s="6">
        <f t="shared" si="38"/>
        <v>0</v>
      </c>
      <c r="AH217" s="6" t="str">
        <f>"'"&amp;C217&amp;"',"</f>
        <v>'0001694010 - 010231',</v>
      </c>
    </row>
    <row r="218" spans="1:34" hidden="1" x14ac:dyDescent="0.15">
      <c r="A218" s="6" t="str">
        <f t="shared" si="34"/>
        <v>AmeriCredit Automobile Receivables Trust 2017-10001694010 - 01062442795</v>
      </c>
      <c r="B218" s="6" t="s">
        <v>16</v>
      </c>
      <c r="C218" s="6" t="s">
        <v>454</v>
      </c>
      <c r="D218" s="7">
        <v>42795</v>
      </c>
      <c r="E218" s="6" t="str">
        <f>VLOOKUP($A218,Peter!$A$3:$A$2386,1,0)</f>
        <v>AmeriCredit Automobile Receivables Trust 2017-10001694010 - 01062442795</v>
      </c>
      <c r="F218" s="6" t="s">
        <v>22</v>
      </c>
      <c r="G218" s="6" t="s">
        <v>18</v>
      </c>
      <c r="H218" s="6" t="s">
        <v>22</v>
      </c>
      <c r="I218" s="6">
        <v>12925.17</v>
      </c>
      <c r="J218" s="6">
        <v>0</v>
      </c>
      <c r="K218" s="6">
        <v>0</v>
      </c>
      <c r="L218" s="6">
        <v>0</v>
      </c>
      <c r="M218" s="6">
        <v>360.11</v>
      </c>
      <c r="N218" s="6">
        <v>347.6</v>
      </c>
      <c r="O218" s="6">
        <v>36</v>
      </c>
      <c r="Q218" s="6">
        <f>VLOOKUP($A218,Peter!$A$3:$O$2386,13,0)</f>
        <v>0</v>
      </c>
      <c r="R218" s="6">
        <v>12547.05</v>
      </c>
      <c r="S218" s="10">
        <f t="shared" si="39"/>
        <v>12547.05</v>
      </c>
      <c r="T218" s="6">
        <f>VLOOKUP($A218,Peter!$A$3:$R$2306,14,0)</f>
        <v>707.71</v>
      </c>
      <c r="U218" s="6">
        <v>0</v>
      </c>
      <c r="V218" s="10">
        <f t="shared" si="35"/>
        <v>-12907.16</v>
      </c>
      <c r="W218" s="10"/>
      <c r="X218" s="6">
        <f t="shared" si="36"/>
        <v>12925.17</v>
      </c>
      <c r="Y218" s="6">
        <f>VLOOKUP($A218,Peter!$A$3:$O$2386,7,0)</f>
        <v>18.010000000000002</v>
      </c>
      <c r="Z218" s="6">
        <v>18.010000000000002</v>
      </c>
      <c r="AA218" s="6">
        <f>VLOOKUP($A218,raw!$A$2:$L$2630,7,0)</f>
        <v>18.010000000000002</v>
      </c>
      <c r="AB218" s="10">
        <f t="shared" si="37"/>
        <v>0</v>
      </c>
      <c r="AC218" s="10">
        <f t="shared" si="40"/>
        <v>0</v>
      </c>
      <c r="AE218" s="6">
        <f>VLOOKUP($A218,Peter!$A$3:$O$2386,11,0)</f>
        <v>0</v>
      </c>
      <c r="AF218" s="6">
        <v>0</v>
      </c>
      <c r="AG218" s="6">
        <f t="shared" si="38"/>
        <v>0</v>
      </c>
      <c r="AH218" s="6" t="str">
        <f>"'"&amp;C218&amp;"',"</f>
        <v>'0001694010 - 010624',</v>
      </c>
    </row>
    <row r="219" spans="1:34" hidden="1" x14ac:dyDescent="0.15">
      <c r="A219" s="6" t="str">
        <f t="shared" si="34"/>
        <v>AmeriCredit Automobile Receivables Trust 2017-10001694010 - 01064942767</v>
      </c>
      <c r="B219" s="6" t="s">
        <v>16</v>
      </c>
      <c r="C219" s="6" t="s">
        <v>453</v>
      </c>
      <c r="D219" s="7">
        <v>42767</v>
      </c>
      <c r="E219" s="6" t="str">
        <f>VLOOKUP($A219,Peter!$A$3:$A$2386,1,0)</f>
        <v>AmeriCredit Automobile Receivables Trust 2017-10001694010 - 01064942767</v>
      </c>
      <c r="F219" s="6" t="s">
        <v>22</v>
      </c>
      <c r="G219" s="6" t="s">
        <v>18</v>
      </c>
      <c r="H219" s="6" t="s">
        <v>22</v>
      </c>
      <c r="I219" s="6">
        <v>19336.78</v>
      </c>
      <c r="J219" s="6">
        <v>0</v>
      </c>
      <c r="K219" s="6">
        <v>0</v>
      </c>
      <c r="L219" s="6">
        <v>0</v>
      </c>
      <c r="M219" s="6">
        <v>71.02</v>
      </c>
      <c r="N219" s="6">
        <v>332.42</v>
      </c>
      <c r="O219" s="6">
        <v>0</v>
      </c>
      <c r="Q219" s="6">
        <f>VLOOKUP($A219,Peter!$A$3:$O$2386,13,0)</f>
        <v>0</v>
      </c>
      <c r="R219" s="6">
        <v>19252.28</v>
      </c>
      <c r="S219" s="10">
        <f t="shared" si="39"/>
        <v>19252.28</v>
      </c>
      <c r="T219" s="6">
        <f>VLOOKUP($A219,Peter!$A$3:$R$2306,14,0)</f>
        <v>403.44</v>
      </c>
      <c r="U219" s="6">
        <v>0</v>
      </c>
      <c r="V219" s="10">
        <f t="shared" si="35"/>
        <v>-19323.3</v>
      </c>
      <c r="W219" s="10"/>
      <c r="X219" s="6">
        <f t="shared" si="36"/>
        <v>19336.78</v>
      </c>
      <c r="Y219" s="6">
        <f>VLOOKUP($A219,Peter!$A$3:$O$2386,7,0)</f>
        <v>13.48</v>
      </c>
      <c r="Z219" s="6">
        <v>13.48</v>
      </c>
      <c r="AA219" s="6">
        <f>VLOOKUP($A219,raw!$A$2:$L$2630,7,0)</f>
        <v>13.48</v>
      </c>
      <c r="AB219" s="10">
        <f t="shared" si="37"/>
        <v>0</v>
      </c>
      <c r="AC219" s="10">
        <f t="shared" si="40"/>
        <v>0</v>
      </c>
      <c r="AE219" s="6">
        <f>VLOOKUP($A219,Peter!$A$3:$O$2386,11,0)</f>
        <v>0</v>
      </c>
      <c r="AF219" s="6">
        <v>0</v>
      </c>
      <c r="AG219" s="6">
        <f t="shared" si="38"/>
        <v>0</v>
      </c>
      <c r="AH219" s="6" t="str">
        <f>"'"&amp;C219&amp;"',"</f>
        <v>'0001694010 - 010649',</v>
      </c>
    </row>
    <row r="220" spans="1:34" hidden="1" x14ac:dyDescent="0.15">
      <c r="A220" s="6" t="str">
        <f t="shared" si="34"/>
        <v>AmeriCredit Automobile Receivables Trust 2017-10001694010 - 01097542736</v>
      </c>
      <c r="B220" s="6" t="s">
        <v>16</v>
      </c>
      <c r="C220" s="6" t="s">
        <v>451</v>
      </c>
      <c r="D220" s="7">
        <v>42736</v>
      </c>
      <c r="E220" s="6" t="str">
        <f>VLOOKUP($A220,Peter!$A$3:$A$2386,1,0)</f>
        <v>AmeriCredit Automobile Receivables Trust 2017-10001694010 - 01097542736</v>
      </c>
      <c r="F220" s="6" t="s">
        <v>17</v>
      </c>
      <c r="G220" s="6" t="s">
        <v>18</v>
      </c>
      <c r="H220" s="6" t="s">
        <v>20</v>
      </c>
      <c r="I220" s="6">
        <v>13482.38</v>
      </c>
      <c r="J220" s="6">
        <v>13329.64</v>
      </c>
      <c r="K220" s="6">
        <v>0</v>
      </c>
      <c r="L220" s="6">
        <v>14695.12</v>
      </c>
      <c r="M220" s="6">
        <v>0</v>
      </c>
      <c r="N220" s="6">
        <v>677.74</v>
      </c>
      <c r="O220" s="6">
        <v>0</v>
      </c>
      <c r="Q220" s="6">
        <f>VLOOKUP($A220,Peter!$A$3:$O$2386,13,0)</f>
        <v>0</v>
      </c>
      <c r="R220" s="6">
        <v>0</v>
      </c>
      <c r="S220" s="10">
        <f t="shared" si="39"/>
        <v>0</v>
      </c>
      <c r="T220" s="6">
        <f>VLOOKUP($A220,Peter!$A$3:$R$2306,14,0)</f>
        <v>1367.65</v>
      </c>
      <c r="U220" s="6">
        <v>-682.74</v>
      </c>
      <c r="V220" s="10">
        <f t="shared" si="35"/>
        <v>682.74</v>
      </c>
      <c r="W220" s="10"/>
      <c r="X220" s="6">
        <f t="shared" si="36"/>
        <v>-1212.74</v>
      </c>
      <c r="Y220" s="6">
        <f>VLOOKUP($A220,Peter!$A$3:$O$2386,7,0)</f>
        <v>-530</v>
      </c>
      <c r="Z220" s="6">
        <v>-530</v>
      </c>
      <c r="AA220" s="6">
        <f>VLOOKUP($A220,raw!$A$2:$L$2630,7,0)</f>
        <v>-530</v>
      </c>
      <c r="AB220" s="10">
        <f t="shared" si="37"/>
        <v>0</v>
      </c>
      <c r="AC220" s="10">
        <f t="shared" si="40"/>
        <v>0</v>
      </c>
      <c r="AE220" s="6">
        <f>VLOOKUP($A220,Peter!$A$3:$O$2386,11,0)</f>
        <v>0</v>
      </c>
      <c r="AF220" s="6">
        <v>0</v>
      </c>
      <c r="AG220" s="6">
        <f t="shared" si="38"/>
        <v>0</v>
      </c>
      <c r="AH220" s="6" t="str">
        <f>"'"&amp;C220&amp;"',"</f>
        <v>'0001694010 - 010975',</v>
      </c>
    </row>
    <row r="221" spans="1:34" hidden="1" x14ac:dyDescent="0.15">
      <c r="A221" s="6" t="str">
        <f t="shared" si="34"/>
        <v>AmeriCredit Automobile Receivables Trust 2017-10001694010 - 01106742795</v>
      </c>
      <c r="B221" s="6" t="s">
        <v>16</v>
      </c>
      <c r="C221" s="6" t="s">
        <v>449</v>
      </c>
      <c r="D221" s="7">
        <v>42795</v>
      </c>
      <c r="E221" s="6" t="str">
        <f>VLOOKUP($A221,Peter!$A$3:$A$2386,1,0)</f>
        <v>AmeriCredit Automobile Receivables Trust 2017-10001694010 - 01106742795</v>
      </c>
      <c r="F221" s="6" t="s">
        <v>21</v>
      </c>
      <c r="G221" s="6" t="s">
        <v>21</v>
      </c>
      <c r="H221" s="6" t="s">
        <v>21</v>
      </c>
      <c r="I221" s="6">
        <v>16405.52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Q221" s="6">
        <f>VLOOKUP($A221,Peter!$A$3:$O$2386,13,0)</f>
        <v>0</v>
      </c>
      <c r="R221" s="6">
        <v>0</v>
      </c>
      <c r="S221" s="10">
        <f t="shared" si="39"/>
        <v>0</v>
      </c>
      <c r="T221" s="6">
        <f>VLOOKUP($A221,Peter!$A$3:$R$2306,14,0)</f>
        <v>1152.3</v>
      </c>
      <c r="U221" s="6">
        <v>0</v>
      </c>
      <c r="V221" s="10">
        <f t="shared" si="35"/>
        <v>0</v>
      </c>
      <c r="W221" s="10"/>
      <c r="X221" s="6">
        <f t="shared" si="36"/>
        <v>16405.52</v>
      </c>
      <c r="Y221" s="6">
        <f>VLOOKUP($A221,Peter!$A$3:$O$2386,7,0)</f>
        <v>16405.52</v>
      </c>
      <c r="Z221" s="6">
        <v>16405.52</v>
      </c>
      <c r="AA221" s="6">
        <f>VLOOKUP($A221,raw!$A$2:$L$2630,7,0)</f>
        <v>16405.52</v>
      </c>
      <c r="AB221" s="10">
        <f t="shared" si="37"/>
        <v>0</v>
      </c>
      <c r="AC221" s="10">
        <f t="shared" si="40"/>
        <v>0</v>
      </c>
      <c r="AE221" s="6">
        <f>VLOOKUP($A221,Peter!$A$3:$O$2386,11,0)</f>
        <v>10353</v>
      </c>
      <c r="AF221" s="6">
        <v>10353</v>
      </c>
      <c r="AG221" s="6">
        <f t="shared" si="38"/>
        <v>0</v>
      </c>
      <c r="AH221" s="6" t="str">
        <f>"'"&amp;C221&amp;"',"</f>
        <v>'0001694010 - 011067',</v>
      </c>
    </row>
    <row r="222" spans="1:34" hidden="1" x14ac:dyDescent="0.15">
      <c r="A222" s="6" t="str">
        <f t="shared" si="34"/>
        <v>AmeriCredit Automobile Receivables Trust 2017-10001694010 - 01121742705</v>
      </c>
      <c r="B222" s="6" t="s">
        <v>16</v>
      </c>
      <c r="C222" s="6" t="s">
        <v>448</v>
      </c>
      <c r="D222" s="7">
        <v>42705</v>
      </c>
      <c r="E222" s="6" t="str">
        <f>VLOOKUP($A222,Peter!$A$3:$A$2386,1,0)</f>
        <v>AmeriCredit Automobile Receivables Trust 2017-10001694010 - 01121742705</v>
      </c>
      <c r="F222" s="6" t="s">
        <v>17</v>
      </c>
      <c r="G222" s="6" t="s">
        <v>18</v>
      </c>
      <c r="H222" s="6" t="s">
        <v>19</v>
      </c>
      <c r="I222" s="6">
        <v>24789.16</v>
      </c>
      <c r="J222" s="6">
        <v>24454.46</v>
      </c>
      <c r="K222" s="6">
        <v>0</v>
      </c>
      <c r="L222" s="6">
        <v>24454.46</v>
      </c>
      <c r="M222" s="6">
        <v>621.20000000000005</v>
      </c>
      <c r="N222" s="6">
        <v>1369.98</v>
      </c>
      <c r="O222" s="6">
        <v>56.82</v>
      </c>
      <c r="P222" s="6">
        <f>M222+N222-T222</f>
        <v>1422.99</v>
      </c>
      <c r="Q222" s="6">
        <f>VLOOKUP($A222,Peter!$A$3:$O$2386,13,0)</f>
        <v>0</v>
      </c>
      <c r="R222" s="6">
        <v>0</v>
      </c>
      <c r="S222" s="10">
        <f t="shared" si="39"/>
        <v>0</v>
      </c>
      <c r="T222" s="6">
        <f>VLOOKUP($A222,Peter!$A$3:$R$2306,14,0)</f>
        <v>568.19000000000005</v>
      </c>
      <c r="U222" s="6">
        <v>0</v>
      </c>
      <c r="V222" s="10">
        <f t="shared" si="35"/>
        <v>-621.20000000000005</v>
      </c>
      <c r="W222" s="10"/>
      <c r="X222" s="6">
        <f t="shared" si="36"/>
        <v>334.70000000000005</v>
      </c>
      <c r="Y222" s="6">
        <f>VLOOKUP($A222,Peter!$A$3:$O$2386,7,0)</f>
        <v>-286.5</v>
      </c>
      <c r="Z222" s="6">
        <v>-286.5</v>
      </c>
      <c r="AA222" s="6">
        <f>VLOOKUP($A222,raw!$A$2:$L$2630,7,0)</f>
        <v>-286.5</v>
      </c>
      <c r="AB222" s="10">
        <f t="shared" si="37"/>
        <v>0</v>
      </c>
      <c r="AC222" s="10">
        <f t="shared" si="40"/>
        <v>0</v>
      </c>
      <c r="AE222" s="6">
        <f>VLOOKUP($A222,Peter!$A$3:$O$2386,11,0)</f>
        <v>0</v>
      </c>
      <c r="AF222" s="6">
        <v>0</v>
      </c>
      <c r="AG222" s="6">
        <f t="shared" si="38"/>
        <v>0</v>
      </c>
      <c r="AH222" s="6" t="str">
        <f>"'"&amp;C222&amp;"',"</f>
        <v>'0001694010 - 011217',</v>
      </c>
    </row>
    <row r="223" spans="1:34" hidden="1" x14ac:dyDescent="0.15">
      <c r="A223" s="6" t="str">
        <f t="shared" si="34"/>
        <v>AmeriCredit Automobile Receivables Trust 2017-10001694010 - 01136842795</v>
      </c>
      <c r="B223" s="6" t="s">
        <v>16</v>
      </c>
      <c r="C223" s="6" t="s">
        <v>447</v>
      </c>
      <c r="D223" s="7">
        <v>42795</v>
      </c>
      <c r="E223" s="6" t="str">
        <f>VLOOKUP($A223,Peter!$A$3:$A$2386,1,0)</f>
        <v>AmeriCredit Automobile Receivables Trust 2017-10001694010 - 01136842795</v>
      </c>
      <c r="F223" s="6" t="s">
        <v>21</v>
      </c>
      <c r="G223" s="6" t="s">
        <v>21</v>
      </c>
      <c r="H223" s="6" t="s">
        <v>21</v>
      </c>
      <c r="I223" s="6">
        <v>13044.13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Q223" s="6">
        <f>VLOOKUP($A223,Peter!$A$3:$O$2386,13,0)</f>
        <v>0</v>
      </c>
      <c r="R223" s="6">
        <v>0</v>
      </c>
      <c r="S223" s="10">
        <f t="shared" si="39"/>
        <v>0</v>
      </c>
      <c r="T223" s="6">
        <f>VLOOKUP($A223,Peter!$A$3:$R$2306,14,0)</f>
        <v>1393.64</v>
      </c>
      <c r="U223" s="6">
        <v>0</v>
      </c>
      <c r="V223" s="10">
        <f t="shared" si="35"/>
        <v>0</v>
      </c>
      <c r="W223" s="10"/>
      <c r="X223" s="6">
        <f t="shared" si="36"/>
        <v>13044.13</v>
      </c>
      <c r="Y223" s="6">
        <f>VLOOKUP($A223,Peter!$A$3:$O$2386,7,0)</f>
        <v>13044.13</v>
      </c>
      <c r="Z223" s="6">
        <v>13044.13</v>
      </c>
      <c r="AA223" s="6">
        <f>VLOOKUP($A223,raw!$A$2:$L$2630,7,0)</f>
        <v>13044.13</v>
      </c>
      <c r="AB223" s="10">
        <f t="shared" si="37"/>
        <v>0</v>
      </c>
      <c r="AC223" s="10">
        <f t="shared" si="40"/>
        <v>0</v>
      </c>
      <c r="AE223" s="6">
        <f>VLOOKUP($A223,Peter!$A$3:$O$2386,11,0)</f>
        <v>8591.65</v>
      </c>
      <c r="AF223" s="6">
        <v>8591.65</v>
      </c>
      <c r="AG223" s="6">
        <f t="shared" si="38"/>
        <v>0</v>
      </c>
      <c r="AH223" s="6" t="str">
        <f>"'"&amp;C223&amp;"',"</f>
        <v>'0001694010 - 011368',</v>
      </c>
    </row>
    <row r="224" spans="1:34" hidden="1" x14ac:dyDescent="0.15">
      <c r="A224" s="6" t="str">
        <f t="shared" si="34"/>
        <v>AmeriCredit Automobile Receivables Trust 2017-10001694010 - 01150542705</v>
      </c>
      <c r="B224" s="6" t="s">
        <v>16</v>
      </c>
      <c r="C224" s="6" t="s">
        <v>446</v>
      </c>
      <c r="D224" s="7">
        <v>42705</v>
      </c>
      <c r="E224" s="6" t="str">
        <f>VLOOKUP($A224,Peter!$A$3:$A$2386,1,0)</f>
        <v>AmeriCredit Automobile Receivables Trust 2017-10001694010 - 01150542705</v>
      </c>
      <c r="F224" s="6" t="s">
        <v>19</v>
      </c>
      <c r="G224" s="6" t="s">
        <v>18</v>
      </c>
      <c r="H224" s="6" t="s">
        <v>19</v>
      </c>
      <c r="I224" s="6">
        <v>22405</v>
      </c>
      <c r="J224" s="6">
        <v>21501.41</v>
      </c>
      <c r="K224" s="6">
        <v>0</v>
      </c>
      <c r="L224" s="6">
        <v>21501.41</v>
      </c>
      <c r="M224" s="6">
        <v>1428.59</v>
      </c>
      <c r="N224" s="6">
        <v>689.49</v>
      </c>
      <c r="O224" s="6">
        <v>0</v>
      </c>
      <c r="P224" s="6">
        <f>M224+N224-T224</f>
        <v>1620.28</v>
      </c>
      <c r="Q224" s="6">
        <f>VLOOKUP($A224,Peter!$A$3:$O$2386,13,0)</f>
        <v>0</v>
      </c>
      <c r="R224" s="6">
        <v>0</v>
      </c>
      <c r="S224" s="10">
        <f t="shared" si="39"/>
        <v>0</v>
      </c>
      <c r="T224" s="6">
        <f>VLOOKUP($A224,Peter!$A$3:$R$2306,14,0)</f>
        <v>497.8</v>
      </c>
      <c r="U224" s="6">
        <v>0</v>
      </c>
      <c r="V224" s="10">
        <f t="shared" si="35"/>
        <v>-1428.59</v>
      </c>
      <c r="W224" s="10"/>
      <c r="X224" s="6">
        <f t="shared" si="36"/>
        <v>903.58999999999992</v>
      </c>
      <c r="Y224" s="6">
        <f>VLOOKUP($A224,Peter!$A$3:$O$2386,7,0)</f>
        <v>-525</v>
      </c>
      <c r="Z224" s="6">
        <v>-525</v>
      </c>
      <c r="AA224" s="6">
        <f>VLOOKUP($A224,raw!$A$2:$L$2630,7,0)</f>
        <v>-525</v>
      </c>
      <c r="AB224" s="10">
        <f t="shared" si="37"/>
        <v>0</v>
      </c>
      <c r="AC224" s="10">
        <f t="shared" si="40"/>
        <v>0</v>
      </c>
      <c r="AE224" s="6">
        <f>VLOOKUP($A224,Peter!$A$3:$O$2386,11,0)</f>
        <v>0</v>
      </c>
      <c r="AF224" s="6">
        <v>0</v>
      </c>
      <c r="AG224" s="6">
        <f t="shared" si="38"/>
        <v>0</v>
      </c>
      <c r="AH224" s="6" t="str">
        <f>"'"&amp;C224&amp;"',"</f>
        <v>'0001694010 - 011505',</v>
      </c>
    </row>
    <row r="225" spans="1:34" hidden="1" x14ac:dyDescent="0.15">
      <c r="A225" s="6" t="str">
        <f t="shared" si="34"/>
        <v>AmeriCredit Automobile Receivables Trust 2017-10001694010 - 01160042795</v>
      </c>
      <c r="B225" s="6" t="s">
        <v>16</v>
      </c>
      <c r="C225" s="6" t="s">
        <v>444</v>
      </c>
      <c r="D225" s="7">
        <v>42795</v>
      </c>
      <c r="E225" s="6" t="str">
        <f>VLOOKUP($A225,Peter!$A$3:$A$2386,1,0)</f>
        <v>AmeriCredit Automobile Receivables Trust 2017-10001694010 - 01160042795</v>
      </c>
      <c r="F225" s="6" t="s">
        <v>22</v>
      </c>
      <c r="G225" s="6" t="s">
        <v>18</v>
      </c>
      <c r="H225" s="6" t="s">
        <v>22</v>
      </c>
      <c r="I225" s="6">
        <v>1189.28</v>
      </c>
      <c r="J225" s="6">
        <v>0</v>
      </c>
      <c r="K225" s="6">
        <v>0</v>
      </c>
      <c r="L225" s="6">
        <v>0</v>
      </c>
      <c r="M225" s="6">
        <v>661.59</v>
      </c>
      <c r="N225" s="6">
        <v>0</v>
      </c>
      <c r="O225" s="6">
        <v>16.63</v>
      </c>
      <c r="Q225" s="6">
        <f>VLOOKUP($A225,Peter!$A$3:$O$2386,13,0)</f>
        <v>0</v>
      </c>
      <c r="R225" s="6">
        <v>513.88</v>
      </c>
      <c r="S225" s="10">
        <f t="shared" si="39"/>
        <v>513.88</v>
      </c>
      <c r="T225" s="6">
        <f>VLOOKUP($A225,Peter!$A$3:$R$2306,14,0)</f>
        <v>661.59</v>
      </c>
      <c r="U225" s="6">
        <v>0</v>
      </c>
      <c r="V225" s="10">
        <f t="shared" si="35"/>
        <v>-1175.47</v>
      </c>
      <c r="W225" s="10"/>
      <c r="X225" s="6">
        <f t="shared" si="36"/>
        <v>1189.28</v>
      </c>
      <c r="Y225" s="6">
        <f>VLOOKUP($A225,Peter!$A$3:$O$2386,7,0)</f>
        <v>13.81</v>
      </c>
      <c r="Z225" s="6">
        <v>13.81</v>
      </c>
      <c r="AA225" s="6">
        <f>VLOOKUP($A225,raw!$A$2:$L$2630,7,0)</f>
        <v>13.81</v>
      </c>
      <c r="AB225" s="10">
        <f t="shared" si="37"/>
        <v>0</v>
      </c>
      <c r="AC225" s="10">
        <f t="shared" si="40"/>
        <v>0</v>
      </c>
      <c r="AE225" s="6">
        <f>VLOOKUP($A225,Peter!$A$3:$O$2386,11,0)</f>
        <v>0</v>
      </c>
      <c r="AF225" s="6">
        <v>0</v>
      </c>
      <c r="AG225" s="6">
        <f t="shared" si="38"/>
        <v>0</v>
      </c>
      <c r="AH225" s="6" t="str">
        <f>"'"&amp;C225&amp;"',"</f>
        <v>'0001694010 - 011600',</v>
      </c>
    </row>
    <row r="226" spans="1:34" hidden="1" x14ac:dyDescent="0.15">
      <c r="A226" s="6" t="str">
        <f t="shared" si="34"/>
        <v>AmeriCredit Automobile Receivables Trust 2017-10001694010 - 01172542795</v>
      </c>
      <c r="B226" s="6" t="s">
        <v>16</v>
      </c>
      <c r="C226" s="6" t="s">
        <v>443</v>
      </c>
      <c r="D226" s="7">
        <v>42795</v>
      </c>
      <c r="E226" s="6" t="str">
        <f>VLOOKUP($A226,Peter!$A$3:$A$2386,1,0)</f>
        <v>AmeriCredit Automobile Receivables Trust 2017-10001694010 - 01172542795</v>
      </c>
      <c r="F226" s="6" t="s">
        <v>21</v>
      </c>
      <c r="G226" s="6" t="s">
        <v>21</v>
      </c>
      <c r="H226" s="6" t="s">
        <v>21</v>
      </c>
      <c r="I226" s="6">
        <v>25974.02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Q226" s="6">
        <f>VLOOKUP($A226,Peter!$A$3:$O$2386,13,0)</f>
        <v>0</v>
      </c>
      <c r="R226" s="6">
        <v>0</v>
      </c>
      <c r="S226" s="10">
        <f t="shared" si="39"/>
        <v>0</v>
      </c>
      <c r="T226" s="6">
        <f>VLOOKUP($A226,Peter!$A$3:$R$2306,14,0)</f>
        <v>2236.86</v>
      </c>
      <c r="U226" s="6">
        <v>0</v>
      </c>
      <c r="V226" s="10">
        <f t="shared" si="35"/>
        <v>0</v>
      </c>
      <c r="W226" s="10"/>
      <c r="X226" s="6">
        <f t="shared" si="36"/>
        <v>25974.02</v>
      </c>
      <c r="Y226" s="6">
        <f>VLOOKUP($A226,Peter!$A$3:$O$2386,7,0)</f>
        <v>25974.02</v>
      </c>
      <c r="Z226" s="6">
        <v>25974.02</v>
      </c>
      <c r="AA226" s="6">
        <f>VLOOKUP($A226,raw!$A$2:$L$2630,7,0)</f>
        <v>25974.02</v>
      </c>
      <c r="AB226" s="10">
        <f t="shared" si="37"/>
        <v>0</v>
      </c>
      <c r="AC226" s="10">
        <f t="shared" si="40"/>
        <v>0</v>
      </c>
      <c r="AE226" s="6">
        <f>VLOOKUP($A226,Peter!$A$3:$O$2386,11,0)</f>
        <v>16433</v>
      </c>
      <c r="AF226" s="6">
        <v>16433</v>
      </c>
      <c r="AG226" s="6">
        <f t="shared" si="38"/>
        <v>0</v>
      </c>
      <c r="AH226" s="6" t="str">
        <f>"'"&amp;C226&amp;"',"</f>
        <v>'0001694010 - 011725',</v>
      </c>
    </row>
    <row r="227" spans="1:34" hidden="1" x14ac:dyDescent="0.15">
      <c r="A227" s="6" t="str">
        <f t="shared" si="34"/>
        <v>AmeriCredit Automobile Receivables Trust 2017-10001694010 - 01183842736</v>
      </c>
      <c r="B227" s="6" t="s">
        <v>16</v>
      </c>
      <c r="C227" s="6" t="s">
        <v>442</v>
      </c>
      <c r="D227" s="7">
        <v>42736</v>
      </c>
      <c r="E227" s="6" t="str">
        <f>VLOOKUP($A227,Peter!$A$3:$A$2386,1,0)</f>
        <v>AmeriCredit Automobile Receivables Trust 2017-10001694010 - 01183842736</v>
      </c>
      <c r="F227" s="6" t="s">
        <v>23</v>
      </c>
      <c r="G227" s="6" t="s">
        <v>18</v>
      </c>
      <c r="H227" s="6" t="s">
        <v>23</v>
      </c>
      <c r="I227" s="6">
        <v>19867.22</v>
      </c>
      <c r="J227" s="6">
        <v>19523.990000000002</v>
      </c>
      <c r="K227" s="6">
        <v>0</v>
      </c>
      <c r="L227" s="6">
        <v>19523.990000000002</v>
      </c>
      <c r="M227" s="6">
        <v>868.23</v>
      </c>
      <c r="N227" s="6">
        <v>852.6</v>
      </c>
      <c r="O227" s="6">
        <v>0</v>
      </c>
      <c r="P227" s="6">
        <f>M227+N227-T227</f>
        <v>126.38999999999987</v>
      </c>
      <c r="Q227" s="6">
        <f>VLOOKUP($A227,Peter!$A$3:$O$2386,13,0)</f>
        <v>0</v>
      </c>
      <c r="R227" s="6">
        <v>0</v>
      </c>
      <c r="S227" s="10">
        <f t="shared" si="39"/>
        <v>0</v>
      </c>
      <c r="T227" s="6">
        <f>VLOOKUP($A227,Peter!$A$3:$R$2306,14,0)</f>
        <v>1594.44</v>
      </c>
      <c r="U227" s="6">
        <v>0</v>
      </c>
      <c r="V227" s="10">
        <f t="shared" si="35"/>
        <v>-868.23</v>
      </c>
      <c r="W227" s="10"/>
      <c r="X227" s="6">
        <f t="shared" si="36"/>
        <v>343.23</v>
      </c>
      <c r="Y227" s="6">
        <f>VLOOKUP($A227,Peter!$A$3:$O$2386,7,0)</f>
        <v>-525</v>
      </c>
      <c r="Z227" s="6">
        <v>-525</v>
      </c>
      <c r="AA227" s="6">
        <f>VLOOKUP($A227,raw!$A$2:$L$2630,7,0)</f>
        <v>-525</v>
      </c>
      <c r="AB227" s="10">
        <f t="shared" si="37"/>
        <v>0</v>
      </c>
      <c r="AC227" s="10">
        <f t="shared" si="40"/>
        <v>0</v>
      </c>
      <c r="AE227" s="6">
        <f>VLOOKUP($A227,Peter!$A$3:$O$2386,11,0)</f>
        <v>0</v>
      </c>
      <c r="AF227" s="6">
        <v>0</v>
      </c>
      <c r="AG227" s="6">
        <f t="shared" si="38"/>
        <v>0</v>
      </c>
      <c r="AH227" s="6" t="str">
        <f>"'"&amp;C227&amp;"',"</f>
        <v>'0001694010 - 011838',</v>
      </c>
    </row>
    <row r="228" spans="1:34" hidden="1" x14ac:dyDescent="0.15">
      <c r="A228" s="6" t="str">
        <f t="shared" si="34"/>
        <v>AmeriCredit Automobile Receivables Trust 2017-10001694010 - 01194242795</v>
      </c>
      <c r="B228" s="6" t="s">
        <v>16</v>
      </c>
      <c r="C228" s="6" t="s">
        <v>441</v>
      </c>
      <c r="D228" s="7">
        <v>42795</v>
      </c>
      <c r="E228" s="6" t="str">
        <f>VLOOKUP($A228,Peter!$A$3:$A$2386,1,0)</f>
        <v>AmeriCredit Automobile Receivables Trust 2017-10001694010 - 01194242795</v>
      </c>
      <c r="F228" s="6" t="s">
        <v>22</v>
      </c>
      <c r="G228" s="6" t="s">
        <v>18</v>
      </c>
      <c r="H228" s="6" t="s">
        <v>22</v>
      </c>
      <c r="I228" s="6">
        <v>21273.1</v>
      </c>
      <c r="J228" s="6">
        <v>0</v>
      </c>
      <c r="K228" s="6">
        <v>0</v>
      </c>
      <c r="L228" s="6">
        <v>0</v>
      </c>
      <c r="M228" s="6">
        <v>381.24</v>
      </c>
      <c r="N228" s="6">
        <v>33.22</v>
      </c>
      <c r="O228" s="6">
        <v>0</v>
      </c>
      <c r="Q228" s="6">
        <f>VLOOKUP($A228,Peter!$A$3:$O$2386,13,0)</f>
        <v>0</v>
      </c>
      <c r="R228" s="6">
        <v>20886.62</v>
      </c>
      <c r="S228" s="10">
        <f t="shared" si="39"/>
        <v>20886.62</v>
      </c>
      <c r="T228" s="6">
        <f>VLOOKUP($A228,Peter!$A$3:$R$2306,14,0)</f>
        <v>414.46</v>
      </c>
      <c r="U228" s="6">
        <v>0</v>
      </c>
      <c r="V228" s="10">
        <f t="shared" si="35"/>
        <v>-21267.859999999997</v>
      </c>
      <c r="W228" s="10"/>
      <c r="X228" s="6">
        <f t="shared" si="36"/>
        <v>21273.1</v>
      </c>
      <c r="Y228" s="6">
        <f>VLOOKUP($A228,Peter!$A$3:$O$2386,7,0)</f>
        <v>5.24</v>
      </c>
      <c r="Z228" s="6">
        <v>5.24</v>
      </c>
      <c r="AA228" s="6">
        <f>VLOOKUP($A228,raw!$A$2:$L$2630,7,0)</f>
        <v>5.24</v>
      </c>
      <c r="AB228" s="10">
        <f t="shared" si="37"/>
        <v>0</v>
      </c>
      <c r="AC228" s="10">
        <f t="shared" si="40"/>
        <v>0</v>
      </c>
      <c r="AE228" s="6">
        <f>VLOOKUP($A228,Peter!$A$3:$O$2386,11,0)</f>
        <v>0</v>
      </c>
      <c r="AF228" s="6">
        <v>0</v>
      </c>
      <c r="AG228" s="6">
        <f t="shared" si="38"/>
        <v>0</v>
      </c>
      <c r="AH228" s="6" t="str">
        <f>"'"&amp;C228&amp;"',"</f>
        <v>'0001694010 - 011942',</v>
      </c>
    </row>
    <row r="229" spans="1:34" hidden="1" x14ac:dyDescent="0.15">
      <c r="A229" s="6" t="str">
        <f t="shared" si="34"/>
        <v>AmeriCredit Automobile Receivables Trust 2017-10001694010 - 01202042705</v>
      </c>
      <c r="B229" s="6" t="s">
        <v>16</v>
      </c>
      <c r="C229" s="6" t="s">
        <v>440</v>
      </c>
      <c r="D229" s="7">
        <v>42705</v>
      </c>
      <c r="E229" s="6" t="str">
        <f>VLOOKUP($A229,Peter!$A$3:$A$2386,1,0)</f>
        <v>AmeriCredit Automobile Receivables Trust 2017-10001694010 - 01202042705</v>
      </c>
      <c r="F229" s="6" t="s">
        <v>19</v>
      </c>
      <c r="G229" s="6" t="s">
        <v>18</v>
      </c>
      <c r="H229" s="6" t="s">
        <v>19</v>
      </c>
      <c r="I229" s="6">
        <v>9444.57</v>
      </c>
      <c r="J229" s="6">
        <v>9083.43</v>
      </c>
      <c r="K229" s="6">
        <v>0</v>
      </c>
      <c r="L229" s="6">
        <v>9083.43</v>
      </c>
      <c r="M229" s="6">
        <v>657.24</v>
      </c>
      <c r="N229" s="6">
        <v>748.04</v>
      </c>
      <c r="O229" s="6">
        <v>27.72</v>
      </c>
      <c r="P229" s="6">
        <f t="shared" ref="P229:P230" si="45">M229+N229-T229</f>
        <v>1128.1300000000001</v>
      </c>
      <c r="Q229" s="6">
        <f>VLOOKUP($A229,Peter!$A$3:$O$2386,13,0)</f>
        <v>0</v>
      </c>
      <c r="R229" s="6">
        <v>0</v>
      </c>
      <c r="S229" s="10">
        <f t="shared" si="39"/>
        <v>0</v>
      </c>
      <c r="T229" s="6">
        <f>VLOOKUP($A229,Peter!$A$3:$R$2306,14,0)</f>
        <v>277.14999999999998</v>
      </c>
      <c r="U229" s="6">
        <v>0</v>
      </c>
      <c r="V229" s="10">
        <f t="shared" si="35"/>
        <v>-657.24</v>
      </c>
      <c r="W229" s="10"/>
      <c r="X229" s="6">
        <f t="shared" si="36"/>
        <v>361.14</v>
      </c>
      <c r="Y229" s="6">
        <f>VLOOKUP($A229,Peter!$A$3:$O$2386,7,0)</f>
        <v>-296.10000000000002</v>
      </c>
      <c r="Z229" s="6">
        <v>-296.10000000000002</v>
      </c>
      <c r="AA229" s="6">
        <f>VLOOKUP($A229,raw!$A$2:$L$2630,7,0)</f>
        <v>-296.10000000000002</v>
      </c>
      <c r="AB229" s="10">
        <f t="shared" si="37"/>
        <v>0</v>
      </c>
      <c r="AC229" s="10">
        <f t="shared" si="40"/>
        <v>0</v>
      </c>
      <c r="AE229" s="6">
        <f>VLOOKUP($A229,Peter!$A$3:$O$2386,11,0)</f>
        <v>0</v>
      </c>
      <c r="AF229" s="6">
        <v>0</v>
      </c>
      <c r="AG229" s="6">
        <f t="shared" si="38"/>
        <v>0</v>
      </c>
      <c r="AH229" s="6" t="str">
        <f>"'"&amp;C229&amp;"',"</f>
        <v>'0001694010 - 012020',</v>
      </c>
    </row>
    <row r="230" spans="1:34" hidden="1" x14ac:dyDescent="0.15">
      <c r="A230" s="6" t="str">
        <f t="shared" si="34"/>
        <v>AmeriCredit Automobile Receivables Trust 2017-10001694010 - 01212942767</v>
      </c>
      <c r="B230" s="6" t="s">
        <v>16</v>
      </c>
      <c r="C230" s="6" t="s">
        <v>439</v>
      </c>
      <c r="D230" s="7">
        <v>42767</v>
      </c>
      <c r="E230" s="6" t="str">
        <f>VLOOKUP($A230,Peter!$A$3:$A$2386,1,0)</f>
        <v>AmeriCredit Automobile Receivables Trust 2017-10001694010 - 01212942767</v>
      </c>
      <c r="F230" s="6" t="s">
        <v>17</v>
      </c>
      <c r="G230" s="6" t="s">
        <v>18</v>
      </c>
      <c r="H230" s="6" t="s">
        <v>17</v>
      </c>
      <c r="I230" s="6">
        <v>16146.81</v>
      </c>
      <c r="J230" s="6">
        <v>1298.7</v>
      </c>
      <c r="K230" s="6">
        <v>0</v>
      </c>
      <c r="L230" s="6">
        <v>1298.7</v>
      </c>
      <c r="M230" s="6">
        <v>14122.4</v>
      </c>
      <c r="N230" s="6">
        <v>0</v>
      </c>
      <c r="O230" s="6">
        <v>0</v>
      </c>
      <c r="P230" s="6">
        <f t="shared" si="45"/>
        <v>13323.699999999999</v>
      </c>
      <c r="Q230" s="6">
        <f>VLOOKUP($A230,Peter!$A$3:$O$2386,13,0)</f>
        <v>0</v>
      </c>
      <c r="R230" s="6">
        <v>0</v>
      </c>
      <c r="S230" s="10">
        <f t="shared" si="39"/>
        <v>0</v>
      </c>
      <c r="T230" s="6">
        <f>VLOOKUP($A230,Peter!$A$3:$R$2306,14,0)</f>
        <v>798.7</v>
      </c>
      <c r="U230" s="6">
        <v>0</v>
      </c>
      <c r="V230" s="10">
        <f t="shared" si="35"/>
        <v>-14122.400000000001</v>
      </c>
      <c r="W230" s="10"/>
      <c r="X230" s="6">
        <f t="shared" si="36"/>
        <v>14848.11</v>
      </c>
      <c r="Y230" s="6">
        <f>VLOOKUP($A230,Peter!$A$3:$O$2386,7,0)</f>
        <v>725.71</v>
      </c>
      <c r="Z230" s="6">
        <v>725.71</v>
      </c>
      <c r="AA230" s="6">
        <f>VLOOKUP($A230,raw!$A$2:$L$2630,7,0)</f>
        <v>725.71</v>
      </c>
      <c r="AB230" s="10">
        <f t="shared" si="37"/>
        <v>0</v>
      </c>
      <c r="AC230" s="10">
        <f t="shared" si="40"/>
        <v>0</v>
      </c>
      <c r="AE230" s="6">
        <f>VLOOKUP($A230,Peter!$A$3:$O$2386,11,0)</f>
        <v>0</v>
      </c>
      <c r="AF230" s="6">
        <v>0</v>
      </c>
      <c r="AG230" s="6">
        <f t="shared" si="38"/>
        <v>0</v>
      </c>
      <c r="AH230" s="6" t="str">
        <f>"'"&amp;C230&amp;"',"</f>
        <v>'0001694010 - 012129',</v>
      </c>
    </row>
    <row r="231" spans="1:34" hidden="1" x14ac:dyDescent="0.15">
      <c r="A231" s="6" t="str">
        <f t="shared" si="34"/>
        <v>AmeriCredit Automobile Receivables Trust 2017-10001694010 - 01231942795</v>
      </c>
      <c r="B231" s="6" t="s">
        <v>16</v>
      </c>
      <c r="C231" s="6" t="s">
        <v>437</v>
      </c>
      <c r="D231" s="7">
        <v>42795</v>
      </c>
      <c r="E231" s="6" t="str">
        <f>VLOOKUP($A231,Peter!$A$3:$A$2386,1,0)</f>
        <v>AmeriCredit Automobile Receivables Trust 2017-10001694010 - 01231942795</v>
      </c>
      <c r="F231" s="6" t="s">
        <v>21</v>
      </c>
      <c r="G231" s="6" t="s">
        <v>21</v>
      </c>
      <c r="H231" s="6" t="s">
        <v>21</v>
      </c>
      <c r="I231" s="6">
        <v>40738.769999999997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Q231" s="6">
        <f>VLOOKUP($A231,Peter!$A$3:$O$2386,13,0)</f>
        <v>0</v>
      </c>
      <c r="R231" s="6">
        <v>0</v>
      </c>
      <c r="S231" s="10">
        <f t="shared" si="39"/>
        <v>0</v>
      </c>
      <c r="T231" s="6">
        <f>VLOOKUP($A231,Peter!$A$3:$R$2306,14,0)</f>
        <v>2506.27</v>
      </c>
      <c r="U231" s="6">
        <v>0</v>
      </c>
      <c r="V231" s="10">
        <f t="shared" si="35"/>
        <v>0</v>
      </c>
      <c r="W231" s="10"/>
      <c r="X231" s="6">
        <f t="shared" si="36"/>
        <v>40738.769999999997</v>
      </c>
      <c r="Y231" s="6">
        <f>VLOOKUP($A231,Peter!$A$3:$O$2386,7,0)</f>
        <v>40738.769999999997</v>
      </c>
      <c r="Z231" s="6">
        <v>40738.769999999997</v>
      </c>
      <c r="AA231" s="6">
        <f>VLOOKUP($A231,raw!$A$2:$L$2630,7,0)</f>
        <v>40738.769999999997</v>
      </c>
      <c r="AB231" s="10">
        <f t="shared" si="37"/>
        <v>0</v>
      </c>
      <c r="AC231" s="10">
        <f t="shared" si="40"/>
        <v>0</v>
      </c>
      <c r="AE231" s="6">
        <f>VLOOKUP($A231,Peter!$A$3:$O$2386,11,0)</f>
        <v>6841</v>
      </c>
      <c r="AF231" s="6">
        <v>6841</v>
      </c>
      <c r="AG231" s="6">
        <f t="shared" si="38"/>
        <v>0</v>
      </c>
      <c r="AH231" s="6" t="str">
        <f>"'"&amp;C231&amp;"',"</f>
        <v>'0001694010 - 012319',</v>
      </c>
    </row>
    <row r="232" spans="1:34" hidden="1" x14ac:dyDescent="0.15">
      <c r="A232" s="6" t="str">
        <f t="shared" si="34"/>
        <v>AmeriCredit Automobile Receivables Trust 2017-10001694010 - 01241542795</v>
      </c>
      <c r="B232" s="6" t="s">
        <v>16</v>
      </c>
      <c r="C232" s="6" t="s">
        <v>435</v>
      </c>
      <c r="D232" s="7">
        <v>42795</v>
      </c>
      <c r="E232" s="6" t="str">
        <f>VLOOKUP($A232,Peter!$A$3:$A$2386,1,0)</f>
        <v>AmeriCredit Automobile Receivables Trust 2017-10001694010 - 01241542795</v>
      </c>
      <c r="F232" s="6" t="s">
        <v>22</v>
      </c>
      <c r="G232" s="6" t="s">
        <v>18</v>
      </c>
      <c r="H232" s="6" t="s">
        <v>22</v>
      </c>
      <c r="I232" s="6">
        <v>4293.45</v>
      </c>
      <c r="J232" s="6">
        <v>0</v>
      </c>
      <c r="K232" s="6">
        <v>0</v>
      </c>
      <c r="L232" s="6">
        <v>0</v>
      </c>
      <c r="M232" s="6">
        <v>2040.01</v>
      </c>
      <c r="N232" s="6">
        <v>193.83</v>
      </c>
      <c r="O232" s="6">
        <v>0</v>
      </c>
      <c r="Q232" s="6">
        <f>VLOOKUP($A232,Peter!$A$3:$O$2386,13,0)</f>
        <v>0</v>
      </c>
      <c r="R232" s="6">
        <v>2238.63</v>
      </c>
      <c r="S232" s="10">
        <f t="shared" si="39"/>
        <v>2238.63</v>
      </c>
      <c r="T232" s="6">
        <f>VLOOKUP($A232,Peter!$A$3:$R$2306,14,0)</f>
        <v>2233.84</v>
      </c>
      <c r="U232" s="6">
        <v>0</v>
      </c>
      <c r="V232" s="10">
        <f t="shared" si="35"/>
        <v>-4278.6400000000003</v>
      </c>
      <c r="W232" s="10"/>
      <c r="X232" s="6">
        <f t="shared" si="36"/>
        <v>4293.4500000000007</v>
      </c>
      <c r="Y232" s="6">
        <f>VLOOKUP($A232,Peter!$A$3:$O$2386,7,0)</f>
        <v>14.81</v>
      </c>
      <c r="Z232" s="6">
        <v>14.81</v>
      </c>
      <c r="AA232" s="6">
        <f>VLOOKUP($A232,raw!$A$2:$L$2630,7,0)</f>
        <v>14.81</v>
      </c>
      <c r="AB232" s="10">
        <f t="shared" si="37"/>
        <v>0</v>
      </c>
      <c r="AC232" s="10">
        <f t="shared" si="40"/>
        <v>0</v>
      </c>
      <c r="AE232" s="6">
        <f>VLOOKUP($A232,Peter!$A$3:$O$2386,11,0)</f>
        <v>0</v>
      </c>
      <c r="AF232" s="6">
        <v>0</v>
      </c>
      <c r="AG232" s="6">
        <f t="shared" si="38"/>
        <v>0</v>
      </c>
      <c r="AH232" s="6" t="str">
        <f>"'"&amp;C232&amp;"',"</f>
        <v>'0001694010 - 012415',</v>
      </c>
    </row>
    <row r="233" spans="1:34" hidden="1" x14ac:dyDescent="0.15">
      <c r="A233" s="6" t="str">
        <f t="shared" si="34"/>
        <v>AmeriCredit Automobile Receivables Trust 2017-10001694010 - 01253842795</v>
      </c>
      <c r="B233" s="6" t="s">
        <v>16</v>
      </c>
      <c r="C233" s="6" t="s">
        <v>434</v>
      </c>
      <c r="D233" s="7">
        <v>42795</v>
      </c>
      <c r="E233" s="6" t="str">
        <f>VLOOKUP($A233,Peter!$A$3:$A$2386,1,0)</f>
        <v>AmeriCredit Automobile Receivables Trust 2017-10001694010 - 01253842795</v>
      </c>
      <c r="F233" s="6" t="s">
        <v>21</v>
      </c>
      <c r="G233" s="6" t="s">
        <v>21</v>
      </c>
      <c r="H233" s="6" t="s">
        <v>21</v>
      </c>
      <c r="I233" s="6">
        <v>19410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Q233" s="6">
        <f>VLOOKUP($A233,Peter!$A$3:$O$2386,13,0)</f>
        <v>0</v>
      </c>
      <c r="R233" s="6">
        <v>0</v>
      </c>
      <c r="S233" s="10">
        <f t="shared" si="39"/>
        <v>0</v>
      </c>
      <c r="T233" s="6">
        <f>VLOOKUP($A233,Peter!$A$3:$R$2306,14,0)</f>
        <v>1825.85</v>
      </c>
      <c r="U233" s="6">
        <v>0</v>
      </c>
      <c r="V233" s="10">
        <f t="shared" si="35"/>
        <v>0</v>
      </c>
      <c r="W233" s="10"/>
      <c r="X233" s="6">
        <f t="shared" si="36"/>
        <v>19410</v>
      </c>
      <c r="Y233" s="6">
        <f>VLOOKUP($A233,Peter!$A$3:$O$2386,7,0)</f>
        <v>19410</v>
      </c>
      <c r="Z233" s="6">
        <v>19410</v>
      </c>
      <c r="AA233" s="6">
        <f>VLOOKUP($A233,raw!$A$2:$L$2630,7,0)</f>
        <v>19410</v>
      </c>
      <c r="AB233" s="10">
        <f t="shared" si="37"/>
        <v>0</v>
      </c>
      <c r="AC233" s="10">
        <f t="shared" si="40"/>
        <v>0</v>
      </c>
      <c r="AE233" s="6">
        <f>VLOOKUP($A233,Peter!$A$3:$O$2386,11,0)</f>
        <v>11696</v>
      </c>
      <c r="AF233" s="6">
        <v>11696</v>
      </c>
      <c r="AG233" s="6">
        <f t="shared" si="38"/>
        <v>0</v>
      </c>
      <c r="AH233" s="6" t="str">
        <f>"'"&amp;C233&amp;"',"</f>
        <v>'0001694010 - 012538',</v>
      </c>
    </row>
    <row r="234" spans="1:34" hidden="1" x14ac:dyDescent="0.15">
      <c r="A234" s="6" t="str">
        <f t="shared" si="34"/>
        <v>AmeriCredit Automobile Receivables Trust 2017-10001694010 - 01277142736</v>
      </c>
      <c r="B234" s="6" t="s">
        <v>16</v>
      </c>
      <c r="C234" s="6" t="s">
        <v>433</v>
      </c>
      <c r="D234" s="7">
        <v>42736</v>
      </c>
      <c r="E234" s="6" t="str">
        <f>VLOOKUP($A234,Peter!$A$3:$A$2386,1,0)</f>
        <v>AmeriCredit Automobile Receivables Trust 2017-10001694010 - 01277142736</v>
      </c>
      <c r="F234" s="6" t="s">
        <v>17</v>
      </c>
      <c r="G234" s="6" t="s">
        <v>18</v>
      </c>
      <c r="H234" s="6" t="s">
        <v>20</v>
      </c>
      <c r="I234" s="6">
        <v>21423.56</v>
      </c>
      <c r="J234" s="6">
        <v>21258.53</v>
      </c>
      <c r="K234" s="6">
        <v>0</v>
      </c>
      <c r="L234" s="6">
        <v>21258.53</v>
      </c>
      <c r="M234" s="6">
        <v>695.03</v>
      </c>
      <c r="N234" s="6">
        <v>1425.97</v>
      </c>
      <c r="O234" s="6">
        <v>0</v>
      </c>
      <c r="Q234" s="6">
        <f>VLOOKUP($A234,Peter!$A$3:$O$2386,13,0)</f>
        <v>0</v>
      </c>
      <c r="R234" s="6">
        <v>0</v>
      </c>
      <c r="S234" s="10">
        <f t="shared" si="39"/>
        <v>0</v>
      </c>
      <c r="T234" s="6">
        <f>VLOOKUP($A234,Peter!$A$3:$R$2306,14,0)</f>
        <v>2120.6799999999998</v>
      </c>
      <c r="U234" s="6">
        <v>0</v>
      </c>
      <c r="V234" s="10">
        <f t="shared" si="35"/>
        <v>-695.03</v>
      </c>
      <c r="W234" s="10"/>
      <c r="X234" s="6">
        <f t="shared" si="36"/>
        <v>165.02999999999997</v>
      </c>
      <c r="Y234" s="6">
        <f>VLOOKUP($A234,Peter!$A$3:$O$2386,7,0)</f>
        <v>-530</v>
      </c>
      <c r="Z234" s="6">
        <v>-530</v>
      </c>
      <c r="AA234" s="6">
        <f>VLOOKUP($A234,raw!$A$2:$L$2630,7,0)</f>
        <v>-530</v>
      </c>
      <c r="AB234" s="10">
        <f t="shared" si="37"/>
        <v>0</v>
      </c>
      <c r="AC234" s="10">
        <f t="shared" si="40"/>
        <v>0</v>
      </c>
      <c r="AE234" s="6">
        <f>VLOOKUP($A234,Peter!$A$3:$O$2386,11,0)</f>
        <v>0</v>
      </c>
      <c r="AF234" s="6">
        <v>0</v>
      </c>
      <c r="AG234" s="6">
        <f t="shared" si="38"/>
        <v>0</v>
      </c>
      <c r="AH234" s="6" t="str">
        <f>"'"&amp;C234&amp;"',"</f>
        <v>'0001694010 - 012771',</v>
      </c>
    </row>
    <row r="235" spans="1:34" hidden="1" x14ac:dyDescent="0.15">
      <c r="A235" s="6" t="str">
        <f t="shared" si="34"/>
        <v>AmeriCredit Automobile Receivables Trust 2017-10001694010 - 01292842705</v>
      </c>
      <c r="B235" s="6" t="s">
        <v>16</v>
      </c>
      <c r="C235" s="6" t="s">
        <v>432</v>
      </c>
      <c r="D235" s="7">
        <v>42705</v>
      </c>
      <c r="E235" s="6" t="str">
        <f>VLOOKUP($A235,Peter!$A$3:$A$2386,1,0)</f>
        <v>AmeriCredit Automobile Receivables Trust 2017-10001694010 - 01292842705</v>
      </c>
      <c r="F235" s="6" t="s">
        <v>19</v>
      </c>
      <c r="G235" s="6" t="s">
        <v>18</v>
      </c>
      <c r="H235" s="6" t="s">
        <v>19</v>
      </c>
      <c r="I235" s="6">
        <v>14592</v>
      </c>
      <c r="J235" s="6">
        <v>14146.22</v>
      </c>
      <c r="K235" s="6">
        <v>0</v>
      </c>
      <c r="L235" s="6">
        <v>14146.22</v>
      </c>
      <c r="M235" s="6">
        <v>870.78</v>
      </c>
      <c r="N235" s="6">
        <v>296.5</v>
      </c>
      <c r="O235" s="6">
        <v>24.72</v>
      </c>
      <c r="P235" s="6">
        <f>M235+N235-T235</f>
        <v>920.14</v>
      </c>
      <c r="Q235" s="6">
        <f>VLOOKUP($A235,Peter!$A$3:$O$2386,13,0)</f>
        <v>0</v>
      </c>
      <c r="R235" s="6">
        <v>0</v>
      </c>
      <c r="S235" s="10">
        <f t="shared" si="39"/>
        <v>0</v>
      </c>
      <c r="T235" s="6">
        <f>VLOOKUP($A235,Peter!$A$3:$R$2306,14,0)</f>
        <v>247.14</v>
      </c>
      <c r="U235" s="6">
        <v>0</v>
      </c>
      <c r="V235" s="10">
        <f t="shared" si="35"/>
        <v>-870.78</v>
      </c>
      <c r="W235" s="10"/>
      <c r="X235" s="6">
        <f t="shared" si="36"/>
        <v>445.78</v>
      </c>
      <c r="Y235" s="6">
        <f>VLOOKUP($A235,Peter!$A$3:$O$2386,7,0)</f>
        <v>-425</v>
      </c>
      <c r="Z235" s="6">
        <v>-425</v>
      </c>
      <c r="AA235" s="6">
        <f>VLOOKUP($A235,raw!$A$2:$L$2630,7,0)</f>
        <v>-425</v>
      </c>
      <c r="AB235" s="10">
        <f t="shared" si="37"/>
        <v>0</v>
      </c>
      <c r="AC235" s="10">
        <f t="shared" si="40"/>
        <v>0</v>
      </c>
      <c r="AE235" s="6">
        <f>VLOOKUP($A235,Peter!$A$3:$O$2386,11,0)</f>
        <v>0</v>
      </c>
      <c r="AF235" s="6">
        <v>0</v>
      </c>
      <c r="AG235" s="6">
        <f t="shared" si="38"/>
        <v>0</v>
      </c>
      <c r="AH235" s="6" t="str">
        <f>"'"&amp;C235&amp;"',"</f>
        <v>'0001694010 - 012928',</v>
      </c>
    </row>
    <row r="236" spans="1:34" x14ac:dyDescent="0.15">
      <c r="A236" s="6" t="str">
        <f t="shared" si="34"/>
        <v>AmeriCredit Automobile Receivables Trust 2017-10001694010 - 01318242795</v>
      </c>
      <c r="B236" s="6" t="s">
        <v>16</v>
      </c>
      <c r="C236" s="6" t="s">
        <v>431</v>
      </c>
      <c r="D236" s="7">
        <v>42795</v>
      </c>
      <c r="E236" s="6" t="str">
        <f>VLOOKUP($A236,Peter!$A$3:$A$2386,1,0)</f>
        <v>AmeriCredit Automobile Receivables Trust 2017-10001694010 - 01318242795</v>
      </c>
      <c r="F236" s="6" t="s">
        <v>22</v>
      </c>
      <c r="G236" s="6" t="s">
        <v>21</v>
      </c>
      <c r="H236" s="6" t="s">
        <v>22</v>
      </c>
      <c r="I236" s="6">
        <v>19263.09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Q236" s="6">
        <f>VLOOKUP($A236,Peter!$A$3:$O$2386,13,0)</f>
        <v>0</v>
      </c>
      <c r="R236" s="6">
        <v>0</v>
      </c>
      <c r="S236" s="10">
        <f t="shared" si="39"/>
        <v>0</v>
      </c>
      <c r="T236" s="6">
        <f>VLOOKUP($A236,Peter!$A$3:$R$2306,14,0)</f>
        <v>1772.32</v>
      </c>
      <c r="U236" s="6">
        <v>0</v>
      </c>
      <c r="V236" s="10">
        <f t="shared" si="35"/>
        <v>0</v>
      </c>
      <c r="W236" s="10"/>
      <c r="X236" s="6">
        <f t="shared" si="36"/>
        <v>19263.09</v>
      </c>
      <c r="Y236" s="6">
        <f>VLOOKUP($A236,Peter!$A$3:$O$2386,7,0)</f>
        <v>19263.09</v>
      </c>
      <c r="Z236" s="6">
        <v>19263.09</v>
      </c>
      <c r="AA236" s="6">
        <f>VLOOKUP($A236,raw!$A$2:$L$2630,7,0)</f>
        <v>19263.09</v>
      </c>
      <c r="AB236" s="10">
        <f t="shared" si="37"/>
        <v>0</v>
      </c>
      <c r="AC236" s="10">
        <f t="shared" si="40"/>
        <v>0</v>
      </c>
      <c r="AE236" s="6">
        <f>VLOOKUP($A236,Peter!$A$3:$O$2386,11,0)</f>
        <v>-135</v>
      </c>
      <c r="AF236" s="6">
        <v>0</v>
      </c>
      <c r="AG236" s="6">
        <f t="shared" si="38"/>
        <v>135</v>
      </c>
      <c r="AH236" s="6" t="str">
        <f>"'"&amp;C236&amp;"',"</f>
        <v>'0001694010 - 013182',</v>
      </c>
    </row>
    <row r="237" spans="1:34" hidden="1" x14ac:dyDescent="0.15">
      <c r="A237" s="6" t="str">
        <f t="shared" si="34"/>
        <v>AmeriCredit Automobile Receivables Trust 2017-10001694010 - 01337142795</v>
      </c>
      <c r="B237" s="6" t="s">
        <v>16</v>
      </c>
      <c r="C237" s="6" t="s">
        <v>429</v>
      </c>
      <c r="D237" s="7">
        <v>42795</v>
      </c>
      <c r="E237" s="6" t="str">
        <f>VLOOKUP($A237,Peter!$A$3:$A$2386,1,0)</f>
        <v>AmeriCredit Automobile Receivables Trust 2017-10001694010 - 01337142795</v>
      </c>
      <c r="F237" s="6" t="s">
        <v>20</v>
      </c>
      <c r="G237" s="6" t="s">
        <v>18</v>
      </c>
      <c r="H237" s="6" t="s">
        <v>20</v>
      </c>
      <c r="I237" s="6">
        <v>35513.85</v>
      </c>
      <c r="J237" s="6">
        <v>34432.6</v>
      </c>
      <c r="K237" s="6">
        <v>0</v>
      </c>
      <c r="L237" s="6">
        <v>34432.6</v>
      </c>
      <c r="M237" s="6">
        <v>1551.25</v>
      </c>
      <c r="N237" s="6">
        <v>923.93</v>
      </c>
      <c r="O237" s="6">
        <v>66.819999999999993</v>
      </c>
      <c r="Q237" s="6">
        <f>VLOOKUP($A237,Peter!$A$3:$O$2386,13,0)</f>
        <v>0</v>
      </c>
      <c r="R237" s="6">
        <v>0</v>
      </c>
      <c r="S237" s="10">
        <f t="shared" si="39"/>
        <v>0</v>
      </c>
      <c r="T237" s="6">
        <f>VLOOKUP($A237,Peter!$A$3:$R$2306,14,0)</f>
        <v>2672.56</v>
      </c>
      <c r="U237" s="6">
        <v>0</v>
      </c>
      <c r="V237" s="10">
        <f t="shared" si="35"/>
        <v>-1551.25</v>
      </c>
      <c r="W237" s="10"/>
      <c r="X237" s="6">
        <f t="shared" si="36"/>
        <v>1081.25</v>
      </c>
      <c r="Y237" s="6">
        <f>VLOOKUP($A237,Peter!$A$3:$O$2386,7,0)</f>
        <v>-470</v>
      </c>
      <c r="Z237" s="6">
        <v>-470</v>
      </c>
      <c r="AA237" s="6">
        <f>VLOOKUP($A237,raw!$A$2:$L$2630,7,0)</f>
        <v>-470</v>
      </c>
      <c r="AB237" s="10">
        <f t="shared" si="37"/>
        <v>0</v>
      </c>
      <c r="AC237" s="10">
        <f t="shared" si="40"/>
        <v>0</v>
      </c>
      <c r="AE237" s="6">
        <f>VLOOKUP($A237,Peter!$A$3:$O$2386,11,0)</f>
        <v>0</v>
      </c>
      <c r="AF237" s="6">
        <v>0</v>
      </c>
      <c r="AG237" s="6">
        <f t="shared" si="38"/>
        <v>0</v>
      </c>
      <c r="AH237" s="6" t="str">
        <f>"'"&amp;C237&amp;"',"</f>
        <v>'0001694010 - 013371',</v>
      </c>
    </row>
    <row r="238" spans="1:34" hidden="1" x14ac:dyDescent="0.15">
      <c r="A238" s="6" t="str">
        <f t="shared" si="34"/>
        <v>AmeriCredit Automobile Receivables Trust 2017-10001694010 - 01360842795</v>
      </c>
      <c r="B238" s="6" t="s">
        <v>16</v>
      </c>
      <c r="C238" s="6" t="s">
        <v>428</v>
      </c>
      <c r="D238" s="7">
        <v>42795</v>
      </c>
      <c r="E238" s="6" t="str">
        <f>VLOOKUP($A238,Peter!$A$3:$A$2386,1,0)</f>
        <v>AmeriCredit Automobile Receivables Trust 2017-10001694010 - 01360842795</v>
      </c>
      <c r="F238" s="6" t="s">
        <v>22</v>
      </c>
      <c r="G238" s="6" t="s">
        <v>18</v>
      </c>
      <c r="H238" s="6" t="s">
        <v>22</v>
      </c>
      <c r="I238" s="6">
        <v>10866.11</v>
      </c>
      <c r="J238" s="6">
        <v>0</v>
      </c>
      <c r="K238" s="6">
        <v>0</v>
      </c>
      <c r="L238" s="6">
        <v>0</v>
      </c>
      <c r="M238" s="6">
        <v>153.24</v>
      </c>
      <c r="N238" s="6">
        <v>60.67</v>
      </c>
      <c r="O238" s="6">
        <v>0</v>
      </c>
      <c r="Q238" s="6">
        <f>VLOOKUP($A238,Peter!$A$3:$O$2386,13,0)</f>
        <v>0</v>
      </c>
      <c r="R238" s="6">
        <v>10697.7</v>
      </c>
      <c r="S238" s="10">
        <f t="shared" si="39"/>
        <v>10697.7</v>
      </c>
      <c r="T238" s="6">
        <f>VLOOKUP($A238,Peter!$A$3:$R$2306,14,0)</f>
        <v>213.91</v>
      </c>
      <c r="U238" s="6">
        <v>0</v>
      </c>
      <c r="V238" s="10">
        <f t="shared" si="35"/>
        <v>-10850.94</v>
      </c>
      <c r="W238" s="10"/>
      <c r="X238" s="6">
        <f t="shared" si="36"/>
        <v>10866.11</v>
      </c>
      <c r="Y238" s="6">
        <f>VLOOKUP($A238,Peter!$A$3:$O$2386,7,0)</f>
        <v>15.17</v>
      </c>
      <c r="Z238" s="6">
        <v>15.17</v>
      </c>
      <c r="AA238" s="6">
        <f>VLOOKUP($A238,raw!$A$2:$L$2630,7,0)</f>
        <v>15.17</v>
      </c>
      <c r="AB238" s="10">
        <f t="shared" si="37"/>
        <v>0</v>
      </c>
      <c r="AC238" s="10">
        <f t="shared" si="40"/>
        <v>0</v>
      </c>
      <c r="AE238" s="6">
        <f>VLOOKUP($A238,Peter!$A$3:$O$2386,11,0)</f>
        <v>0</v>
      </c>
      <c r="AF238" s="6">
        <v>0</v>
      </c>
      <c r="AG238" s="6">
        <f t="shared" si="38"/>
        <v>0</v>
      </c>
      <c r="AH238" s="6" t="str">
        <f>"'"&amp;C238&amp;"',"</f>
        <v>'0001694010 - 013608',</v>
      </c>
    </row>
    <row r="239" spans="1:34" hidden="1" x14ac:dyDescent="0.15">
      <c r="A239" s="6" t="str">
        <f t="shared" si="34"/>
        <v>AmeriCredit Automobile Receivables Trust 2017-10001694010 - 01393542767</v>
      </c>
      <c r="B239" s="6" t="s">
        <v>16</v>
      </c>
      <c r="C239" s="6" t="s">
        <v>427</v>
      </c>
      <c r="D239" s="7">
        <v>42767</v>
      </c>
      <c r="E239" s="6" t="str">
        <f>VLOOKUP($A239,Peter!$A$3:$A$2386,1,0)</f>
        <v>AmeriCredit Automobile Receivables Trust 2017-10001694010 - 01393542767</v>
      </c>
      <c r="F239" s="6" t="s">
        <v>22</v>
      </c>
      <c r="G239" s="6" t="s">
        <v>18</v>
      </c>
      <c r="H239" s="6" t="s">
        <v>22</v>
      </c>
      <c r="I239" s="6">
        <v>20130.150000000001</v>
      </c>
      <c r="J239" s="6">
        <v>0</v>
      </c>
      <c r="K239" s="6">
        <v>0</v>
      </c>
      <c r="L239" s="6">
        <v>0</v>
      </c>
      <c r="M239" s="6">
        <v>680.28</v>
      </c>
      <c r="N239" s="6">
        <v>391.76</v>
      </c>
      <c r="O239" s="6">
        <v>30</v>
      </c>
      <c r="Q239" s="6">
        <f>VLOOKUP($A239,Peter!$A$3:$O$2386,13,0)</f>
        <v>0</v>
      </c>
      <c r="R239" s="6">
        <v>19437.96</v>
      </c>
      <c r="S239" s="10">
        <f t="shared" si="39"/>
        <v>19437.96</v>
      </c>
      <c r="T239" s="6">
        <f>VLOOKUP($A239,Peter!$A$3:$R$2306,14,0)</f>
        <v>1072.04</v>
      </c>
      <c r="U239" s="6">
        <v>0</v>
      </c>
      <c r="V239" s="10">
        <f t="shared" si="35"/>
        <v>-20118.239999999998</v>
      </c>
      <c r="W239" s="10"/>
      <c r="X239" s="6">
        <f t="shared" si="36"/>
        <v>20130.149999999998</v>
      </c>
      <c r="Y239" s="6">
        <f>VLOOKUP($A239,Peter!$A$3:$O$2386,7,0)</f>
        <v>11.91</v>
      </c>
      <c r="Z239" s="6">
        <v>11.91</v>
      </c>
      <c r="AA239" s="6">
        <f>VLOOKUP($A239,raw!$A$2:$L$2630,7,0)</f>
        <v>11.91</v>
      </c>
      <c r="AB239" s="10">
        <f t="shared" si="37"/>
        <v>0</v>
      </c>
      <c r="AC239" s="10">
        <f t="shared" si="40"/>
        <v>0</v>
      </c>
      <c r="AE239" s="6">
        <f>VLOOKUP($A239,Peter!$A$3:$O$2386,11,0)</f>
        <v>0</v>
      </c>
      <c r="AF239" s="6">
        <v>0</v>
      </c>
      <c r="AG239" s="6">
        <f t="shared" si="38"/>
        <v>0</v>
      </c>
      <c r="AH239" s="6" t="str">
        <f>"'"&amp;C239&amp;"',"</f>
        <v>'0001694010 - 013935',</v>
      </c>
    </row>
    <row r="240" spans="1:34" hidden="1" x14ac:dyDescent="0.15">
      <c r="A240" s="6" t="str">
        <f t="shared" si="34"/>
        <v>AmeriCredit Automobile Receivables Trust 2017-10001694010 - 01444742767</v>
      </c>
      <c r="B240" s="6" t="s">
        <v>16</v>
      </c>
      <c r="C240" s="6" t="s">
        <v>426</v>
      </c>
      <c r="D240" s="7">
        <v>42767</v>
      </c>
      <c r="E240" s="6" t="str">
        <f>VLOOKUP($A240,Peter!$A$3:$A$2386,1,0)</f>
        <v>AmeriCredit Automobile Receivables Trust 2017-10001694010 - 01444742767</v>
      </c>
      <c r="F240" s="6" t="s">
        <v>22</v>
      </c>
      <c r="G240" s="6" t="s">
        <v>21</v>
      </c>
      <c r="H240" s="6" t="s">
        <v>22</v>
      </c>
      <c r="I240" s="6">
        <v>24466.7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Q240" s="6">
        <f>VLOOKUP($A240,Peter!$A$3:$O$2386,13,0)</f>
        <v>0</v>
      </c>
      <c r="R240" s="6">
        <v>0</v>
      </c>
      <c r="S240" s="10">
        <f t="shared" si="39"/>
        <v>0</v>
      </c>
      <c r="T240" s="6">
        <f>VLOOKUP($A240,Peter!$A$3:$R$2306,14,0)</f>
        <v>2528.6</v>
      </c>
      <c r="U240" s="6">
        <v>0</v>
      </c>
      <c r="V240" s="10">
        <f t="shared" si="35"/>
        <v>0</v>
      </c>
      <c r="W240" s="10"/>
      <c r="X240" s="6">
        <f t="shared" si="36"/>
        <v>24466.7</v>
      </c>
      <c r="Y240" s="6">
        <f>VLOOKUP($A240,Peter!$A$3:$O$2386,7,0)</f>
        <v>24466.7</v>
      </c>
      <c r="Z240" s="6">
        <v>24466.7</v>
      </c>
      <c r="AA240" s="6">
        <f>VLOOKUP($A240,raw!$A$2:$L$2630,7,0)</f>
        <v>24466.7</v>
      </c>
      <c r="AB240" s="10">
        <f t="shared" si="37"/>
        <v>0</v>
      </c>
      <c r="AC240" s="10">
        <f t="shared" si="40"/>
        <v>0</v>
      </c>
      <c r="AE240" s="6">
        <f>VLOOKUP($A240,Peter!$A$3:$O$2386,11,0)</f>
        <v>0</v>
      </c>
      <c r="AF240" s="6">
        <v>0</v>
      </c>
      <c r="AG240" s="6">
        <f t="shared" si="38"/>
        <v>0</v>
      </c>
      <c r="AH240" s="6" t="str">
        <f>"'"&amp;C240&amp;"',"</f>
        <v>'0001694010 - 014447',</v>
      </c>
    </row>
    <row r="241" spans="1:34" hidden="1" x14ac:dyDescent="0.15">
      <c r="A241" s="6" t="str">
        <f t="shared" si="34"/>
        <v>AmeriCredit Automobile Receivables Trust 2017-10001694010 - 01491942705</v>
      </c>
      <c r="B241" s="6" t="s">
        <v>16</v>
      </c>
      <c r="C241" s="6" t="s">
        <v>425</v>
      </c>
      <c r="D241" s="7">
        <v>42705</v>
      </c>
      <c r="E241" s="6" t="str">
        <f>VLOOKUP($A241,Peter!$A$3:$A$2386,1,0)</f>
        <v>AmeriCredit Automobile Receivables Trust 2017-10001694010 - 01491942705</v>
      </c>
      <c r="F241" s="6" t="s">
        <v>20</v>
      </c>
      <c r="G241" s="6" t="s">
        <v>18</v>
      </c>
      <c r="H241" s="6" t="s">
        <v>19</v>
      </c>
      <c r="I241" s="6">
        <v>19876.169999999998</v>
      </c>
      <c r="J241" s="6">
        <v>19548.62</v>
      </c>
      <c r="K241" s="6">
        <v>0</v>
      </c>
      <c r="L241" s="6">
        <v>19548.62</v>
      </c>
      <c r="M241" s="6">
        <v>860.55</v>
      </c>
      <c r="N241" s="6">
        <v>988.59</v>
      </c>
      <c r="O241" s="6">
        <v>43.86</v>
      </c>
      <c r="P241" s="6">
        <f>M241+N241-T241</f>
        <v>1410.6299999999999</v>
      </c>
      <c r="Q241" s="6">
        <f>VLOOKUP($A241,Peter!$A$3:$O$2386,13,0)</f>
        <v>0</v>
      </c>
      <c r="R241" s="6">
        <v>0</v>
      </c>
      <c r="S241" s="10">
        <f t="shared" si="39"/>
        <v>0</v>
      </c>
      <c r="T241" s="6">
        <f>VLOOKUP($A241,Peter!$A$3:$R$2306,14,0)</f>
        <v>438.51</v>
      </c>
      <c r="U241" s="6">
        <v>0</v>
      </c>
      <c r="V241" s="10">
        <f t="shared" si="35"/>
        <v>-860.55</v>
      </c>
      <c r="W241" s="10"/>
      <c r="X241" s="6">
        <f t="shared" si="36"/>
        <v>327.54999999999995</v>
      </c>
      <c r="Y241" s="6">
        <f>VLOOKUP($A241,Peter!$A$3:$O$2386,7,0)</f>
        <v>-533</v>
      </c>
      <c r="Z241" s="6">
        <v>-533</v>
      </c>
      <c r="AA241" s="6">
        <f>VLOOKUP($A241,raw!$A$2:$L$2630,7,0)</f>
        <v>-533</v>
      </c>
      <c r="AB241" s="10">
        <f t="shared" si="37"/>
        <v>0</v>
      </c>
      <c r="AC241" s="10">
        <f t="shared" si="40"/>
        <v>0</v>
      </c>
      <c r="AE241" s="6">
        <f>VLOOKUP($A241,Peter!$A$3:$O$2386,11,0)</f>
        <v>0</v>
      </c>
      <c r="AF241" s="6">
        <v>0</v>
      </c>
      <c r="AG241" s="6">
        <f t="shared" si="38"/>
        <v>0</v>
      </c>
      <c r="AH241" s="6" t="str">
        <f>"'"&amp;C241&amp;"',"</f>
        <v>'0001694010 - 014919',</v>
      </c>
    </row>
    <row r="242" spans="1:34" hidden="1" x14ac:dyDescent="0.15">
      <c r="A242" s="6" t="str">
        <f t="shared" si="34"/>
        <v>AmeriCredit Automobile Receivables Trust 2017-10001694010 - 01498842795</v>
      </c>
      <c r="B242" s="6" t="s">
        <v>16</v>
      </c>
      <c r="C242" s="6" t="s">
        <v>424</v>
      </c>
      <c r="D242" s="7">
        <v>42795</v>
      </c>
      <c r="E242" s="6" t="str">
        <f>VLOOKUP($A242,Peter!$A$3:$A$2386,1,0)</f>
        <v>AmeriCredit Automobile Receivables Trust 2017-10001694010 - 01498842795</v>
      </c>
      <c r="F242" s="6" t="s">
        <v>21</v>
      </c>
      <c r="G242" s="6" t="s">
        <v>21</v>
      </c>
      <c r="H242" s="6" t="s">
        <v>21</v>
      </c>
      <c r="I242" s="6">
        <v>34592.92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Q242" s="6">
        <f>VLOOKUP($A242,Peter!$A$3:$O$2386,13,0)</f>
        <v>0</v>
      </c>
      <c r="R242" s="6">
        <v>0</v>
      </c>
      <c r="S242" s="10">
        <f t="shared" si="39"/>
        <v>0</v>
      </c>
      <c r="T242" s="6">
        <f>VLOOKUP($A242,Peter!$A$3:$R$2306,14,0)</f>
        <v>2469.64</v>
      </c>
      <c r="U242" s="6">
        <v>0</v>
      </c>
      <c r="V242" s="10">
        <f t="shared" si="35"/>
        <v>0</v>
      </c>
      <c r="W242" s="10"/>
      <c r="X242" s="6">
        <f t="shared" si="36"/>
        <v>34592.92</v>
      </c>
      <c r="Y242" s="6">
        <f>VLOOKUP($A242,Peter!$A$3:$O$2386,7,0)</f>
        <v>34592.92</v>
      </c>
      <c r="Z242" s="6">
        <v>34592.92</v>
      </c>
      <c r="AA242" s="6">
        <f>VLOOKUP($A242,raw!$A$2:$L$2630,7,0)</f>
        <v>34592.92</v>
      </c>
      <c r="AB242" s="10">
        <f t="shared" si="37"/>
        <v>0</v>
      </c>
      <c r="AC242" s="10">
        <f t="shared" si="40"/>
        <v>0</v>
      </c>
      <c r="AE242" s="6">
        <f>VLOOKUP($A242,Peter!$A$3:$O$2386,11,0)</f>
        <v>17542.939999999999</v>
      </c>
      <c r="AF242" s="6">
        <v>17542.939999999999</v>
      </c>
      <c r="AG242" s="6">
        <f t="shared" si="38"/>
        <v>0</v>
      </c>
      <c r="AH242" s="6" t="str">
        <f>"'"&amp;C242&amp;"',"</f>
        <v>'0001694010 - 014988',</v>
      </c>
    </row>
    <row r="243" spans="1:34" hidden="1" x14ac:dyDescent="0.15">
      <c r="A243" s="6" t="str">
        <f t="shared" si="34"/>
        <v>AmeriCredit Automobile Receivables Trust 2017-10001694010 - 01513442795</v>
      </c>
      <c r="B243" s="6" t="s">
        <v>16</v>
      </c>
      <c r="C243" s="6" t="s">
        <v>423</v>
      </c>
      <c r="D243" s="7">
        <v>42795</v>
      </c>
      <c r="E243" s="6" t="str">
        <f>VLOOKUP($A243,Peter!$A$3:$A$2386,1,0)</f>
        <v>AmeriCredit Automobile Receivables Trust 2017-10001694010 - 01513442795</v>
      </c>
      <c r="F243" s="6" t="s">
        <v>20</v>
      </c>
      <c r="G243" s="6" t="s">
        <v>18</v>
      </c>
      <c r="H243" s="6" t="s">
        <v>20</v>
      </c>
      <c r="I243" s="6">
        <v>15465.93</v>
      </c>
      <c r="J243" s="6">
        <v>15073.92</v>
      </c>
      <c r="K243" s="6">
        <v>0</v>
      </c>
      <c r="L243" s="6">
        <v>15073.92</v>
      </c>
      <c r="M243" s="6">
        <v>902.01</v>
      </c>
      <c r="N243" s="6">
        <v>522.99</v>
      </c>
      <c r="O243" s="6">
        <v>0</v>
      </c>
      <c r="P243" s="6">
        <f t="shared" ref="P243:P244" si="46">M243+N243-T243</f>
        <v>155.20000000000005</v>
      </c>
      <c r="Q243" s="6">
        <f>VLOOKUP($A243,Peter!$A$3:$O$2386,13,0)</f>
        <v>0</v>
      </c>
      <c r="R243" s="6">
        <v>0</v>
      </c>
      <c r="S243" s="10">
        <f t="shared" si="39"/>
        <v>0</v>
      </c>
      <c r="T243" s="6">
        <f>VLOOKUP($A243,Peter!$A$3:$R$2306,14,0)</f>
        <v>1269.8</v>
      </c>
      <c r="U243" s="6">
        <v>0</v>
      </c>
      <c r="V243" s="10">
        <f t="shared" si="35"/>
        <v>-902.01</v>
      </c>
      <c r="W243" s="10"/>
      <c r="X243" s="6">
        <f t="shared" si="36"/>
        <v>392.01</v>
      </c>
      <c r="Y243" s="6">
        <f>VLOOKUP($A243,Peter!$A$3:$O$2386,7,0)</f>
        <v>-510</v>
      </c>
      <c r="Z243" s="6">
        <v>-510</v>
      </c>
      <c r="AA243" s="6">
        <f>VLOOKUP($A243,raw!$A$2:$L$2630,7,0)</f>
        <v>-510</v>
      </c>
      <c r="AB243" s="10">
        <f t="shared" si="37"/>
        <v>0</v>
      </c>
      <c r="AC243" s="10">
        <f t="shared" si="40"/>
        <v>0</v>
      </c>
      <c r="AE243" s="6">
        <f>VLOOKUP($A243,Peter!$A$3:$O$2386,11,0)</f>
        <v>0</v>
      </c>
      <c r="AF243" s="6">
        <v>0</v>
      </c>
      <c r="AG243" s="6">
        <f t="shared" si="38"/>
        <v>0</v>
      </c>
      <c r="AH243" s="6" t="str">
        <f>"'"&amp;C243&amp;"',"</f>
        <v>'0001694010 - 015134',</v>
      </c>
    </row>
    <row r="244" spans="1:34" hidden="1" x14ac:dyDescent="0.15">
      <c r="A244" s="6" t="str">
        <f t="shared" si="34"/>
        <v>AmeriCredit Automobile Receivables Trust 2017-10001694010 - 01518042795</v>
      </c>
      <c r="B244" s="6" t="s">
        <v>16</v>
      </c>
      <c r="C244" s="6" t="s">
        <v>421</v>
      </c>
      <c r="D244" s="7">
        <v>42795</v>
      </c>
      <c r="E244" s="6" t="str">
        <f>VLOOKUP($A244,Peter!$A$3:$A$2386,1,0)</f>
        <v>AmeriCredit Automobile Receivables Trust 2017-10001694010 - 01518042795</v>
      </c>
      <c r="F244" s="6" t="s">
        <v>20</v>
      </c>
      <c r="G244" s="6" t="s">
        <v>18</v>
      </c>
      <c r="H244" s="6" t="s">
        <v>20</v>
      </c>
      <c r="I244" s="6">
        <v>19008.02</v>
      </c>
      <c r="J244" s="6">
        <v>18395.59</v>
      </c>
      <c r="K244" s="6">
        <v>0</v>
      </c>
      <c r="L244" s="6">
        <v>18395.59</v>
      </c>
      <c r="M244" s="6">
        <v>1062.43</v>
      </c>
      <c r="N244" s="6">
        <v>636.01</v>
      </c>
      <c r="O244" s="6">
        <v>57.43</v>
      </c>
      <c r="P244" s="6">
        <f t="shared" si="46"/>
        <v>312.8900000000001</v>
      </c>
      <c r="Q244" s="6">
        <f>VLOOKUP($A244,Peter!$A$3:$O$2386,13,0)</f>
        <v>0</v>
      </c>
      <c r="R244" s="6">
        <v>0</v>
      </c>
      <c r="S244" s="10">
        <f t="shared" si="39"/>
        <v>0</v>
      </c>
      <c r="T244" s="6">
        <f>VLOOKUP($A244,Peter!$A$3:$R$2306,14,0)</f>
        <v>1385.55</v>
      </c>
      <c r="U244" s="6">
        <v>0</v>
      </c>
      <c r="V244" s="10">
        <f t="shared" si="35"/>
        <v>-1062.43</v>
      </c>
      <c r="W244" s="10"/>
      <c r="X244" s="6">
        <f t="shared" si="36"/>
        <v>612.43000000000006</v>
      </c>
      <c r="Y244" s="6">
        <f>VLOOKUP($A244,Peter!$A$3:$O$2386,7,0)</f>
        <v>-450</v>
      </c>
      <c r="Z244" s="6">
        <v>-450</v>
      </c>
      <c r="AA244" s="6">
        <f>VLOOKUP($A244,raw!$A$2:$L$2630,7,0)</f>
        <v>-450</v>
      </c>
      <c r="AB244" s="10">
        <f t="shared" si="37"/>
        <v>0</v>
      </c>
      <c r="AC244" s="10">
        <f t="shared" si="40"/>
        <v>0</v>
      </c>
      <c r="AE244" s="6">
        <f>VLOOKUP($A244,Peter!$A$3:$O$2386,11,0)</f>
        <v>0</v>
      </c>
      <c r="AF244" s="6">
        <v>0</v>
      </c>
      <c r="AG244" s="6">
        <f t="shared" si="38"/>
        <v>0</v>
      </c>
      <c r="AH244" s="6" t="str">
        <f>"'"&amp;C244&amp;"',"</f>
        <v>'0001694010 - 015180',</v>
      </c>
    </row>
    <row r="245" spans="1:34" hidden="1" x14ac:dyDescent="0.15">
      <c r="A245" s="6" t="str">
        <f t="shared" si="34"/>
        <v>AmeriCredit Automobile Receivables Trust 2017-10001694010 - 01521742736</v>
      </c>
      <c r="B245" s="6" t="s">
        <v>16</v>
      </c>
      <c r="C245" s="6" t="s">
        <v>420</v>
      </c>
      <c r="D245" s="7">
        <v>42736</v>
      </c>
      <c r="E245" s="6" t="str">
        <f>VLOOKUP($A245,Peter!$A$3:$A$2386,1,0)</f>
        <v>AmeriCredit Automobile Receivables Trust 2017-10001694010 - 01521742736</v>
      </c>
      <c r="F245" s="6" t="s">
        <v>22</v>
      </c>
      <c r="G245" s="6" t="s">
        <v>18</v>
      </c>
      <c r="H245" s="6" t="s">
        <v>22</v>
      </c>
      <c r="I245" s="6">
        <v>19748.490000000002</v>
      </c>
      <c r="J245" s="6">
        <v>0</v>
      </c>
      <c r="K245" s="6">
        <v>0</v>
      </c>
      <c r="L245" s="6">
        <v>0</v>
      </c>
      <c r="M245" s="6">
        <v>428.69</v>
      </c>
      <c r="N245" s="6">
        <v>0</v>
      </c>
      <c r="O245" s="6">
        <v>0</v>
      </c>
      <c r="Q245" s="6">
        <f>VLOOKUP($A245,Peter!$A$3:$O$2386,13,0)</f>
        <v>0</v>
      </c>
      <c r="R245" s="6">
        <v>18415.87</v>
      </c>
      <c r="S245" s="10">
        <f t="shared" si="39"/>
        <v>18415.87</v>
      </c>
      <c r="T245" s="6">
        <f>VLOOKUP($A245,Peter!$A$3:$R$2306,14,0)</f>
        <v>428.69</v>
      </c>
      <c r="U245" s="6">
        <v>0</v>
      </c>
      <c r="V245" s="10">
        <f t="shared" si="35"/>
        <v>-18844.559999999998</v>
      </c>
      <c r="W245" s="10"/>
      <c r="X245" s="6">
        <f t="shared" si="36"/>
        <v>19748.489999999998</v>
      </c>
      <c r="Y245" s="6">
        <f>VLOOKUP($A245,Peter!$A$3:$O$2386,7,0)</f>
        <v>903.93</v>
      </c>
      <c r="Z245" s="6">
        <v>903.93</v>
      </c>
      <c r="AA245" s="6">
        <f>VLOOKUP($A245,raw!$A$2:$L$2630,7,0)</f>
        <v>903.93</v>
      </c>
      <c r="AB245" s="10">
        <f t="shared" si="37"/>
        <v>0</v>
      </c>
      <c r="AC245" s="10">
        <f t="shared" si="40"/>
        <v>0</v>
      </c>
      <c r="AE245" s="6">
        <f>VLOOKUP($A245,Peter!$A$3:$O$2386,11,0)</f>
        <v>0</v>
      </c>
      <c r="AF245" s="6">
        <v>0</v>
      </c>
      <c r="AG245" s="6">
        <f t="shared" si="38"/>
        <v>0</v>
      </c>
      <c r="AH245" s="6" t="str">
        <f>"'"&amp;C245&amp;"',"</f>
        <v>'0001694010 - 015217',</v>
      </c>
    </row>
    <row r="246" spans="1:34" hidden="1" x14ac:dyDescent="0.15">
      <c r="A246" s="6" t="str">
        <f t="shared" si="34"/>
        <v>AmeriCredit Automobile Receivables Trust 2017-10001694010 - 01569742736</v>
      </c>
      <c r="B246" s="6" t="s">
        <v>16</v>
      </c>
      <c r="C246" s="6" t="s">
        <v>419</v>
      </c>
      <c r="D246" s="7">
        <v>42736</v>
      </c>
      <c r="E246" s="6" t="str">
        <f>VLOOKUP($A246,Peter!$A$3:$A$2386,1,0)</f>
        <v>AmeriCredit Automobile Receivables Trust 2017-10001694010 - 01569742736</v>
      </c>
      <c r="F246" s="6" t="s">
        <v>22</v>
      </c>
      <c r="G246" s="6" t="s">
        <v>18</v>
      </c>
      <c r="H246" s="6" t="s">
        <v>22</v>
      </c>
      <c r="I246" s="6">
        <v>37126.04</v>
      </c>
      <c r="J246" s="6">
        <v>0</v>
      </c>
      <c r="K246" s="6">
        <v>0</v>
      </c>
      <c r="L246" s="6">
        <v>0</v>
      </c>
      <c r="M246" s="6">
        <v>182.82</v>
      </c>
      <c r="N246" s="6">
        <v>569.96</v>
      </c>
      <c r="O246" s="6">
        <v>0</v>
      </c>
      <c r="Q246" s="6">
        <f>VLOOKUP($A246,Peter!$A$3:$O$2386,13,0)</f>
        <v>0</v>
      </c>
      <c r="R246" s="6">
        <v>36930.9</v>
      </c>
      <c r="S246" s="10">
        <f t="shared" si="39"/>
        <v>36930.9</v>
      </c>
      <c r="T246" s="6">
        <f>VLOOKUP($A246,Peter!$A$3:$R$2306,14,0)</f>
        <v>752.78</v>
      </c>
      <c r="U246" s="6">
        <v>0</v>
      </c>
      <c r="V246" s="10">
        <f t="shared" si="35"/>
        <v>-37113.72</v>
      </c>
      <c r="W246" s="10"/>
      <c r="X246" s="6">
        <f t="shared" si="36"/>
        <v>37126.04</v>
      </c>
      <c r="Y246" s="6">
        <f>VLOOKUP($A246,Peter!$A$3:$O$2386,7,0)</f>
        <v>12.32</v>
      </c>
      <c r="Z246" s="6">
        <v>12.32</v>
      </c>
      <c r="AA246" s="6">
        <f>VLOOKUP($A246,raw!$A$2:$L$2630,7,0)</f>
        <v>12.32</v>
      </c>
      <c r="AB246" s="10">
        <f t="shared" si="37"/>
        <v>0</v>
      </c>
      <c r="AC246" s="10">
        <f t="shared" si="40"/>
        <v>0</v>
      </c>
      <c r="AE246" s="6">
        <f>VLOOKUP($A246,Peter!$A$3:$O$2386,11,0)</f>
        <v>0</v>
      </c>
      <c r="AF246" s="6">
        <v>0</v>
      </c>
      <c r="AG246" s="6">
        <f t="shared" si="38"/>
        <v>0</v>
      </c>
      <c r="AH246" s="6" t="str">
        <f>"'"&amp;C246&amp;"',"</f>
        <v>'0001694010 - 015697',</v>
      </c>
    </row>
    <row r="247" spans="1:34" hidden="1" x14ac:dyDescent="0.15">
      <c r="A247" s="6" t="str">
        <f t="shared" si="34"/>
        <v>AmeriCredit Automobile Receivables Trust 2017-10001694010 - 01612942767</v>
      </c>
      <c r="B247" s="6" t="s">
        <v>16</v>
      </c>
      <c r="C247" s="6" t="s">
        <v>418</v>
      </c>
      <c r="D247" s="7">
        <v>42767</v>
      </c>
      <c r="E247" s="6" t="str">
        <f>VLOOKUP($A247,Peter!$A$3:$A$2386,1,0)</f>
        <v>AmeriCredit Automobile Receivables Trust 2017-10001694010 - 01612942767</v>
      </c>
      <c r="F247" s="6" t="s">
        <v>21</v>
      </c>
      <c r="G247" s="6" t="s">
        <v>21</v>
      </c>
      <c r="H247" s="6" t="s">
        <v>21</v>
      </c>
      <c r="I247" s="6">
        <v>23377.24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Q247" s="6">
        <f>VLOOKUP($A247,Peter!$A$3:$O$2386,13,0)</f>
        <v>0</v>
      </c>
      <c r="R247" s="6">
        <v>0</v>
      </c>
      <c r="S247" s="10">
        <f t="shared" si="39"/>
        <v>0</v>
      </c>
      <c r="T247" s="6">
        <f>VLOOKUP($A247,Peter!$A$3:$R$2306,14,0)</f>
        <v>896.78</v>
      </c>
      <c r="U247" s="6">
        <v>0</v>
      </c>
      <c r="V247" s="10">
        <f t="shared" si="35"/>
        <v>0</v>
      </c>
      <c r="W247" s="10"/>
      <c r="X247" s="6">
        <f t="shared" si="36"/>
        <v>23377.24</v>
      </c>
      <c r="Y247" s="6">
        <f>VLOOKUP($A247,Peter!$A$3:$O$2386,7,0)</f>
        <v>23377.24</v>
      </c>
      <c r="Z247" s="6">
        <v>23377.24</v>
      </c>
      <c r="AA247" s="6">
        <f>VLOOKUP($A247,raw!$A$2:$L$2630,7,0)</f>
        <v>23377.24</v>
      </c>
      <c r="AB247" s="10">
        <f t="shared" si="37"/>
        <v>0</v>
      </c>
      <c r="AC247" s="10">
        <f t="shared" si="40"/>
        <v>0</v>
      </c>
      <c r="AE247" s="6">
        <f>VLOOKUP($A247,Peter!$A$3:$O$2386,11,0)</f>
        <v>18003</v>
      </c>
      <c r="AF247" s="6">
        <v>18003</v>
      </c>
      <c r="AG247" s="6">
        <f t="shared" si="38"/>
        <v>0</v>
      </c>
      <c r="AH247" s="6" t="str">
        <f>"'"&amp;C247&amp;"',"</f>
        <v>'0001694010 - 016129',</v>
      </c>
    </row>
    <row r="248" spans="1:34" hidden="1" x14ac:dyDescent="0.15">
      <c r="A248" s="6" t="str">
        <f t="shared" si="34"/>
        <v>AmeriCredit Automobile Receivables Trust 2017-10001694010 - 01612942795</v>
      </c>
      <c r="B248" s="6" t="s">
        <v>16</v>
      </c>
      <c r="C248" s="6" t="s">
        <v>418</v>
      </c>
      <c r="D248" s="7">
        <v>42795</v>
      </c>
      <c r="E248" s="6" t="str">
        <f>VLOOKUP($A248,Peter!$A$3:$A$2386,1,0)</f>
        <v>AmeriCredit Automobile Receivables Trust 2017-10001694010 - 01612942795</v>
      </c>
      <c r="F248" s="6" t="s">
        <v>21</v>
      </c>
      <c r="G248" s="6" t="s">
        <v>18</v>
      </c>
      <c r="H248" s="6" t="s">
        <v>21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Q248" s="6">
        <f>VLOOKUP($A248,Peter!$A$3:$O$2386,13,0)</f>
        <v>0</v>
      </c>
      <c r="R248" s="6">
        <v>0</v>
      </c>
      <c r="S248" s="10">
        <f t="shared" si="39"/>
        <v>0</v>
      </c>
      <c r="T248" s="6">
        <f>VLOOKUP($A248,Peter!$A$3:$R$2306,14,0)</f>
        <v>0</v>
      </c>
      <c r="U248" s="6">
        <v>0</v>
      </c>
      <c r="V248" s="10">
        <f t="shared" si="35"/>
        <v>0</v>
      </c>
      <c r="W248" s="10"/>
      <c r="X248" s="6">
        <f t="shared" si="36"/>
        <v>0</v>
      </c>
      <c r="Y248" s="6">
        <f>VLOOKUP($A248,Peter!$A$3:$O$2386,7,0)</f>
        <v>0</v>
      </c>
      <c r="Z248" s="6">
        <v>0</v>
      </c>
      <c r="AA248" s="6">
        <f>VLOOKUP($A248,raw!$A$2:$L$2630,7,0)</f>
        <v>0</v>
      </c>
      <c r="AB248" s="10">
        <f t="shared" si="37"/>
        <v>0</v>
      </c>
      <c r="AC248" s="10">
        <f t="shared" si="40"/>
        <v>0</v>
      </c>
      <c r="AE248" s="6">
        <f>VLOOKUP($A248,Peter!$A$3:$O$2386,11,0)</f>
        <v>553.79</v>
      </c>
      <c r="AF248" s="6">
        <v>553.79</v>
      </c>
      <c r="AG248" s="6">
        <f t="shared" si="38"/>
        <v>0</v>
      </c>
      <c r="AH248" s="6" t="str">
        <f>"'"&amp;C248&amp;"',"</f>
        <v>'0001694010 - 016129',</v>
      </c>
    </row>
    <row r="249" spans="1:34" hidden="1" x14ac:dyDescent="0.15">
      <c r="A249" s="6" t="str">
        <f t="shared" si="34"/>
        <v>AmeriCredit Automobile Receivables Trust 2017-10001694010 - 01651342795</v>
      </c>
      <c r="B249" s="6" t="s">
        <v>16</v>
      </c>
      <c r="C249" s="6" t="s">
        <v>417</v>
      </c>
      <c r="D249" s="7">
        <v>42795</v>
      </c>
      <c r="E249" s="6" t="str">
        <f>VLOOKUP($A249,Peter!$A$3:$A$2386,1,0)</f>
        <v>AmeriCredit Automobile Receivables Trust 2017-10001694010 - 01651342795</v>
      </c>
      <c r="F249" s="6" t="s">
        <v>22</v>
      </c>
      <c r="G249" s="6" t="s">
        <v>18</v>
      </c>
      <c r="H249" s="6" t="s">
        <v>22</v>
      </c>
      <c r="I249" s="6">
        <v>1610.36</v>
      </c>
      <c r="J249" s="6">
        <v>0</v>
      </c>
      <c r="K249" s="6">
        <v>0</v>
      </c>
      <c r="L249" s="6">
        <v>0</v>
      </c>
      <c r="M249" s="6">
        <v>549.11</v>
      </c>
      <c r="N249" s="6">
        <v>18.59</v>
      </c>
      <c r="O249" s="6">
        <v>0</v>
      </c>
      <c r="Q249" s="6">
        <f>VLOOKUP($A249,Peter!$A$3:$O$2386,13,0)</f>
        <v>0</v>
      </c>
      <c r="R249" s="6">
        <v>1032.7</v>
      </c>
      <c r="S249" s="10">
        <f t="shared" si="39"/>
        <v>1032.7</v>
      </c>
      <c r="T249" s="6">
        <f>VLOOKUP($A249,Peter!$A$3:$R$2306,14,0)</f>
        <v>567.70000000000005</v>
      </c>
      <c r="U249" s="6">
        <v>0</v>
      </c>
      <c r="V249" s="10">
        <f t="shared" si="35"/>
        <v>-1581.8100000000002</v>
      </c>
      <c r="W249" s="10"/>
      <c r="X249" s="6">
        <f t="shared" si="36"/>
        <v>1610.3600000000001</v>
      </c>
      <c r="Y249" s="6">
        <f>VLOOKUP($A249,Peter!$A$3:$O$2386,7,0)</f>
        <v>28.55</v>
      </c>
      <c r="Z249" s="6">
        <v>28.55</v>
      </c>
      <c r="AA249" s="6">
        <f>VLOOKUP($A249,raw!$A$2:$L$2630,7,0)</f>
        <v>28.55</v>
      </c>
      <c r="AB249" s="10">
        <f t="shared" si="37"/>
        <v>0</v>
      </c>
      <c r="AC249" s="10">
        <f t="shared" si="40"/>
        <v>0</v>
      </c>
      <c r="AE249" s="6">
        <f>VLOOKUP($A249,Peter!$A$3:$O$2386,11,0)</f>
        <v>0</v>
      </c>
      <c r="AF249" s="6">
        <v>0</v>
      </c>
      <c r="AG249" s="6">
        <f t="shared" si="38"/>
        <v>0</v>
      </c>
      <c r="AH249" s="6" t="str">
        <f>"'"&amp;C249&amp;"',"</f>
        <v>'0001694010 - 016513',</v>
      </c>
    </row>
    <row r="250" spans="1:34" hidden="1" x14ac:dyDescent="0.15">
      <c r="A250" s="6" t="str">
        <f t="shared" si="34"/>
        <v>AmeriCredit Automobile Receivables Trust 2017-10001694010 - 01674842705</v>
      </c>
      <c r="B250" s="6" t="s">
        <v>16</v>
      </c>
      <c r="C250" s="6" t="s">
        <v>416</v>
      </c>
      <c r="D250" s="7">
        <v>42705</v>
      </c>
      <c r="E250" s="6" t="str">
        <f>VLOOKUP($A250,Peter!$A$3:$A$2386,1,0)</f>
        <v>AmeriCredit Automobile Receivables Trust 2017-10001694010 - 01674842705</v>
      </c>
      <c r="F250" s="6" t="s">
        <v>17</v>
      </c>
      <c r="G250" s="6" t="s">
        <v>18</v>
      </c>
      <c r="H250" s="6" t="s">
        <v>19</v>
      </c>
      <c r="I250" s="6">
        <v>21898.799999999999</v>
      </c>
      <c r="J250" s="6">
        <v>21477.62</v>
      </c>
      <c r="K250" s="6">
        <v>0</v>
      </c>
      <c r="L250" s="6">
        <v>21477.62</v>
      </c>
      <c r="M250" s="6">
        <v>921.18</v>
      </c>
      <c r="N250" s="6">
        <v>1095.83</v>
      </c>
      <c r="O250" s="6">
        <v>50.56</v>
      </c>
      <c r="P250" s="6">
        <f>M250+N250-T250</f>
        <v>1511.3400000000008</v>
      </c>
      <c r="Q250" s="6">
        <f>VLOOKUP($A250,Peter!$A$3:$O$2386,13,0)</f>
        <v>0</v>
      </c>
      <c r="R250" s="6">
        <v>0</v>
      </c>
      <c r="S250" s="10">
        <f t="shared" si="39"/>
        <v>0</v>
      </c>
      <c r="T250" s="6">
        <f>VLOOKUP($A250,Peter!$A$3:$R$2306,14,0)</f>
        <v>505.66999999999899</v>
      </c>
      <c r="U250" s="6">
        <v>0</v>
      </c>
      <c r="V250" s="10">
        <f t="shared" si="35"/>
        <v>-921.18</v>
      </c>
      <c r="W250" s="10"/>
      <c r="X250" s="6">
        <f t="shared" si="36"/>
        <v>421.17999999999995</v>
      </c>
      <c r="Y250" s="6">
        <f>VLOOKUP($A250,Peter!$A$3:$O$2386,7,0)</f>
        <v>-500</v>
      </c>
      <c r="Z250" s="6">
        <v>-500</v>
      </c>
      <c r="AA250" s="6">
        <f>VLOOKUP($A250,raw!$A$2:$L$2630,7,0)</f>
        <v>-500</v>
      </c>
      <c r="AB250" s="10">
        <f t="shared" si="37"/>
        <v>0</v>
      </c>
      <c r="AC250" s="10">
        <f t="shared" si="40"/>
        <v>0</v>
      </c>
      <c r="AE250" s="6">
        <f>VLOOKUP($A250,Peter!$A$3:$O$2386,11,0)</f>
        <v>0</v>
      </c>
      <c r="AF250" s="6">
        <v>0</v>
      </c>
      <c r="AG250" s="6">
        <f t="shared" si="38"/>
        <v>0</v>
      </c>
      <c r="AH250" s="6" t="str">
        <f>"'"&amp;C250&amp;"',"</f>
        <v>'0001694010 - 016748',</v>
      </c>
    </row>
    <row r="251" spans="1:34" hidden="1" x14ac:dyDescent="0.15">
      <c r="A251" s="6" t="str">
        <f t="shared" si="34"/>
        <v>AmeriCredit Automobile Receivables Trust 2017-10001694010 - 01675442795</v>
      </c>
      <c r="B251" s="6" t="s">
        <v>16</v>
      </c>
      <c r="C251" s="6" t="s">
        <v>415</v>
      </c>
      <c r="D251" s="7">
        <v>42795</v>
      </c>
      <c r="E251" s="6" t="str">
        <f>VLOOKUP($A251,Peter!$A$3:$A$2386,1,0)</f>
        <v>AmeriCredit Automobile Receivables Trust 2017-10001694010 - 01675442795</v>
      </c>
      <c r="F251" s="6" t="s">
        <v>22</v>
      </c>
      <c r="G251" s="6" t="s">
        <v>18</v>
      </c>
      <c r="H251" s="6" t="s">
        <v>22</v>
      </c>
      <c r="I251" s="6">
        <v>304.77999999999997</v>
      </c>
      <c r="J251" s="6">
        <v>0</v>
      </c>
      <c r="K251" s="6">
        <v>0</v>
      </c>
      <c r="L251" s="6">
        <v>0</v>
      </c>
      <c r="M251" s="6">
        <v>302.54000000000002</v>
      </c>
      <c r="N251" s="6">
        <v>6.46</v>
      </c>
      <c r="O251" s="6">
        <v>0</v>
      </c>
      <c r="Q251" s="6">
        <f>VLOOKUP($A251,Peter!$A$3:$O$2386,13,0)</f>
        <v>0</v>
      </c>
      <c r="R251" s="6">
        <v>0</v>
      </c>
      <c r="S251" s="10">
        <f t="shared" si="39"/>
        <v>0</v>
      </c>
      <c r="T251" s="6">
        <f>VLOOKUP($A251,Peter!$A$3:$R$2306,14,0)</f>
        <v>308.98393205000002</v>
      </c>
      <c r="U251" s="6">
        <v>0</v>
      </c>
      <c r="V251" s="10">
        <f t="shared" si="35"/>
        <v>-302.54000000000002</v>
      </c>
      <c r="W251" s="10"/>
      <c r="X251" s="6">
        <f t="shared" si="36"/>
        <v>304.78000000000003</v>
      </c>
      <c r="Y251" s="6">
        <f>VLOOKUP($A251,Peter!$A$3:$O$2386,7,0)</f>
        <v>2.2400000000000002</v>
      </c>
      <c r="Z251" s="6">
        <v>2.2400000000000002</v>
      </c>
      <c r="AA251" s="6">
        <f>VLOOKUP($A251,raw!$A$2:$L$2630,7,0)</f>
        <v>2.2400000000000002</v>
      </c>
      <c r="AB251" s="10">
        <f t="shared" si="37"/>
        <v>0</v>
      </c>
      <c r="AC251" s="10">
        <f t="shared" si="40"/>
        <v>0</v>
      </c>
      <c r="AE251" s="6">
        <f>VLOOKUP($A251,Peter!$A$3:$O$2386,11,0)</f>
        <v>0</v>
      </c>
      <c r="AF251" s="6">
        <v>0</v>
      </c>
      <c r="AG251" s="6">
        <f t="shared" si="38"/>
        <v>0</v>
      </c>
      <c r="AH251" s="6" t="str">
        <f>"'"&amp;C251&amp;"',"</f>
        <v>'0001694010 - 016754',</v>
      </c>
    </row>
    <row r="252" spans="1:34" hidden="1" x14ac:dyDescent="0.15">
      <c r="A252" s="6" t="str">
        <f t="shared" si="34"/>
        <v>AmeriCredit Automobile Receivables Trust 2017-10001694010 - 01706742795</v>
      </c>
      <c r="B252" s="6" t="s">
        <v>16</v>
      </c>
      <c r="C252" s="6" t="s">
        <v>414</v>
      </c>
      <c r="D252" s="7">
        <v>42795</v>
      </c>
      <c r="E252" s="6" t="str">
        <f>VLOOKUP($A252,Peter!$A$3:$A$2386,1,0)</f>
        <v>AmeriCredit Automobile Receivables Trust 2017-10001694010 - 01706742795</v>
      </c>
      <c r="F252" s="6" t="s">
        <v>21</v>
      </c>
      <c r="G252" s="6" t="s">
        <v>21</v>
      </c>
      <c r="H252" s="6" t="s">
        <v>21</v>
      </c>
      <c r="I252" s="6">
        <v>27903.08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Q252" s="6">
        <f>VLOOKUP($A252,Peter!$A$3:$O$2386,13,0)</f>
        <v>0</v>
      </c>
      <c r="R252" s="6">
        <v>0</v>
      </c>
      <c r="S252" s="10">
        <f t="shared" si="39"/>
        <v>0</v>
      </c>
      <c r="T252" s="6">
        <f>VLOOKUP($A252,Peter!$A$3:$R$2306,14,0)</f>
        <v>1848.12</v>
      </c>
      <c r="U252" s="6">
        <v>0</v>
      </c>
      <c r="V252" s="10">
        <f t="shared" si="35"/>
        <v>0</v>
      </c>
      <c r="W252" s="10"/>
      <c r="X252" s="6">
        <f t="shared" si="36"/>
        <v>27903.08</v>
      </c>
      <c r="Y252" s="6">
        <f>VLOOKUP($A252,Peter!$A$3:$O$2386,7,0)</f>
        <v>27903.08</v>
      </c>
      <c r="Z252" s="6">
        <v>27903.08</v>
      </c>
      <c r="AA252" s="6">
        <f>VLOOKUP($A252,raw!$A$2:$L$2630,7,0)</f>
        <v>27903.08</v>
      </c>
      <c r="AB252" s="10">
        <f t="shared" si="37"/>
        <v>0</v>
      </c>
      <c r="AC252" s="10">
        <f t="shared" si="40"/>
        <v>0</v>
      </c>
      <c r="AE252" s="6">
        <f>VLOOKUP($A252,Peter!$A$3:$O$2386,11,0)</f>
        <v>14903</v>
      </c>
      <c r="AF252" s="6">
        <v>14903</v>
      </c>
      <c r="AG252" s="6">
        <f t="shared" si="38"/>
        <v>0</v>
      </c>
      <c r="AH252" s="6" t="str">
        <f>"'"&amp;C252&amp;"',"</f>
        <v>'0001694010 - 017067',</v>
      </c>
    </row>
    <row r="253" spans="1:34" hidden="1" x14ac:dyDescent="0.15">
      <c r="A253" s="6" t="str">
        <f t="shared" si="34"/>
        <v>AmeriCredit Automobile Receivables Trust 2017-10001694010 - 01724542795</v>
      </c>
      <c r="B253" s="6" t="s">
        <v>16</v>
      </c>
      <c r="C253" s="6" t="s">
        <v>412</v>
      </c>
      <c r="D253" s="7">
        <v>42795</v>
      </c>
      <c r="E253" s="6" t="str">
        <f>VLOOKUP($A253,Peter!$A$3:$A$2386,1,0)</f>
        <v>AmeriCredit Automobile Receivables Trust 2017-10001694010 - 01724542795</v>
      </c>
      <c r="F253" s="6" t="s">
        <v>22</v>
      </c>
      <c r="G253" s="6" t="s">
        <v>21</v>
      </c>
      <c r="H253" s="6" t="s">
        <v>22</v>
      </c>
      <c r="I253" s="6">
        <v>1139.1199999999999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Q253" s="6">
        <f>VLOOKUP($A253,Peter!$A$3:$O$2386,13,0)</f>
        <v>0</v>
      </c>
      <c r="R253" s="6">
        <v>0</v>
      </c>
      <c r="S253" s="10">
        <f t="shared" si="39"/>
        <v>0</v>
      </c>
      <c r="T253" s="6">
        <f>VLOOKUP($A253,Peter!$A$3:$R$2306,14,0)</f>
        <v>1158.1199999999999</v>
      </c>
      <c r="U253" s="6">
        <v>0</v>
      </c>
      <c r="V253" s="10">
        <f t="shared" si="35"/>
        <v>0</v>
      </c>
      <c r="W253" s="10"/>
      <c r="X253" s="6">
        <f t="shared" si="36"/>
        <v>1139.1199999999999</v>
      </c>
      <c r="Y253" s="6">
        <f>VLOOKUP($A253,Peter!$A$3:$O$2386,7,0)</f>
        <v>1139.1199999999999</v>
      </c>
      <c r="Z253" s="6">
        <v>1139.1199999999999</v>
      </c>
      <c r="AA253" s="6">
        <f>VLOOKUP($A253,raw!$A$2:$L$2630,7,0)</f>
        <v>1139.1199999999999</v>
      </c>
      <c r="AB253" s="10">
        <f t="shared" si="37"/>
        <v>0</v>
      </c>
      <c r="AC253" s="10">
        <f t="shared" si="40"/>
        <v>0</v>
      </c>
      <c r="AE253" s="6">
        <f>VLOOKUP($A253,Peter!$A$3:$O$2386,11,0)</f>
        <v>0</v>
      </c>
      <c r="AF253" s="6">
        <v>0</v>
      </c>
      <c r="AG253" s="6">
        <f t="shared" si="38"/>
        <v>0</v>
      </c>
      <c r="AH253" s="6" t="str">
        <f>"'"&amp;C253&amp;"',"</f>
        <v>'0001694010 - 017245',</v>
      </c>
    </row>
    <row r="254" spans="1:34" hidden="1" x14ac:dyDescent="0.15">
      <c r="A254" s="6" t="str">
        <f t="shared" si="34"/>
        <v>AmeriCredit Automobile Receivables Trust 2017-10001694010 - 01732142736</v>
      </c>
      <c r="B254" s="6" t="s">
        <v>16</v>
      </c>
      <c r="C254" s="6" t="s">
        <v>411</v>
      </c>
      <c r="D254" s="7">
        <v>42736</v>
      </c>
      <c r="E254" s="6" t="str">
        <f>VLOOKUP($A254,Peter!$A$3:$A$2386,1,0)</f>
        <v>AmeriCredit Automobile Receivables Trust 2017-10001694010 - 01732142736</v>
      </c>
      <c r="F254" s="6" t="s">
        <v>20</v>
      </c>
      <c r="G254" s="6" t="s">
        <v>18</v>
      </c>
      <c r="H254" s="6" t="s">
        <v>20</v>
      </c>
      <c r="I254" s="6">
        <v>16474.21</v>
      </c>
      <c r="J254" s="6">
        <v>16195.15</v>
      </c>
      <c r="K254" s="6">
        <v>0</v>
      </c>
      <c r="L254" s="6">
        <v>16195.15</v>
      </c>
      <c r="M254" s="6">
        <v>784.06</v>
      </c>
      <c r="N254" s="6">
        <v>781.68</v>
      </c>
      <c r="O254" s="6">
        <v>0</v>
      </c>
      <c r="P254" s="6">
        <f>M254+N254-T254</f>
        <v>151.41999999999985</v>
      </c>
      <c r="Q254" s="6">
        <f>VLOOKUP($A254,Peter!$A$3:$O$2386,13,0)</f>
        <v>0</v>
      </c>
      <c r="R254" s="6">
        <v>0</v>
      </c>
      <c r="S254" s="10">
        <f t="shared" si="39"/>
        <v>0</v>
      </c>
      <c r="T254" s="6">
        <f>VLOOKUP($A254,Peter!$A$3:$R$2306,14,0)</f>
        <v>1414.32</v>
      </c>
      <c r="U254" s="6">
        <v>0</v>
      </c>
      <c r="V254" s="10">
        <f t="shared" si="35"/>
        <v>-784.06</v>
      </c>
      <c r="W254" s="10"/>
      <c r="X254" s="6">
        <f t="shared" si="36"/>
        <v>279.05999999999995</v>
      </c>
      <c r="Y254" s="6">
        <f>VLOOKUP($A254,Peter!$A$3:$O$2386,7,0)</f>
        <v>-505</v>
      </c>
      <c r="Z254" s="6">
        <v>-505</v>
      </c>
      <c r="AA254" s="6">
        <f>VLOOKUP($A254,raw!$A$2:$L$2630,7,0)</f>
        <v>-505</v>
      </c>
      <c r="AB254" s="10">
        <f t="shared" si="37"/>
        <v>0</v>
      </c>
      <c r="AC254" s="10">
        <f t="shared" si="40"/>
        <v>0</v>
      </c>
      <c r="AE254" s="6">
        <f>VLOOKUP($A254,Peter!$A$3:$O$2386,11,0)</f>
        <v>0</v>
      </c>
      <c r="AF254" s="6">
        <v>0</v>
      </c>
      <c r="AG254" s="6">
        <f t="shared" si="38"/>
        <v>0</v>
      </c>
      <c r="AH254" s="6" t="str">
        <f>"'"&amp;C254&amp;"',"</f>
        <v>'0001694010 - 017321',</v>
      </c>
    </row>
    <row r="255" spans="1:34" hidden="1" x14ac:dyDescent="0.15">
      <c r="A255" s="6" t="str">
        <f t="shared" si="34"/>
        <v>AmeriCredit Automobile Receivables Trust 2017-10001694010 - 01771742736</v>
      </c>
      <c r="B255" s="6" t="s">
        <v>16</v>
      </c>
      <c r="C255" s="6" t="s">
        <v>408</v>
      </c>
      <c r="D255" s="7">
        <v>42736</v>
      </c>
      <c r="E255" s="6" t="str">
        <f>VLOOKUP($A255,Peter!$A$3:$A$2386,1,0)</f>
        <v>AmeriCredit Automobile Receivables Trust 2017-10001694010 - 01771742736</v>
      </c>
      <c r="F255" s="6" t="s">
        <v>17</v>
      </c>
      <c r="G255" s="6" t="s">
        <v>18</v>
      </c>
      <c r="H255" s="6" t="s">
        <v>20</v>
      </c>
      <c r="I255" s="6">
        <v>24990</v>
      </c>
      <c r="J255" s="6">
        <v>24487.31</v>
      </c>
      <c r="K255" s="6">
        <v>0</v>
      </c>
      <c r="L255" s="6">
        <v>24487.31</v>
      </c>
      <c r="M255" s="6">
        <v>1032.69</v>
      </c>
      <c r="N255" s="6">
        <v>893.31</v>
      </c>
      <c r="O255" s="6">
        <v>0</v>
      </c>
      <c r="Q255" s="6">
        <f>VLOOKUP($A255,Peter!$A$3:$O$2386,13,0)</f>
        <v>0</v>
      </c>
      <c r="R255" s="6">
        <v>0</v>
      </c>
      <c r="S255" s="10">
        <f t="shared" si="39"/>
        <v>0</v>
      </c>
      <c r="T255" s="6">
        <f>VLOOKUP($A255,Peter!$A$3:$R$2306,14,0)</f>
        <v>1927.24</v>
      </c>
      <c r="U255" s="6">
        <v>0</v>
      </c>
      <c r="V255" s="10">
        <f t="shared" si="35"/>
        <v>-1032.69</v>
      </c>
      <c r="W255" s="10"/>
      <c r="X255" s="6">
        <f t="shared" si="36"/>
        <v>502.69000000000005</v>
      </c>
      <c r="Y255" s="6">
        <f>VLOOKUP($A255,Peter!$A$3:$O$2386,7,0)</f>
        <v>-530</v>
      </c>
      <c r="Z255" s="6">
        <v>-530</v>
      </c>
      <c r="AA255" s="6">
        <f>VLOOKUP($A255,raw!$A$2:$L$2630,7,0)</f>
        <v>-530</v>
      </c>
      <c r="AB255" s="10">
        <f t="shared" si="37"/>
        <v>0</v>
      </c>
      <c r="AC255" s="10">
        <f t="shared" si="40"/>
        <v>0</v>
      </c>
      <c r="AE255" s="6">
        <f>VLOOKUP($A255,Peter!$A$3:$O$2386,11,0)</f>
        <v>0</v>
      </c>
      <c r="AF255" s="6">
        <v>0</v>
      </c>
      <c r="AG255" s="6">
        <f t="shared" si="38"/>
        <v>0</v>
      </c>
      <c r="AH255" s="6" t="str">
        <f>"'"&amp;C255&amp;"',"</f>
        <v>'0001694010 - 017717',</v>
      </c>
    </row>
    <row r="256" spans="1:34" hidden="1" x14ac:dyDescent="0.15">
      <c r="A256" s="6" t="str">
        <f t="shared" si="34"/>
        <v>AmeriCredit Automobile Receivables Trust 2017-10001694010 - 01782342795</v>
      </c>
      <c r="B256" s="6" t="s">
        <v>16</v>
      </c>
      <c r="C256" s="6" t="s">
        <v>407</v>
      </c>
      <c r="D256" s="7">
        <v>42795</v>
      </c>
      <c r="E256" s="6" t="str">
        <f>VLOOKUP($A256,Peter!$A$3:$A$2386,1,0)</f>
        <v>AmeriCredit Automobile Receivables Trust 2017-10001694010 - 01782342795</v>
      </c>
      <c r="F256" s="6" t="s">
        <v>21</v>
      </c>
      <c r="G256" s="6" t="s">
        <v>21</v>
      </c>
      <c r="H256" s="6" t="s">
        <v>21</v>
      </c>
      <c r="I256" s="6">
        <v>16861.150000000001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Q256" s="6">
        <f>VLOOKUP($A256,Peter!$A$3:$O$2386,13,0)</f>
        <v>0</v>
      </c>
      <c r="R256" s="6">
        <v>0</v>
      </c>
      <c r="S256" s="10">
        <f t="shared" si="39"/>
        <v>0</v>
      </c>
      <c r="T256" s="6">
        <f>VLOOKUP($A256,Peter!$A$3:$R$2306,14,0)</f>
        <v>1491.6</v>
      </c>
      <c r="U256" s="6">
        <v>0</v>
      </c>
      <c r="V256" s="10">
        <f t="shared" si="35"/>
        <v>0</v>
      </c>
      <c r="W256" s="10"/>
      <c r="X256" s="6">
        <f t="shared" si="36"/>
        <v>16861.150000000001</v>
      </c>
      <c r="Y256" s="6">
        <f>VLOOKUP($A256,Peter!$A$3:$O$2386,7,0)</f>
        <v>16861.150000000001</v>
      </c>
      <c r="Z256" s="6">
        <v>16861.150000000001</v>
      </c>
      <c r="AA256" s="6">
        <f>VLOOKUP($A256,raw!$A$2:$L$2630,7,0)</f>
        <v>16861.150000000001</v>
      </c>
      <c r="AB256" s="10">
        <f t="shared" si="37"/>
        <v>0</v>
      </c>
      <c r="AC256" s="10">
        <f t="shared" si="40"/>
        <v>0</v>
      </c>
      <c r="AE256" s="6">
        <f>VLOOKUP($A256,Peter!$A$3:$O$2386,11,0)</f>
        <v>10220</v>
      </c>
      <c r="AF256" s="6">
        <v>10220</v>
      </c>
      <c r="AG256" s="6">
        <f t="shared" si="38"/>
        <v>0</v>
      </c>
      <c r="AH256" s="6" t="str">
        <f>"'"&amp;C256&amp;"',"</f>
        <v>'0001694010 - 017823',</v>
      </c>
    </row>
    <row r="257" spans="1:34" hidden="1" x14ac:dyDescent="0.15">
      <c r="A257" s="6" t="str">
        <f t="shared" si="34"/>
        <v>AmeriCredit Automobile Receivables Trust 2017-10001694010 - 01794342795</v>
      </c>
      <c r="B257" s="6" t="s">
        <v>16</v>
      </c>
      <c r="C257" s="6" t="s">
        <v>406</v>
      </c>
      <c r="D257" s="7">
        <v>42795</v>
      </c>
      <c r="E257" s="6" t="str">
        <f>VLOOKUP($A257,Peter!$A$3:$A$2386,1,0)</f>
        <v>AmeriCredit Automobile Receivables Trust 2017-10001694010 - 01794342795</v>
      </c>
      <c r="F257" s="6" t="s">
        <v>21</v>
      </c>
      <c r="G257" s="6" t="s">
        <v>21</v>
      </c>
      <c r="H257" s="6" t="s">
        <v>21</v>
      </c>
      <c r="I257" s="6">
        <v>19295.84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Q257" s="6">
        <f>VLOOKUP($A257,Peter!$A$3:$O$2386,13,0)</f>
        <v>0</v>
      </c>
      <c r="R257" s="6">
        <v>0</v>
      </c>
      <c r="S257" s="10">
        <f t="shared" si="39"/>
        <v>0</v>
      </c>
      <c r="T257" s="6">
        <f>VLOOKUP($A257,Peter!$A$3:$R$2306,14,0)</f>
        <v>1331.88</v>
      </c>
      <c r="U257" s="6">
        <v>0</v>
      </c>
      <c r="V257" s="10">
        <f t="shared" si="35"/>
        <v>0</v>
      </c>
      <c r="W257" s="10"/>
      <c r="X257" s="6">
        <f t="shared" si="36"/>
        <v>19295.84</v>
      </c>
      <c r="Y257" s="6">
        <f>VLOOKUP($A257,Peter!$A$3:$O$2386,7,0)</f>
        <v>19295.84</v>
      </c>
      <c r="Z257" s="6">
        <v>19295.84</v>
      </c>
      <c r="AA257" s="6">
        <f>VLOOKUP($A257,raw!$A$2:$L$2630,7,0)</f>
        <v>19295.84</v>
      </c>
      <c r="AB257" s="10">
        <f t="shared" si="37"/>
        <v>0</v>
      </c>
      <c r="AC257" s="10">
        <f t="shared" si="40"/>
        <v>0</v>
      </c>
      <c r="AE257" s="6">
        <f>VLOOKUP($A257,Peter!$A$3:$O$2386,11,0)</f>
        <v>12598</v>
      </c>
      <c r="AF257" s="6">
        <v>12598</v>
      </c>
      <c r="AG257" s="6">
        <f t="shared" si="38"/>
        <v>0</v>
      </c>
      <c r="AH257" s="6" t="str">
        <f>"'"&amp;C257&amp;"',"</f>
        <v>'0001694010 - 017943',</v>
      </c>
    </row>
    <row r="258" spans="1:34" hidden="1" x14ac:dyDescent="0.15">
      <c r="A258" s="6" t="str">
        <f t="shared" ref="A258:A321" si="47">B258&amp;C258&amp;D258</f>
        <v>AmeriCredit Automobile Receivables Trust 2017-10001694010 - 01819042767</v>
      </c>
      <c r="B258" s="6" t="s">
        <v>16</v>
      </c>
      <c r="C258" s="6" t="s">
        <v>405</v>
      </c>
      <c r="D258" s="7">
        <v>42767</v>
      </c>
      <c r="E258" s="6" t="str">
        <f>VLOOKUP($A258,Peter!$A$3:$A$2386,1,0)</f>
        <v>AmeriCredit Automobile Receivables Trust 2017-10001694010 - 01819042767</v>
      </c>
      <c r="F258" s="6" t="s">
        <v>22</v>
      </c>
      <c r="G258" s="6" t="s">
        <v>18</v>
      </c>
      <c r="H258" s="6" t="s">
        <v>22</v>
      </c>
      <c r="I258" s="6">
        <v>19809.650000000001</v>
      </c>
      <c r="J258" s="6">
        <v>0</v>
      </c>
      <c r="K258" s="6">
        <v>0</v>
      </c>
      <c r="L258" s="6">
        <v>0</v>
      </c>
      <c r="M258" s="6">
        <v>179.67</v>
      </c>
      <c r="N258" s="6">
        <v>187.45</v>
      </c>
      <c r="O258" s="6">
        <v>0</v>
      </c>
      <c r="Q258" s="6">
        <f>VLOOKUP($A258,Peter!$A$3:$O$2386,13,0)</f>
        <v>0</v>
      </c>
      <c r="R258" s="6">
        <v>19626.71</v>
      </c>
      <c r="S258" s="10">
        <f t="shared" si="39"/>
        <v>19626.71</v>
      </c>
      <c r="T258" s="6">
        <f>VLOOKUP($A258,Peter!$A$3:$R$2306,14,0)</f>
        <v>367.12</v>
      </c>
      <c r="U258" s="6">
        <v>0</v>
      </c>
      <c r="V258" s="10">
        <f t="shared" ref="V258:V321" si="48">Y258-X258</f>
        <v>-19806.379999999997</v>
      </c>
      <c r="W258" s="10"/>
      <c r="X258" s="6">
        <f t="shared" ref="X258:X321" si="49">Z258+M258+R258+U258</f>
        <v>19809.649999999998</v>
      </c>
      <c r="Y258" s="6">
        <f>VLOOKUP($A258,Peter!$A$3:$O$2386,7,0)</f>
        <v>3.27</v>
      </c>
      <c r="Z258" s="6">
        <v>3.27</v>
      </c>
      <c r="AA258" s="6">
        <f>VLOOKUP($A258,raw!$A$2:$L$2630,7,0)</f>
        <v>3.27</v>
      </c>
      <c r="AB258" s="10">
        <f t="shared" ref="AB258:AB321" si="50">ABS(Y258-Z258)</f>
        <v>0</v>
      </c>
      <c r="AC258" s="10">
        <f t="shared" si="40"/>
        <v>0</v>
      </c>
      <c r="AE258" s="6">
        <f>VLOOKUP($A258,Peter!$A$3:$O$2386,11,0)</f>
        <v>0</v>
      </c>
      <c r="AF258" s="6">
        <v>0</v>
      </c>
      <c r="AG258" s="6">
        <f t="shared" ref="AG258:AG321" si="51">ABS(AE258-AF258)</f>
        <v>0</v>
      </c>
      <c r="AH258" s="6" t="str">
        <f>"'"&amp;C258&amp;"',"</f>
        <v>'0001694010 - 018190',</v>
      </c>
    </row>
    <row r="259" spans="1:34" hidden="1" x14ac:dyDescent="0.15">
      <c r="A259" s="6" t="str">
        <f t="shared" si="47"/>
        <v>AmeriCredit Automobile Receivables Trust 2017-10001694010 - 01833942767</v>
      </c>
      <c r="B259" s="6" t="s">
        <v>16</v>
      </c>
      <c r="C259" s="6" t="s">
        <v>404</v>
      </c>
      <c r="D259" s="7">
        <v>42767</v>
      </c>
      <c r="E259" s="6" t="str">
        <f>VLOOKUP($A259,Peter!$A$3:$A$2386,1,0)</f>
        <v>AmeriCredit Automobile Receivables Trust 2017-10001694010 - 01833942767</v>
      </c>
      <c r="F259" s="6" t="s">
        <v>22</v>
      </c>
      <c r="G259" s="6" t="s">
        <v>18</v>
      </c>
      <c r="H259" s="6" t="s">
        <v>22</v>
      </c>
      <c r="I259" s="6">
        <v>13725.31</v>
      </c>
      <c r="J259" s="6">
        <v>0</v>
      </c>
      <c r="K259" s="6">
        <v>0</v>
      </c>
      <c r="L259" s="6">
        <v>0</v>
      </c>
      <c r="M259" s="6">
        <v>127.49</v>
      </c>
      <c r="N259" s="6">
        <v>188.73</v>
      </c>
      <c r="O259" s="6">
        <v>15.81</v>
      </c>
      <c r="Q259" s="6">
        <f>VLOOKUP($A259,Peter!$A$3:$O$2386,13,0)</f>
        <v>0</v>
      </c>
      <c r="R259" s="6">
        <v>13591</v>
      </c>
      <c r="S259" s="10">
        <f t="shared" ref="S259:S322" si="52">ABS(Q259-R259)</f>
        <v>13591</v>
      </c>
      <c r="T259" s="6">
        <f>VLOOKUP($A259,Peter!$A$3:$R$2306,14,0)</f>
        <v>316.22000000000003</v>
      </c>
      <c r="U259" s="6">
        <v>0</v>
      </c>
      <c r="V259" s="10">
        <f t="shared" si="48"/>
        <v>-13718.49</v>
      </c>
      <c r="W259" s="10"/>
      <c r="X259" s="6">
        <f t="shared" si="49"/>
        <v>13725.31</v>
      </c>
      <c r="Y259" s="6">
        <f>VLOOKUP($A259,Peter!$A$3:$O$2386,7,0)</f>
        <v>6.82</v>
      </c>
      <c r="Z259" s="6">
        <v>6.82</v>
      </c>
      <c r="AA259" s="6">
        <f>VLOOKUP($A259,raw!$A$2:$L$2630,7,0)</f>
        <v>6.82</v>
      </c>
      <c r="AB259" s="10">
        <f t="shared" si="50"/>
        <v>0</v>
      </c>
      <c r="AC259" s="10">
        <f t="shared" ref="AC259:AC322" si="53">IF(ABS(Z259-AA259)&gt;0.01,1,0)</f>
        <v>0</v>
      </c>
      <c r="AE259" s="6">
        <f>VLOOKUP($A259,Peter!$A$3:$O$2386,11,0)</f>
        <v>0</v>
      </c>
      <c r="AF259" s="6">
        <v>0</v>
      </c>
      <c r="AG259" s="6">
        <f t="shared" si="51"/>
        <v>0</v>
      </c>
      <c r="AH259" s="6" t="str">
        <f>"'"&amp;C259&amp;"',"</f>
        <v>'0001694010 - 018339',</v>
      </c>
    </row>
    <row r="260" spans="1:34" hidden="1" x14ac:dyDescent="0.15">
      <c r="A260" s="6" t="str">
        <f t="shared" si="47"/>
        <v>AmeriCredit Automobile Receivables Trust 2017-10001694010 - 01836742795</v>
      </c>
      <c r="B260" s="6" t="s">
        <v>16</v>
      </c>
      <c r="C260" s="6" t="s">
        <v>403</v>
      </c>
      <c r="D260" s="7">
        <v>42795</v>
      </c>
      <c r="E260" s="6" t="str">
        <f>VLOOKUP($A260,Peter!$A$3:$A$2386,1,0)</f>
        <v>AmeriCredit Automobile Receivables Trust 2017-10001694010 - 01836742795</v>
      </c>
      <c r="F260" s="6" t="s">
        <v>21</v>
      </c>
      <c r="G260" s="6" t="s">
        <v>21</v>
      </c>
      <c r="H260" s="6" t="s">
        <v>21</v>
      </c>
      <c r="I260" s="6">
        <v>15133.5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Q260" s="6">
        <f>VLOOKUP($A260,Peter!$A$3:$O$2386,13,0)</f>
        <v>0</v>
      </c>
      <c r="R260" s="6">
        <v>0</v>
      </c>
      <c r="S260" s="10">
        <f t="shared" si="52"/>
        <v>0</v>
      </c>
      <c r="T260" s="6">
        <f>VLOOKUP($A260,Peter!$A$3:$R$2306,14,0)</f>
        <v>1176.0999999999999</v>
      </c>
      <c r="U260" s="6">
        <v>0</v>
      </c>
      <c r="V260" s="10">
        <f t="shared" si="48"/>
        <v>0</v>
      </c>
      <c r="W260" s="10"/>
      <c r="X260" s="6">
        <f t="shared" si="49"/>
        <v>15133.5</v>
      </c>
      <c r="Y260" s="6">
        <f>VLOOKUP($A260,Peter!$A$3:$O$2386,7,0)</f>
        <v>15133.5</v>
      </c>
      <c r="Z260" s="6">
        <v>15133.5</v>
      </c>
      <c r="AA260" s="6">
        <f>VLOOKUP($A260,raw!$A$2:$L$2630,7,0)</f>
        <v>15133.5</v>
      </c>
      <c r="AB260" s="10">
        <f t="shared" si="50"/>
        <v>0</v>
      </c>
      <c r="AC260" s="10">
        <f t="shared" si="53"/>
        <v>0</v>
      </c>
      <c r="AE260" s="6">
        <f>VLOOKUP($A260,Peter!$A$3:$O$2386,11,0)</f>
        <v>6711</v>
      </c>
      <c r="AF260" s="6">
        <v>6711</v>
      </c>
      <c r="AG260" s="6">
        <f t="shared" si="51"/>
        <v>0</v>
      </c>
      <c r="AH260" s="6" t="str">
        <f>"'"&amp;C260&amp;"',"</f>
        <v>'0001694010 - 018367',</v>
      </c>
    </row>
    <row r="261" spans="1:34" hidden="1" x14ac:dyDescent="0.15">
      <c r="A261" s="6" t="str">
        <f t="shared" si="47"/>
        <v>AmeriCredit Automobile Receivables Trust 2017-10001694010 - 02027942795</v>
      </c>
      <c r="B261" s="6" t="s">
        <v>16</v>
      </c>
      <c r="C261" s="6" t="s">
        <v>402</v>
      </c>
      <c r="D261" s="7">
        <v>42795</v>
      </c>
      <c r="E261" s="6" t="str">
        <f>VLOOKUP($A261,Peter!$A$3:$A$2386,1,0)</f>
        <v>AmeriCredit Automobile Receivables Trust 2017-10001694010 - 02027942795</v>
      </c>
      <c r="F261" s="6" t="s">
        <v>22</v>
      </c>
      <c r="G261" s="6" t="s">
        <v>21</v>
      </c>
      <c r="H261" s="6" t="s">
        <v>22</v>
      </c>
      <c r="I261" s="6">
        <v>33196.720000000001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Q261" s="6">
        <f>VLOOKUP($A261,Peter!$A$3:$O$2386,13,0)</f>
        <v>0</v>
      </c>
      <c r="R261" s="6">
        <v>0</v>
      </c>
      <c r="S261" s="10">
        <f t="shared" si="52"/>
        <v>0</v>
      </c>
      <c r="T261" s="6">
        <f>VLOOKUP($A261,Peter!$A$3:$R$2306,14,0)</f>
        <v>1459.08</v>
      </c>
      <c r="U261" s="6">
        <v>0</v>
      </c>
      <c r="V261" s="10">
        <f t="shared" si="48"/>
        <v>0</v>
      </c>
      <c r="W261" s="10"/>
      <c r="X261" s="6">
        <f t="shared" si="49"/>
        <v>33196.720000000001</v>
      </c>
      <c r="Y261" s="6">
        <f>VLOOKUP($A261,Peter!$A$3:$O$2386,7,0)</f>
        <v>33196.720000000001</v>
      </c>
      <c r="Z261" s="6">
        <v>33196.720000000001</v>
      </c>
      <c r="AA261" s="6">
        <f>VLOOKUP($A261,raw!$A$2:$L$2630,7,0)</f>
        <v>33196.720000000001</v>
      </c>
      <c r="AB261" s="10">
        <f t="shared" si="50"/>
        <v>0</v>
      </c>
      <c r="AC261" s="10">
        <f t="shared" si="53"/>
        <v>0</v>
      </c>
      <c r="AE261" s="6">
        <f>VLOOKUP($A261,Peter!$A$3:$O$2386,11,0)</f>
        <v>0</v>
      </c>
      <c r="AF261" s="6">
        <v>0</v>
      </c>
      <c r="AG261" s="6">
        <f t="shared" si="51"/>
        <v>0</v>
      </c>
      <c r="AH261" s="6" t="str">
        <f>"'"&amp;C261&amp;"',"</f>
        <v>'0001694010 - 020279',</v>
      </c>
    </row>
    <row r="262" spans="1:34" hidden="1" x14ac:dyDescent="0.15">
      <c r="A262" s="6" t="str">
        <f t="shared" si="47"/>
        <v>AmeriCredit Automobile Receivables Trust 2017-10001694010 - 02062942795</v>
      </c>
      <c r="B262" s="6" t="s">
        <v>16</v>
      </c>
      <c r="C262" s="6" t="s">
        <v>400</v>
      </c>
      <c r="D262" s="7">
        <v>42795</v>
      </c>
      <c r="E262" s="6" t="str">
        <f>VLOOKUP($A262,Peter!$A$3:$A$2386,1,0)</f>
        <v>AmeriCredit Automobile Receivables Trust 2017-10001694010 - 02062942795</v>
      </c>
      <c r="F262" s="6" t="s">
        <v>22</v>
      </c>
      <c r="G262" s="6" t="s">
        <v>18</v>
      </c>
      <c r="H262" s="6" t="s">
        <v>22</v>
      </c>
      <c r="I262" s="6">
        <v>12734.75</v>
      </c>
      <c r="J262" s="6">
        <v>0</v>
      </c>
      <c r="K262" s="6">
        <v>0</v>
      </c>
      <c r="L262" s="6">
        <v>0</v>
      </c>
      <c r="M262" s="6">
        <v>233.36</v>
      </c>
      <c r="N262" s="6">
        <v>91.93</v>
      </c>
      <c r="O262" s="6">
        <v>0</v>
      </c>
      <c r="Q262" s="6">
        <f>VLOOKUP($A262,Peter!$A$3:$O$2386,13,0)</f>
        <v>0</v>
      </c>
      <c r="R262" s="6">
        <v>12495.98</v>
      </c>
      <c r="S262" s="10">
        <f t="shared" si="52"/>
        <v>12495.98</v>
      </c>
      <c r="T262" s="6">
        <f>VLOOKUP($A262,Peter!$A$3:$R$2306,14,0)</f>
        <v>325.29000000000002</v>
      </c>
      <c r="U262" s="6">
        <v>0</v>
      </c>
      <c r="V262" s="10">
        <f t="shared" si="48"/>
        <v>-12729.34</v>
      </c>
      <c r="W262" s="10"/>
      <c r="X262" s="6">
        <f t="shared" si="49"/>
        <v>12734.75</v>
      </c>
      <c r="Y262" s="6">
        <f>VLOOKUP($A262,Peter!$A$3:$O$2386,7,0)</f>
        <v>5.41</v>
      </c>
      <c r="Z262" s="6">
        <v>5.41</v>
      </c>
      <c r="AA262" s="6">
        <f>VLOOKUP($A262,raw!$A$2:$L$2630,7,0)</f>
        <v>5.41</v>
      </c>
      <c r="AB262" s="10">
        <f t="shared" si="50"/>
        <v>0</v>
      </c>
      <c r="AC262" s="10">
        <f t="shared" si="53"/>
        <v>0</v>
      </c>
      <c r="AE262" s="6">
        <f>VLOOKUP($A262,Peter!$A$3:$O$2386,11,0)</f>
        <v>0</v>
      </c>
      <c r="AF262" s="6">
        <v>0</v>
      </c>
      <c r="AG262" s="6">
        <f t="shared" si="51"/>
        <v>0</v>
      </c>
      <c r="AH262" s="6" t="str">
        <f>"'"&amp;C262&amp;"',"</f>
        <v>'0001694010 - 020629',</v>
      </c>
    </row>
    <row r="263" spans="1:34" hidden="1" x14ac:dyDescent="0.15">
      <c r="A263" s="6" t="str">
        <f t="shared" si="47"/>
        <v>AmeriCredit Automobile Receivables Trust 2017-10001694010 - 02081542795</v>
      </c>
      <c r="B263" s="6" t="s">
        <v>16</v>
      </c>
      <c r="C263" s="6" t="s">
        <v>398</v>
      </c>
      <c r="D263" s="7">
        <v>42795</v>
      </c>
      <c r="E263" s="6" t="str">
        <f>VLOOKUP($A263,Peter!$A$3:$A$2386,1,0)</f>
        <v>AmeriCredit Automobile Receivables Trust 2017-10001694010 - 02081542795</v>
      </c>
      <c r="F263" s="6" t="s">
        <v>22</v>
      </c>
      <c r="G263" s="6" t="s">
        <v>18</v>
      </c>
      <c r="H263" s="6" t="s">
        <v>22</v>
      </c>
      <c r="I263" s="6">
        <v>12968.93</v>
      </c>
      <c r="J263" s="6">
        <v>0</v>
      </c>
      <c r="K263" s="6">
        <v>0</v>
      </c>
      <c r="L263" s="6">
        <v>0</v>
      </c>
      <c r="M263" s="6">
        <v>193.44</v>
      </c>
      <c r="N263" s="6">
        <v>45.57</v>
      </c>
      <c r="O263" s="6">
        <v>0</v>
      </c>
      <c r="P263" s="6">
        <f t="shared" ref="P263:P265" si="54">M263+N263-T263</f>
        <v>239.01</v>
      </c>
      <c r="Q263" s="6">
        <f>VLOOKUP($A263,Peter!$A$3:$O$2386,13,0)</f>
        <v>0</v>
      </c>
      <c r="R263" s="6">
        <v>12763.34</v>
      </c>
      <c r="S263" s="10">
        <f t="shared" si="52"/>
        <v>12763.34</v>
      </c>
      <c r="T263" s="6">
        <f>VLOOKUP($A263,Peter!$A$3:$R$2306,14,0)</f>
        <v>0</v>
      </c>
      <c r="U263" s="6">
        <v>0</v>
      </c>
      <c r="V263" s="10">
        <f t="shared" si="48"/>
        <v>-12956.78</v>
      </c>
      <c r="W263" s="10"/>
      <c r="X263" s="6">
        <f t="shared" si="49"/>
        <v>12968.93</v>
      </c>
      <c r="Y263" s="6">
        <f>VLOOKUP($A263,Peter!$A$3:$O$2386,7,0)</f>
        <v>12.15</v>
      </c>
      <c r="Z263" s="6">
        <v>12.15</v>
      </c>
      <c r="AA263" s="6">
        <f>VLOOKUP($A263,raw!$A$2:$L$2630,7,0)</f>
        <v>12.15</v>
      </c>
      <c r="AB263" s="10">
        <f t="shared" si="50"/>
        <v>0</v>
      </c>
      <c r="AC263" s="10">
        <f t="shared" si="53"/>
        <v>0</v>
      </c>
      <c r="AE263" s="6">
        <f>VLOOKUP($A263,Peter!$A$3:$O$2386,11,0)</f>
        <v>0</v>
      </c>
      <c r="AF263" s="6">
        <v>0</v>
      </c>
      <c r="AG263" s="6">
        <f t="shared" si="51"/>
        <v>0</v>
      </c>
      <c r="AH263" s="6" t="str">
        <f>"'"&amp;C263&amp;"',"</f>
        <v>'0001694010 - 020815',</v>
      </c>
    </row>
    <row r="264" spans="1:34" hidden="1" x14ac:dyDescent="0.15">
      <c r="A264" s="6" t="str">
        <f t="shared" si="47"/>
        <v>AmeriCredit Automobile Receivables Trust 2017-10001694010 - 02128742705</v>
      </c>
      <c r="B264" s="6" t="s">
        <v>16</v>
      </c>
      <c r="C264" s="6" t="s">
        <v>397</v>
      </c>
      <c r="D264" s="7">
        <v>42705</v>
      </c>
      <c r="E264" s="6" t="str">
        <f>VLOOKUP($A264,Peter!$A$3:$A$2386,1,0)</f>
        <v>AmeriCredit Automobile Receivables Trust 2017-10001694010 - 02128742705</v>
      </c>
      <c r="F264" s="6" t="s">
        <v>17</v>
      </c>
      <c r="G264" s="6" t="s">
        <v>18</v>
      </c>
      <c r="H264" s="6" t="s">
        <v>19</v>
      </c>
      <c r="I264" s="6">
        <v>11104.72</v>
      </c>
      <c r="J264" s="6">
        <v>10928.3</v>
      </c>
      <c r="K264" s="6">
        <v>0</v>
      </c>
      <c r="L264" s="6">
        <v>10928.3</v>
      </c>
      <c r="M264" s="6">
        <v>635.91999999999996</v>
      </c>
      <c r="N264" s="6">
        <v>540.24</v>
      </c>
      <c r="O264" s="6">
        <v>23.84</v>
      </c>
      <c r="P264" s="6">
        <f t="shared" si="54"/>
        <v>937.74999999999989</v>
      </c>
      <c r="Q264" s="6">
        <f>VLOOKUP($A264,Peter!$A$3:$O$2386,13,0)</f>
        <v>0</v>
      </c>
      <c r="R264" s="6">
        <v>0</v>
      </c>
      <c r="S264" s="10">
        <f t="shared" si="52"/>
        <v>0</v>
      </c>
      <c r="T264" s="6">
        <f>VLOOKUP($A264,Peter!$A$3:$R$2306,14,0)</f>
        <v>238.41</v>
      </c>
      <c r="U264" s="6">
        <v>0</v>
      </c>
      <c r="V264" s="10">
        <f t="shared" si="48"/>
        <v>-635.91999999999996</v>
      </c>
      <c r="W264" s="10"/>
      <c r="X264" s="6">
        <f t="shared" si="49"/>
        <v>176.41999999999996</v>
      </c>
      <c r="Y264" s="6">
        <f>VLOOKUP($A264,Peter!$A$3:$O$2386,7,0)</f>
        <v>-459.5</v>
      </c>
      <c r="Z264" s="6">
        <v>-459.5</v>
      </c>
      <c r="AA264" s="6">
        <f>VLOOKUP($A264,raw!$A$2:$L$2630,7,0)</f>
        <v>-459.5</v>
      </c>
      <c r="AB264" s="10">
        <f t="shared" si="50"/>
        <v>0</v>
      </c>
      <c r="AC264" s="10">
        <f t="shared" si="53"/>
        <v>0</v>
      </c>
      <c r="AE264" s="6">
        <f>VLOOKUP($A264,Peter!$A$3:$O$2386,11,0)</f>
        <v>0</v>
      </c>
      <c r="AF264" s="6">
        <v>0</v>
      </c>
      <c r="AG264" s="6">
        <f t="shared" si="51"/>
        <v>0</v>
      </c>
      <c r="AH264" s="6" t="str">
        <f>"'"&amp;C264&amp;"',"</f>
        <v>'0001694010 - 021287',</v>
      </c>
    </row>
    <row r="265" spans="1:34" hidden="1" x14ac:dyDescent="0.15">
      <c r="A265" s="6" t="str">
        <f t="shared" si="47"/>
        <v>AmeriCredit Automobile Receivables Trust 2017-10001694010 - 02148442767</v>
      </c>
      <c r="B265" s="6" t="s">
        <v>16</v>
      </c>
      <c r="C265" s="6" t="s">
        <v>395</v>
      </c>
      <c r="D265" s="7">
        <v>42767</v>
      </c>
      <c r="E265" s="6" t="str">
        <f>VLOOKUP($A265,Peter!$A$3:$A$2386,1,0)</f>
        <v>AmeriCredit Automobile Receivables Trust 2017-10001694010 - 02148442767</v>
      </c>
      <c r="F265" s="6" t="s">
        <v>22</v>
      </c>
      <c r="G265" s="6" t="s">
        <v>18</v>
      </c>
      <c r="H265" s="6" t="s">
        <v>17</v>
      </c>
      <c r="I265" s="6">
        <v>8189.17</v>
      </c>
      <c r="J265" s="6">
        <v>57.56</v>
      </c>
      <c r="K265" s="6">
        <v>0</v>
      </c>
      <c r="L265" s="6">
        <v>57.56</v>
      </c>
      <c r="M265" s="6">
        <v>6887.93</v>
      </c>
      <c r="N265" s="6">
        <v>0</v>
      </c>
      <c r="O265" s="6">
        <v>0</v>
      </c>
      <c r="P265" s="6">
        <f t="shared" si="54"/>
        <v>6666.71</v>
      </c>
      <c r="Q265" s="6">
        <f>VLOOKUP($A265,Peter!$A$3:$O$2386,13,0)</f>
        <v>0</v>
      </c>
      <c r="R265" s="6">
        <v>0</v>
      </c>
      <c r="S265" s="10">
        <f t="shared" si="52"/>
        <v>0</v>
      </c>
      <c r="T265" s="6">
        <f>VLOOKUP($A265,Peter!$A$3:$R$2306,14,0)</f>
        <v>221.22</v>
      </c>
      <c r="U265" s="6">
        <v>0</v>
      </c>
      <c r="V265" s="10">
        <f t="shared" si="48"/>
        <v>-6887.93</v>
      </c>
      <c r="W265" s="10"/>
      <c r="X265" s="6">
        <f t="shared" si="49"/>
        <v>8131.6100000000006</v>
      </c>
      <c r="Y265" s="6">
        <f>VLOOKUP($A265,Peter!$A$3:$O$2386,7,0)</f>
        <v>1243.68</v>
      </c>
      <c r="Z265" s="6">
        <v>1243.68</v>
      </c>
      <c r="AA265" s="6">
        <f>VLOOKUP($A265,raw!$A$2:$L$2630,7,0)</f>
        <v>1243.68</v>
      </c>
      <c r="AB265" s="10">
        <f t="shared" si="50"/>
        <v>0</v>
      </c>
      <c r="AC265" s="10">
        <f t="shared" si="53"/>
        <v>0</v>
      </c>
      <c r="AE265" s="6">
        <f>VLOOKUP($A265,Peter!$A$3:$O$2386,11,0)</f>
        <v>0</v>
      </c>
      <c r="AF265" s="6">
        <v>0</v>
      </c>
      <c r="AG265" s="6">
        <f t="shared" si="51"/>
        <v>0</v>
      </c>
      <c r="AH265" s="6" t="str">
        <f>"'"&amp;C265&amp;"',"</f>
        <v>'0001694010 - 021484',</v>
      </c>
    </row>
    <row r="266" spans="1:34" hidden="1" x14ac:dyDescent="0.15">
      <c r="A266" s="6" t="str">
        <f t="shared" si="47"/>
        <v>AmeriCredit Automobile Receivables Trust 2017-10001694010 - 02148442795</v>
      </c>
      <c r="B266" s="6" t="s">
        <v>16</v>
      </c>
      <c r="C266" s="6" t="s">
        <v>395</v>
      </c>
      <c r="D266" s="7">
        <v>42795</v>
      </c>
      <c r="E266" s="6" t="str">
        <f>VLOOKUP($A266,Peter!$A$3:$A$2386,1,0)</f>
        <v>AmeriCredit Automobile Receivables Trust 2017-10001694010 - 02148442795</v>
      </c>
      <c r="F266" s="6" t="s">
        <v>22</v>
      </c>
      <c r="G266" s="6" t="s">
        <v>18</v>
      </c>
      <c r="H266" s="6" t="s">
        <v>22</v>
      </c>
      <c r="I266" s="6">
        <v>57.56</v>
      </c>
      <c r="J266" s="6">
        <v>0</v>
      </c>
      <c r="K266" s="6">
        <v>0</v>
      </c>
      <c r="L266" s="6">
        <v>0</v>
      </c>
      <c r="M266" s="6">
        <v>11.18</v>
      </c>
      <c r="N266" s="6">
        <v>0</v>
      </c>
      <c r="O266" s="6">
        <v>0</v>
      </c>
      <c r="Q266" s="6">
        <f>VLOOKUP($A266,Peter!$A$3:$O$2386,13,0)</f>
        <v>0</v>
      </c>
      <c r="R266" s="6">
        <v>0</v>
      </c>
      <c r="S266" s="10">
        <f t="shared" si="52"/>
        <v>0</v>
      </c>
      <c r="T266" s="6">
        <f>VLOOKUP($A266,Peter!$A$3:$R$2306,14,0)</f>
        <v>58.320580489999998</v>
      </c>
      <c r="U266" s="6">
        <v>0</v>
      </c>
      <c r="V266" s="10">
        <f t="shared" si="48"/>
        <v>-11.18</v>
      </c>
      <c r="W266" s="10"/>
      <c r="X266" s="6">
        <f t="shared" si="49"/>
        <v>57.56</v>
      </c>
      <c r="Y266" s="6">
        <f>VLOOKUP($A266,Peter!$A$3:$O$2386,7,0)</f>
        <v>46.38</v>
      </c>
      <c r="Z266" s="6">
        <v>46.38</v>
      </c>
      <c r="AA266" s="6">
        <f>VLOOKUP($A266,raw!$A$2:$L$2630,7,0)</f>
        <v>46.38</v>
      </c>
      <c r="AB266" s="10">
        <f t="shared" si="50"/>
        <v>0</v>
      </c>
      <c r="AC266" s="10">
        <f t="shared" si="53"/>
        <v>0</v>
      </c>
      <c r="AE266" s="6">
        <f>VLOOKUP($A266,Peter!$A$3:$O$2386,11,0)</f>
        <v>0</v>
      </c>
      <c r="AF266" s="6">
        <v>0</v>
      </c>
      <c r="AG266" s="6">
        <f t="shared" si="51"/>
        <v>0</v>
      </c>
      <c r="AH266" s="6" t="str">
        <f>"'"&amp;C266&amp;"',"</f>
        <v>'0001694010 - 021484',</v>
      </c>
    </row>
    <row r="267" spans="1:34" hidden="1" x14ac:dyDescent="0.15">
      <c r="A267" s="6" t="str">
        <f t="shared" si="47"/>
        <v>AmeriCredit Automobile Receivables Trust 2017-10001694010 - 02197442795</v>
      </c>
      <c r="B267" s="6" t="s">
        <v>16</v>
      </c>
      <c r="C267" s="6" t="s">
        <v>394</v>
      </c>
      <c r="D267" s="7">
        <v>42795</v>
      </c>
      <c r="E267" s="6" t="str">
        <f>VLOOKUP($A267,Peter!$A$3:$A$2386,1,0)</f>
        <v>AmeriCredit Automobile Receivables Trust 2017-10001694010 - 02197442795</v>
      </c>
      <c r="F267" s="6" t="s">
        <v>22</v>
      </c>
      <c r="G267" s="6" t="s">
        <v>18</v>
      </c>
      <c r="H267" s="6" t="s">
        <v>22</v>
      </c>
      <c r="I267" s="6">
        <v>19029.150000000001</v>
      </c>
      <c r="J267" s="6">
        <v>0</v>
      </c>
      <c r="K267" s="6">
        <v>0</v>
      </c>
      <c r="L267" s="6">
        <v>0</v>
      </c>
      <c r="M267" s="6">
        <v>252.61</v>
      </c>
      <c r="N267" s="6">
        <v>163.13</v>
      </c>
      <c r="O267" s="6">
        <v>0</v>
      </c>
      <c r="Q267" s="6">
        <f>VLOOKUP($A267,Peter!$A$3:$O$2386,13,0)</f>
        <v>0</v>
      </c>
      <c r="R267" s="6">
        <v>18761</v>
      </c>
      <c r="S267" s="10">
        <f t="shared" si="52"/>
        <v>18761</v>
      </c>
      <c r="T267" s="6">
        <f>VLOOKUP($A267,Peter!$A$3:$R$2306,14,0)</f>
        <v>415.74</v>
      </c>
      <c r="U267" s="6">
        <v>0</v>
      </c>
      <c r="V267" s="10">
        <f t="shared" si="48"/>
        <v>-19013.61</v>
      </c>
      <c r="W267" s="10"/>
      <c r="X267" s="6">
        <f t="shared" si="49"/>
        <v>19029.150000000001</v>
      </c>
      <c r="Y267" s="6">
        <f>VLOOKUP($A267,Peter!$A$3:$O$2386,7,0)</f>
        <v>15.54</v>
      </c>
      <c r="Z267" s="6">
        <v>15.54</v>
      </c>
      <c r="AA267" s="6">
        <f>VLOOKUP($A267,raw!$A$2:$L$2630,7,0)</f>
        <v>15.54</v>
      </c>
      <c r="AB267" s="10">
        <f t="shared" si="50"/>
        <v>0</v>
      </c>
      <c r="AC267" s="10">
        <f t="shared" si="53"/>
        <v>0</v>
      </c>
      <c r="AE267" s="6">
        <f>VLOOKUP($A267,Peter!$A$3:$O$2386,11,0)</f>
        <v>0</v>
      </c>
      <c r="AF267" s="6">
        <v>0</v>
      </c>
      <c r="AG267" s="6">
        <f t="shared" si="51"/>
        <v>0</v>
      </c>
      <c r="AH267" s="6" t="str">
        <f>"'"&amp;C267&amp;"',"</f>
        <v>'0001694010 - 021974',</v>
      </c>
    </row>
    <row r="268" spans="1:34" hidden="1" x14ac:dyDescent="0.15">
      <c r="A268" s="6" t="str">
        <f t="shared" si="47"/>
        <v>AmeriCredit Automobile Receivables Trust 2017-10001694010 - 02238242705</v>
      </c>
      <c r="B268" s="6" t="s">
        <v>16</v>
      </c>
      <c r="C268" s="6" t="s">
        <v>393</v>
      </c>
      <c r="D268" s="7">
        <v>42705</v>
      </c>
      <c r="E268" s="6" t="str">
        <f>VLOOKUP($A268,Peter!$A$3:$A$2386,1,0)</f>
        <v>AmeriCredit Automobile Receivables Trust 2017-10001694010 - 02238242705</v>
      </c>
      <c r="F268" s="6" t="s">
        <v>19</v>
      </c>
      <c r="G268" s="6" t="s">
        <v>18</v>
      </c>
      <c r="H268" s="6" t="s">
        <v>19</v>
      </c>
      <c r="I268" s="6">
        <v>22983.66</v>
      </c>
      <c r="J268" s="6">
        <v>22545</v>
      </c>
      <c r="K268" s="6">
        <v>0</v>
      </c>
      <c r="L268" s="6">
        <v>22545</v>
      </c>
      <c r="M268" s="6">
        <v>833.66</v>
      </c>
      <c r="N268" s="6">
        <v>1116.97</v>
      </c>
      <c r="O268" s="6">
        <v>72.78</v>
      </c>
      <c r="P268" s="6">
        <f>M268+N268-T268</f>
        <v>1465.42</v>
      </c>
      <c r="Q268" s="6">
        <f>VLOOKUP($A268,Peter!$A$3:$O$2386,13,0)</f>
        <v>0</v>
      </c>
      <c r="R268" s="6">
        <v>0</v>
      </c>
      <c r="S268" s="10">
        <f t="shared" si="52"/>
        <v>0</v>
      </c>
      <c r="T268" s="6">
        <f>VLOOKUP($A268,Peter!$A$3:$R$2306,14,0)</f>
        <v>485.21</v>
      </c>
      <c r="U268" s="6">
        <v>0</v>
      </c>
      <c r="V268" s="10">
        <f t="shared" si="48"/>
        <v>-833.66</v>
      </c>
      <c r="W268" s="10"/>
      <c r="X268" s="6">
        <f t="shared" si="49"/>
        <v>438.65999999999997</v>
      </c>
      <c r="Y268" s="6">
        <f>VLOOKUP($A268,Peter!$A$3:$O$2386,7,0)</f>
        <v>-395</v>
      </c>
      <c r="Z268" s="6">
        <v>-395</v>
      </c>
      <c r="AA268" s="6">
        <f>VLOOKUP($A268,raw!$A$2:$L$2630,7,0)</f>
        <v>-395</v>
      </c>
      <c r="AB268" s="10">
        <f t="shared" si="50"/>
        <v>0</v>
      </c>
      <c r="AC268" s="10">
        <f t="shared" si="53"/>
        <v>0</v>
      </c>
      <c r="AE268" s="6">
        <f>VLOOKUP($A268,Peter!$A$3:$O$2386,11,0)</f>
        <v>0</v>
      </c>
      <c r="AF268" s="6">
        <v>0</v>
      </c>
      <c r="AG268" s="6">
        <f t="shared" si="51"/>
        <v>0</v>
      </c>
      <c r="AH268" s="6" t="str">
        <f>"'"&amp;C268&amp;"',"</f>
        <v>'0001694010 - 022382',</v>
      </c>
    </row>
    <row r="269" spans="1:34" hidden="1" x14ac:dyDescent="0.15">
      <c r="A269" s="6" t="str">
        <f t="shared" si="47"/>
        <v>AmeriCredit Automobile Receivables Trust 2017-10001694010 - 02265542795</v>
      </c>
      <c r="B269" s="6" t="s">
        <v>16</v>
      </c>
      <c r="C269" s="6" t="s">
        <v>392</v>
      </c>
      <c r="D269" s="7">
        <v>42795</v>
      </c>
      <c r="E269" s="6" t="str">
        <f>VLOOKUP($A269,Peter!$A$3:$A$2386,1,0)</f>
        <v>AmeriCredit Automobile Receivables Trust 2017-10001694010 - 02265542795</v>
      </c>
      <c r="F269" s="6" t="s">
        <v>22</v>
      </c>
      <c r="G269" s="6" t="s">
        <v>21</v>
      </c>
      <c r="H269" s="6" t="s">
        <v>22</v>
      </c>
      <c r="I269" s="6">
        <v>16294.97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Q269" s="6">
        <f>VLOOKUP($A269,Peter!$A$3:$O$2386,13,0)</f>
        <v>0</v>
      </c>
      <c r="R269" s="6">
        <v>0</v>
      </c>
      <c r="S269" s="10">
        <f t="shared" si="52"/>
        <v>0</v>
      </c>
      <c r="T269" s="6">
        <f>VLOOKUP($A269,Peter!$A$3:$R$2306,14,0)</f>
        <v>1895.65</v>
      </c>
      <c r="U269" s="6">
        <v>0</v>
      </c>
      <c r="V269" s="10">
        <f t="shared" si="48"/>
        <v>0</v>
      </c>
      <c r="W269" s="10"/>
      <c r="X269" s="6">
        <f t="shared" si="49"/>
        <v>16294.97</v>
      </c>
      <c r="Y269" s="6">
        <f>VLOOKUP($A269,Peter!$A$3:$O$2386,7,0)</f>
        <v>16294.97</v>
      </c>
      <c r="Z269" s="6">
        <v>16294.97</v>
      </c>
      <c r="AA269" s="6">
        <f>VLOOKUP($A269,raw!$A$2:$L$2630,7,0)</f>
        <v>16294.97</v>
      </c>
      <c r="AB269" s="10">
        <f t="shared" si="50"/>
        <v>0</v>
      </c>
      <c r="AC269" s="10">
        <f t="shared" si="53"/>
        <v>0</v>
      </c>
      <c r="AE269" s="6">
        <f>VLOOKUP($A269,Peter!$A$3:$O$2386,11,0)</f>
        <v>0</v>
      </c>
      <c r="AF269" s="6">
        <v>0</v>
      </c>
      <c r="AG269" s="6">
        <f t="shared" si="51"/>
        <v>0</v>
      </c>
      <c r="AH269" s="6" t="str">
        <f>"'"&amp;C269&amp;"',"</f>
        <v>'0001694010 - 022655',</v>
      </c>
    </row>
    <row r="270" spans="1:34" hidden="1" x14ac:dyDescent="0.15">
      <c r="A270" s="6" t="str">
        <f t="shared" si="47"/>
        <v>AmeriCredit Automobile Receivables Trust 2017-10001694010 - 02326242795</v>
      </c>
      <c r="B270" s="6" t="s">
        <v>16</v>
      </c>
      <c r="C270" s="6" t="s">
        <v>390</v>
      </c>
      <c r="D270" s="7">
        <v>42795</v>
      </c>
      <c r="E270" s="6" t="str">
        <f>VLOOKUP($A270,Peter!$A$3:$A$2386,1,0)</f>
        <v>AmeriCredit Automobile Receivables Trust 2017-10001694010 - 02326242795</v>
      </c>
      <c r="F270" s="6" t="s">
        <v>22</v>
      </c>
      <c r="G270" s="6" t="s">
        <v>18</v>
      </c>
      <c r="H270" s="6" t="s">
        <v>22</v>
      </c>
      <c r="I270" s="6">
        <v>16050.8</v>
      </c>
      <c r="J270" s="6">
        <v>0</v>
      </c>
      <c r="K270" s="6">
        <v>0</v>
      </c>
      <c r="L270" s="6">
        <v>0</v>
      </c>
      <c r="M270" s="6">
        <v>675.13</v>
      </c>
      <c r="N270" s="6">
        <v>79.150000000000006</v>
      </c>
      <c r="O270" s="6">
        <v>74.180000000000007</v>
      </c>
      <c r="Q270" s="6">
        <f>VLOOKUP($A270,Peter!$A$3:$O$2386,13,0)</f>
        <v>0</v>
      </c>
      <c r="R270" s="6">
        <v>15371.42</v>
      </c>
      <c r="S270" s="10">
        <f t="shared" si="52"/>
        <v>15371.42</v>
      </c>
      <c r="T270" s="6">
        <f>VLOOKUP($A270,Peter!$A$3:$R$2306,14,0)</f>
        <v>754.28</v>
      </c>
      <c r="U270" s="6">
        <v>0</v>
      </c>
      <c r="V270" s="10">
        <f t="shared" si="48"/>
        <v>-16046.55</v>
      </c>
      <c r="W270" s="10"/>
      <c r="X270" s="6">
        <f t="shared" si="49"/>
        <v>16050.8</v>
      </c>
      <c r="Y270" s="6">
        <f>VLOOKUP($A270,Peter!$A$3:$O$2386,7,0)</f>
        <v>4.25</v>
      </c>
      <c r="Z270" s="6">
        <v>4.25</v>
      </c>
      <c r="AA270" s="6">
        <f>VLOOKUP($A270,raw!$A$2:$L$2630,7,0)</f>
        <v>4.25</v>
      </c>
      <c r="AB270" s="10">
        <f t="shared" si="50"/>
        <v>0</v>
      </c>
      <c r="AC270" s="10">
        <f t="shared" si="53"/>
        <v>0</v>
      </c>
      <c r="AE270" s="6">
        <f>VLOOKUP($A270,Peter!$A$3:$O$2386,11,0)</f>
        <v>0</v>
      </c>
      <c r="AF270" s="6">
        <v>0</v>
      </c>
      <c r="AG270" s="6">
        <f t="shared" si="51"/>
        <v>0</v>
      </c>
      <c r="AH270" s="6" t="str">
        <f>"'"&amp;C270&amp;"',"</f>
        <v>'0001694010 - 023262',</v>
      </c>
    </row>
    <row r="271" spans="1:34" hidden="1" x14ac:dyDescent="0.15">
      <c r="A271" s="6" t="str">
        <f t="shared" si="47"/>
        <v>AmeriCredit Automobile Receivables Trust 2017-10001694010 - 02349242767</v>
      </c>
      <c r="B271" s="6" t="s">
        <v>16</v>
      </c>
      <c r="C271" s="6" t="s">
        <v>388</v>
      </c>
      <c r="D271" s="7">
        <v>42767</v>
      </c>
      <c r="E271" s="6" t="str">
        <f>VLOOKUP($A271,Peter!$A$3:$A$2386,1,0)</f>
        <v>AmeriCredit Automobile Receivables Trust 2017-10001694010 - 02349242767</v>
      </c>
      <c r="F271" s="6" t="s">
        <v>22</v>
      </c>
      <c r="G271" s="6" t="s">
        <v>18</v>
      </c>
      <c r="H271" s="6" t="s">
        <v>22</v>
      </c>
      <c r="I271" s="6">
        <v>413.97</v>
      </c>
      <c r="J271" s="6">
        <v>0</v>
      </c>
      <c r="K271" s="6">
        <v>0</v>
      </c>
      <c r="L271" s="6">
        <v>0</v>
      </c>
      <c r="M271" s="6">
        <v>381.42</v>
      </c>
      <c r="N271" s="6">
        <v>12.06</v>
      </c>
      <c r="O271" s="6">
        <v>0</v>
      </c>
      <c r="Q271" s="6">
        <f>VLOOKUP($A271,Peter!$A$3:$O$2386,13,0)</f>
        <v>0</v>
      </c>
      <c r="R271" s="6">
        <v>20.49</v>
      </c>
      <c r="S271" s="10">
        <f t="shared" si="52"/>
        <v>20.49</v>
      </c>
      <c r="T271" s="6">
        <f>VLOOKUP($A271,Peter!$A$3:$R$2306,14,0)</f>
        <v>393.48</v>
      </c>
      <c r="U271" s="6">
        <v>0</v>
      </c>
      <c r="V271" s="10">
        <f t="shared" si="48"/>
        <v>-401.91</v>
      </c>
      <c r="W271" s="10"/>
      <c r="X271" s="6">
        <f t="shared" si="49"/>
        <v>413.97</v>
      </c>
      <c r="Y271" s="6">
        <f>VLOOKUP($A271,Peter!$A$3:$O$2386,7,0)</f>
        <v>12.06</v>
      </c>
      <c r="Z271" s="6">
        <v>12.06</v>
      </c>
      <c r="AA271" s="6">
        <f>VLOOKUP($A271,raw!$A$2:$L$2630,7,0)</f>
        <v>12.06</v>
      </c>
      <c r="AB271" s="10">
        <f t="shared" si="50"/>
        <v>0</v>
      </c>
      <c r="AC271" s="10">
        <f t="shared" si="53"/>
        <v>0</v>
      </c>
      <c r="AE271" s="6">
        <f>VLOOKUP($A271,Peter!$A$3:$O$2386,11,0)</f>
        <v>0</v>
      </c>
      <c r="AF271" s="6">
        <v>0</v>
      </c>
      <c r="AG271" s="6">
        <f t="shared" si="51"/>
        <v>0</v>
      </c>
      <c r="AH271" s="6" t="str">
        <f>"'"&amp;C271&amp;"',"</f>
        <v>'0001694010 - 023492',</v>
      </c>
    </row>
    <row r="272" spans="1:34" hidden="1" x14ac:dyDescent="0.15">
      <c r="A272" s="6" t="str">
        <f t="shared" si="47"/>
        <v>AmeriCredit Automobile Receivables Trust 2017-10001694010 - 02350842795</v>
      </c>
      <c r="B272" s="6" t="s">
        <v>16</v>
      </c>
      <c r="C272" s="6" t="s">
        <v>387</v>
      </c>
      <c r="D272" s="7">
        <v>42795</v>
      </c>
      <c r="E272" s="6" t="str">
        <f>VLOOKUP($A272,Peter!$A$3:$A$2386,1,0)</f>
        <v>AmeriCredit Automobile Receivables Trust 2017-10001694010 - 02350842795</v>
      </c>
      <c r="F272" s="6" t="s">
        <v>22</v>
      </c>
      <c r="G272" s="6" t="s">
        <v>18</v>
      </c>
      <c r="H272" s="6" t="s">
        <v>22</v>
      </c>
      <c r="I272" s="6">
        <v>17945.59</v>
      </c>
      <c r="J272" s="6">
        <v>0</v>
      </c>
      <c r="K272" s="6">
        <v>0</v>
      </c>
      <c r="L272" s="6">
        <v>0</v>
      </c>
      <c r="M272" s="6">
        <v>511.63</v>
      </c>
      <c r="N272" s="6">
        <v>120.45</v>
      </c>
      <c r="O272" s="6">
        <v>15.8</v>
      </c>
      <c r="Q272" s="6">
        <f>VLOOKUP($A272,Peter!$A$3:$O$2386,13,0)</f>
        <v>0</v>
      </c>
      <c r="R272" s="6">
        <v>17421.61</v>
      </c>
      <c r="S272" s="10">
        <f t="shared" si="52"/>
        <v>17421.61</v>
      </c>
      <c r="T272" s="6">
        <f>VLOOKUP($A272,Peter!$A$3:$R$2306,14,0)</f>
        <v>632.08000000000004</v>
      </c>
      <c r="U272" s="6">
        <v>0</v>
      </c>
      <c r="V272" s="10">
        <f t="shared" si="48"/>
        <v>-17933.240000000002</v>
      </c>
      <c r="W272" s="10"/>
      <c r="X272" s="6">
        <f t="shared" si="49"/>
        <v>17945.59</v>
      </c>
      <c r="Y272" s="6">
        <f>VLOOKUP($A272,Peter!$A$3:$O$2386,7,0)</f>
        <v>12.35</v>
      </c>
      <c r="Z272" s="6">
        <v>12.35</v>
      </c>
      <c r="AA272" s="6">
        <f>VLOOKUP($A272,raw!$A$2:$L$2630,7,0)</f>
        <v>12.35</v>
      </c>
      <c r="AB272" s="10">
        <f t="shared" si="50"/>
        <v>0</v>
      </c>
      <c r="AC272" s="10">
        <f t="shared" si="53"/>
        <v>0</v>
      </c>
      <c r="AE272" s="6">
        <f>VLOOKUP($A272,Peter!$A$3:$O$2386,11,0)</f>
        <v>0</v>
      </c>
      <c r="AF272" s="6">
        <v>0</v>
      </c>
      <c r="AG272" s="6">
        <f t="shared" si="51"/>
        <v>0</v>
      </c>
      <c r="AH272" s="6" t="str">
        <f>"'"&amp;C272&amp;"',"</f>
        <v>'0001694010 - 023508',</v>
      </c>
    </row>
    <row r="273" spans="1:34" hidden="1" x14ac:dyDescent="0.15">
      <c r="A273" s="6" t="str">
        <f t="shared" si="47"/>
        <v>AmeriCredit Automobile Receivables Trust 2017-10001694010 - 02378742736</v>
      </c>
      <c r="B273" s="6" t="s">
        <v>16</v>
      </c>
      <c r="C273" s="6" t="s">
        <v>386</v>
      </c>
      <c r="D273" s="7">
        <v>42736</v>
      </c>
      <c r="E273" s="6" t="str">
        <f>VLOOKUP($A273,Peter!$A$3:$A$2386,1,0)</f>
        <v>AmeriCredit Automobile Receivables Trust 2017-10001694010 - 02378742736</v>
      </c>
      <c r="F273" s="6" t="s">
        <v>22</v>
      </c>
      <c r="G273" s="6" t="s">
        <v>18</v>
      </c>
      <c r="H273" s="6" t="s">
        <v>22</v>
      </c>
      <c r="I273" s="6">
        <v>7789.04</v>
      </c>
      <c r="J273" s="6">
        <v>0</v>
      </c>
      <c r="K273" s="6">
        <v>0</v>
      </c>
      <c r="L273" s="6">
        <v>0</v>
      </c>
      <c r="M273" s="6">
        <v>268.51</v>
      </c>
      <c r="N273" s="6">
        <v>67.010000000000005</v>
      </c>
      <c r="O273" s="6">
        <v>0</v>
      </c>
      <c r="Q273" s="6">
        <f>VLOOKUP($A273,Peter!$A$3:$O$2386,13,0)</f>
        <v>0</v>
      </c>
      <c r="R273" s="6">
        <v>7495.29</v>
      </c>
      <c r="S273" s="10">
        <f t="shared" si="52"/>
        <v>7495.29</v>
      </c>
      <c r="T273" s="6">
        <f>VLOOKUP($A273,Peter!$A$3:$R$2306,14,0)</f>
        <v>335.52</v>
      </c>
      <c r="U273" s="6">
        <v>0</v>
      </c>
      <c r="V273" s="10">
        <f t="shared" si="48"/>
        <v>-7763.8</v>
      </c>
      <c r="W273" s="10"/>
      <c r="X273" s="6">
        <f t="shared" si="49"/>
        <v>7789.04</v>
      </c>
      <c r="Y273" s="6">
        <f>VLOOKUP($A273,Peter!$A$3:$O$2386,7,0)</f>
        <v>25.24</v>
      </c>
      <c r="Z273" s="6">
        <v>25.24</v>
      </c>
      <c r="AA273" s="6">
        <f>VLOOKUP($A273,raw!$A$2:$L$2630,7,0)</f>
        <v>25.24</v>
      </c>
      <c r="AB273" s="10">
        <f t="shared" si="50"/>
        <v>0</v>
      </c>
      <c r="AC273" s="10">
        <f t="shared" si="53"/>
        <v>0</v>
      </c>
      <c r="AE273" s="6">
        <f>VLOOKUP($A273,Peter!$A$3:$O$2386,11,0)</f>
        <v>0</v>
      </c>
      <c r="AF273" s="6">
        <v>0</v>
      </c>
      <c r="AG273" s="6">
        <f t="shared" si="51"/>
        <v>0</v>
      </c>
      <c r="AH273" s="6" t="str">
        <f>"'"&amp;C273&amp;"',"</f>
        <v>'0001694010 - 023787',</v>
      </c>
    </row>
    <row r="274" spans="1:34" x14ac:dyDescent="0.15">
      <c r="A274" s="6" t="str">
        <f t="shared" si="47"/>
        <v>AmeriCredit Automobile Receivables Trust 2017-10001694010 - 02434242795</v>
      </c>
      <c r="B274" s="6" t="s">
        <v>16</v>
      </c>
      <c r="C274" s="6" t="s">
        <v>385</v>
      </c>
      <c r="D274" s="7">
        <v>42795</v>
      </c>
      <c r="E274" s="6" t="str">
        <f>VLOOKUP($A274,Peter!$A$3:$A$2386,1,0)</f>
        <v>AmeriCredit Automobile Receivables Trust 2017-10001694010 - 02434242795</v>
      </c>
      <c r="F274" s="6" t="s">
        <v>21</v>
      </c>
      <c r="G274" s="6" t="s">
        <v>18</v>
      </c>
      <c r="H274" s="6" t="s">
        <v>21</v>
      </c>
      <c r="I274" s="6">
        <v>22391.8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Q274" s="6">
        <f>VLOOKUP($A274,Peter!$A$3:$O$2386,13,0)</f>
        <v>0</v>
      </c>
      <c r="R274" s="6">
        <v>0</v>
      </c>
      <c r="S274" s="10">
        <f t="shared" si="52"/>
        <v>0</v>
      </c>
      <c r="T274" s="6">
        <f>VLOOKUP($A274,Peter!$A$3:$R$2306,14,0)</f>
        <v>1161.51</v>
      </c>
      <c r="U274" s="6">
        <v>0</v>
      </c>
      <c r="V274" s="10">
        <f t="shared" si="48"/>
        <v>0</v>
      </c>
      <c r="W274" s="10"/>
      <c r="X274" s="6">
        <f t="shared" si="49"/>
        <v>22391.8</v>
      </c>
      <c r="Y274" s="6">
        <f>VLOOKUP($A274,Peter!$A$3:$O$2386,7,0)</f>
        <v>22391.8</v>
      </c>
      <c r="Z274" s="6">
        <v>22391.8</v>
      </c>
      <c r="AA274" s="6">
        <f>VLOOKUP($A274,raw!$A$2:$L$2630,7,0)</f>
        <v>22391.8</v>
      </c>
      <c r="AB274" s="10">
        <f t="shared" si="50"/>
        <v>0</v>
      </c>
      <c r="AC274" s="10">
        <f t="shared" si="53"/>
        <v>0</v>
      </c>
      <c r="AE274" s="6">
        <f>VLOOKUP($A274,Peter!$A$3:$O$2386,11,0)</f>
        <v>1833.48</v>
      </c>
      <c r="AF274" s="6">
        <v>11665.48</v>
      </c>
      <c r="AG274" s="6">
        <f t="shared" si="51"/>
        <v>9832</v>
      </c>
      <c r="AH274" s="6" t="str">
        <f>"'"&amp;C274&amp;"',"</f>
        <v>'0001694010 - 024342',</v>
      </c>
    </row>
    <row r="275" spans="1:34" hidden="1" x14ac:dyDescent="0.15">
      <c r="A275" s="6" t="str">
        <f t="shared" si="47"/>
        <v>AmeriCredit Automobile Receivables Trust 2017-10001694010 - 02451942705</v>
      </c>
      <c r="B275" s="6" t="s">
        <v>16</v>
      </c>
      <c r="C275" s="6" t="s">
        <v>384</v>
      </c>
      <c r="D275" s="7">
        <v>42705</v>
      </c>
      <c r="E275" s="6" t="str">
        <f>VLOOKUP($A275,Peter!$A$3:$A$2386,1,0)</f>
        <v>AmeriCredit Automobile Receivables Trust 2017-10001694010 - 02451942705</v>
      </c>
      <c r="F275" s="6" t="s">
        <v>19</v>
      </c>
      <c r="G275" s="6" t="s">
        <v>18</v>
      </c>
      <c r="H275" s="6" t="s">
        <v>19</v>
      </c>
      <c r="I275" s="6">
        <v>14525.68</v>
      </c>
      <c r="J275" s="6">
        <v>14234.42</v>
      </c>
      <c r="K275" s="6">
        <v>0</v>
      </c>
      <c r="L275" s="6">
        <v>14234.42</v>
      </c>
      <c r="M275" s="6">
        <v>766.26</v>
      </c>
      <c r="N275" s="6">
        <v>693.74</v>
      </c>
      <c r="O275" s="6">
        <v>30</v>
      </c>
      <c r="P275" s="6">
        <f>M275+N275-T275</f>
        <v>1131.8899999999999</v>
      </c>
      <c r="Q275" s="6">
        <f>VLOOKUP($A275,Peter!$A$3:$O$2386,13,0)</f>
        <v>0</v>
      </c>
      <c r="R275" s="6">
        <v>0</v>
      </c>
      <c r="S275" s="10">
        <f t="shared" si="52"/>
        <v>0</v>
      </c>
      <c r="T275" s="6">
        <f>VLOOKUP($A275,Peter!$A$3:$R$2306,14,0)</f>
        <v>328.11</v>
      </c>
      <c r="U275" s="6">
        <v>0</v>
      </c>
      <c r="V275" s="10">
        <f t="shared" si="48"/>
        <v>-766.26</v>
      </c>
      <c r="W275" s="10"/>
      <c r="X275" s="6">
        <f t="shared" si="49"/>
        <v>291.26</v>
      </c>
      <c r="Y275" s="6">
        <f>VLOOKUP($A275,Peter!$A$3:$O$2386,7,0)</f>
        <v>-475</v>
      </c>
      <c r="Z275" s="6">
        <v>-475</v>
      </c>
      <c r="AA275" s="6">
        <f>VLOOKUP($A275,raw!$A$2:$L$2630,7,0)</f>
        <v>-475</v>
      </c>
      <c r="AB275" s="10">
        <f t="shared" si="50"/>
        <v>0</v>
      </c>
      <c r="AC275" s="10">
        <f t="shared" si="53"/>
        <v>0</v>
      </c>
      <c r="AE275" s="6">
        <f>VLOOKUP($A275,Peter!$A$3:$O$2386,11,0)</f>
        <v>0</v>
      </c>
      <c r="AF275" s="6">
        <v>0</v>
      </c>
      <c r="AG275" s="6">
        <f t="shared" si="51"/>
        <v>0</v>
      </c>
      <c r="AH275" s="6" t="str">
        <f>"'"&amp;C275&amp;"',"</f>
        <v>'0001694010 - 024519',</v>
      </c>
    </row>
    <row r="276" spans="1:34" hidden="1" x14ac:dyDescent="0.15">
      <c r="A276" s="6" t="str">
        <f t="shared" si="47"/>
        <v>AmeriCredit Automobile Receivables Trust 2017-10001694010 - 02536342795</v>
      </c>
      <c r="B276" s="6" t="s">
        <v>16</v>
      </c>
      <c r="C276" s="6" t="s">
        <v>383</v>
      </c>
      <c r="D276" s="7">
        <v>42795</v>
      </c>
      <c r="E276" s="6" t="str">
        <f>VLOOKUP($A276,Peter!$A$3:$A$2386,1,0)</f>
        <v>AmeriCredit Automobile Receivables Trust 2017-10001694010 - 02536342795</v>
      </c>
      <c r="F276" s="6" t="s">
        <v>21</v>
      </c>
      <c r="G276" s="6" t="s">
        <v>21</v>
      </c>
      <c r="H276" s="6" t="s">
        <v>21</v>
      </c>
      <c r="I276" s="6">
        <v>22246.62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Q276" s="6">
        <f>VLOOKUP($A276,Peter!$A$3:$O$2386,13,0)</f>
        <v>0</v>
      </c>
      <c r="R276" s="6">
        <v>0</v>
      </c>
      <c r="S276" s="10">
        <f t="shared" si="52"/>
        <v>0</v>
      </c>
      <c r="T276" s="6">
        <f>VLOOKUP($A276,Peter!$A$3:$R$2306,14,0)</f>
        <v>1522.7</v>
      </c>
      <c r="U276" s="6">
        <v>0</v>
      </c>
      <c r="V276" s="10">
        <f t="shared" si="48"/>
        <v>0</v>
      </c>
      <c r="W276" s="10"/>
      <c r="X276" s="6">
        <f t="shared" si="49"/>
        <v>22246.62</v>
      </c>
      <c r="Y276" s="6">
        <f>VLOOKUP($A276,Peter!$A$3:$O$2386,7,0)</f>
        <v>22246.62</v>
      </c>
      <c r="Z276" s="6">
        <v>22246.62</v>
      </c>
      <c r="AA276" s="6">
        <f>VLOOKUP($A276,raw!$A$2:$L$2630,7,0)</f>
        <v>22246.62</v>
      </c>
      <c r="AB276" s="10">
        <f t="shared" si="50"/>
        <v>0</v>
      </c>
      <c r="AC276" s="10">
        <f t="shared" si="53"/>
        <v>0</v>
      </c>
      <c r="AE276" s="6">
        <f>VLOOKUP($A276,Peter!$A$3:$O$2386,11,0)</f>
        <v>3318.5</v>
      </c>
      <c r="AF276" s="6">
        <v>3318.5</v>
      </c>
      <c r="AG276" s="6">
        <f t="shared" si="51"/>
        <v>0</v>
      </c>
      <c r="AH276" s="6" t="str">
        <f>"'"&amp;C276&amp;"',"</f>
        <v>'0001694010 - 025363',</v>
      </c>
    </row>
    <row r="277" spans="1:34" hidden="1" x14ac:dyDescent="0.15">
      <c r="A277" s="6" t="str">
        <f t="shared" si="47"/>
        <v>AmeriCredit Automobile Receivables Trust 2017-10001694010 - 02595242795</v>
      </c>
      <c r="B277" s="6" t="s">
        <v>16</v>
      </c>
      <c r="C277" s="6" t="s">
        <v>382</v>
      </c>
      <c r="D277" s="7">
        <v>42795</v>
      </c>
      <c r="E277" s="6" t="str">
        <f>VLOOKUP($A277,Peter!$A$3:$A$2386,1,0)</f>
        <v>AmeriCredit Automobile Receivables Trust 2017-10001694010 - 02595242795</v>
      </c>
      <c r="F277" s="6" t="s">
        <v>21</v>
      </c>
      <c r="G277" s="6" t="s">
        <v>21</v>
      </c>
      <c r="H277" s="6" t="s">
        <v>21</v>
      </c>
      <c r="I277" s="6">
        <v>20200.21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Q277" s="6">
        <f>VLOOKUP($A277,Peter!$A$3:$O$2386,13,0)</f>
        <v>0</v>
      </c>
      <c r="R277" s="6">
        <v>0</v>
      </c>
      <c r="S277" s="10">
        <f t="shared" si="52"/>
        <v>0</v>
      </c>
      <c r="T277" s="6">
        <f>VLOOKUP($A277,Peter!$A$3:$R$2306,14,0)</f>
        <v>1517.84</v>
      </c>
      <c r="U277" s="6">
        <v>0</v>
      </c>
      <c r="V277" s="10">
        <f t="shared" si="48"/>
        <v>0</v>
      </c>
      <c r="W277" s="10"/>
      <c r="X277" s="6">
        <f t="shared" si="49"/>
        <v>20200.21</v>
      </c>
      <c r="Y277" s="6">
        <f>VLOOKUP($A277,Peter!$A$3:$O$2386,7,0)</f>
        <v>20200.21</v>
      </c>
      <c r="Z277" s="6">
        <v>20200.21</v>
      </c>
      <c r="AA277" s="6">
        <f>VLOOKUP($A277,raw!$A$2:$L$2630,7,0)</f>
        <v>20200.21</v>
      </c>
      <c r="AB277" s="10">
        <f t="shared" si="50"/>
        <v>0</v>
      </c>
      <c r="AC277" s="10">
        <f t="shared" si="53"/>
        <v>0</v>
      </c>
      <c r="AE277" s="6">
        <f>VLOOKUP($A277,Peter!$A$3:$O$2386,11,0)</f>
        <v>12725.72</v>
      </c>
      <c r="AF277" s="6">
        <v>12725.72</v>
      </c>
      <c r="AG277" s="6">
        <f t="shared" si="51"/>
        <v>0</v>
      </c>
      <c r="AH277" s="6" t="str">
        <f>"'"&amp;C277&amp;"',"</f>
        <v>'0001694010 - 025952',</v>
      </c>
    </row>
    <row r="278" spans="1:34" hidden="1" x14ac:dyDescent="0.15">
      <c r="A278" s="6" t="str">
        <f t="shared" si="47"/>
        <v>AmeriCredit Automobile Receivables Trust 2017-10001694010 - 02650542795</v>
      </c>
      <c r="B278" s="6" t="s">
        <v>16</v>
      </c>
      <c r="C278" s="6" t="s">
        <v>380</v>
      </c>
      <c r="D278" s="7">
        <v>42795</v>
      </c>
      <c r="E278" s="6" t="str">
        <f>VLOOKUP($A278,Peter!$A$3:$A$2386,1,0)</f>
        <v>AmeriCredit Automobile Receivables Trust 2017-10001694010 - 02650542795</v>
      </c>
      <c r="F278" s="6" t="s">
        <v>20</v>
      </c>
      <c r="G278" s="6" t="s">
        <v>18</v>
      </c>
      <c r="H278" s="6" t="s">
        <v>20</v>
      </c>
      <c r="I278" s="6">
        <v>30830</v>
      </c>
      <c r="J278" s="6">
        <v>29950.17</v>
      </c>
      <c r="K278" s="6">
        <v>0</v>
      </c>
      <c r="L278" s="6">
        <v>29950.17</v>
      </c>
      <c r="M278" s="6">
        <v>1374.83</v>
      </c>
      <c r="N278" s="6">
        <v>1088.99</v>
      </c>
      <c r="O278" s="6">
        <v>96.18</v>
      </c>
      <c r="Q278" s="6">
        <f>VLOOKUP($A278,Peter!$A$3:$O$2386,13,0)</f>
        <v>0</v>
      </c>
      <c r="R278" s="6">
        <v>0</v>
      </c>
      <c r="S278" s="10">
        <f t="shared" si="52"/>
        <v>0</v>
      </c>
      <c r="T278" s="6">
        <f>VLOOKUP($A278,Peter!$A$3:$R$2306,14,0)</f>
        <v>2565.04</v>
      </c>
      <c r="U278" s="6">
        <v>0</v>
      </c>
      <c r="V278" s="10">
        <f t="shared" si="48"/>
        <v>-1374.83</v>
      </c>
      <c r="W278" s="10"/>
      <c r="X278" s="6">
        <f t="shared" si="49"/>
        <v>879.82999999999993</v>
      </c>
      <c r="Y278" s="6">
        <f>VLOOKUP($A278,Peter!$A$3:$O$2386,7,0)</f>
        <v>-495</v>
      </c>
      <c r="Z278" s="6">
        <v>-495</v>
      </c>
      <c r="AA278" s="6">
        <f>VLOOKUP($A278,raw!$A$2:$L$2630,7,0)</f>
        <v>-495</v>
      </c>
      <c r="AB278" s="10">
        <f t="shared" si="50"/>
        <v>0</v>
      </c>
      <c r="AC278" s="10">
        <f t="shared" si="53"/>
        <v>0</v>
      </c>
      <c r="AE278" s="6">
        <f>VLOOKUP($A278,Peter!$A$3:$O$2386,11,0)</f>
        <v>0</v>
      </c>
      <c r="AF278" s="6">
        <v>0</v>
      </c>
      <c r="AG278" s="6">
        <f t="shared" si="51"/>
        <v>0</v>
      </c>
      <c r="AH278" s="6" t="str">
        <f>"'"&amp;C278&amp;"',"</f>
        <v>'0001694010 - 026505',</v>
      </c>
    </row>
    <row r="279" spans="1:34" hidden="1" x14ac:dyDescent="0.15">
      <c r="A279" s="6" t="str">
        <f t="shared" si="47"/>
        <v>AmeriCredit Automobile Receivables Trust 2017-10001694010 - 02664742795</v>
      </c>
      <c r="B279" s="6" t="s">
        <v>16</v>
      </c>
      <c r="C279" s="6" t="s">
        <v>379</v>
      </c>
      <c r="D279" s="7">
        <v>42795</v>
      </c>
      <c r="E279" s="6" t="str">
        <f>VLOOKUP($A279,Peter!$A$3:$A$2386,1,0)</f>
        <v>AmeriCredit Automobile Receivables Trust 2017-10001694010 - 02664742795</v>
      </c>
      <c r="F279" s="6" t="s">
        <v>21</v>
      </c>
      <c r="G279" s="6" t="s">
        <v>21</v>
      </c>
      <c r="H279" s="6" t="s">
        <v>21</v>
      </c>
      <c r="I279" s="6">
        <v>30914.04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Q279" s="6">
        <f>VLOOKUP($A279,Peter!$A$3:$O$2386,13,0)</f>
        <v>0</v>
      </c>
      <c r="R279" s="6">
        <v>0</v>
      </c>
      <c r="S279" s="10">
        <f t="shared" si="52"/>
        <v>0</v>
      </c>
      <c r="T279" s="6">
        <f>VLOOKUP($A279,Peter!$A$3:$R$2306,14,0)</f>
        <v>2813.8</v>
      </c>
      <c r="U279" s="6">
        <v>0</v>
      </c>
      <c r="V279" s="10">
        <f t="shared" si="48"/>
        <v>0</v>
      </c>
      <c r="W279" s="10"/>
      <c r="X279" s="6">
        <f t="shared" si="49"/>
        <v>30914.04</v>
      </c>
      <c r="Y279" s="6">
        <f>VLOOKUP($A279,Peter!$A$3:$O$2386,7,0)</f>
        <v>30914.04</v>
      </c>
      <c r="Z279" s="6">
        <v>30914.04</v>
      </c>
      <c r="AA279" s="6">
        <f>VLOOKUP($A279,raw!$A$2:$L$2630,7,0)</f>
        <v>30914.04</v>
      </c>
      <c r="AB279" s="10">
        <f t="shared" si="50"/>
        <v>0</v>
      </c>
      <c r="AC279" s="10">
        <f t="shared" si="53"/>
        <v>0</v>
      </c>
      <c r="AE279" s="6">
        <f>VLOOKUP($A279,Peter!$A$3:$O$2386,11,0)</f>
        <v>23345</v>
      </c>
      <c r="AF279" s="6">
        <v>23345</v>
      </c>
      <c r="AG279" s="6">
        <f t="shared" si="51"/>
        <v>0</v>
      </c>
      <c r="AH279" s="6" t="str">
        <f>"'"&amp;C279&amp;"',"</f>
        <v>'0001694010 - 026647',</v>
      </c>
    </row>
    <row r="280" spans="1:34" hidden="1" x14ac:dyDescent="0.15">
      <c r="A280" s="6" t="str">
        <f t="shared" si="47"/>
        <v>AmeriCredit Automobile Receivables Trust 2017-10001694010 - 02707342795</v>
      </c>
      <c r="B280" s="6" t="s">
        <v>16</v>
      </c>
      <c r="C280" s="6" t="s">
        <v>378</v>
      </c>
      <c r="D280" s="7">
        <v>42795</v>
      </c>
      <c r="E280" s="6" t="str">
        <f>VLOOKUP($A280,Peter!$A$3:$A$2386,1,0)</f>
        <v>AmeriCredit Automobile Receivables Trust 2017-10001694010 - 02707342795</v>
      </c>
      <c r="F280" s="6" t="s">
        <v>19</v>
      </c>
      <c r="G280" s="6" t="s">
        <v>18</v>
      </c>
      <c r="H280" s="6" t="s">
        <v>19</v>
      </c>
      <c r="I280" s="6">
        <v>32058.34</v>
      </c>
      <c r="J280" s="6">
        <v>32192.51</v>
      </c>
      <c r="K280" s="6">
        <v>0</v>
      </c>
      <c r="L280" s="6">
        <v>32924.17</v>
      </c>
      <c r="M280" s="6">
        <v>0</v>
      </c>
      <c r="N280" s="6">
        <v>260.83999999999997</v>
      </c>
      <c r="O280" s="6">
        <v>0</v>
      </c>
      <c r="P280" s="6">
        <f>M280+N280-T280</f>
        <v>260.83999999999997</v>
      </c>
      <c r="Q280" s="6">
        <f>VLOOKUP($A280,Peter!$A$3:$O$2386,13,0)</f>
        <v>0</v>
      </c>
      <c r="R280" s="6">
        <v>0</v>
      </c>
      <c r="S280" s="10">
        <f t="shared" si="52"/>
        <v>0</v>
      </c>
      <c r="T280" s="6">
        <f>VLOOKUP($A280,Peter!$A$3:$R$2306,14,0)</f>
        <v>0</v>
      </c>
      <c r="U280" s="6">
        <v>-365.83</v>
      </c>
      <c r="V280" s="10">
        <f t="shared" si="48"/>
        <v>365.82999999999993</v>
      </c>
      <c r="W280" s="10"/>
      <c r="X280" s="6">
        <f t="shared" si="49"/>
        <v>-865.82999999999993</v>
      </c>
      <c r="Y280" s="6">
        <f>VLOOKUP($A280,Peter!$A$3:$O$2386,7,0)</f>
        <v>-500</v>
      </c>
      <c r="Z280" s="6">
        <v>-500</v>
      </c>
      <c r="AA280" s="6">
        <f>VLOOKUP($A280,raw!$A$2:$L$2630,7,0)</f>
        <v>-500</v>
      </c>
      <c r="AB280" s="10">
        <f t="shared" si="50"/>
        <v>0</v>
      </c>
      <c r="AC280" s="10">
        <f t="shared" si="53"/>
        <v>0</v>
      </c>
      <c r="AE280" s="6">
        <f>VLOOKUP($A280,Peter!$A$3:$O$2386,11,0)</f>
        <v>0</v>
      </c>
      <c r="AF280" s="6">
        <v>0</v>
      </c>
      <c r="AG280" s="6">
        <f t="shared" si="51"/>
        <v>0</v>
      </c>
      <c r="AH280" s="6" t="str">
        <f>"'"&amp;C280&amp;"',"</f>
        <v>'0001694010 - 027073',</v>
      </c>
    </row>
    <row r="281" spans="1:34" hidden="1" x14ac:dyDescent="0.15">
      <c r="A281" s="6" t="str">
        <f t="shared" si="47"/>
        <v>AmeriCredit Automobile Receivables Trust 2017-10001694010 - 02774842795</v>
      </c>
      <c r="B281" s="6" t="s">
        <v>16</v>
      </c>
      <c r="C281" s="6" t="s">
        <v>377</v>
      </c>
      <c r="D281" s="7">
        <v>42795</v>
      </c>
      <c r="E281" s="6" t="str">
        <f>VLOOKUP($A281,Peter!$A$3:$A$2386,1,0)</f>
        <v>AmeriCredit Automobile Receivables Trust 2017-10001694010 - 02774842795</v>
      </c>
      <c r="F281" s="6" t="s">
        <v>21</v>
      </c>
      <c r="G281" s="6" t="s">
        <v>21</v>
      </c>
      <c r="H281" s="6" t="s">
        <v>21</v>
      </c>
      <c r="I281" s="6">
        <v>19527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Q281" s="6">
        <f>VLOOKUP($A281,Peter!$A$3:$O$2386,13,0)</f>
        <v>0</v>
      </c>
      <c r="R281" s="6">
        <v>0</v>
      </c>
      <c r="S281" s="10">
        <f t="shared" si="52"/>
        <v>0</v>
      </c>
      <c r="T281" s="6">
        <f>VLOOKUP($A281,Peter!$A$3:$R$2306,14,0)</f>
        <v>1865.15</v>
      </c>
      <c r="U281" s="6">
        <v>0</v>
      </c>
      <c r="V281" s="10">
        <f t="shared" si="48"/>
        <v>0</v>
      </c>
      <c r="W281" s="10"/>
      <c r="X281" s="6">
        <f t="shared" si="49"/>
        <v>19527</v>
      </c>
      <c r="Y281" s="6">
        <f>VLOOKUP($A281,Peter!$A$3:$O$2386,7,0)</f>
        <v>19527</v>
      </c>
      <c r="Z281" s="6">
        <v>19527</v>
      </c>
      <c r="AA281" s="6">
        <f>VLOOKUP($A281,raw!$A$2:$L$2630,7,0)</f>
        <v>19527</v>
      </c>
      <c r="AB281" s="10">
        <f t="shared" si="50"/>
        <v>0</v>
      </c>
      <c r="AC281" s="10">
        <f t="shared" si="53"/>
        <v>0</v>
      </c>
      <c r="AE281" s="6">
        <f>VLOOKUP($A281,Peter!$A$3:$O$2386,11,0)</f>
        <v>9584</v>
      </c>
      <c r="AF281" s="6">
        <v>9584</v>
      </c>
      <c r="AG281" s="6">
        <f t="shared" si="51"/>
        <v>0</v>
      </c>
      <c r="AH281" s="6" t="str">
        <f>"'"&amp;C281&amp;"',"</f>
        <v>'0001694010 - 027748',</v>
      </c>
    </row>
    <row r="282" spans="1:34" hidden="1" x14ac:dyDescent="0.15">
      <c r="A282" s="6" t="str">
        <f t="shared" si="47"/>
        <v>AmeriCredit Automobile Receivables Trust 2017-10001694010 - 02831142795</v>
      </c>
      <c r="B282" s="6" t="s">
        <v>16</v>
      </c>
      <c r="C282" s="6" t="s">
        <v>376</v>
      </c>
      <c r="D282" s="7">
        <v>42795</v>
      </c>
      <c r="E282" s="6" t="str">
        <f>VLOOKUP($A282,Peter!$A$3:$A$2386,1,0)</f>
        <v>AmeriCredit Automobile Receivables Trust 2017-10001694010 - 02831142795</v>
      </c>
      <c r="F282" s="6" t="s">
        <v>21</v>
      </c>
      <c r="G282" s="6" t="s">
        <v>21</v>
      </c>
      <c r="H282" s="6" t="s">
        <v>21</v>
      </c>
      <c r="I282" s="6">
        <v>16532.63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Q282" s="6">
        <f>VLOOKUP($A282,Peter!$A$3:$O$2386,13,0)</f>
        <v>0</v>
      </c>
      <c r="R282" s="6">
        <v>0</v>
      </c>
      <c r="S282" s="10">
        <f t="shared" si="52"/>
        <v>0</v>
      </c>
      <c r="T282" s="6">
        <f>VLOOKUP($A282,Peter!$A$3:$R$2306,14,0)</f>
        <v>955.64</v>
      </c>
      <c r="U282" s="6">
        <v>0</v>
      </c>
      <c r="V282" s="10">
        <f t="shared" si="48"/>
        <v>0</v>
      </c>
      <c r="W282" s="10"/>
      <c r="X282" s="6">
        <f t="shared" si="49"/>
        <v>16532.63</v>
      </c>
      <c r="Y282" s="6">
        <f>VLOOKUP($A282,Peter!$A$3:$O$2386,7,0)</f>
        <v>16532.63</v>
      </c>
      <c r="Z282" s="6">
        <v>16532.63</v>
      </c>
      <c r="AA282" s="6">
        <f>VLOOKUP($A282,raw!$A$2:$L$2630,7,0)</f>
        <v>16532.63</v>
      </c>
      <c r="AB282" s="10">
        <f t="shared" si="50"/>
        <v>0</v>
      </c>
      <c r="AC282" s="10">
        <f t="shared" si="53"/>
        <v>0</v>
      </c>
      <c r="AE282" s="6">
        <f>VLOOKUP($A282,Peter!$A$3:$O$2386,11,0)</f>
        <v>9696.16</v>
      </c>
      <c r="AF282" s="6">
        <v>9696.16</v>
      </c>
      <c r="AG282" s="6">
        <f t="shared" si="51"/>
        <v>0</v>
      </c>
      <c r="AH282" s="6" t="str">
        <f>"'"&amp;C282&amp;"',"</f>
        <v>'0001694010 - 028311',</v>
      </c>
    </row>
    <row r="283" spans="1:34" hidden="1" x14ac:dyDescent="0.15">
      <c r="A283" s="6" t="str">
        <f t="shared" si="47"/>
        <v>AmeriCredit Automobile Receivables Trust 2017-10001694010 - 02835842795</v>
      </c>
      <c r="B283" s="6" t="s">
        <v>16</v>
      </c>
      <c r="C283" s="6" t="s">
        <v>375</v>
      </c>
      <c r="D283" s="7">
        <v>42795</v>
      </c>
      <c r="E283" s="6" t="str">
        <f>VLOOKUP($A283,Peter!$A$3:$A$2386,1,0)</f>
        <v>AmeriCredit Automobile Receivables Trust 2017-10001694010 - 02835842795</v>
      </c>
      <c r="F283" s="6" t="s">
        <v>23</v>
      </c>
      <c r="G283" s="6" t="s">
        <v>18</v>
      </c>
      <c r="H283" s="6" t="s">
        <v>23</v>
      </c>
      <c r="I283" s="6">
        <v>26829.75</v>
      </c>
      <c r="J283" s="6">
        <v>26374.7</v>
      </c>
      <c r="K283" s="6">
        <v>0</v>
      </c>
      <c r="L283" s="6">
        <v>26374.7</v>
      </c>
      <c r="M283" s="6">
        <v>980.05</v>
      </c>
      <c r="N283" s="6">
        <v>1394.7</v>
      </c>
      <c r="O283" s="6">
        <v>92.25</v>
      </c>
      <c r="Q283" s="6">
        <f>VLOOKUP($A283,Peter!$A$3:$O$2386,13,0)</f>
        <v>0</v>
      </c>
      <c r="R283" s="6">
        <v>0</v>
      </c>
      <c r="S283" s="10">
        <f t="shared" si="52"/>
        <v>0</v>
      </c>
      <c r="T283" s="6">
        <f>VLOOKUP($A283,Peter!$A$3:$R$2306,14,0)</f>
        <v>2459.8000000000002</v>
      </c>
      <c r="U283" s="6">
        <v>0</v>
      </c>
      <c r="V283" s="10">
        <f t="shared" si="48"/>
        <v>-980.05</v>
      </c>
      <c r="W283" s="10"/>
      <c r="X283" s="6">
        <f t="shared" si="49"/>
        <v>455.04999999999995</v>
      </c>
      <c r="Y283" s="6">
        <f>VLOOKUP($A283,Peter!$A$3:$O$2386,7,0)</f>
        <v>-525</v>
      </c>
      <c r="Z283" s="6">
        <v>-525</v>
      </c>
      <c r="AA283" s="6">
        <f>VLOOKUP($A283,raw!$A$2:$L$2630,7,0)</f>
        <v>-525</v>
      </c>
      <c r="AB283" s="10">
        <f t="shared" si="50"/>
        <v>0</v>
      </c>
      <c r="AC283" s="10">
        <f t="shared" si="53"/>
        <v>0</v>
      </c>
      <c r="AE283" s="6">
        <f>VLOOKUP($A283,Peter!$A$3:$O$2386,11,0)</f>
        <v>0</v>
      </c>
      <c r="AF283" s="6">
        <v>0</v>
      </c>
      <c r="AG283" s="6">
        <f t="shared" si="51"/>
        <v>0</v>
      </c>
      <c r="AH283" s="6" t="str">
        <f>"'"&amp;C283&amp;"',"</f>
        <v>'0001694010 - 028358',</v>
      </c>
    </row>
    <row r="284" spans="1:34" x14ac:dyDescent="0.15">
      <c r="A284" s="6" t="str">
        <f t="shared" si="47"/>
        <v>AmeriCredit Automobile Receivables Trust 2017-10001694010 - 02895442795</v>
      </c>
      <c r="B284" s="6" t="s">
        <v>16</v>
      </c>
      <c r="C284" s="6" t="s">
        <v>373</v>
      </c>
      <c r="D284" s="7">
        <v>42795</v>
      </c>
      <c r="E284" s="6" t="str">
        <f>VLOOKUP($A284,Peter!$A$3:$A$2386,1,0)</f>
        <v>AmeriCredit Automobile Receivables Trust 2017-10001694010 - 02895442795</v>
      </c>
      <c r="F284" s="6" t="s">
        <v>21</v>
      </c>
      <c r="G284" s="6" t="s">
        <v>18</v>
      </c>
      <c r="H284" s="6" t="s">
        <v>21</v>
      </c>
      <c r="I284" s="6">
        <v>39373.99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Q284" s="6">
        <f>VLOOKUP($A284,Peter!$A$3:$O$2386,13,0)</f>
        <v>0</v>
      </c>
      <c r="R284" s="6">
        <v>0</v>
      </c>
      <c r="S284" s="10">
        <f t="shared" si="52"/>
        <v>0</v>
      </c>
      <c r="T284" s="6">
        <f>VLOOKUP($A284,Peter!$A$3:$R$2306,14,0)</f>
        <v>2681.2</v>
      </c>
      <c r="U284" s="6">
        <v>0</v>
      </c>
      <c r="V284" s="10">
        <f t="shared" si="48"/>
        <v>0</v>
      </c>
      <c r="W284" s="10"/>
      <c r="X284" s="6">
        <f t="shared" si="49"/>
        <v>39373.99</v>
      </c>
      <c r="Y284" s="6">
        <f>VLOOKUP($A284,Peter!$A$3:$O$2386,7,0)</f>
        <v>39373.99</v>
      </c>
      <c r="Z284" s="6">
        <v>39373.99</v>
      </c>
      <c r="AA284" s="6">
        <f>VLOOKUP($A284,raw!$A$2:$L$2630,7,0)</f>
        <v>39373.99</v>
      </c>
      <c r="AB284" s="10">
        <f t="shared" si="50"/>
        <v>0</v>
      </c>
      <c r="AC284" s="10">
        <f t="shared" si="53"/>
        <v>0</v>
      </c>
      <c r="AE284" s="6">
        <f>VLOOKUP($A284,Peter!$A$3:$O$2386,11,0)</f>
        <v>757.36</v>
      </c>
      <c r="AF284" s="6">
        <v>27850.36</v>
      </c>
      <c r="AG284" s="6">
        <f t="shared" si="51"/>
        <v>27093</v>
      </c>
      <c r="AH284" s="6" t="str">
        <f>"'"&amp;C284&amp;"',"</f>
        <v>'0001694010 - 028954',</v>
      </c>
    </row>
    <row r="285" spans="1:34" hidden="1" x14ac:dyDescent="0.15">
      <c r="A285" s="6" t="str">
        <f t="shared" si="47"/>
        <v>AmeriCredit Automobile Receivables Trust 2017-10001694010 - 02917042795</v>
      </c>
      <c r="B285" s="6" t="s">
        <v>16</v>
      </c>
      <c r="C285" s="6" t="s">
        <v>371</v>
      </c>
      <c r="D285" s="7">
        <v>42795</v>
      </c>
      <c r="E285" s="6" t="str">
        <f>VLOOKUP($A285,Peter!$A$3:$A$2386,1,0)</f>
        <v>AmeriCredit Automobile Receivables Trust 2017-10001694010 - 02917042795</v>
      </c>
      <c r="F285" s="6" t="s">
        <v>23</v>
      </c>
      <c r="G285" s="6" t="s">
        <v>18</v>
      </c>
      <c r="H285" s="6" t="s">
        <v>23</v>
      </c>
      <c r="I285" s="6">
        <v>15602.7</v>
      </c>
      <c r="J285" s="6">
        <v>15215.32</v>
      </c>
      <c r="K285" s="6">
        <v>0</v>
      </c>
      <c r="L285" s="6">
        <v>15215.32</v>
      </c>
      <c r="M285" s="6">
        <v>887.38</v>
      </c>
      <c r="N285" s="6">
        <v>548.80999999999995</v>
      </c>
      <c r="O285" s="6">
        <v>46.81</v>
      </c>
      <c r="P285" s="6">
        <f>M285+N285-T285</f>
        <v>182.77999999999997</v>
      </c>
      <c r="Q285" s="6">
        <f>VLOOKUP($A285,Peter!$A$3:$O$2386,13,0)</f>
        <v>0</v>
      </c>
      <c r="R285" s="6">
        <v>0</v>
      </c>
      <c r="S285" s="10">
        <f t="shared" si="52"/>
        <v>0</v>
      </c>
      <c r="T285" s="6">
        <f>VLOOKUP($A285,Peter!$A$3:$R$2306,14,0)</f>
        <v>1253.4100000000001</v>
      </c>
      <c r="U285" s="6">
        <v>0</v>
      </c>
      <c r="V285" s="10">
        <f t="shared" si="48"/>
        <v>-887.38</v>
      </c>
      <c r="W285" s="10"/>
      <c r="X285" s="6">
        <f t="shared" si="49"/>
        <v>387.38</v>
      </c>
      <c r="Y285" s="6">
        <f>VLOOKUP($A285,Peter!$A$3:$O$2386,7,0)</f>
        <v>-500</v>
      </c>
      <c r="Z285" s="6">
        <v>-500</v>
      </c>
      <c r="AA285" s="6">
        <f>VLOOKUP($A285,raw!$A$2:$L$2630,7,0)</f>
        <v>-500</v>
      </c>
      <c r="AB285" s="10">
        <f t="shared" si="50"/>
        <v>0</v>
      </c>
      <c r="AC285" s="10">
        <f t="shared" si="53"/>
        <v>0</v>
      </c>
      <c r="AE285" s="6">
        <f>VLOOKUP($A285,Peter!$A$3:$O$2386,11,0)</f>
        <v>0</v>
      </c>
      <c r="AF285" s="6">
        <v>0</v>
      </c>
      <c r="AG285" s="6">
        <f t="shared" si="51"/>
        <v>0</v>
      </c>
      <c r="AH285" s="6" t="str">
        <f>"'"&amp;C285&amp;"',"</f>
        <v>'0001694010 - 029170',</v>
      </c>
    </row>
    <row r="286" spans="1:34" hidden="1" x14ac:dyDescent="0.15">
      <c r="A286" s="6" t="str">
        <f t="shared" si="47"/>
        <v>AmeriCredit Automobile Receivables Trust 2017-10001694010 - 02933542795</v>
      </c>
      <c r="B286" s="6" t="s">
        <v>16</v>
      </c>
      <c r="C286" s="6" t="s">
        <v>370</v>
      </c>
      <c r="D286" s="7">
        <v>42795</v>
      </c>
      <c r="E286" s="6" t="str">
        <f>VLOOKUP($A286,Peter!$A$3:$A$2386,1,0)</f>
        <v>AmeriCredit Automobile Receivables Trust 2017-10001694010 - 02933542795</v>
      </c>
      <c r="F286" s="6" t="s">
        <v>21</v>
      </c>
      <c r="G286" s="6" t="s">
        <v>21</v>
      </c>
      <c r="H286" s="6" t="s">
        <v>21</v>
      </c>
      <c r="I286" s="6">
        <v>30285.7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Q286" s="6">
        <f>VLOOKUP($A286,Peter!$A$3:$O$2386,13,0)</f>
        <v>0</v>
      </c>
      <c r="R286" s="6">
        <v>0</v>
      </c>
      <c r="S286" s="10">
        <f t="shared" si="52"/>
        <v>0</v>
      </c>
      <c r="T286" s="6">
        <f>VLOOKUP($A286,Peter!$A$3:$R$2306,14,0)</f>
        <v>2783.48</v>
      </c>
      <c r="U286" s="6">
        <v>0</v>
      </c>
      <c r="V286" s="10">
        <f t="shared" si="48"/>
        <v>0</v>
      </c>
      <c r="W286" s="10"/>
      <c r="X286" s="6">
        <f t="shared" si="49"/>
        <v>30285.7</v>
      </c>
      <c r="Y286" s="6">
        <f>VLOOKUP($A286,Peter!$A$3:$O$2386,7,0)</f>
        <v>30285.7</v>
      </c>
      <c r="Z286" s="6">
        <v>30285.7</v>
      </c>
      <c r="AA286" s="6">
        <f>VLOOKUP($A286,raw!$A$2:$L$2630,7,0)</f>
        <v>30285.7</v>
      </c>
      <c r="AB286" s="10">
        <f t="shared" si="50"/>
        <v>0</v>
      </c>
      <c r="AC286" s="10">
        <f t="shared" si="53"/>
        <v>0</v>
      </c>
      <c r="AE286" s="6">
        <f>VLOOKUP($A286,Peter!$A$3:$O$2386,11,0)</f>
        <v>13453</v>
      </c>
      <c r="AF286" s="6">
        <v>13453</v>
      </c>
      <c r="AG286" s="6">
        <f t="shared" si="51"/>
        <v>0</v>
      </c>
      <c r="AH286" s="6" t="str">
        <f>"'"&amp;C286&amp;"',"</f>
        <v>'0001694010 - 029335',</v>
      </c>
    </row>
    <row r="287" spans="1:34" hidden="1" x14ac:dyDescent="0.15">
      <c r="A287" s="6" t="str">
        <f t="shared" si="47"/>
        <v>AmeriCredit Automobile Receivables Trust 2017-10001694010 - 02945942795</v>
      </c>
      <c r="B287" s="6" t="s">
        <v>16</v>
      </c>
      <c r="C287" s="6" t="s">
        <v>369</v>
      </c>
      <c r="D287" s="7">
        <v>42795</v>
      </c>
      <c r="E287" s="6" t="str">
        <f>VLOOKUP($A287,Peter!$A$3:$A$2386,1,0)</f>
        <v>AmeriCredit Automobile Receivables Trust 2017-10001694010 - 02945942795</v>
      </c>
      <c r="F287" s="6" t="s">
        <v>20</v>
      </c>
      <c r="G287" s="6" t="s">
        <v>18</v>
      </c>
      <c r="H287" s="6" t="s">
        <v>20</v>
      </c>
      <c r="I287" s="6">
        <v>26040.87</v>
      </c>
      <c r="J287" s="6">
        <v>25269.88</v>
      </c>
      <c r="K287" s="6">
        <v>0</v>
      </c>
      <c r="L287" s="6">
        <v>25269.88</v>
      </c>
      <c r="M287" s="6">
        <v>870.99</v>
      </c>
      <c r="N287" s="6">
        <v>889.27</v>
      </c>
      <c r="O287" s="6">
        <v>23.9</v>
      </c>
      <c r="Q287" s="6">
        <f>VLOOKUP($A287,Peter!$A$3:$O$2386,13,0)</f>
        <v>0</v>
      </c>
      <c r="R287" s="6">
        <v>0</v>
      </c>
      <c r="S287" s="10">
        <f t="shared" si="52"/>
        <v>0</v>
      </c>
      <c r="T287" s="6">
        <f>VLOOKUP($A287,Peter!$A$3:$R$2306,14,0)</f>
        <v>1792.89</v>
      </c>
      <c r="U287" s="6">
        <v>0</v>
      </c>
      <c r="V287" s="10">
        <f t="shared" si="48"/>
        <v>-870.99</v>
      </c>
      <c r="W287" s="10"/>
      <c r="X287" s="6">
        <f t="shared" si="49"/>
        <v>770.99</v>
      </c>
      <c r="Y287" s="6">
        <f>VLOOKUP($A287,Peter!$A$3:$O$2386,7,0)</f>
        <v>-100</v>
      </c>
      <c r="Z287" s="6">
        <v>-100</v>
      </c>
      <c r="AA287" s="6">
        <f>VLOOKUP($A287,raw!$A$2:$L$2630,7,0)</f>
        <v>-100</v>
      </c>
      <c r="AB287" s="10">
        <f t="shared" si="50"/>
        <v>0</v>
      </c>
      <c r="AC287" s="10">
        <f t="shared" si="53"/>
        <v>0</v>
      </c>
      <c r="AE287" s="6">
        <f>VLOOKUP($A287,Peter!$A$3:$O$2386,11,0)</f>
        <v>0</v>
      </c>
      <c r="AF287" s="6">
        <v>0</v>
      </c>
      <c r="AG287" s="6">
        <f t="shared" si="51"/>
        <v>0</v>
      </c>
      <c r="AH287" s="6" t="str">
        <f>"'"&amp;C287&amp;"',"</f>
        <v>'0001694010 - 029459',</v>
      </c>
    </row>
    <row r="288" spans="1:34" hidden="1" x14ac:dyDescent="0.15">
      <c r="A288" s="6" t="str">
        <f t="shared" si="47"/>
        <v>AmeriCredit Automobile Receivables Trust 2017-10001694010 - 02958142795</v>
      </c>
      <c r="B288" s="6" t="s">
        <v>16</v>
      </c>
      <c r="C288" s="6" t="s">
        <v>368</v>
      </c>
      <c r="D288" s="7">
        <v>42795</v>
      </c>
      <c r="E288" s="6" t="str">
        <f>VLOOKUP($A288,Peter!$A$3:$A$2386,1,0)</f>
        <v>AmeriCredit Automobile Receivables Trust 2017-10001694010 - 02958142795</v>
      </c>
      <c r="F288" s="6" t="s">
        <v>21</v>
      </c>
      <c r="G288" s="6" t="s">
        <v>21</v>
      </c>
      <c r="H288" s="6" t="s">
        <v>21</v>
      </c>
      <c r="I288" s="6">
        <v>31858.61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Q288" s="6">
        <f>VLOOKUP($A288,Peter!$A$3:$O$2386,13,0)</f>
        <v>0</v>
      </c>
      <c r="R288" s="6">
        <v>0</v>
      </c>
      <c r="S288" s="10">
        <f t="shared" si="52"/>
        <v>0</v>
      </c>
      <c r="T288" s="6">
        <f>VLOOKUP($A288,Peter!$A$3:$R$2306,14,0)</f>
        <v>1949.13</v>
      </c>
      <c r="U288" s="6">
        <v>0</v>
      </c>
      <c r="V288" s="10">
        <f t="shared" si="48"/>
        <v>0</v>
      </c>
      <c r="W288" s="10"/>
      <c r="X288" s="6">
        <f t="shared" si="49"/>
        <v>31858.61</v>
      </c>
      <c r="Y288" s="6">
        <f>VLOOKUP($A288,Peter!$A$3:$O$2386,7,0)</f>
        <v>31858.61</v>
      </c>
      <c r="Z288" s="6">
        <v>31858.61</v>
      </c>
      <c r="AA288" s="6">
        <f>VLOOKUP($A288,raw!$A$2:$L$2630,7,0)</f>
        <v>31858.61</v>
      </c>
      <c r="AB288" s="10">
        <f t="shared" si="50"/>
        <v>0</v>
      </c>
      <c r="AC288" s="10">
        <f t="shared" si="53"/>
        <v>0</v>
      </c>
      <c r="AE288" s="6">
        <f>VLOOKUP($A288,Peter!$A$3:$O$2386,11,0)</f>
        <v>18453</v>
      </c>
      <c r="AF288" s="6">
        <v>18453</v>
      </c>
      <c r="AG288" s="6">
        <f t="shared" si="51"/>
        <v>0</v>
      </c>
      <c r="AH288" s="6" t="str">
        <f>"'"&amp;C288&amp;"',"</f>
        <v>'0001694010 - 029581',</v>
      </c>
    </row>
    <row r="289" spans="1:34" hidden="1" x14ac:dyDescent="0.15">
      <c r="A289" s="6" t="str">
        <f t="shared" si="47"/>
        <v>AmeriCredit Automobile Receivables Trust 2017-10001694010 - 03078642795</v>
      </c>
      <c r="B289" s="6" t="s">
        <v>16</v>
      </c>
      <c r="C289" s="6" t="s">
        <v>367</v>
      </c>
      <c r="D289" s="7">
        <v>42795</v>
      </c>
      <c r="E289" s="6" t="str">
        <f>VLOOKUP($A289,Peter!$A$3:$A$2386,1,0)</f>
        <v>AmeriCredit Automobile Receivables Trust 2017-10001694010 - 03078642795</v>
      </c>
      <c r="F289" s="6" t="s">
        <v>20</v>
      </c>
      <c r="G289" s="6" t="s">
        <v>18</v>
      </c>
      <c r="H289" s="6" t="s">
        <v>20</v>
      </c>
      <c r="I289" s="6">
        <v>13855.97</v>
      </c>
      <c r="J289" s="6">
        <v>500</v>
      </c>
      <c r="K289" s="6">
        <v>0</v>
      </c>
      <c r="L289" s="6">
        <v>500</v>
      </c>
      <c r="M289" s="6">
        <v>12612.28</v>
      </c>
      <c r="N289" s="6">
        <v>0</v>
      </c>
      <c r="O289" s="6">
        <v>0</v>
      </c>
      <c r="P289" s="6">
        <f>M289+N289-T289</f>
        <v>12323.320000000002</v>
      </c>
      <c r="Q289" s="6">
        <f>VLOOKUP($A289,Peter!$A$3:$O$2386,13,0)</f>
        <v>0</v>
      </c>
      <c r="R289" s="6">
        <v>0</v>
      </c>
      <c r="S289" s="10">
        <f t="shared" si="52"/>
        <v>0</v>
      </c>
      <c r="T289" s="6">
        <f>VLOOKUP($A289,Peter!$A$3:$R$2306,14,0)</f>
        <v>288.95999999999998</v>
      </c>
      <c r="U289" s="6">
        <v>0</v>
      </c>
      <c r="V289" s="10">
        <f t="shared" si="48"/>
        <v>-12612.28</v>
      </c>
      <c r="W289" s="10"/>
      <c r="X289" s="6">
        <f t="shared" si="49"/>
        <v>13355.970000000001</v>
      </c>
      <c r="Y289" s="6">
        <f>VLOOKUP($A289,Peter!$A$3:$O$2386,7,0)</f>
        <v>743.69</v>
      </c>
      <c r="Z289" s="6">
        <v>743.69</v>
      </c>
      <c r="AA289" s="6">
        <f>VLOOKUP($A289,raw!$A$2:$L$2630,7,0)</f>
        <v>743.69</v>
      </c>
      <c r="AB289" s="10">
        <f t="shared" si="50"/>
        <v>0</v>
      </c>
      <c r="AC289" s="10">
        <f t="shared" si="53"/>
        <v>0</v>
      </c>
      <c r="AE289" s="6">
        <f>VLOOKUP($A289,Peter!$A$3:$O$2386,11,0)</f>
        <v>0</v>
      </c>
      <c r="AF289" s="6">
        <v>0</v>
      </c>
      <c r="AG289" s="6">
        <f t="shared" si="51"/>
        <v>0</v>
      </c>
      <c r="AH289" s="6" t="str">
        <f>"'"&amp;C289&amp;"',"</f>
        <v>'0001694010 - 030786',</v>
      </c>
    </row>
    <row r="290" spans="1:34" hidden="1" x14ac:dyDescent="0.15">
      <c r="A290" s="6" t="str">
        <f t="shared" si="47"/>
        <v>AmeriCredit Automobile Receivables Trust 2017-10001694010 - 03147242767</v>
      </c>
      <c r="B290" s="6" t="s">
        <v>16</v>
      </c>
      <c r="C290" s="6" t="s">
        <v>365</v>
      </c>
      <c r="D290" s="7">
        <v>42767</v>
      </c>
      <c r="E290" s="6" t="str">
        <f>VLOOKUP($A290,Peter!$A$3:$A$2386,1,0)</f>
        <v>AmeriCredit Automobile Receivables Trust 2017-10001694010 - 03147242767</v>
      </c>
      <c r="F290" s="6" t="s">
        <v>22</v>
      </c>
      <c r="G290" s="6" t="s">
        <v>18</v>
      </c>
      <c r="H290" s="6" t="s">
        <v>22</v>
      </c>
      <c r="I290" s="6">
        <v>44637.02</v>
      </c>
      <c r="J290" s="6">
        <v>0</v>
      </c>
      <c r="K290" s="6">
        <v>0</v>
      </c>
      <c r="L290" s="6">
        <v>0</v>
      </c>
      <c r="M290" s="6">
        <v>341.19</v>
      </c>
      <c r="N290" s="6">
        <v>542.53</v>
      </c>
      <c r="O290" s="6">
        <v>0</v>
      </c>
      <c r="Q290" s="6">
        <f>VLOOKUP($A290,Peter!$A$3:$O$2386,13,0)</f>
        <v>0</v>
      </c>
      <c r="R290" s="6">
        <v>44281.17</v>
      </c>
      <c r="S290" s="10">
        <f t="shared" si="52"/>
        <v>44281.17</v>
      </c>
      <c r="T290" s="6">
        <f>VLOOKUP($A290,Peter!$A$3:$R$2306,14,0)</f>
        <v>883.72</v>
      </c>
      <c r="U290" s="6">
        <v>0</v>
      </c>
      <c r="V290" s="10">
        <f t="shared" si="48"/>
        <v>-44622.359999999993</v>
      </c>
      <c r="W290" s="10"/>
      <c r="X290" s="6">
        <f t="shared" si="49"/>
        <v>44637.02</v>
      </c>
      <c r="Y290" s="6">
        <f>VLOOKUP($A290,Peter!$A$3:$O$2386,7,0)</f>
        <v>14.66</v>
      </c>
      <c r="Z290" s="6">
        <v>14.66</v>
      </c>
      <c r="AA290" s="6">
        <f>VLOOKUP($A290,raw!$A$2:$L$2630,7,0)</f>
        <v>14.66</v>
      </c>
      <c r="AB290" s="10">
        <f t="shared" si="50"/>
        <v>0</v>
      </c>
      <c r="AC290" s="10">
        <f t="shared" si="53"/>
        <v>0</v>
      </c>
      <c r="AE290" s="6">
        <f>VLOOKUP($A290,Peter!$A$3:$O$2386,11,0)</f>
        <v>0</v>
      </c>
      <c r="AF290" s="6">
        <v>0</v>
      </c>
      <c r="AG290" s="6">
        <f t="shared" si="51"/>
        <v>0</v>
      </c>
      <c r="AH290" s="6" t="str">
        <f>"'"&amp;C290&amp;"',"</f>
        <v>'0001694010 - 031472',</v>
      </c>
    </row>
    <row r="291" spans="1:34" hidden="1" x14ac:dyDescent="0.15">
      <c r="A291" s="6" t="str">
        <f t="shared" si="47"/>
        <v>AmeriCredit Automobile Receivables Trust 2017-10001694010 - 03166242795</v>
      </c>
      <c r="B291" s="6" t="s">
        <v>16</v>
      </c>
      <c r="C291" s="6" t="s">
        <v>364</v>
      </c>
      <c r="D291" s="7">
        <v>42795</v>
      </c>
      <c r="E291" s="6" t="str">
        <f>VLOOKUP($A291,Peter!$A$3:$A$2386,1,0)</f>
        <v>AmeriCredit Automobile Receivables Trust 2017-10001694010 - 03166242795</v>
      </c>
      <c r="F291" s="6" t="s">
        <v>21</v>
      </c>
      <c r="G291" s="6" t="s">
        <v>21</v>
      </c>
      <c r="H291" s="6" t="s">
        <v>21</v>
      </c>
      <c r="I291" s="6">
        <v>17303.41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Q291" s="6">
        <f>VLOOKUP($A291,Peter!$A$3:$O$2386,13,0)</f>
        <v>0</v>
      </c>
      <c r="R291" s="6">
        <v>0</v>
      </c>
      <c r="S291" s="10">
        <f t="shared" si="52"/>
        <v>0</v>
      </c>
      <c r="T291" s="6">
        <f>VLOOKUP($A291,Peter!$A$3:$R$2306,14,0)</f>
        <v>1559.96</v>
      </c>
      <c r="U291" s="6">
        <v>0</v>
      </c>
      <c r="V291" s="10">
        <f t="shared" si="48"/>
        <v>0</v>
      </c>
      <c r="W291" s="10"/>
      <c r="X291" s="6">
        <f t="shared" si="49"/>
        <v>17303.41</v>
      </c>
      <c r="Y291" s="6">
        <f>VLOOKUP($A291,Peter!$A$3:$O$2386,7,0)</f>
        <v>17303.41</v>
      </c>
      <c r="Z291" s="6">
        <v>17303.41</v>
      </c>
      <c r="AA291" s="6">
        <f>VLOOKUP($A291,raw!$A$2:$L$2630,7,0)</f>
        <v>17303.41</v>
      </c>
      <c r="AB291" s="10">
        <f t="shared" si="50"/>
        <v>0</v>
      </c>
      <c r="AC291" s="10">
        <f t="shared" si="53"/>
        <v>0</v>
      </c>
      <c r="AE291" s="6">
        <f>VLOOKUP($A291,Peter!$A$3:$O$2386,11,0)</f>
        <v>11523</v>
      </c>
      <c r="AF291" s="6">
        <v>11523</v>
      </c>
      <c r="AG291" s="6">
        <f t="shared" si="51"/>
        <v>0</v>
      </c>
      <c r="AH291" s="6" t="str">
        <f>"'"&amp;C291&amp;"',"</f>
        <v>'0001694010 - 031662',</v>
      </c>
    </row>
    <row r="292" spans="1:34" hidden="1" x14ac:dyDescent="0.15">
      <c r="A292" s="6" t="str">
        <f t="shared" si="47"/>
        <v>AmeriCredit Automobile Receivables Trust 2017-10001694010 - 03176442795</v>
      </c>
      <c r="B292" s="6" t="s">
        <v>16</v>
      </c>
      <c r="C292" s="6" t="s">
        <v>363</v>
      </c>
      <c r="D292" s="7">
        <v>42795</v>
      </c>
      <c r="E292" s="6" t="str">
        <f>VLOOKUP($A292,Peter!$A$3:$A$2386,1,0)</f>
        <v>AmeriCredit Automobile Receivables Trust 2017-10001694010 - 03176442795</v>
      </c>
      <c r="F292" s="6" t="s">
        <v>20</v>
      </c>
      <c r="G292" s="6" t="s">
        <v>18</v>
      </c>
      <c r="H292" s="6" t="s">
        <v>20</v>
      </c>
      <c r="I292" s="6">
        <v>29131.57</v>
      </c>
      <c r="J292" s="6">
        <v>28126.85</v>
      </c>
      <c r="K292" s="6">
        <v>0</v>
      </c>
      <c r="L292" s="6">
        <v>28126.85</v>
      </c>
      <c r="M292" s="6">
        <v>1504.72</v>
      </c>
      <c r="N292" s="6">
        <v>686.69</v>
      </c>
      <c r="O292" s="6">
        <v>83.31</v>
      </c>
      <c r="Q292" s="6">
        <f>VLOOKUP($A292,Peter!$A$3:$O$2386,13,0)</f>
        <v>0</v>
      </c>
      <c r="R292" s="6">
        <v>0</v>
      </c>
      <c r="S292" s="10">
        <f t="shared" si="52"/>
        <v>0</v>
      </c>
      <c r="T292" s="6">
        <f>VLOOKUP($A292,Peter!$A$3:$R$2306,14,0)</f>
        <v>2221.88</v>
      </c>
      <c r="U292" s="6">
        <v>0</v>
      </c>
      <c r="V292" s="10">
        <f t="shared" si="48"/>
        <v>-1504.72</v>
      </c>
      <c r="W292" s="10"/>
      <c r="X292" s="6">
        <f t="shared" si="49"/>
        <v>1004.72</v>
      </c>
      <c r="Y292" s="6">
        <f>VLOOKUP($A292,Peter!$A$3:$O$2386,7,0)</f>
        <v>-500</v>
      </c>
      <c r="Z292" s="6">
        <v>-500</v>
      </c>
      <c r="AA292" s="6">
        <f>VLOOKUP($A292,raw!$A$2:$L$2630,7,0)</f>
        <v>-500</v>
      </c>
      <c r="AB292" s="10">
        <f t="shared" si="50"/>
        <v>0</v>
      </c>
      <c r="AC292" s="10">
        <f t="shared" si="53"/>
        <v>0</v>
      </c>
      <c r="AE292" s="6">
        <f>VLOOKUP($A292,Peter!$A$3:$O$2386,11,0)</f>
        <v>0</v>
      </c>
      <c r="AF292" s="6">
        <v>0</v>
      </c>
      <c r="AG292" s="6">
        <f t="shared" si="51"/>
        <v>0</v>
      </c>
      <c r="AH292" s="6" t="str">
        <f>"'"&amp;C292&amp;"',"</f>
        <v>'0001694010 - 031764',</v>
      </c>
    </row>
    <row r="293" spans="1:34" hidden="1" x14ac:dyDescent="0.15">
      <c r="A293" s="6" t="str">
        <f t="shared" si="47"/>
        <v>AmeriCredit Automobile Receivables Trust 2017-10001694010 - 03186642767</v>
      </c>
      <c r="B293" s="6" t="s">
        <v>16</v>
      </c>
      <c r="C293" s="6" t="s">
        <v>362</v>
      </c>
      <c r="D293" s="7">
        <v>42767</v>
      </c>
      <c r="E293" s="6" t="str">
        <f>VLOOKUP($A293,Peter!$A$3:$A$2386,1,0)</f>
        <v>AmeriCredit Automobile Receivables Trust 2017-10001694010 - 03186642767</v>
      </c>
      <c r="F293" s="6" t="s">
        <v>22</v>
      </c>
      <c r="G293" s="6" t="s">
        <v>18</v>
      </c>
      <c r="H293" s="6" t="s">
        <v>22</v>
      </c>
      <c r="I293" s="6">
        <v>14825.41</v>
      </c>
      <c r="J293" s="6">
        <v>0</v>
      </c>
      <c r="K293" s="6">
        <v>0</v>
      </c>
      <c r="L293" s="6">
        <v>0</v>
      </c>
      <c r="M293" s="6">
        <v>120.42</v>
      </c>
      <c r="N293" s="6">
        <v>204.71</v>
      </c>
      <c r="O293" s="6">
        <v>0</v>
      </c>
      <c r="Q293" s="6">
        <f>VLOOKUP($A293,Peter!$A$3:$O$2386,13,0)</f>
        <v>0</v>
      </c>
      <c r="R293" s="6">
        <v>14695.4</v>
      </c>
      <c r="S293" s="10">
        <f t="shared" si="52"/>
        <v>14695.4</v>
      </c>
      <c r="T293" s="6">
        <f>VLOOKUP($A293,Peter!$A$3:$R$2306,14,0)</f>
        <v>325.13</v>
      </c>
      <c r="U293" s="6">
        <v>0</v>
      </c>
      <c r="V293" s="10">
        <f t="shared" si="48"/>
        <v>-14815.82</v>
      </c>
      <c r="W293" s="10"/>
      <c r="X293" s="6">
        <f t="shared" si="49"/>
        <v>14825.41</v>
      </c>
      <c r="Y293" s="6">
        <f>VLOOKUP($A293,Peter!$A$3:$O$2386,7,0)</f>
        <v>9.59</v>
      </c>
      <c r="Z293" s="6">
        <v>9.59</v>
      </c>
      <c r="AA293" s="6">
        <f>VLOOKUP($A293,raw!$A$2:$L$2630,7,0)</f>
        <v>9.59</v>
      </c>
      <c r="AB293" s="10">
        <f t="shared" si="50"/>
        <v>0</v>
      </c>
      <c r="AC293" s="10">
        <f t="shared" si="53"/>
        <v>0</v>
      </c>
      <c r="AE293" s="6">
        <f>VLOOKUP($A293,Peter!$A$3:$O$2386,11,0)</f>
        <v>0</v>
      </c>
      <c r="AF293" s="6">
        <v>0</v>
      </c>
      <c r="AG293" s="6">
        <f t="shared" si="51"/>
        <v>0</v>
      </c>
      <c r="AH293" s="6" t="str">
        <f>"'"&amp;C293&amp;"',"</f>
        <v>'0001694010 - 031866',</v>
      </c>
    </row>
    <row r="294" spans="1:34" hidden="1" x14ac:dyDescent="0.15">
      <c r="A294" s="6" t="str">
        <f t="shared" si="47"/>
        <v>AmeriCredit Automobile Receivables Trust 2017-10001694010 - 03232242795</v>
      </c>
      <c r="B294" s="6" t="s">
        <v>16</v>
      </c>
      <c r="C294" s="6" t="s">
        <v>359</v>
      </c>
      <c r="D294" s="7">
        <v>42795</v>
      </c>
      <c r="E294" s="6" t="str">
        <f>VLOOKUP($A294,Peter!$A$3:$A$2386,1,0)</f>
        <v>AmeriCredit Automobile Receivables Trust 2017-10001694010 - 03232242795</v>
      </c>
      <c r="F294" s="6" t="s">
        <v>22</v>
      </c>
      <c r="G294" s="6" t="s">
        <v>18</v>
      </c>
      <c r="H294" s="6" t="s">
        <v>22</v>
      </c>
      <c r="I294" s="6">
        <v>15307.52</v>
      </c>
      <c r="J294" s="6">
        <v>0</v>
      </c>
      <c r="K294" s="6">
        <v>0</v>
      </c>
      <c r="L294" s="6">
        <v>0</v>
      </c>
      <c r="M294" s="6">
        <v>270.29000000000002</v>
      </c>
      <c r="N294" s="6">
        <v>360.21</v>
      </c>
      <c r="O294" s="6">
        <v>18.5</v>
      </c>
      <c r="Q294" s="6">
        <f>VLOOKUP($A294,Peter!$A$3:$O$2386,13,0)</f>
        <v>0</v>
      </c>
      <c r="R294" s="6">
        <v>15031.87</v>
      </c>
      <c r="S294" s="10">
        <f t="shared" si="52"/>
        <v>15031.87</v>
      </c>
      <c r="T294" s="6">
        <f>VLOOKUP($A294,Peter!$A$3:$R$2306,14,0)</f>
        <v>630.5</v>
      </c>
      <c r="U294" s="6">
        <v>0</v>
      </c>
      <c r="V294" s="10">
        <f t="shared" si="48"/>
        <v>-15302.16</v>
      </c>
      <c r="W294" s="10"/>
      <c r="X294" s="6">
        <f t="shared" si="49"/>
        <v>15307.52</v>
      </c>
      <c r="Y294" s="6">
        <f>VLOOKUP($A294,Peter!$A$3:$O$2386,7,0)</f>
        <v>5.36</v>
      </c>
      <c r="Z294" s="6">
        <v>5.36</v>
      </c>
      <c r="AA294" s="6">
        <f>VLOOKUP($A294,raw!$A$2:$L$2630,7,0)</f>
        <v>5.36</v>
      </c>
      <c r="AB294" s="10">
        <f t="shared" si="50"/>
        <v>0</v>
      </c>
      <c r="AC294" s="10">
        <f t="shared" si="53"/>
        <v>0</v>
      </c>
      <c r="AE294" s="6">
        <f>VLOOKUP($A294,Peter!$A$3:$O$2386,11,0)</f>
        <v>0</v>
      </c>
      <c r="AF294" s="6">
        <v>0</v>
      </c>
      <c r="AG294" s="6">
        <f t="shared" si="51"/>
        <v>0</v>
      </c>
      <c r="AH294" s="6" t="str">
        <f>"'"&amp;C294&amp;"',"</f>
        <v>'0001694010 - 032322',</v>
      </c>
    </row>
    <row r="295" spans="1:34" hidden="1" x14ac:dyDescent="0.15">
      <c r="A295" s="6" t="str">
        <f t="shared" si="47"/>
        <v>AmeriCredit Automobile Receivables Trust 2017-10001694010 - 03396242795</v>
      </c>
      <c r="B295" s="6" t="s">
        <v>16</v>
      </c>
      <c r="C295" s="6" t="s">
        <v>357</v>
      </c>
      <c r="D295" s="7">
        <v>42795</v>
      </c>
      <c r="E295" s="6" t="str">
        <f>VLOOKUP($A295,Peter!$A$3:$A$2386,1,0)</f>
        <v>AmeriCredit Automobile Receivables Trust 2017-10001694010 - 03396242795</v>
      </c>
      <c r="F295" s="6" t="s">
        <v>22</v>
      </c>
      <c r="G295" s="6" t="s">
        <v>18</v>
      </c>
      <c r="H295" s="6" t="s">
        <v>22</v>
      </c>
      <c r="I295" s="6">
        <v>2371.7199999999998</v>
      </c>
      <c r="J295" s="6">
        <v>0</v>
      </c>
      <c r="K295" s="6">
        <v>0</v>
      </c>
      <c r="L295" s="6">
        <v>0</v>
      </c>
      <c r="M295" s="6">
        <v>1063.6199999999999</v>
      </c>
      <c r="N295" s="6">
        <v>159</v>
      </c>
      <c r="O295" s="6">
        <v>0</v>
      </c>
      <c r="Q295" s="6">
        <f>VLOOKUP($A295,Peter!$A$3:$O$2386,13,0)</f>
        <v>0</v>
      </c>
      <c r="R295" s="6">
        <v>1277.3800000000001</v>
      </c>
      <c r="S295" s="10">
        <f t="shared" si="52"/>
        <v>1277.3800000000001</v>
      </c>
      <c r="T295" s="6">
        <f>VLOOKUP($A295,Peter!$A$3:$R$2306,14,0)</f>
        <v>1222.6199999999999</v>
      </c>
      <c r="U295" s="6">
        <v>0</v>
      </c>
      <c r="V295" s="10">
        <f t="shared" si="48"/>
        <v>-2341.0000000000005</v>
      </c>
      <c r="W295" s="10"/>
      <c r="X295" s="6">
        <f t="shared" si="49"/>
        <v>2371.7200000000003</v>
      </c>
      <c r="Y295" s="6">
        <f>VLOOKUP($A295,Peter!$A$3:$O$2386,7,0)</f>
        <v>30.72</v>
      </c>
      <c r="Z295" s="6">
        <v>30.72</v>
      </c>
      <c r="AA295" s="6">
        <f>VLOOKUP($A295,raw!$A$2:$L$2630,7,0)</f>
        <v>30.72</v>
      </c>
      <c r="AB295" s="10">
        <f t="shared" si="50"/>
        <v>0</v>
      </c>
      <c r="AC295" s="10">
        <f t="shared" si="53"/>
        <v>0</v>
      </c>
      <c r="AE295" s="6">
        <f>VLOOKUP($A295,Peter!$A$3:$O$2386,11,0)</f>
        <v>0</v>
      </c>
      <c r="AF295" s="6">
        <v>0</v>
      </c>
      <c r="AG295" s="6">
        <f t="shared" si="51"/>
        <v>0</v>
      </c>
      <c r="AH295" s="6" t="str">
        <f>"'"&amp;C295&amp;"',"</f>
        <v>'0001694010 - 033962',</v>
      </c>
    </row>
    <row r="296" spans="1:34" hidden="1" x14ac:dyDescent="0.15">
      <c r="A296" s="6" t="str">
        <f t="shared" si="47"/>
        <v>AmeriCredit Automobile Receivables Trust 2017-10001694010 - 03417242795</v>
      </c>
      <c r="B296" s="6" t="s">
        <v>16</v>
      </c>
      <c r="C296" s="6" t="s">
        <v>356</v>
      </c>
      <c r="D296" s="7">
        <v>42795</v>
      </c>
      <c r="E296" s="6" t="str">
        <f>VLOOKUP($A296,Peter!$A$3:$A$2386,1,0)</f>
        <v>AmeriCredit Automobile Receivables Trust 2017-10001694010 - 03417242795</v>
      </c>
      <c r="F296" s="6" t="s">
        <v>20</v>
      </c>
      <c r="G296" s="6" t="s">
        <v>18</v>
      </c>
      <c r="H296" s="6" t="s">
        <v>20</v>
      </c>
      <c r="I296" s="6">
        <v>16117.55</v>
      </c>
      <c r="J296" s="6">
        <v>15744.93</v>
      </c>
      <c r="K296" s="6">
        <v>0</v>
      </c>
      <c r="L296" s="6">
        <v>15744.93</v>
      </c>
      <c r="M296" s="6">
        <v>897.62</v>
      </c>
      <c r="N296" s="6">
        <v>820.38</v>
      </c>
      <c r="O296" s="6">
        <v>20</v>
      </c>
      <c r="P296" s="6">
        <f>M296+N296-T296</f>
        <v>127.3599999999999</v>
      </c>
      <c r="Q296" s="6">
        <f>VLOOKUP($A296,Peter!$A$3:$O$2386,13,0)</f>
        <v>0</v>
      </c>
      <c r="R296" s="6">
        <v>0</v>
      </c>
      <c r="S296" s="10">
        <f t="shared" si="52"/>
        <v>0</v>
      </c>
      <c r="T296" s="6">
        <f>VLOOKUP($A296,Peter!$A$3:$R$2306,14,0)</f>
        <v>1590.64</v>
      </c>
      <c r="U296" s="6">
        <v>0</v>
      </c>
      <c r="V296" s="10">
        <f t="shared" si="48"/>
        <v>-897.62</v>
      </c>
      <c r="W296" s="10"/>
      <c r="X296" s="6">
        <f t="shared" si="49"/>
        <v>372.62</v>
      </c>
      <c r="Y296" s="6">
        <f>VLOOKUP($A296,Peter!$A$3:$O$2386,7,0)</f>
        <v>-525</v>
      </c>
      <c r="Z296" s="6">
        <v>-525</v>
      </c>
      <c r="AA296" s="6">
        <f>VLOOKUP($A296,raw!$A$2:$L$2630,7,0)</f>
        <v>-525</v>
      </c>
      <c r="AB296" s="10">
        <f t="shared" si="50"/>
        <v>0</v>
      </c>
      <c r="AC296" s="10">
        <f t="shared" si="53"/>
        <v>0</v>
      </c>
      <c r="AE296" s="6">
        <f>VLOOKUP($A296,Peter!$A$3:$O$2386,11,0)</f>
        <v>0</v>
      </c>
      <c r="AF296" s="6">
        <v>0</v>
      </c>
      <c r="AG296" s="6">
        <f t="shared" si="51"/>
        <v>0</v>
      </c>
      <c r="AH296" s="6" t="str">
        <f>"'"&amp;C296&amp;"',"</f>
        <v>'0001694010 - 034172',</v>
      </c>
    </row>
    <row r="297" spans="1:34" hidden="1" x14ac:dyDescent="0.15">
      <c r="A297" s="6" t="str">
        <f t="shared" si="47"/>
        <v>AmeriCredit Automobile Receivables Trust 2017-10001694010 - 03426542795</v>
      </c>
      <c r="B297" s="6" t="s">
        <v>16</v>
      </c>
      <c r="C297" s="6" t="s">
        <v>355</v>
      </c>
      <c r="D297" s="7">
        <v>42795</v>
      </c>
      <c r="E297" s="6" t="str">
        <f>VLOOKUP($A297,Peter!$A$3:$A$2386,1,0)</f>
        <v>AmeriCredit Automobile Receivables Trust 2017-10001694010 - 03426542795</v>
      </c>
      <c r="F297" s="6" t="s">
        <v>21</v>
      </c>
      <c r="G297" s="6" t="s">
        <v>21</v>
      </c>
      <c r="H297" s="6" t="s">
        <v>21</v>
      </c>
      <c r="I297" s="6">
        <v>19014.93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Q297" s="6">
        <f>VLOOKUP($A297,Peter!$A$3:$O$2386,13,0)</f>
        <v>0</v>
      </c>
      <c r="R297" s="6">
        <v>0</v>
      </c>
      <c r="S297" s="10">
        <f t="shared" si="52"/>
        <v>0</v>
      </c>
      <c r="T297" s="6">
        <f>VLOOKUP($A297,Peter!$A$3:$R$2306,14,0)</f>
        <v>1748.8</v>
      </c>
      <c r="U297" s="6">
        <v>0</v>
      </c>
      <c r="V297" s="10">
        <f t="shared" si="48"/>
        <v>0</v>
      </c>
      <c r="W297" s="10"/>
      <c r="X297" s="6">
        <f t="shared" si="49"/>
        <v>19014.93</v>
      </c>
      <c r="Y297" s="6">
        <f>VLOOKUP($A297,Peter!$A$3:$O$2386,7,0)</f>
        <v>19014.93</v>
      </c>
      <c r="Z297" s="6">
        <v>19014.93</v>
      </c>
      <c r="AA297" s="6">
        <f>VLOOKUP($A297,raw!$A$2:$L$2630,7,0)</f>
        <v>19014.93</v>
      </c>
      <c r="AB297" s="10">
        <f t="shared" si="50"/>
        <v>0</v>
      </c>
      <c r="AC297" s="10">
        <f t="shared" si="53"/>
        <v>0</v>
      </c>
      <c r="AE297" s="6">
        <f>VLOOKUP($A297,Peter!$A$3:$O$2386,11,0)</f>
        <v>10173</v>
      </c>
      <c r="AF297" s="6">
        <v>10173</v>
      </c>
      <c r="AG297" s="6">
        <f t="shared" si="51"/>
        <v>0</v>
      </c>
      <c r="AH297" s="6" t="str">
        <f>"'"&amp;C297&amp;"',"</f>
        <v>'0001694010 - 034265',</v>
      </c>
    </row>
    <row r="298" spans="1:34" hidden="1" x14ac:dyDescent="0.15">
      <c r="A298" s="6" t="str">
        <f t="shared" si="47"/>
        <v>AmeriCredit Automobile Receivables Trust 2017-10001694010 - 03459342736</v>
      </c>
      <c r="B298" s="6" t="s">
        <v>16</v>
      </c>
      <c r="C298" s="6" t="s">
        <v>354</v>
      </c>
      <c r="D298" s="7">
        <v>42736</v>
      </c>
      <c r="E298" s="6" t="str">
        <f>VLOOKUP($A298,Peter!$A$3:$A$2386,1,0)</f>
        <v>AmeriCredit Automobile Receivables Trust 2017-10001694010 - 03459342736</v>
      </c>
      <c r="F298" s="6" t="s">
        <v>22</v>
      </c>
      <c r="G298" s="6" t="s">
        <v>18</v>
      </c>
      <c r="H298" s="6" t="s">
        <v>22</v>
      </c>
      <c r="I298" s="6">
        <v>18048.2</v>
      </c>
      <c r="J298" s="6">
        <v>0</v>
      </c>
      <c r="K298" s="6">
        <v>0</v>
      </c>
      <c r="L298" s="6">
        <v>0</v>
      </c>
      <c r="M298" s="6">
        <v>38.64</v>
      </c>
      <c r="N298" s="6">
        <v>357.78</v>
      </c>
      <c r="O298" s="6">
        <v>0</v>
      </c>
      <c r="Q298" s="6">
        <f>VLOOKUP($A298,Peter!$A$3:$O$2386,13,0)</f>
        <v>0</v>
      </c>
      <c r="R298" s="6">
        <v>18001.77</v>
      </c>
      <c r="S298" s="10">
        <f t="shared" si="52"/>
        <v>18001.77</v>
      </c>
      <c r="T298" s="6">
        <f>VLOOKUP($A298,Peter!$A$3:$R$2306,14,0)</f>
        <v>396.42</v>
      </c>
      <c r="U298" s="6">
        <v>0</v>
      </c>
      <c r="V298" s="10">
        <f t="shared" si="48"/>
        <v>-18040.41</v>
      </c>
      <c r="W298" s="10"/>
      <c r="X298" s="6">
        <f t="shared" si="49"/>
        <v>18048.2</v>
      </c>
      <c r="Y298" s="6">
        <f>VLOOKUP($A298,Peter!$A$3:$O$2386,7,0)</f>
        <v>7.79</v>
      </c>
      <c r="Z298" s="6">
        <v>7.79</v>
      </c>
      <c r="AA298" s="6">
        <f>VLOOKUP($A298,raw!$A$2:$L$2630,7,0)</f>
        <v>7.79</v>
      </c>
      <c r="AB298" s="10">
        <f t="shared" si="50"/>
        <v>0</v>
      </c>
      <c r="AC298" s="10">
        <f t="shared" si="53"/>
        <v>0</v>
      </c>
      <c r="AE298" s="6">
        <f>VLOOKUP($A298,Peter!$A$3:$O$2386,11,0)</f>
        <v>0</v>
      </c>
      <c r="AF298" s="6">
        <v>0</v>
      </c>
      <c r="AG298" s="6">
        <f t="shared" si="51"/>
        <v>0</v>
      </c>
      <c r="AH298" s="6" t="str">
        <f>"'"&amp;C298&amp;"',"</f>
        <v>'0001694010 - 034593',</v>
      </c>
    </row>
    <row r="299" spans="1:34" hidden="1" x14ac:dyDescent="0.15">
      <c r="A299" s="6" t="str">
        <f t="shared" si="47"/>
        <v>AmeriCredit Automobile Receivables Trust 2017-10001694010 - 03502942795</v>
      </c>
      <c r="B299" s="6" t="s">
        <v>16</v>
      </c>
      <c r="C299" s="6" t="s">
        <v>353</v>
      </c>
      <c r="D299" s="7">
        <v>42795</v>
      </c>
      <c r="E299" s="6" t="str">
        <f>VLOOKUP($A299,Peter!$A$3:$A$2386,1,0)</f>
        <v>AmeriCredit Automobile Receivables Trust 2017-10001694010 - 03502942795</v>
      </c>
      <c r="F299" s="6" t="s">
        <v>20</v>
      </c>
      <c r="G299" s="6" t="s">
        <v>18</v>
      </c>
      <c r="H299" s="6" t="s">
        <v>20</v>
      </c>
      <c r="I299" s="6">
        <v>13317.31</v>
      </c>
      <c r="J299" s="6">
        <v>13090.29</v>
      </c>
      <c r="K299" s="6">
        <v>0</v>
      </c>
      <c r="L299" s="6">
        <v>13090.29</v>
      </c>
      <c r="M299" s="6">
        <v>352.02</v>
      </c>
      <c r="N299" s="6">
        <v>726.22</v>
      </c>
      <c r="O299" s="6">
        <v>31.76</v>
      </c>
      <c r="Q299" s="6">
        <f>VLOOKUP($A299,Peter!$A$3:$O$2386,13,0)</f>
        <v>0</v>
      </c>
      <c r="R299" s="6">
        <v>0</v>
      </c>
      <c r="S299" s="10">
        <f t="shared" si="52"/>
        <v>0</v>
      </c>
      <c r="T299" s="6">
        <f>VLOOKUP($A299,Peter!$A$3:$R$2306,14,0)</f>
        <v>1270.32</v>
      </c>
      <c r="U299" s="6">
        <v>0</v>
      </c>
      <c r="V299" s="10">
        <f t="shared" si="48"/>
        <v>-352.02</v>
      </c>
      <c r="W299" s="10"/>
      <c r="X299" s="6">
        <f t="shared" si="49"/>
        <v>227.01999999999998</v>
      </c>
      <c r="Y299" s="6">
        <f>VLOOKUP($A299,Peter!$A$3:$O$2386,7,0)</f>
        <v>-125</v>
      </c>
      <c r="Z299" s="6">
        <v>-125</v>
      </c>
      <c r="AA299" s="6">
        <f>VLOOKUP($A299,raw!$A$2:$L$2630,7,0)</f>
        <v>-125</v>
      </c>
      <c r="AB299" s="10">
        <f t="shared" si="50"/>
        <v>0</v>
      </c>
      <c r="AC299" s="10">
        <f t="shared" si="53"/>
        <v>0</v>
      </c>
      <c r="AE299" s="6">
        <f>VLOOKUP($A299,Peter!$A$3:$O$2386,11,0)</f>
        <v>0</v>
      </c>
      <c r="AF299" s="6">
        <v>0</v>
      </c>
      <c r="AG299" s="6">
        <f t="shared" si="51"/>
        <v>0</v>
      </c>
      <c r="AH299" s="6" t="str">
        <f>"'"&amp;C299&amp;"',"</f>
        <v>'0001694010 - 035029',</v>
      </c>
    </row>
    <row r="300" spans="1:34" hidden="1" x14ac:dyDescent="0.15">
      <c r="A300" s="6" t="str">
        <f t="shared" si="47"/>
        <v>AmeriCredit Automobile Receivables Trust 2017-10001694010 - 03511742795</v>
      </c>
      <c r="B300" s="6" t="s">
        <v>16</v>
      </c>
      <c r="C300" s="6" t="s">
        <v>352</v>
      </c>
      <c r="D300" s="7">
        <v>42795</v>
      </c>
      <c r="E300" s="6" t="str">
        <f>VLOOKUP($A300,Peter!$A$3:$A$2386,1,0)</f>
        <v>AmeriCredit Automobile Receivables Trust 2017-10001694010 - 03511742795</v>
      </c>
      <c r="F300" s="6" t="s">
        <v>22</v>
      </c>
      <c r="G300" s="6" t="s">
        <v>18</v>
      </c>
      <c r="H300" s="6" t="s">
        <v>22</v>
      </c>
      <c r="I300" s="6">
        <v>13931.38</v>
      </c>
      <c r="J300" s="6">
        <v>0</v>
      </c>
      <c r="K300" s="6">
        <v>0</v>
      </c>
      <c r="L300" s="6">
        <v>0</v>
      </c>
      <c r="M300" s="6">
        <v>488.49</v>
      </c>
      <c r="N300" s="6">
        <v>132.25</v>
      </c>
      <c r="O300" s="6">
        <v>37</v>
      </c>
      <c r="Q300" s="6">
        <f>VLOOKUP($A300,Peter!$A$3:$O$2386,13,0)</f>
        <v>0</v>
      </c>
      <c r="R300" s="6">
        <v>13424.26</v>
      </c>
      <c r="S300" s="10">
        <f t="shared" si="52"/>
        <v>13424.26</v>
      </c>
      <c r="T300" s="6">
        <f>VLOOKUP($A300,Peter!$A$3:$R$2306,14,0)</f>
        <v>620.74</v>
      </c>
      <c r="U300" s="6">
        <v>0</v>
      </c>
      <c r="V300" s="10">
        <f t="shared" si="48"/>
        <v>-13912.750000000002</v>
      </c>
      <c r="W300" s="10"/>
      <c r="X300" s="6">
        <f t="shared" si="49"/>
        <v>13931.380000000001</v>
      </c>
      <c r="Y300" s="6">
        <f>VLOOKUP($A300,Peter!$A$3:$O$2386,7,0)</f>
        <v>18.63</v>
      </c>
      <c r="Z300" s="6">
        <v>18.63</v>
      </c>
      <c r="AA300" s="6">
        <f>VLOOKUP($A300,raw!$A$2:$L$2630,7,0)</f>
        <v>18.63</v>
      </c>
      <c r="AB300" s="10">
        <f t="shared" si="50"/>
        <v>0</v>
      </c>
      <c r="AC300" s="10">
        <f t="shared" si="53"/>
        <v>0</v>
      </c>
      <c r="AE300" s="6">
        <f>VLOOKUP($A300,Peter!$A$3:$O$2386,11,0)</f>
        <v>0</v>
      </c>
      <c r="AF300" s="6">
        <v>0</v>
      </c>
      <c r="AG300" s="6">
        <f t="shared" si="51"/>
        <v>0</v>
      </c>
      <c r="AH300" s="6" t="str">
        <f>"'"&amp;C300&amp;"',"</f>
        <v>'0001694010 - 035117',</v>
      </c>
    </row>
    <row r="301" spans="1:34" hidden="1" x14ac:dyDescent="0.15">
      <c r="A301" s="6" t="str">
        <f t="shared" si="47"/>
        <v>AmeriCredit Automobile Receivables Trust 2017-10001694010 - 03546242795</v>
      </c>
      <c r="B301" s="6" t="s">
        <v>16</v>
      </c>
      <c r="C301" s="6" t="s">
        <v>351</v>
      </c>
      <c r="D301" s="7">
        <v>42795</v>
      </c>
      <c r="E301" s="6" t="str">
        <f>VLOOKUP($A301,Peter!$A$3:$A$2386,1,0)</f>
        <v>AmeriCredit Automobile Receivables Trust 2017-10001694010 - 03546242795</v>
      </c>
      <c r="F301" s="6" t="s">
        <v>21</v>
      </c>
      <c r="G301" s="6" t="s">
        <v>21</v>
      </c>
      <c r="H301" s="6" t="s">
        <v>21</v>
      </c>
      <c r="I301" s="6">
        <v>12977.05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Q301" s="6">
        <f>VLOOKUP($A301,Peter!$A$3:$O$2386,13,0)</f>
        <v>0</v>
      </c>
      <c r="R301" s="6">
        <v>0</v>
      </c>
      <c r="S301" s="10">
        <f t="shared" si="52"/>
        <v>0</v>
      </c>
      <c r="T301" s="6">
        <f>VLOOKUP($A301,Peter!$A$3:$R$2306,14,0)</f>
        <v>626.76</v>
      </c>
      <c r="U301" s="6">
        <v>0</v>
      </c>
      <c r="V301" s="10">
        <f t="shared" si="48"/>
        <v>0</v>
      </c>
      <c r="W301" s="10"/>
      <c r="X301" s="6">
        <f t="shared" si="49"/>
        <v>12977.05</v>
      </c>
      <c r="Y301" s="6">
        <f>VLOOKUP($A301,Peter!$A$3:$O$2386,7,0)</f>
        <v>12977.05</v>
      </c>
      <c r="Z301" s="6">
        <v>12977.05</v>
      </c>
      <c r="AA301" s="6">
        <f>VLOOKUP($A301,raw!$A$2:$L$2630,7,0)</f>
        <v>12977.05</v>
      </c>
      <c r="AB301" s="10">
        <f t="shared" si="50"/>
        <v>0</v>
      </c>
      <c r="AC301" s="10">
        <f t="shared" si="53"/>
        <v>0</v>
      </c>
      <c r="AE301" s="6">
        <f>VLOOKUP($A301,Peter!$A$3:$O$2386,11,0)</f>
        <v>6978</v>
      </c>
      <c r="AF301" s="6">
        <v>6978</v>
      </c>
      <c r="AG301" s="6">
        <f t="shared" si="51"/>
        <v>0</v>
      </c>
      <c r="AH301" s="6" t="str">
        <f>"'"&amp;C301&amp;"',"</f>
        <v>'0001694010 - 035462',</v>
      </c>
    </row>
    <row r="302" spans="1:34" hidden="1" x14ac:dyDescent="0.15">
      <c r="A302" s="6" t="str">
        <f t="shared" si="47"/>
        <v>AmeriCredit Automobile Receivables Trust 2017-10001694010 - 03621542795</v>
      </c>
      <c r="B302" s="6" t="s">
        <v>16</v>
      </c>
      <c r="C302" s="6" t="s">
        <v>349</v>
      </c>
      <c r="D302" s="7">
        <v>42795</v>
      </c>
      <c r="E302" s="6" t="str">
        <f>VLOOKUP($A302,Peter!$A$3:$A$2386,1,0)</f>
        <v>AmeriCredit Automobile Receivables Trust 2017-10001694010 - 03621542795</v>
      </c>
      <c r="F302" s="6" t="s">
        <v>21</v>
      </c>
      <c r="G302" s="6" t="s">
        <v>21</v>
      </c>
      <c r="H302" s="6" t="s">
        <v>21</v>
      </c>
      <c r="I302" s="6">
        <v>20111.5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Q302" s="6">
        <f>VLOOKUP($A302,Peter!$A$3:$O$2386,13,0)</f>
        <v>0</v>
      </c>
      <c r="R302" s="6">
        <v>0</v>
      </c>
      <c r="S302" s="10">
        <f t="shared" si="52"/>
        <v>0</v>
      </c>
      <c r="T302" s="6">
        <f>VLOOKUP($A302,Peter!$A$3:$R$2306,14,0)</f>
        <v>1247.47</v>
      </c>
      <c r="U302" s="6">
        <v>0</v>
      </c>
      <c r="V302" s="10">
        <f t="shared" si="48"/>
        <v>0</v>
      </c>
      <c r="W302" s="10"/>
      <c r="X302" s="6">
        <f t="shared" si="49"/>
        <v>20111.5</v>
      </c>
      <c r="Y302" s="6">
        <f>VLOOKUP($A302,Peter!$A$3:$O$2386,7,0)</f>
        <v>20111.5</v>
      </c>
      <c r="Z302" s="6">
        <v>20111.5</v>
      </c>
      <c r="AA302" s="6">
        <f>VLOOKUP($A302,raw!$A$2:$L$2630,7,0)</f>
        <v>20111.5</v>
      </c>
      <c r="AB302" s="10">
        <f t="shared" si="50"/>
        <v>0</v>
      </c>
      <c r="AC302" s="10">
        <f t="shared" si="53"/>
        <v>0</v>
      </c>
      <c r="AE302" s="6">
        <f>VLOOKUP($A302,Peter!$A$3:$O$2386,11,0)</f>
        <v>9788</v>
      </c>
      <c r="AF302" s="6">
        <v>9788</v>
      </c>
      <c r="AG302" s="6">
        <f t="shared" si="51"/>
        <v>0</v>
      </c>
      <c r="AH302" s="6" t="str">
        <f>"'"&amp;C302&amp;"',"</f>
        <v>'0001694010 - 036215',</v>
      </c>
    </row>
    <row r="303" spans="1:34" hidden="1" x14ac:dyDescent="0.15">
      <c r="A303" s="6" t="str">
        <f t="shared" si="47"/>
        <v>AmeriCredit Automobile Receivables Trust 2017-10001694010 - 03651542795</v>
      </c>
      <c r="B303" s="6" t="s">
        <v>16</v>
      </c>
      <c r="C303" s="6" t="s">
        <v>348</v>
      </c>
      <c r="D303" s="7">
        <v>42795</v>
      </c>
      <c r="E303" s="6" t="str">
        <f>VLOOKUP($A303,Peter!$A$3:$A$2386,1,0)</f>
        <v>AmeriCredit Automobile Receivables Trust 2017-10001694010 - 03651542795</v>
      </c>
      <c r="F303" s="6" t="s">
        <v>21</v>
      </c>
      <c r="G303" s="6" t="s">
        <v>21</v>
      </c>
      <c r="H303" s="6" t="s">
        <v>21</v>
      </c>
      <c r="I303" s="6">
        <v>36511.97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Q303" s="6">
        <f>VLOOKUP($A303,Peter!$A$3:$O$2386,13,0)</f>
        <v>0</v>
      </c>
      <c r="R303" s="6">
        <v>0</v>
      </c>
      <c r="S303" s="10">
        <f t="shared" si="52"/>
        <v>0</v>
      </c>
      <c r="T303" s="6">
        <f>VLOOKUP($A303,Peter!$A$3:$R$2306,14,0)</f>
        <v>1931.94</v>
      </c>
      <c r="U303" s="6">
        <v>0</v>
      </c>
      <c r="V303" s="10">
        <f t="shared" si="48"/>
        <v>0</v>
      </c>
      <c r="W303" s="10"/>
      <c r="X303" s="6">
        <f t="shared" si="49"/>
        <v>36511.97</v>
      </c>
      <c r="Y303" s="6">
        <f>VLOOKUP($A303,Peter!$A$3:$O$2386,7,0)</f>
        <v>36511.97</v>
      </c>
      <c r="Z303" s="6">
        <v>36511.97</v>
      </c>
      <c r="AA303" s="6">
        <f>VLOOKUP($A303,raw!$A$2:$L$2630,7,0)</f>
        <v>36511.97</v>
      </c>
      <c r="AB303" s="10">
        <f t="shared" si="50"/>
        <v>0</v>
      </c>
      <c r="AC303" s="10">
        <f t="shared" si="53"/>
        <v>0</v>
      </c>
      <c r="AE303" s="6">
        <f>VLOOKUP($A303,Peter!$A$3:$O$2386,11,0)</f>
        <v>17612</v>
      </c>
      <c r="AF303" s="6">
        <v>17612</v>
      </c>
      <c r="AG303" s="6">
        <f t="shared" si="51"/>
        <v>0</v>
      </c>
      <c r="AH303" s="6" t="str">
        <f>"'"&amp;C303&amp;"',"</f>
        <v>'0001694010 - 036515',</v>
      </c>
    </row>
    <row r="304" spans="1:34" hidden="1" x14ac:dyDescent="0.15">
      <c r="A304" s="6" t="str">
        <f t="shared" si="47"/>
        <v>AmeriCredit Automobile Receivables Trust 2017-10001694010 - 03676542795</v>
      </c>
      <c r="B304" s="6" t="s">
        <v>16</v>
      </c>
      <c r="C304" s="6" t="s">
        <v>347</v>
      </c>
      <c r="D304" s="7">
        <v>42795</v>
      </c>
      <c r="E304" s="6" t="str">
        <f>VLOOKUP($A304,Peter!$A$3:$A$2386,1,0)</f>
        <v>AmeriCredit Automobile Receivables Trust 2017-10001694010 - 03676542795</v>
      </c>
      <c r="F304" s="6" t="s">
        <v>22</v>
      </c>
      <c r="G304" s="6" t="s">
        <v>18</v>
      </c>
      <c r="H304" s="6" t="s">
        <v>22</v>
      </c>
      <c r="I304" s="6">
        <v>17219.349999999999</v>
      </c>
      <c r="J304" s="6">
        <v>0</v>
      </c>
      <c r="K304" s="6">
        <v>0</v>
      </c>
      <c r="L304" s="6">
        <v>0</v>
      </c>
      <c r="M304" s="6">
        <v>126.64</v>
      </c>
      <c r="N304" s="6">
        <v>209.86</v>
      </c>
      <c r="O304" s="6">
        <v>16.829999999999998</v>
      </c>
      <c r="Q304" s="6">
        <f>VLOOKUP($A304,Peter!$A$3:$O$2386,13,0)</f>
        <v>0</v>
      </c>
      <c r="R304" s="6">
        <v>17086.12</v>
      </c>
      <c r="S304" s="10">
        <f t="shared" si="52"/>
        <v>17086.12</v>
      </c>
      <c r="T304" s="6">
        <f>VLOOKUP($A304,Peter!$A$3:$R$2306,14,0)</f>
        <v>336.5</v>
      </c>
      <c r="U304" s="6">
        <v>0</v>
      </c>
      <c r="V304" s="10">
        <f t="shared" si="48"/>
        <v>-17212.759999999998</v>
      </c>
      <c r="W304" s="10"/>
      <c r="X304" s="6">
        <f t="shared" si="49"/>
        <v>17219.349999999999</v>
      </c>
      <c r="Y304" s="6">
        <f>VLOOKUP($A304,Peter!$A$3:$O$2386,7,0)</f>
        <v>6.59</v>
      </c>
      <c r="Z304" s="6">
        <v>6.59</v>
      </c>
      <c r="AA304" s="6">
        <f>VLOOKUP($A304,raw!$A$2:$L$2630,7,0)</f>
        <v>6.59</v>
      </c>
      <c r="AB304" s="10">
        <f t="shared" si="50"/>
        <v>0</v>
      </c>
      <c r="AC304" s="10">
        <f t="shared" si="53"/>
        <v>0</v>
      </c>
      <c r="AE304" s="6">
        <f>VLOOKUP($A304,Peter!$A$3:$O$2386,11,0)</f>
        <v>0</v>
      </c>
      <c r="AF304" s="6">
        <v>0</v>
      </c>
      <c r="AG304" s="6">
        <f t="shared" si="51"/>
        <v>0</v>
      </c>
      <c r="AH304" s="6" t="str">
        <f>"'"&amp;C304&amp;"',"</f>
        <v>'0001694010 - 036765',</v>
      </c>
    </row>
    <row r="305" spans="1:34" hidden="1" x14ac:dyDescent="0.15">
      <c r="A305" s="6" t="str">
        <f t="shared" si="47"/>
        <v>AmeriCredit Automobile Receivables Trust 2017-10001694010 - 03806042795</v>
      </c>
      <c r="B305" s="6" t="s">
        <v>16</v>
      </c>
      <c r="C305" s="6" t="s">
        <v>344</v>
      </c>
      <c r="D305" s="7">
        <v>42795</v>
      </c>
      <c r="E305" s="6" t="str">
        <f>VLOOKUP($A305,Peter!$A$3:$A$2386,1,0)</f>
        <v>AmeriCredit Automobile Receivables Trust 2017-10001694010 - 03806042795</v>
      </c>
      <c r="F305" s="6" t="s">
        <v>21</v>
      </c>
      <c r="G305" s="6" t="s">
        <v>21</v>
      </c>
      <c r="H305" s="6" t="s">
        <v>21</v>
      </c>
      <c r="I305" s="6">
        <v>16514.45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Q305" s="6">
        <f>VLOOKUP($A305,Peter!$A$3:$O$2386,13,0)</f>
        <v>0</v>
      </c>
      <c r="R305" s="6">
        <v>0</v>
      </c>
      <c r="S305" s="10">
        <f t="shared" si="52"/>
        <v>0</v>
      </c>
      <c r="T305" s="6">
        <f>VLOOKUP($A305,Peter!$A$3:$R$2306,14,0)</f>
        <v>1425.64</v>
      </c>
      <c r="U305" s="6">
        <v>0</v>
      </c>
      <c r="V305" s="10">
        <f t="shared" si="48"/>
        <v>0</v>
      </c>
      <c r="W305" s="10"/>
      <c r="X305" s="6">
        <f t="shared" si="49"/>
        <v>16514.45</v>
      </c>
      <c r="Y305" s="6">
        <f>VLOOKUP($A305,Peter!$A$3:$O$2386,7,0)</f>
        <v>16514.45</v>
      </c>
      <c r="Z305" s="6">
        <v>16514.45</v>
      </c>
      <c r="AA305" s="6">
        <f>VLOOKUP($A305,raw!$A$2:$L$2630,7,0)</f>
        <v>16514.45</v>
      </c>
      <c r="AB305" s="10">
        <f t="shared" si="50"/>
        <v>0</v>
      </c>
      <c r="AC305" s="10">
        <f t="shared" si="53"/>
        <v>0</v>
      </c>
      <c r="AE305" s="6">
        <f>VLOOKUP($A305,Peter!$A$3:$O$2386,11,0)</f>
        <v>14088</v>
      </c>
      <c r="AF305" s="6">
        <v>14088</v>
      </c>
      <c r="AG305" s="6">
        <f t="shared" si="51"/>
        <v>0</v>
      </c>
      <c r="AH305" s="6" t="str">
        <f>"'"&amp;C305&amp;"',"</f>
        <v>'0001694010 - 038060',</v>
      </c>
    </row>
    <row r="306" spans="1:34" hidden="1" x14ac:dyDescent="0.15">
      <c r="A306" s="6" t="str">
        <f t="shared" si="47"/>
        <v>AmeriCredit Automobile Receivables Trust 2017-10001694010 - 03847242795</v>
      </c>
      <c r="B306" s="6" t="s">
        <v>16</v>
      </c>
      <c r="C306" s="6" t="s">
        <v>343</v>
      </c>
      <c r="D306" s="7">
        <v>42795</v>
      </c>
      <c r="E306" s="6" t="str">
        <f>VLOOKUP($A306,Peter!$A$3:$A$2386,1,0)</f>
        <v>AmeriCredit Automobile Receivables Trust 2017-10001694010 - 03847242795</v>
      </c>
      <c r="F306" s="6" t="s">
        <v>22</v>
      </c>
      <c r="G306" s="6" t="s">
        <v>18</v>
      </c>
      <c r="H306" s="6" t="s">
        <v>22</v>
      </c>
      <c r="I306" s="6">
        <v>15540.76</v>
      </c>
      <c r="J306" s="6">
        <v>0</v>
      </c>
      <c r="K306" s="6">
        <v>0</v>
      </c>
      <c r="L306" s="6">
        <v>0</v>
      </c>
      <c r="M306" s="6">
        <v>435.89</v>
      </c>
      <c r="N306" s="6">
        <v>0</v>
      </c>
      <c r="O306" s="6">
        <v>0</v>
      </c>
      <c r="Q306" s="6">
        <f>VLOOKUP($A306,Peter!$A$3:$O$2386,13,0)</f>
        <v>0</v>
      </c>
      <c r="R306" s="6">
        <v>0</v>
      </c>
      <c r="S306" s="10">
        <f t="shared" si="52"/>
        <v>0</v>
      </c>
      <c r="T306" s="6">
        <f>VLOOKUP($A306,Peter!$A$3:$R$2306,14,0)</f>
        <v>1120.24</v>
      </c>
      <c r="U306" s="6">
        <v>0</v>
      </c>
      <c r="V306" s="10">
        <f t="shared" si="48"/>
        <v>-435.88999999999942</v>
      </c>
      <c r="W306" s="10"/>
      <c r="X306" s="6">
        <f t="shared" si="49"/>
        <v>15540.76</v>
      </c>
      <c r="Y306" s="6">
        <f>VLOOKUP($A306,Peter!$A$3:$O$2386,7,0)</f>
        <v>15104.87</v>
      </c>
      <c r="Z306" s="6">
        <v>15104.87</v>
      </c>
      <c r="AA306" s="6">
        <f>VLOOKUP($A306,raw!$A$2:$L$2630,7,0)</f>
        <v>15104.87</v>
      </c>
      <c r="AB306" s="10">
        <f t="shared" si="50"/>
        <v>0</v>
      </c>
      <c r="AC306" s="10">
        <f t="shared" si="53"/>
        <v>0</v>
      </c>
      <c r="AE306" s="6">
        <f>VLOOKUP($A306,Peter!$A$3:$O$2386,11,0)</f>
        <v>0</v>
      </c>
      <c r="AF306" s="6">
        <v>0</v>
      </c>
      <c r="AG306" s="6">
        <f t="shared" si="51"/>
        <v>0</v>
      </c>
      <c r="AH306" s="6" t="str">
        <f>"'"&amp;C306&amp;"',"</f>
        <v>'0001694010 - 038472',</v>
      </c>
    </row>
    <row r="307" spans="1:34" x14ac:dyDescent="0.15">
      <c r="A307" s="6" t="str">
        <f t="shared" si="47"/>
        <v>AmeriCredit Automobile Receivables Trust 2017-10001694010 - 03857242767</v>
      </c>
      <c r="B307" s="6" t="s">
        <v>16</v>
      </c>
      <c r="C307" s="6" t="s">
        <v>342</v>
      </c>
      <c r="D307" s="7">
        <v>42767</v>
      </c>
      <c r="E307" s="6" t="str">
        <f>VLOOKUP($A307,Peter!$A$3:$A$2386,1,0)</f>
        <v>AmeriCredit Automobile Receivables Trust 2017-10001694010 - 03857242767</v>
      </c>
      <c r="F307" s="6" t="s">
        <v>21</v>
      </c>
      <c r="G307" s="6" t="s">
        <v>18</v>
      </c>
      <c r="H307" s="6" t="s">
        <v>21</v>
      </c>
      <c r="I307" s="6">
        <v>13593.23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Q307" s="6">
        <f>VLOOKUP($A307,Peter!$A$3:$O$2386,13,0)</f>
        <v>0</v>
      </c>
      <c r="R307" s="6">
        <v>0</v>
      </c>
      <c r="S307" s="10">
        <f t="shared" si="52"/>
        <v>0</v>
      </c>
      <c r="T307" s="6">
        <f>VLOOKUP($A307,Peter!$A$3:$R$2306,14,0)</f>
        <v>905.34</v>
      </c>
      <c r="U307" s="6">
        <v>0</v>
      </c>
      <c r="V307" s="10">
        <f t="shared" si="48"/>
        <v>0</v>
      </c>
      <c r="W307" s="10"/>
      <c r="X307" s="6">
        <f t="shared" si="49"/>
        <v>13593.23</v>
      </c>
      <c r="Y307" s="6">
        <f>VLOOKUP($A307,Peter!$A$3:$O$2386,7,0)</f>
        <v>13593.23</v>
      </c>
      <c r="Z307" s="6">
        <v>13593.23</v>
      </c>
      <c r="AA307" s="6">
        <f>VLOOKUP($A307,raw!$A$2:$L$2630,7,0)</f>
        <v>13593.23</v>
      </c>
      <c r="AB307" s="10">
        <f t="shared" si="50"/>
        <v>0</v>
      </c>
      <c r="AC307" s="10">
        <f t="shared" si="53"/>
        <v>0</v>
      </c>
      <c r="AE307" s="6">
        <f>VLOOKUP($A307,Peter!$A$3:$O$2386,11,0)</f>
        <v>1582.4</v>
      </c>
      <c r="AF307" s="6">
        <v>7350.4</v>
      </c>
      <c r="AG307" s="6">
        <f t="shared" si="51"/>
        <v>5768</v>
      </c>
      <c r="AH307" s="6" t="str">
        <f>"'"&amp;C307&amp;"',"</f>
        <v>'0001694010 - 038572',</v>
      </c>
    </row>
    <row r="308" spans="1:34" hidden="1" x14ac:dyDescent="0.15">
      <c r="A308" s="6" t="str">
        <f t="shared" si="47"/>
        <v>AmeriCredit Automobile Receivables Trust 2017-10001694010 - 03857242795</v>
      </c>
      <c r="B308" s="6" t="s">
        <v>16</v>
      </c>
      <c r="C308" s="6" t="s">
        <v>342</v>
      </c>
      <c r="D308" s="7">
        <v>42795</v>
      </c>
      <c r="E308" s="6" t="str">
        <f>VLOOKUP($A308,Peter!$A$3:$A$2386,1,0)</f>
        <v>AmeriCredit Automobile Receivables Trust 2017-10001694010 - 03857242795</v>
      </c>
      <c r="F308" s="6" t="s">
        <v>21</v>
      </c>
      <c r="G308" s="6" t="s">
        <v>18</v>
      </c>
      <c r="H308" s="6" t="s">
        <v>21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Q308" s="6">
        <f>VLOOKUP($A308,Peter!$A$3:$O$2386,13,0)</f>
        <v>0</v>
      </c>
      <c r="R308" s="6">
        <v>0</v>
      </c>
      <c r="S308" s="10">
        <f t="shared" si="52"/>
        <v>0</v>
      </c>
      <c r="T308" s="6">
        <f>VLOOKUP($A308,Peter!$A$3:$R$2306,14,0)</f>
        <v>0</v>
      </c>
      <c r="U308" s="6">
        <v>0</v>
      </c>
      <c r="V308" s="10">
        <f t="shared" si="48"/>
        <v>0</v>
      </c>
      <c r="W308" s="10"/>
      <c r="X308" s="6">
        <f t="shared" si="49"/>
        <v>0</v>
      </c>
      <c r="Y308" s="6">
        <f>VLOOKUP($A308,Peter!$A$3:$O$2386,7,0)</f>
        <v>0</v>
      </c>
      <c r="Z308" s="6">
        <v>0</v>
      </c>
      <c r="AA308" s="6">
        <f>VLOOKUP($A308,raw!$A$2:$L$2630,7,0)</f>
        <v>0</v>
      </c>
      <c r="AB308" s="10">
        <f t="shared" si="50"/>
        <v>0</v>
      </c>
      <c r="AC308" s="10">
        <f t="shared" si="53"/>
        <v>0</v>
      </c>
      <c r="AE308" s="6">
        <f>VLOOKUP($A308,Peter!$A$3:$O$2386,11,0)</f>
        <v>648</v>
      </c>
      <c r="AF308" s="6">
        <v>648</v>
      </c>
      <c r="AG308" s="6">
        <f t="shared" si="51"/>
        <v>0</v>
      </c>
      <c r="AH308" s="6" t="str">
        <f>"'"&amp;C308&amp;"',"</f>
        <v>'0001694010 - 038572',</v>
      </c>
    </row>
    <row r="309" spans="1:34" hidden="1" x14ac:dyDescent="0.15">
      <c r="A309" s="6" t="str">
        <f t="shared" si="47"/>
        <v>AmeriCredit Automobile Receivables Trust 2017-10001694010 - 03943542795</v>
      </c>
      <c r="B309" s="6" t="s">
        <v>16</v>
      </c>
      <c r="C309" s="6" t="s">
        <v>341</v>
      </c>
      <c r="D309" s="7">
        <v>42795</v>
      </c>
      <c r="E309" s="6" t="str">
        <f>VLOOKUP($A309,Peter!$A$3:$A$2386,1,0)</f>
        <v>AmeriCredit Automobile Receivables Trust 2017-10001694010 - 03943542795</v>
      </c>
      <c r="F309" s="6" t="s">
        <v>21</v>
      </c>
      <c r="G309" s="6" t="s">
        <v>21</v>
      </c>
      <c r="H309" s="6" t="s">
        <v>21</v>
      </c>
      <c r="I309" s="6">
        <v>13365.78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Q309" s="6">
        <f>VLOOKUP($A309,Peter!$A$3:$O$2386,13,0)</f>
        <v>0</v>
      </c>
      <c r="R309" s="6">
        <v>0</v>
      </c>
      <c r="S309" s="10">
        <f t="shared" si="52"/>
        <v>0</v>
      </c>
      <c r="T309" s="6">
        <f>VLOOKUP($A309,Peter!$A$3:$R$2306,14,0)</f>
        <v>929.31</v>
      </c>
      <c r="U309" s="6">
        <v>0</v>
      </c>
      <c r="V309" s="10">
        <f t="shared" si="48"/>
        <v>0</v>
      </c>
      <c r="W309" s="10"/>
      <c r="X309" s="6">
        <f t="shared" si="49"/>
        <v>13365.78</v>
      </c>
      <c r="Y309" s="6">
        <f>VLOOKUP($A309,Peter!$A$3:$O$2386,7,0)</f>
        <v>13365.78</v>
      </c>
      <c r="Z309" s="6">
        <v>13365.78</v>
      </c>
      <c r="AA309" s="6">
        <f>VLOOKUP($A309,raw!$A$2:$L$2630,7,0)</f>
        <v>13365.78</v>
      </c>
      <c r="AB309" s="10">
        <f t="shared" si="50"/>
        <v>0</v>
      </c>
      <c r="AC309" s="10">
        <f t="shared" si="53"/>
        <v>0</v>
      </c>
      <c r="AE309" s="6">
        <f>VLOOKUP($A309,Peter!$A$3:$O$2386,11,0)</f>
        <v>7672</v>
      </c>
      <c r="AF309" s="6">
        <v>7672</v>
      </c>
      <c r="AG309" s="6">
        <f t="shared" si="51"/>
        <v>0</v>
      </c>
      <c r="AH309" s="6" t="str">
        <f>"'"&amp;C309&amp;"',"</f>
        <v>'0001694010 - 039435',</v>
      </c>
    </row>
    <row r="310" spans="1:34" hidden="1" x14ac:dyDescent="0.15">
      <c r="A310" s="6" t="str">
        <f t="shared" si="47"/>
        <v>AmeriCredit Automobile Receivables Trust 2017-10001694010 - 03953442767</v>
      </c>
      <c r="B310" s="6" t="s">
        <v>16</v>
      </c>
      <c r="C310" s="6" t="s">
        <v>340</v>
      </c>
      <c r="D310" s="7">
        <v>42767</v>
      </c>
      <c r="E310" s="6" t="str">
        <f>VLOOKUP($A310,Peter!$A$3:$A$2386,1,0)</f>
        <v>AmeriCredit Automobile Receivables Trust 2017-10001694010 - 03953442767</v>
      </c>
      <c r="F310" s="6" t="s">
        <v>22</v>
      </c>
      <c r="G310" s="6" t="s">
        <v>18</v>
      </c>
      <c r="H310" s="6" t="s">
        <v>22</v>
      </c>
      <c r="I310" s="6">
        <v>163.18</v>
      </c>
      <c r="J310" s="6">
        <v>0</v>
      </c>
      <c r="K310" s="6">
        <v>0</v>
      </c>
      <c r="L310" s="6">
        <v>0</v>
      </c>
      <c r="M310" s="6">
        <v>158.93</v>
      </c>
      <c r="N310" s="6">
        <v>5.19</v>
      </c>
      <c r="O310" s="6">
        <v>5</v>
      </c>
      <c r="Q310" s="6">
        <f>VLOOKUP($A310,Peter!$A$3:$O$2386,13,0)</f>
        <v>0</v>
      </c>
      <c r="R310" s="6">
        <v>0</v>
      </c>
      <c r="S310" s="10">
        <f t="shared" si="52"/>
        <v>0</v>
      </c>
      <c r="T310" s="6">
        <f>VLOOKUP($A310,Peter!$A$3:$R$2306,14,0)</f>
        <v>171.88066438000001</v>
      </c>
      <c r="U310" s="6">
        <v>0</v>
      </c>
      <c r="V310" s="10">
        <f t="shared" si="48"/>
        <v>-158.93</v>
      </c>
      <c r="W310" s="10"/>
      <c r="X310" s="6">
        <f t="shared" si="49"/>
        <v>163.18</v>
      </c>
      <c r="Y310" s="6">
        <f>VLOOKUP($A310,Peter!$A$3:$O$2386,7,0)</f>
        <v>4.25</v>
      </c>
      <c r="Z310" s="6">
        <v>4.25</v>
      </c>
      <c r="AA310" s="6">
        <f>VLOOKUP($A310,raw!$A$2:$L$2630,7,0)</f>
        <v>4.25</v>
      </c>
      <c r="AB310" s="10">
        <f t="shared" si="50"/>
        <v>0</v>
      </c>
      <c r="AC310" s="10">
        <f t="shared" si="53"/>
        <v>0</v>
      </c>
      <c r="AE310" s="6">
        <f>VLOOKUP($A310,Peter!$A$3:$O$2386,11,0)</f>
        <v>0</v>
      </c>
      <c r="AF310" s="6">
        <v>0</v>
      </c>
      <c r="AG310" s="6">
        <f t="shared" si="51"/>
        <v>0</v>
      </c>
      <c r="AH310" s="6" t="str">
        <f>"'"&amp;C310&amp;"',"</f>
        <v>'0001694010 - 039534',</v>
      </c>
    </row>
    <row r="311" spans="1:34" hidden="1" x14ac:dyDescent="0.15">
      <c r="A311" s="6" t="str">
        <f t="shared" si="47"/>
        <v>AmeriCredit Automobile Receivables Trust 2017-10001694010 - 03958742767</v>
      </c>
      <c r="B311" s="6" t="s">
        <v>16</v>
      </c>
      <c r="C311" s="6" t="s">
        <v>339</v>
      </c>
      <c r="D311" s="7">
        <v>42767</v>
      </c>
      <c r="E311" s="6" t="str">
        <f>VLOOKUP($A311,Peter!$A$3:$A$2386,1,0)</f>
        <v>AmeriCredit Automobile Receivables Trust 2017-10001694010 - 03958742767</v>
      </c>
      <c r="F311" s="6" t="s">
        <v>22</v>
      </c>
      <c r="G311" s="6" t="s">
        <v>18</v>
      </c>
      <c r="H311" s="6" t="s">
        <v>22</v>
      </c>
      <c r="I311" s="6">
        <v>10346.950000000001</v>
      </c>
      <c r="J311" s="6">
        <v>0</v>
      </c>
      <c r="K311" s="6">
        <v>0</v>
      </c>
      <c r="L311" s="6">
        <v>0</v>
      </c>
      <c r="M311" s="6">
        <v>199.21</v>
      </c>
      <c r="N311" s="6">
        <v>203.29</v>
      </c>
      <c r="O311" s="6">
        <v>0</v>
      </c>
      <c r="Q311" s="6">
        <f>VLOOKUP($A311,Peter!$A$3:$O$2386,13,0)</f>
        <v>0</v>
      </c>
      <c r="R311" s="6">
        <v>10137.5</v>
      </c>
      <c r="S311" s="10">
        <f t="shared" si="52"/>
        <v>10137.5</v>
      </c>
      <c r="T311" s="6">
        <f>VLOOKUP($A311,Peter!$A$3:$R$2306,14,0)</f>
        <v>402.5</v>
      </c>
      <c r="U311" s="6">
        <v>0</v>
      </c>
      <c r="V311" s="10">
        <f t="shared" si="48"/>
        <v>-10336.710000000001</v>
      </c>
      <c r="W311" s="10"/>
      <c r="X311" s="6">
        <f t="shared" si="49"/>
        <v>10346.950000000001</v>
      </c>
      <c r="Y311" s="6">
        <f>VLOOKUP($A311,Peter!$A$3:$O$2386,7,0)</f>
        <v>10.24</v>
      </c>
      <c r="Z311" s="6">
        <v>10.24</v>
      </c>
      <c r="AA311" s="6">
        <f>VLOOKUP($A311,raw!$A$2:$L$2630,7,0)</f>
        <v>10.24</v>
      </c>
      <c r="AB311" s="10">
        <f t="shared" si="50"/>
        <v>0</v>
      </c>
      <c r="AC311" s="10">
        <f t="shared" si="53"/>
        <v>0</v>
      </c>
      <c r="AE311" s="6">
        <f>VLOOKUP($A311,Peter!$A$3:$O$2386,11,0)</f>
        <v>0</v>
      </c>
      <c r="AF311" s="6">
        <v>0</v>
      </c>
      <c r="AG311" s="6">
        <f t="shared" si="51"/>
        <v>0</v>
      </c>
      <c r="AH311" s="6" t="str">
        <f>"'"&amp;C311&amp;"',"</f>
        <v>'0001694010 - 039587',</v>
      </c>
    </row>
    <row r="312" spans="1:34" hidden="1" x14ac:dyDescent="0.15">
      <c r="A312" s="6" t="str">
        <f t="shared" si="47"/>
        <v>AmeriCredit Automobile Receivables Trust 2017-10001694010 - 03965642767</v>
      </c>
      <c r="B312" s="6" t="s">
        <v>16</v>
      </c>
      <c r="C312" s="6" t="s">
        <v>338</v>
      </c>
      <c r="D312" s="7">
        <v>42767</v>
      </c>
      <c r="E312" s="6" t="str">
        <f>VLOOKUP($A312,Peter!$A$3:$A$2386,1,0)</f>
        <v>AmeriCredit Automobile Receivables Trust 2017-10001694010 - 03965642767</v>
      </c>
      <c r="F312" s="6" t="s">
        <v>22</v>
      </c>
      <c r="G312" s="6" t="s">
        <v>18</v>
      </c>
      <c r="H312" s="6" t="s">
        <v>22</v>
      </c>
      <c r="I312" s="6">
        <v>25573.67</v>
      </c>
      <c r="J312" s="6">
        <v>0</v>
      </c>
      <c r="K312" s="6">
        <v>0</v>
      </c>
      <c r="L312" s="6">
        <v>0</v>
      </c>
      <c r="M312" s="6">
        <v>487.8</v>
      </c>
      <c r="N312" s="6">
        <v>71.959999999999994</v>
      </c>
      <c r="O312" s="6">
        <v>0</v>
      </c>
      <c r="Q312" s="6">
        <f>VLOOKUP($A312,Peter!$A$3:$O$2386,13,0)</f>
        <v>0</v>
      </c>
      <c r="R312" s="6">
        <v>25025.02</v>
      </c>
      <c r="S312" s="10">
        <f t="shared" si="52"/>
        <v>25025.02</v>
      </c>
      <c r="T312" s="6">
        <f>VLOOKUP($A312,Peter!$A$3:$R$2306,14,0)</f>
        <v>559.76</v>
      </c>
      <c r="U312" s="6">
        <v>0</v>
      </c>
      <c r="V312" s="10">
        <f t="shared" si="48"/>
        <v>-25512.820000000003</v>
      </c>
      <c r="W312" s="10"/>
      <c r="X312" s="6">
        <f t="shared" si="49"/>
        <v>25573.670000000002</v>
      </c>
      <c r="Y312" s="6">
        <f>VLOOKUP($A312,Peter!$A$3:$O$2386,7,0)</f>
        <v>60.85</v>
      </c>
      <c r="Z312" s="6">
        <v>60.85</v>
      </c>
      <c r="AA312" s="6">
        <f>VLOOKUP($A312,raw!$A$2:$L$2630,7,0)</f>
        <v>60.85</v>
      </c>
      <c r="AB312" s="10">
        <f t="shared" si="50"/>
        <v>0</v>
      </c>
      <c r="AC312" s="10">
        <f t="shared" si="53"/>
        <v>0</v>
      </c>
      <c r="AE312" s="6">
        <f>VLOOKUP($A312,Peter!$A$3:$O$2386,11,0)</f>
        <v>0</v>
      </c>
      <c r="AF312" s="6">
        <v>0</v>
      </c>
      <c r="AG312" s="6">
        <f t="shared" si="51"/>
        <v>0</v>
      </c>
      <c r="AH312" s="6" t="str">
        <f>"'"&amp;C312&amp;"',"</f>
        <v>'0001694010 - 039656',</v>
      </c>
    </row>
    <row r="313" spans="1:34" x14ac:dyDescent="0.15">
      <c r="A313" s="6" t="str">
        <f t="shared" si="47"/>
        <v>AmeriCredit Automobile Receivables Trust 2017-10001694010 - 03969842795</v>
      </c>
      <c r="B313" s="6" t="s">
        <v>16</v>
      </c>
      <c r="C313" s="6" t="s">
        <v>337</v>
      </c>
      <c r="D313" s="7">
        <v>42795</v>
      </c>
      <c r="E313" s="6" t="str">
        <f>VLOOKUP($A313,Peter!$A$3:$A$2386,1,0)</f>
        <v>AmeriCredit Automobile Receivables Trust 2017-10001694010 - 03969842795</v>
      </c>
      <c r="F313" s="6" t="s">
        <v>21</v>
      </c>
      <c r="G313" s="6" t="s">
        <v>18</v>
      </c>
      <c r="H313" s="6" t="s">
        <v>21</v>
      </c>
      <c r="I313" s="6">
        <v>18604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Q313" s="6">
        <f>VLOOKUP($A313,Peter!$A$3:$O$2386,13,0)</f>
        <v>0</v>
      </c>
      <c r="R313" s="6">
        <v>0</v>
      </c>
      <c r="S313" s="10">
        <f t="shared" si="52"/>
        <v>0</v>
      </c>
      <c r="T313" s="6">
        <f>VLOOKUP($A313,Peter!$A$3:$R$2306,14,0)</f>
        <v>1625</v>
      </c>
      <c r="U313" s="6">
        <v>0</v>
      </c>
      <c r="V313" s="10">
        <f t="shared" si="48"/>
        <v>0</v>
      </c>
      <c r="W313" s="10"/>
      <c r="X313" s="6">
        <f t="shared" si="49"/>
        <v>18604</v>
      </c>
      <c r="Y313" s="6">
        <f>VLOOKUP($A313,Peter!$A$3:$O$2386,7,0)</f>
        <v>18604</v>
      </c>
      <c r="Z313" s="6">
        <v>18604</v>
      </c>
      <c r="AA313" s="6">
        <f>VLOOKUP($A313,raw!$A$2:$L$2630,7,0)</f>
        <v>18604</v>
      </c>
      <c r="AB313" s="10">
        <f t="shared" si="50"/>
        <v>0</v>
      </c>
      <c r="AC313" s="10">
        <f t="shared" si="53"/>
        <v>0</v>
      </c>
      <c r="AE313" s="6">
        <f>VLOOKUP($A313,Peter!$A$3:$O$2386,11,0)</f>
        <v>2387.5</v>
      </c>
      <c r="AF313" s="6">
        <v>11692.75</v>
      </c>
      <c r="AG313" s="6">
        <f t="shared" si="51"/>
        <v>9305.25</v>
      </c>
      <c r="AH313" s="6" t="str">
        <f>"'"&amp;C313&amp;"',"</f>
        <v>'0001694010 - 039698',</v>
      </c>
    </row>
    <row r="314" spans="1:34" hidden="1" x14ac:dyDescent="0.15">
      <c r="A314" s="6" t="str">
        <f t="shared" si="47"/>
        <v>AmeriCredit Automobile Receivables Trust 2017-10001694010 - 03974742795</v>
      </c>
      <c r="B314" s="6" t="s">
        <v>16</v>
      </c>
      <c r="C314" s="6" t="s">
        <v>336</v>
      </c>
      <c r="D314" s="7">
        <v>42795</v>
      </c>
      <c r="E314" s="6" t="str">
        <f>VLOOKUP($A314,Peter!$A$3:$A$2386,1,0)</f>
        <v>AmeriCredit Automobile Receivables Trust 2017-10001694010 - 03974742795</v>
      </c>
      <c r="F314" s="6" t="s">
        <v>21</v>
      </c>
      <c r="G314" s="6" t="s">
        <v>21</v>
      </c>
      <c r="H314" s="6" t="s">
        <v>21</v>
      </c>
      <c r="I314" s="6">
        <v>21882.54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Q314" s="6">
        <f>VLOOKUP($A314,Peter!$A$3:$O$2386,13,0)</f>
        <v>0</v>
      </c>
      <c r="R314" s="6">
        <v>0</v>
      </c>
      <c r="S314" s="10">
        <f t="shared" si="52"/>
        <v>0</v>
      </c>
      <c r="T314" s="6">
        <f>VLOOKUP($A314,Peter!$A$3:$R$2306,14,0)</f>
        <v>493.79</v>
      </c>
      <c r="U314" s="6">
        <v>0</v>
      </c>
      <c r="V314" s="10">
        <f t="shared" si="48"/>
        <v>0</v>
      </c>
      <c r="W314" s="10"/>
      <c r="X314" s="6">
        <f t="shared" si="49"/>
        <v>21882.54</v>
      </c>
      <c r="Y314" s="6">
        <f>VLOOKUP($A314,Peter!$A$3:$O$2386,7,0)</f>
        <v>21882.54</v>
      </c>
      <c r="Z314" s="6">
        <v>21882.54</v>
      </c>
      <c r="AA314" s="6">
        <f>VLOOKUP($A314,raw!$A$2:$L$2630,7,0)</f>
        <v>21882.54</v>
      </c>
      <c r="AB314" s="10">
        <f t="shared" si="50"/>
        <v>0</v>
      </c>
      <c r="AC314" s="10">
        <f t="shared" si="53"/>
        <v>0</v>
      </c>
      <c r="AE314" s="6">
        <f>VLOOKUP($A314,Peter!$A$3:$O$2386,11,0)</f>
        <v>9732.24</v>
      </c>
      <c r="AF314" s="6">
        <v>9732.24</v>
      </c>
      <c r="AG314" s="6">
        <f t="shared" si="51"/>
        <v>0</v>
      </c>
      <c r="AH314" s="6" t="str">
        <f>"'"&amp;C314&amp;"',"</f>
        <v>'0001694010 - 039747',</v>
      </c>
    </row>
    <row r="315" spans="1:34" hidden="1" x14ac:dyDescent="0.15">
      <c r="A315" s="6" t="str">
        <f t="shared" si="47"/>
        <v>AmeriCredit Automobile Receivables Trust 2017-10001694010 - 03997442767</v>
      </c>
      <c r="B315" s="6" t="s">
        <v>16</v>
      </c>
      <c r="C315" s="6" t="s">
        <v>335</v>
      </c>
      <c r="D315" s="7">
        <v>42767</v>
      </c>
      <c r="E315" s="6" t="str">
        <f>VLOOKUP($A315,Peter!$A$3:$A$2386,1,0)</f>
        <v>AmeriCredit Automobile Receivables Trust 2017-10001694010 - 03997442767</v>
      </c>
      <c r="F315" s="6" t="s">
        <v>21</v>
      </c>
      <c r="G315" s="6" t="s">
        <v>21</v>
      </c>
      <c r="H315" s="6" t="s">
        <v>21</v>
      </c>
      <c r="I315" s="6">
        <v>31590.27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Q315" s="6">
        <f>VLOOKUP($A315,Peter!$A$3:$O$2386,13,0)</f>
        <v>0</v>
      </c>
      <c r="R315" s="6">
        <v>0</v>
      </c>
      <c r="S315" s="10">
        <f t="shared" si="52"/>
        <v>0</v>
      </c>
      <c r="T315" s="6">
        <f>VLOOKUP($A315,Peter!$A$3:$R$2306,14,0)</f>
        <v>1947</v>
      </c>
      <c r="U315" s="6">
        <v>0</v>
      </c>
      <c r="V315" s="10">
        <f t="shared" si="48"/>
        <v>0</v>
      </c>
      <c r="W315" s="10"/>
      <c r="X315" s="6">
        <f t="shared" si="49"/>
        <v>31590.27</v>
      </c>
      <c r="Y315" s="6">
        <f>VLOOKUP($A315,Peter!$A$3:$O$2386,7,0)</f>
        <v>31590.27</v>
      </c>
      <c r="Z315" s="6">
        <v>31590.27</v>
      </c>
      <c r="AA315" s="6">
        <f>VLOOKUP($A315,raw!$A$2:$L$2630,7,0)</f>
        <v>31590.27</v>
      </c>
      <c r="AB315" s="10">
        <f t="shared" si="50"/>
        <v>0</v>
      </c>
      <c r="AC315" s="10">
        <f t="shared" si="53"/>
        <v>0</v>
      </c>
      <c r="AE315" s="6">
        <f>VLOOKUP($A315,Peter!$A$3:$O$2386,11,0)</f>
        <v>15787.4</v>
      </c>
      <c r="AF315" s="6">
        <v>15787.4</v>
      </c>
      <c r="AG315" s="6">
        <f t="shared" si="51"/>
        <v>0</v>
      </c>
      <c r="AH315" s="6" t="str">
        <f>"'"&amp;C315&amp;"',"</f>
        <v>'0001694010 - 039974',</v>
      </c>
    </row>
    <row r="316" spans="1:34" hidden="1" x14ac:dyDescent="0.15">
      <c r="A316" s="6" t="str">
        <f t="shared" si="47"/>
        <v>AmeriCredit Automobile Receivables Trust 2017-10001694010 - 04045142795</v>
      </c>
      <c r="B316" s="6" t="s">
        <v>16</v>
      </c>
      <c r="C316" s="6" t="s">
        <v>334</v>
      </c>
      <c r="D316" s="7">
        <v>42795</v>
      </c>
      <c r="E316" s="6" t="str">
        <f>VLOOKUP($A316,Peter!$A$3:$A$2386,1,0)</f>
        <v>AmeriCredit Automobile Receivables Trust 2017-10001694010 - 04045142795</v>
      </c>
      <c r="F316" s="6" t="s">
        <v>22</v>
      </c>
      <c r="G316" s="6" t="s">
        <v>18</v>
      </c>
      <c r="H316" s="6" t="s">
        <v>22</v>
      </c>
      <c r="I316" s="6">
        <v>37234.86</v>
      </c>
      <c r="J316" s="6">
        <v>0</v>
      </c>
      <c r="K316" s="6">
        <v>0</v>
      </c>
      <c r="L316" s="6">
        <v>0</v>
      </c>
      <c r="M316" s="6">
        <v>126.94</v>
      </c>
      <c r="N316" s="6">
        <v>645.94000000000005</v>
      </c>
      <c r="O316" s="6">
        <v>0</v>
      </c>
      <c r="Q316" s="6">
        <f>VLOOKUP($A316,Peter!$A$3:$O$2386,13,0)</f>
        <v>0</v>
      </c>
      <c r="R316" s="6">
        <v>37094.550000000003</v>
      </c>
      <c r="S316" s="10">
        <f t="shared" si="52"/>
        <v>37094.550000000003</v>
      </c>
      <c r="T316" s="6">
        <f>VLOOKUP($A316,Peter!$A$3:$R$2306,14,0)</f>
        <v>772.88</v>
      </c>
      <c r="U316" s="6">
        <v>0</v>
      </c>
      <c r="V316" s="10">
        <f t="shared" si="48"/>
        <v>-37221.49</v>
      </c>
      <c r="W316" s="10"/>
      <c r="X316" s="6">
        <f t="shared" si="49"/>
        <v>37234.86</v>
      </c>
      <c r="Y316" s="6">
        <f>VLOOKUP($A316,Peter!$A$3:$O$2386,7,0)</f>
        <v>13.37</v>
      </c>
      <c r="Z316" s="6">
        <v>13.37</v>
      </c>
      <c r="AA316" s="6">
        <f>VLOOKUP($A316,raw!$A$2:$L$2630,7,0)</f>
        <v>13.37</v>
      </c>
      <c r="AB316" s="10">
        <f t="shared" si="50"/>
        <v>0</v>
      </c>
      <c r="AC316" s="10">
        <f t="shared" si="53"/>
        <v>0</v>
      </c>
      <c r="AE316" s="6">
        <f>VLOOKUP($A316,Peter!$A$3:$O$2386,11,0)</f>
        <v>0</v>
      </c>
      <c r="AF316" s="6">
        <v>0</v>
      </c>
      <c r="AG316" s="6">
        <f t="shared" si="51"/>
        <v>0</v>
      </c>
      <c r="AH316" s="6" t="str">
        <f>"'"&amp;C316&amp;"',"</f>
        <v>'0001694010 - 040451',</v>
      </c>
    </row>
    <row r="317" spans="1:34" hidden="1" x14ac:dyDescent="0.15">
      <c r="A317" s="6" t="str">
        <f t="shared" si="47"/>
        <v>AmeriCredit Automobile Receivables Trust 2017-10001694010 - 04046542795</v>
      </c>
      <c r="B317" s="6" t="s">
        <v>16</v>
      </c>
      <c r="C317" s="6" t="s">
        <v>333</v>
      </c>
      <c r="D317" s="7">
        <v>42795</v>
      </c>
      <c r="E317" s="6" t="str">
        <f>VLOOKUP($A317,Peter!$A$3:$A$2386,1,0)</f>
        <v>AmeriCredit Automobile Receivables Trust 2017-10001694010 - 04046542795</v>
      </c>
      <c r="F317" s="6" t="s">
        <v>21</v>
      </c>
      <c r="G317" s="6" t="s">
        <v>21</v>
      </c>
      <c r="H317" s="6" t="s">
        <v>21</v>
      </c>
      <c r="I317" s="6">
        <v>22624.81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Q317" s="6">
        <f>VLOOKUP($A317,Peter!$A$3:$O$2386,13,0)</f>
        <v>0</v>
      </c>
      <c r="R317" s="6">
        <v>0</v>
      </c>
      <c r="S317" s="10">
        <f t="shared" si="52"/>
        <v>0</v>
      </c>
      <c r="T317" s="6">
        <f>VLOOKUP($A317,Peter!$A$3:$R$2306,14,0)</f>
        <v>1950.6</v>
      </c>
      <c r="U317" s="6">
        <v>0</v>
      </c>
      <c r="V317" s="10">
        <f t="shared" si="48"/>
        <v>0</v>
      </c>
      <c r="W317" s="10"/>
      <c r="X317" s="6">
        <f t="shared" si="49"/>
        <v>22624.81</v>
      </c>
      <c r="Y317" s="6">
        <f>VLOOKUP($A317,Peter!$A$3:$O$2386,7,0)</f>
        <v>22624.81</v>
      </c>
      <c r="Z317" s="6">
        <v>22624.81</v>
      </c>
      <c r="AA317" s="6">
        <f>VLOOKUP($A317,raw!$A$2:$L$2630,7,0)</f>
        <v>22624.81</v>
      </c>
      <c r="AB317" s="10">
        <f t="shared" si="50"/>
        <v>0</v>
      </c>
      <c r="AC317" s="10">
        <f t="shared" si="53"/>
        <v>0</v>
      </c>
      <c r="AE317" s="6">
        <f>VLOOKUP($A317,Peter!$A$3:$O$2386,11,0)</f>
        <v>12383</v>
      </c>
      <c r="AF317" s="6">
        <v>12383</v>
      </c>
      <c r="AG317" s="6">
        <f t="shared" si="51"/>
        <v>0</v>
      </c>
      <c r="AH317" s="6" t="str">
        <f>"'"&amp;C317&amp;"',"</f>
        <v>'0001694010 - 040465',</v>
      </c>
    </row>
    <row r="318" spans="1:34" hidden="1" x14ac:dyDescent="0.15">
      <c r="A318" s="6" t="str">
        <f t="shared" si="47"/>
        <v>AmeriCredit Automobile Receivables Trust 2017-10001694010 - 04062142767</v>
      </c>
      <c r="B318" s="6" t="s">
        <v>16</v>
      </c>
      <c r="C318" s="6" t="s">
        <v>331</v>
      </c>
      <c r="D318" s="7">
        <v>42767</v>
      </c>
      <c r="E318" s="6" t="str">
        <f>VLOOKUP($A318,Peter!$A$3:$A$2386,1,0)</f>
        <v>AmeriCredit Automobile Receivables Trust 2017-10001694010 - 04062142767</v>
      </c>
      <c r="F318" s="6" t="s">
        <v>22</v>
      </c>
      <c r="G318" s="6" t="s">
        <v>18</v>
      </c>
      <c r="H318" s="6" t="s">
        <v>22</v>
      </c>
      <c r="I318" s="6">
        <v>254.54</v>
      </c>
      <c r="J318" s="6">
        <v>0</v>
      </c>
      <c r="K318" s="6">
        <v>0</v>
      </c>
      <c r="L318" s="6">
        <v>0</v>
      </c>
      <c r="M318" s="6">
        <v>254.01</v>
      </c>
      <c r="N318" s="6">
        <v>2.82</v>
      </c>
      <c r="O318" s="6">
        <v>15.13</v>
      </c>
      <c r="Q318" s="6">
        <f>VLOOKUP($A318,Peter!$A$3:$O$2386,13,0)</f>
        <v>0</v>
      </c>
      <c r="R318" s="6">
        <v>0</v>
      </c>
      <c r="S318" s="10">
        <f t="shared" si="52"/>
        <v>0</v>
      </c>
      <c r="T318" s="6">
        <f>VLOOKUP($A318,Peter!$A$3:$R$2306,14,0)</f>
        <v>258.65268800000001</v>
      </c>
      <c r="U318" s="6">
        <v>0</v>
      </c>
      <c r="V318" s="10">
        <f t="shared" si="48"/>
        <v>-254.01</v>
      </c>
      <c r="W318" s="10"/>
      <c r="X318" s="6">
        <f t="shared" si="49"/>
        <v>254.54</v>
      </c>
      <c r="Y318" s="6">
        <f>VLOOKUP($A318,Peter!$A$3:$O$2386,7,0)</f>
        <v>0.53</v>
      </c>
      <c r="Z318" s="6">
        <v>0.53</v>
      </c>
      <c r="AA318" s="6">
        <f>VLOOKUP($A318,raw!$A$2:$L$2630,7,0)</f>
        <v>0.53</v>
      </c>
      <c r="AB318" s="10">
        <f t="shared" si="50"/>
        <v>0</v>
      </c>
      <c r="AC318" s="10">
        <f t="shared" si="53"/>
        <v>0</v>
      </c>
      <c r="AE318" s="6">
        <f>VLOOKUP($A318,Peter!$A$3:$O$2386,11,0)</f>
        <v>0</v>
      </c>
      <c r="AF318" s="6">
        <v>0</v>
      </c>
      <c r="AG318" s="6">
        <f t="shared" si="51"/>
        <v>0</v>
      </c>
      <c r="AH318" s="6" t="str">
        <f>"'"&amp;C318&amp;"',"</f>
        <v>'0001694010 - 040621',</v>
      </c>
    </row>
    <row r="319" spans="1:34" hidden="1" x14ac:dyDescent="0.15">
      <c r="A319" s="6" t="str">
        <f t="shared" si="47"/>
        <v>AmeriCredit Automobile Receivables Trust 2017-10001694010 - 04079642736</v>
      </c>
      <c r="B319" s="6" t="s">
        <v>16</v>
      </c>
      <c r="C319" s="6" t="s">
        <v>329</v>
      </c>
      <c r="D319" s="7">
        <v>42736</v>
      </c>
      <c r="E319" s="6" t="str">
        <f>VLOOKUP($A319,Peter!$A$3:$A$2386,1,0)</f>
        <v>AmeriCredit Automobile Receivables Trust 2017-10001694010 - 04079642736</v>
      </c>
      <c r="F319" s="6" t="s">
        <v>17</v>
      </c>
      <c r="G319" s="6" t="s">
        <v>18</v>
      </c>
      <c r="H319" s="6" t="s">
        <v>20</v>
      </c>
      <c r="I319" s="6">
        <v>27000</v>
      </c>
      <c r="J319" s="6">
        <v>999.63</v>
      </c>
      <c r="K319" s="6">
        <v>0</v>
      </c>
      <c r="L319" s="6">
        <v>999.63</v>
      </c>
      <c r="M319" s="6">
        <v>21865.19</v>
      </c>
      <c r="N319" s="6">
        <v>0</v>
      </c>
      <c r="O319" s="6">
        <v>0</v>
      </c>
      <c r="P319" s="6">
        <f>M319+N319-T319</f>
        <v>20673.93</v>
      </c>
      <c r="Q319" s="6">
        <f>VLOOKUP($A319,Peter!$A$3:$O$2386,13,0)</f>
        <v>0</v>
      </c>
      <c r="R319" s="6">
        <v>0</v>
      </c>
      <c r="S319" s="10">
        <f t="shared" si="52"/>
        <v>0</v>
      </c>
      <c r="T319" s="6">
        <f>VLOOKUP($A319,Peter!$A$3:$R$2306,14,0)</f>
        <v>1191.26</v>
      </c>
      <c r="U319" s="6">
        <v>0</v>
      </c>
      <c r="V319" s="10">
        <f t="shared" si="48"/>
        <v>-21865.19</v>
      </c>
      <c r="W319" s="10"/>
      <c r="X319" s="6">
        <f t="shared" si="49"/>
        <v>26000.37</v>
      </c>
      <c r="Y319" s="6">
        <f>VLOOKUP($A319,Peter!$A$3:$O$2386,7,0)</f>
        <v>4135.18</v>
      </c>
      <c r="Z319" s="6">
        <v>4135.18</v>
      </c>
      <c r="AA319" s="6">
        <f>VLOOKUP($A319,raw!$A$2:$L$2630,7,0)</f>
        <v>4135.18</v>
      </c>
      <c r="AB319" s="10">
        <f t="shared" si="50"/>
        <v>0</v>
      </c>
      <c r="AC319" s="10">
        <f t="shared" si="53"/>
        <v>0</v>
      </c>
      <c r="AE319" s="6">
        <f>VLOOKUP($A319,Peter!$A$3:$O$2386,11,0)</f>
        <v>0</v>
      </c>
      <c r="AF319" s="6">
        <v>0</v>
      </c>
      <c r="AG319" s="6">
        <f t="shared" si="51"/>
        <v>0</v>
      </c>
      <c r="AH319" s="6" t="str">
        <f>"'"&amp;C319&amp;"',"</f>
        <v>'0001694010 - 040796',</v>
      </c>
    </row>
    <row r="320" spans="1:34" hidden="1" x14ac:dyDescent="0.15">
      <c r="A320" s="6" t="str">
        <f t="shared" si="47"/>
        <v>AmeriCredit Automobile Receivables Trust 2017-10001694010 - 04088242767</v>
      </c>
      <c r="B320" s="6" t="s">
        <v>16</v>
      </c>
      <c r="C320" s="6" t="s">
        <v>328</v>
      </c>
      <c r="D320" s="7">
        <v>42767</v>
      </c>
      <c r="E320" s="6" t="str">
        <f>VLOOKUP($A320,Peter!$A$3:$A$2386,1,0)</f>
        <v>AmeriCredit Automobile Receivables Trust 2017-10001694010 - 04088242767</v>
      </c>
      <c r="F320" s="6" t="s">
        <v>22</v>
      </c>
      <c r="G320" s="6" t="s">
        <v>18</v>
      </c>
      <c r="H320" s="6" t="s">
        <v>22</v>
      </c>
      <c r="I320" s="6">
        <v>11105.69</v>
      </c>
      <c r="J320" s="6">
        <v>0</v>
      </c>
      <c r="K320" s="6">
        <v>0</v>
      </c>
      <c r="L320" s="6">
        <v>0</v>
      </c>
      <c r="M320" s="6">
        <v>212.9</v>
      </c>
      <c r="N320" s="6">
        <v>63.9</v>
      </c>
      <c r="O320" s="6">
        <v>0</v>
      </c>
      <c r="Q320" s="6">
        <f>VLOOKUP($A320,Peter!$A$3:$O$2386,13,0)</f>
        <v>0</v>
      </c>
      <c r="R320" s="6">
        <v>10890.66</v>
      </c>
      <c r="S320" s="10">
        <f t="shared" si="52"/>
        <v>10890.66</v>
      </c>
      <c r="T320" s="6">
        <f>VLOOKUP($A320,Peter!$A$3:$R$2306,14,0)</f>
        <v>276.8</v>
      </c>
      <c r="U320" s="6">
        <v>0</v>
      </c>
      <c r="V320" s="10">
        <f t="shared" si="48"/>
        <v>-11103.560000000001</v>
      </c>
      <c r="W320" s="10"/>
      <c r="X320" s="6">
        <f t="shared" si="49"/>
        <v>11105.69</v>
      </c>
      <c r="Y320" s="6">
        <f>VLOOKUP($A320,Peter!$A$3:$O$2386,7,0)</f>
        <v>2.13</v>
      </c>
      <c r="Z320" s="6">
        <v>2.13</v>
      </c>
      <c r="AA320" s="6">
        <f>VLOOKUP($A320,raw!$A$2:$L$2630,7,0)</f>
        <v>2.13</v>
      </c>
      <c r="AB320" s="10">
        <f t="shared" si="50"/>
        <v>0</v>
      </c>
      <c r="AC320" s="10">
        <f t="shared" si="53"/>
        <v>0</v>
      </c>
      <c r="AE320" s="6">
        <f>VLOOKUP($A320,Peter!$A$3:$O$2386,11,0)</f>
        <v>0</v>
      </c>
      <c r="AF320" s="6">
        <v>0</v>
      </c>
      <c r="AG320" s="6">
        <f t="shared" si="51"/>
        <v>0</v>
      </c>
      <c r="AH320" s="6" t="str">
        <f>"'"&amp;C320&amp;"',"</f>
        <v>'0001694010 - 040882',</v>
      </c>
    </row>
    <row r="321" spans="1:34" hidden="1" x14ac:dyDescent="0.15">
      <c r="A321" s="6" t="str">
        <f t="shared" si="47"/>
        <v>AmeriCredit Automobile Receivables Trust 2017-10001694010 - 04192542795</v>
      </c>
      <c r="B321" s="6" t="s">
        <v>16</v>
      </c>
      <c r="C321" s="6" t="s">
        <v>324</v>
      </c>
      <c r="D321" s="7">
        <v>42795</v>
      </c>
      <c r="E321" s="6" t="str">
        <f>VLOOKUP($A321,Peter!$A$3:$A$2386,1,0)</f>
        <v>AmeriCredit Automobile Receivables Trust 2017-10001694010 - 04192542795</v>
      </c>
      <c r="F321" s="6" t="s">
        <v>20</v>
      </c>
      <c r="G321" s="6" t="s">
        <v>18</v>
      </c>
      <c r="H321" s="6" t="s">
        <v>20</v>
      </c>
      <c r="I321" s="6">
        <v>22944.6</v>
      </c>
      <c r="J321" s="6">
        <v>22745.21</v>
      </c>
      <c r="K321" s="6">
        <v>0</v>
      </c>
      <c r="L321" s="6">
        <v>22745.21</v>
      </c>
      <c r="M321" s="6">
        <v>1228</v>
      </c>
      <c r="N321" s="6">
        <v>808.46</v>
      </c>
      <c r="O321" s="6">
        <v>75.540000000000006</v>
      </c>
      <c r="P321" s="6">
        <f>M321+N321-T321</f>
        <v>525.63000000000011</v>
      </c>
      <c r="Q321" s="6">
        <f>VLOOKUP($A321,Peter!$A$3:$O$2386,13,0)</f>
        <v>0</v>
      </c>
      <c r="R321" s="6">
        <v>0</v>
      </c>
      <c r="S321" s="10">
        <f t="shared" si="52"/>
        <v>0</v>
      </c>
      <c r="T321" s="6">
        <f>VLOOKUP($A321,Peter!$A$3:$R$2306,14,0)</f>
        <v>1510.83</v>
      </c>
      <c r="U321" s="6">
        <v>0</v>
      </c>
      <c r="V321" s="10">
        <f t="shared" si="48"/>
        <v>-1228</v>
      </c>
      <c r="W321" s="10"/>
      <c r="X321" s="6">
        <f t="shared" si="49"/>
        <v>199.3900000000001</v>
      </c>
      <c r="Y321" s="6">
        <f>VLOOKUP($A321,Peter!$A$3:$O$2386,7,0)</f>
        <v>-1028.6099999999999</v>
      </c>
      <c r="Z321" s="6">
        <v>-1028.6099999999999</v>
      </c>
      <c r="AA321" s="6">
        <f>VLOOKUP($A321,raw!$A$2:$L$2630,7,0)</f>
        <v>-1028.6099999999999</v>
      </c>
      <c r="AB321" s="10">
        <f t="shared" si="50"/>
        <v>0</v>
      </c>
      <c r="AC321" s="10">
        <f t="shared" si="53"/>
        <v>0</v>
      </c>
      <c r="AE321" s="6">
        <f>VLOOKUP($A321,Peter!$A$3:$O$2386,11,0)</f>
        <v>0</v>
      </c>
      <c r="AF321" s="6">
        <v>0</v>
      </c>
      <c r="AG321" s="6">
        <f t="shared" si="51"/>
        <v>0</v>
      </c>
      <c r="AH321" s="6" t="str">
        <f>"'"&amp;C321&amp;"',"</f>
        <v>'0001694010 - 041925',</v>
      </c>
    </row>
    <row r="322" spans="1:34" hidden="1" x14ac:dyDescent="0.15">
      <c r="A322" s="6" t="str">
        <f t="shared" ref="A322:A385" si="55">B322&amp;C322&amp;D322</f>
        <v>AmeriCredit Automobile Receivables Trust 2017-10001694010 - 04205342795</v>
      </c>
      <c r="B322" s="6" t="s">
        <v>16</v>
      </c>
      <c r="C322" s="6" t="s">
        <v>323</v>
      </c>
      <c r="D322" s="7">
        <v>42795</v>
      </c>
      <c r="E322" s="6" t="str">
        <f>VLOOKUP($A322,Peter!$A$3:$A$2386,1,0)</f>
        <v>AmeriCredit Automobile Receivables Trust 2017-10001694010 - 04205342795</v>
      </c>
      <c r="F322" s="6" t="s">
        <v>21</v>
      </c>
      <c r="G322" s="6" t="s">
        <v>21</v>
      </c>
      <c r="H322" s="6" t="s">
        <v>21</v>
      </c>
      <c r="I322" s="6">
        <v>20417.97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Q322" s="6">
        <f>VLOOKUP($A322,Peter!$A$3:$O$2386,13,0)</f>
        <v>0</v>
      </c>
      <c r="R322" s="6">
        <v>0</v>
      </c>
      <c r="S322" s="10">
        <f t="shared" si="52"/>
        <v>0</v>
      </c>
      <c r="T322" s="6">
        <f>VLOOKUP($A322,Peter!$A$3:$R$2306,14,0)</f>
        <v>1876.24</v>
      </c>
      <c r="U322" s="6">
        <v>0</v>
      </c>
      <c r="V322" s="10">
        <f t="shared" ref="V322:V385" si="56">Y322-X322</f>
        <v>0</v>
      </c>
      <c r="W322" s="10"/>
      <c r="X322" s="6">
        <f t="shared" ref="X322:X385" si="57">Z322+M322+R322+U322</f>
        <v>20417.97</v>
      </c>
      <c r="Y322" s="6">
        <f>VLOOKUP($A322,Peter!$A$3:$O$2386,7,0)</f>
        <v>20417.97</v>
      </c>
      <c r="Z322" s="6">
        <v>20417.97</v>
      </c>
      <c r="AA322" s="6">
        <f>VLOOKUP($A322,raw!$A$2:$L$2630,7,0)</f>
        <v>20417.97</v>
      </c>
      <c r="AB322" s="10">
        <f t="shared" ref="AB322:AB385" si="58">ABS(Y322-Z322)</f>
        <v>0</v>
      </c>
      <c r="AC322" s="10">
        <f t="shared" si="53"/>
        <v>0</v>
      </c>
      <c r="AE322" s="6">
        <f>VLOOKUP($A322,Peter!$A$3:$O$2386,11,0)</f>
        <v>11817</v>
      </c>
      <c r="AF322" s="6">
        <v>11817</v>
      </c>
      <c r="AG322" s="6">
        <f t="shared" ref="AG322:AG385" si="59">ABS(AE322-AF322)</f>
        <v>0</v>
      </c>
      <c r="AH322" s="6" t="str">
        <f>"'"&amp;C322&amp;"',"</f>
        <v>'0001694010 - 042053',</v>
      </c>
    </row>
    <row r="323" spans="1:34" hidden="1" x14ac:dyDescent="0.15">
      <c r="A323" s="6" t="str">
        <f t="shared" si="55"/>
        <v>AmeriCredit Automobile Receivables Trust 2017-10001694010 - 04260942795</v>
      </c>
      <c r="B323" s="6" t="s">
        <v>16</v>
      </c>
      <c r="C323" s="6" t="s">
        <v>321</v>
      </c>
      <c r="D323" s="7">
        <v>42795</v>
      </c>
      <c r="E323" s="6" t="str">
        <f>VLOOKUP($A323,Peter!$A$3:$A$2386,1,0)</f>
        <v>AmeriCredit Automobile Receivables Trust 2017-10001694010 - 04260942795</v>
      </c>
      <c r="F323" s="6" t="s">
        <v>20</v>
      </c>
      <c r="G323" s="6" t="s">
        <v>18</v>
      </c>
      <c r="H323" s="6" t="s">
        <v>20</v>
      </c>
      <c r="I323" s="6">
        <v>12267.34</v>
      </c>
      <c r="J323" s="6">
        <v>12204.78</v>
      </c>
      <c r="K323" s="6">
        <v>0</v>
      </c>
      <c r="L323" s="6">
        <v>12204.78</v>
      </c>
      <c r="M323" s="6">
        <v>542.55999999999995</v>
      </c>
      <c r="N323" s="6">
        <v>769.36</v>
      </c>
      <c r="O323" s="6">
        <v>20</v>
      </c>
      <c r="P323" s="6">
        <f t="shared" ref="P323:P324" si="60">M323+N323-T323</f>
        <v>169.36000000000013</v>
      </c>
      <c r="Q323" s="6">
        <f>VLOOKUP($A323,Peter!$A$3:$O$2386,13,0)</f>
        <v>0</v>
      </c>
      <c r="R323" s="6">
        <v>0</v>
      </c>
      <c r="S323" s="10">
        <f t="shared" ref="S323:S386" si="61">ABS(Q323-R323)</f>
        <v>0</v>
      </c>
      <c r="T323" s="6">
        <f>VLOOKUP($A323,Peter!$A$3:$R$2306,14,0)</f>
        <v>1142.56</v>
      </c>
      <c r="U323" s="6">
        <v>0</v>
      </c>
      <c r="V323" s="10">
        <f t="shared" si="56"/>
        <v>-542.55999999999995</v>
      </c>
      <c r="W323" s="10"/>
      <c r="X323" s="6">
        <f t="shared" si="57"/>
        <v>62.559999999999945</v>
      </c>
      <c r="Y323" s="6">
        <f>VLOOKUP($A323,Peter!$A$3:$O$2386,7,0)</f>
        <v>-480</v>
      </c>
      <c r="Z323" s="6">
        <v>-480</v>
      </c>
      <c r="AA323" s="6">
        <f>VLOOKUP($A323,raw!$A$2:$L$2630,7,0)</f>
        <v>-480</v>
      </c>
      <c r="AB323" s="10">
        <f t="shared" si="58"/>
        <v>0</v>
      </c>
      <c r="AC323" s="10">
        <f t="shared" ref="AC323:AC386" si="62">IF(ABS(Z323-AA323)&gt;0.01,1,0)</f>
        <v>0</v>
      </c>
      <c r="AE323" s="6">
        <f>VLOOKUP($A323,Peter!$A$3:$O$2386,11,0)</f>
        <v>0</v>
      </c>
      <c r="AF323" s="6">
        <v>0</v>
      </c>
      <c r="AG323" s="6">
        <f t="shared" si="59"/>
        <v>0</v>
      </c>
      <c r="AH323" s="6" t="str">
        <f>"'"&amp;C323&amp;"',"</f>
        <v>'0001694010 - 042609',</v>
      </c>
    </row>
    <row r="324" spans="1:34" hidden="1" x14ac:dyDescent="0.15">
      <c r="A324" s="6" t="str">
        <f t="shared" si="55"/>
        <v>AmeriCredit Automobile Receivables Trust 2017-10001694010 - 04268542795</v>
      </c>
      <c r="B324" s="6" t="s">
        <v>16</v>
      </c>
      <c r="C324" s="6" t="s">
        <v>319</v>
      </c>
      <c r="D324" s="7">
        <v>42795</v>
      </c>
      <c r="E324" s="6" t="str">
        <f>VLOOKUP($A324,Peter!$A$3:$A$2386,1,0)</f>
        <v>AmeriCredit Automobile Receivables Trust 2017-10001694010 - 04268542795</v>
      </c>
      <c r="F324" s="6" t="s">
        <v>20</v>
      </c>
      <c r="G324" s="6" t="s">
        <v>18</v>
      </c>
      <c r="H324" s="6" t="s">
        <v>20</v>
      </c>
      <c r="I324" s="6">
        <v>21199.22</v>
      </c>
      <c r="J324" s="6">
        <v>21086.85</v>
      </c>
      <c r="K324" s="6">
        <v>0</v>
      </c>
      <c r="L324" s="6">
        <v>21086.85</v>
      </c>
      <c r="M324" s="6">
        <v>844.37</v>
      </c>
      <c r="N324" s="6">
        <v>1304.5</v>
      </c>
      <c r="O324" s="6">
        <v>47.22</v>
      </c>
      <c r="P324" s="6">
        <f t="shared" si="60"/>
        <v>259.75</v>
      </c>
      <c r="Q324" s="6">
        <f>VLOOKUP($A324,Peter!$A$3:$O$2386,13,0)</f>
        <v>0</v>
      </c>
      <c r="R324" s="6">
        <v>0</v>
      </c>
      <c r="S324" s="10">
        <f t="shared" si="61"/>
        <v>0</v>
      </c>
      <c r="T324" s="6">
        <f>VLOOKUP($A324,Peter!$A$3:$R$2306,14,0)</f>
        <v>1889.12</v>
      </c>
      <c r="U324" s="6">
        <v>0</v>
      </c>
      <c r="V324" s="10">
        <f t="shared" si="56"/>
        <v>-844.37</v>
      </c>
      <c r="W324" s="10"/>
      <c r="X324" s="6">
        <f t="shared" si="57"/>
        <v>112.37</v>
      </c>
      <c r="Y324" s="6">
        <f>VLOOKUP($A324,Peter!$A$3:$O$2386,7,0)</f>
        <v>-732</v>
      </c>
      <c r="Z324" s="6">
        <v>-732</v>
      </c>
      <c r="AA324" s="6">
        <f>VLOOKUP($A324,raw!$A$2:$L$2630,7,0)</f>
        <v>-732</v>
      </c>
      <c r="AB324" s="10">
        <f t="shared" si="58"/>
        <v>0</v>
      </c>
      <c r="AC324" s="10">
        <f t="shared" si="62"/>
        <v>0</v>
      </c>
      <c r="AE324" s="6">
        <f>VLOOKUP($A324,Peter!$A$3:$O$2386,11,0)</f>
        <v>0</v>
      </c>
      <c r="AF324" s="6">
        <v>0</v>
      </c>
      <c r="AG324" s="6">
        <f t="shared" si="59"/>
        <v>0</v>
      </c>
      <c r="AH324" s="6" t="str">
        <f>"'"&amp;C324&amp;"',"</f>
        <v>'0001694010 - 042685',</v>
      </c>
    </row>
    <row r="325" spans="1:34" hidden="1" x14ac:dyDescent="0.15">
      <c r="A325" s="6" t="str">
        <f t="shared" si="55"/>
        <v>AmeriCredit Automobile Receivables Trust 2017-10001694010 - 04312942795</v>
      </c>
      <c r="B325" s="6" t="s">
        <v>16</v>
      </c>
      <c r="C325" s="6" t="s">
        <v>318</v>
      </c>
      <c r="D325" s="7">
        <v>42795</v>
      </c>
      <c r="E325" s="6" t="str">
        <f>VLOOKUP($A325,Peter!$A$3:$A$2386,1,0)</f>
        <v>AmeriCredit Automobile Receivables Trust 2017-10001694010 - 04312942795</v>
      </c>
      <c r="F325" s="6" t="s">
        <v>22</v>
      </c>
      <c r="G325" s="6" t="s">
        <v>18</v>
      </c>
      <c r="H325" s="6" t="s">
        <v>22</v>
      </c>
      <c r="I325" s="6">
        <v>21214.62</v>
      </c>
      <c r="J325" s="6">
        <v>0</v>
      </c>
      <c r="K325" s="6">
        <v>0</v>
      </c>
      <c r="L325" s="6">
        <v>0</v>
      </c>
      <c r="M325" s="6">
        <v>397.26</v>
      </c>
      <c r="N325" s="6">
        <v>1.68</v>
      </c>
      <c r="O325" s="6">
        <v>0</v>
      </c>
      <c r="Q325" s="6">
        <f>VLOOKUP($A325,Peter!$A$3:$O$2386,13,0)</f>
        <v>0</v>
      </c>
      <c r="R325" s="6">
        <v>18585.78</v>
      </c>
      <c r="S325" s="10">
        <f t="shared" si="61"/>
        <v>18585.78</v>
      </c>
      <c r="T325" s="6">
        <f>VLOOKUP($A325,Peter!$A$3:$R$2306,14,0)</f>
        <v>398.94</v>
      </c>
      <c r="U325" s="6">
        <v>0</v>
      </c>
      <c r="V325" s="10">
        <f t="shared" si="56"/>
        <v>-18983.04</v>
      </c>
      <c r="W325" s="10"/>
      <c r="X325" s="6">
        <f t="shared" si="57"/>
        <v>21214.62</v>
      </c>
      <c r="Y325" s="6">
        <f>VLOOKUP($A325,Peter!$A$3:$O$2386,7,0)</f>
        <v>2231.58</v>
      </c>
      <c r="Z325" s="6">
        <v>2231.58</v>
      </c>
      <c r="AA325" s="6">
        <f>VLOOKUP($A325,raw!$A$2:$L$2630,7,0)</f>
        <v>2231.58</v>
      </c>
      <c r="AB325" s="10">
        <f t="shared" si="58"/>
        <v>0</v>
      </c>
      <c r="AC325" s="10">
        <f t="shared" si="62"/>
        <v>0</v>
      </c>
      <c r="AE325" s="6">
        <f>VLOOKUP($A325,Peter!$A$3:$O$2386,11,0)</f>
        <v>0</v>
      </c>
      <c r="AF325" s="6">
        <v>0</v>
      </c>
      <c r="AG325" s="6">
        <f t="shared" si="59"/>
        <v>0</v>
      </c>
      <c r="AH325" s="6" t="str">
        <f>"'"&amp;C325&amp;"',"</f>
        <v>'0001694010 - 043129',</v>
      </c>
    </row>
    <row r="326" spans="1:34" hidden="1" x14ac:dyDescent="0.15">
      <c r="A326" s="6" t="str">
        <f t="shared" si="55"/>
        <v>AmeriCredit Automobile Receivables Trust 2017-10001694010 - 04364742767</v>
      </c>
      <c r="B326" s="6" t="s">
        <v>16</v>
      </c>
      <c r="C326" s="6" t="s">
        <v>314</v>
      </c>
      <c r="D326" s="7">
        <v>42767</v>
      </c>
      <c r="E326" s="6" t="str">
        <f>VLOOKUP($A326,Peter!$A$3:$A$2386,1,0)</f>
        <v>AmeriCredit Automobile Receivables Trust 2017-10001694010 - 04364742767</v>
      </c>
      <c r="F326" s="6" t="s">
        <v>22</v>
      </c>
      <c r="G326" s="6" t="s">
        <v>18</v>
      </c>
      <c r="H326" s="6" t="s">
        <v>22</v>
      </c>
      <c r="I326" s="6">
        <v>27273.06</v>
      </c>
      <c r="J326" s="6">
        <v>0</v>
      </c>
      <c r="K326" s="6">
        <v>0</v>
      </c>
      <c r="L326" s="6">
        <v>0</v>
      </c>
      <c r="M326" s="6">
        <v>692.96</v>
      </c>
      <c r="N326" s="6">
        <v>271.44</v>
      </c>
      <c r="O326" s="6">
        <v>24.11</v>
      </c>
      <c r="Q326" s="6">
        <f>VLOOKUP($A326,Peter!$A$3:$O$2386,13,0)</f>
        <v>0</v>
      </c>
      <c r="R326" s="6">
        <v>26561.89</v>
      </c>
      <c r="S326" s="10">
        <f t="shared" si="61"/>
        <v>26561.89</v>
      </c>
      <c r="T326" s="6">
        <f>VLOOKUP($A326,Peter!$A$3:$R$2306,14,0)</f>
        <v>964.4</v>
      </c>
      <c r="U326" s="6">
        <v>0</v>
      </c>
      <c r="V326" s="10">
        <f t="shared" si="56"/>
        <v>-27254.85</v>
      </c>
      <c r="W326" s="10"/>
      <c r="X326" s="6">
        <f t="shared" si="57"/>
        <v>27273.059999999998</v>
      </c>
      <c r="Y326" s="6">
        <f>VLOOKUP($A326,Peter!$A$3:$O$2386,7,0)</f>
        <v>18.21</v>
      </c>
      <c r="Z326" s="6">
        <v>18.21</v>
      </c>
      <c r="AA326" s="6">
        <f>VLOOKUP($A326,raw!$A$2:$L$2630,7,0)</f>
        <v>18.21</v>
      </c>
      <c r="AB326" s="10">
        <f t="shared" si="58"/>
        <v>0</v>
      </c>
      <c r="AC326" s="10">
        <f t="shared" si="62"/>
        <v>0</v>
      </c>
      <c r="AE326" s="6">
        <f>VLOOKUP($A326,Peter!$A$3:$O$2386,11,0)</f>
        <v>0</v>
      </c>
      <c r="AF326" s="6">
        <v>0</v>
      </c>
      <c r="AG326" s="6">
        <f t="shared" si="59"/>
        <v>0</v>
      </c>
      <c r="AH326" s="6" t="str">
        <f>"'"&amp;C326&amp;"',"</f>
        <v>'0001694010 - 043647',</v>
      </c>
    </row>
    <row r="327" spans="1:34" hidden="1" x14ac:dyDescent="0.15">
      <c r="A327" s="6" t="str">
        <f t="shared" si="55"/>
        <v>AmeriCredit Automobile Receivables Trust 2017-10001694010 - 04381842795</v>
      </c>
      <c r="B327" s="6" t="s">
        <v>16</v>
      </c>
      <c r="C327" s="6" t="s">
        <v>313</v>
      </c>
      <c r="D327" s="7">
        <v>42795</v>
      </c>
      <c r="E327" s="6" t="str">
        <f>VLOOKUP($A327,Peter!$A$3:$A$2386,1,0)</f>
        <v>AmeriCredit Automobile Receivables Trust 2017-10001694010 - 04381842795</v>
      </c>
      <c r="F327" s="6" t="s">
        <v>20</v>
      </c>
      <c r="G327" s="6" t="s">
        <v>18</v>
      </c>
      <c r="H327" s="6" t="s">
        <v>20</v>
      </c>
      <c r="I327" s="6">
        <v>8321.56</v>
      </c>
      <c r="J327" s="6">
        <v>8044.02</v>
      </c>
      <c r="K327" s="6">
        <v>0</v>
      </c>
      <c r="L327" s="6">
        <v>8044.02</v>
      </c>
      <c r="M327" s="6">
        <v>777.54</v>
      </c>
      <c r="N327" s="6">
        <v>246.98</v>
      </c>
      <c r="O327" s="6">
        <v>17.48</v>
      </c>
      <c r="P327" s="6">
        <f>M327+N327-T327</f>
        <v>325.15999999999997</v>
      </c>
      <c r="Q327" s="6">
        <f>VLOOKUP($A327,Peter!$A$3:$O$2386,13,0)</f>
        <v>0</v>
      </c>
      <c r="R327" s="6">
        <v>0</v>
      </c>
      <c r="S327" s="10">
        <f t="shared" si="61"/>
        <v>0</v>
      </c>
      <c r="T327" s="6">
        <f>VLOOKUP($A327,Peter!$A$3:$R$2306,14,0)</f>
        <v>699.36</v>
      </c>
      <c r="U327" s="6">
        <v>0</v>
      </c>
      <c r="V327" s="10">
        <f t="shared" si="56"/>
        <v>-777.54</v>
      </c>
      <c r="W327" s="10"/>
      <c r="X327" s="6">
        <f t="shared" si="57"/>
        <v>277.53999999999996</v>
      </c>
      <c r="Y327" s="6">
        <f>VLOOKUP($A327,Peter!$A$3:$O$2386,7,0)</f>
        <v>-500</v>
      </c>
      <c r="Z327" s="6">
        <v>-500</v>
      </c>
      <c r="AA327" s="6">
        <f>VLOOKUP($A327,raw!$A$2:$L$2630,7,0)</f>
        <v>-500</v>
      </c>
      <c r="AB327" s="10">
        <f t="shared" si="58"/>
        <v>0</v>
      </c>
      <c r="AC327" s="10">
        <f t="shared" si="62"/>
        <v>0</v>
      </c>
      <c r="AE327" s="6">
        <f>VLOOKUP($A327,Peter!$A$3:$O$2386,11,0)</f>
        <v>0</v>
      </c>
      <c r="AF327" s="6">
        <v>0</v>
      </c>
      <c r="AG327" s="6">
        <f t="shared" si="59"/>
        <v>0</v>
      </c>
      <c r="AH327" s="6" t="str">
        <f>"'"&amp;C327&amp;"',"</f>
        <v>'0001694010 - 043818',</v>
      </c>
    </row>
    <row r="328" spans="1:34" hidden="1" x14ac:dyDescent="0.15">
      <c r="A328" s="6" t="str">
        <f t="shared" si="55"/>
        <v>AmeriCredit Automobile Receivables Trust 2017-10001694010 - 04406242795</v>
      </c>
      <c r="B328" s="6" t="s">
        <v>16</v>
      </c>
      <c r="C328" s="6" t="s">
        <v>312</v>
      </c>
      <c r="D328" s="7">
        <v>42795</v>
      </c>
      <c r="E328" s="6" t="str">
        <f>VLOOKUP($A328,Peter!$A$3:$A$2386,1,0)</f>
        <v>AmeriCredit Automobile Receivables Trust 2017-10001694010 - 04406242795</v>
      </c>
      <c r="F328" s="6" t="s">
        <v>21</v>
      </c>
      <c r="G328" s="6" t="s">
        <v>21</v>
      </c>
      <c r="H328" s="6" t="s">
        <v>21</v>
      </c>
      <c r="I328" s="6">
        <v>18717.849999999999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Q328" s="6">
        <f>VLOOKUP($A328,Peter!$A$3:$O$2386,13,0)</f>
        <v>0</v>
      </c>
      <c r="R328" s="6">
        <v>0</v>
      </c>
      <c r="S328" s="10">
        <f t="shared" si="61"/>
        <v>0</v>
      </c>
      <c r="T328" s="6">
        <f>VLOOKUP($A328,Peter!$A$3:$R$2306,14,0)</f>
        <v>1506.96</v>
      </c>
      <c r="U328" s="6">
        <v>0</v>
      </c>
      <c r="V328" s="10">
        <f t="shared" si="56"/>
        <v>0</v>
      </c>
      <c r="W328" s="10"/>
      <c r="X328" s="6">
        <f t="shared" si="57"/>
        <v>18717.849999999999</v>
      </c>
      <c r="Y328" s="6">
        <f>VLOOKUP($A328,Peter!$A$3:$O$2386,7,0)</f>
        <v>18717.849999999999</v>
      </c>
      <c r="Z328" s="6">
        <v>18717.849999999999</v>
      </c>
      <c r="AA328" s="6">
        <f>VLOOKUP($A328,raw!$A$2:$L$2630,7,0)</f>
        <v>18717.849999999999</v>
      </c>
      <c r="AB328" s="10">
        <f t="shared" si="58"/>
        <v>0</v>
      </c>
      <c r="AC328" s="10">
        <f t="shared" si="62"/>
        <v>0</v>
      </c>
      <c r="AE328" s="6">
        <f>VLOOKUP($A328,Peter!$A$3:$O$2386,11,0)</f>
        <v>12803</v>
      </c>
      <c r="AF328" s="6">
        <v>12803</v>
      </c>
      <c r="AG328" s="6">
        <f t="shared" si="59"/>
        <v>0</v>
      </c>
      <c r="AH328" s="6" t="str">
        <f>"'"&amp;C328&amp;"',"</f>
        <v>'0001694010 - 044062',</v>
      </c>
    </row>
    <row r="329" spans="1:34" hidden="1" x14ac:dyDescent="0.15">
      <c r="A329" s="6" t="str">
        <f t="shared" si="55"/>
        <v>AmeriCredit Automobile Receivables Trust 2017-10001694010 - 04420442767</v>
      </c>
      <c r="B329" s="6" t="s">
        <v>16</v>
      </c>
      <c r="C329" s="6" t="s">
        <v>311</v>
      </c>
      <c r="D329" s="7">
        <v>42767</v>
      </c>
      <c r="E329" s="6" t="str">
        <f>VLOOKUP($A329,Peter!$A$3:$A$2386,1,0)</f>
        <v>AmeriCredit Automobile Receivables Trust 2017-10001694010 - 04420442767</v>
      </c>
      <c r="F329" s="6" t="s">
        <v>19</v>
      </c>
      <c r="G329" s="6" t="s">
        <v>18</v>
      </c>
      <c r="H329" s="6" t="s">
        <v>20</v>
      </c>
      <c r="I329" s="6">
        <v>12316.16</v>
      </c>
      <c r="J329" s="6">
        <v>11915.68</v>
      </c>
      <c r="K329" s="6">
        <v>0</v>
      </c>
      <c r="L329" s="6">
        <v>11915.68</v>
      </c>
      <c r="M329" s="6">
        <v>925.48</v>
      </c>
      <c r="N329" s="6">
        <v>326.42</v>
      </c>
      <c r="O329" s="6">
        <v>22.6</v>
      </c>
      <c r="P329" s="6">
        <f>M329+N329-T329</f>
        <v>574.05000000000007</v>
      </c>
      <c r="Q329" s="6">
        <f>VLOOKUP($A329,Peter!$A$3:$O$2386,13,0)</f>
        <v>0</v>
      </c>
      <c r="R329" s="6">
        <v>0</v>
      </c>
      <c r="S329" s="10">
        <f t="shared" si="61"/>
        <v>0</v>
      </c>
      <c r="T329" s="6">
        <f>VLOOKUP($A329,Peter!$A$3:$R$2306,14,0)</f>
        <v>677.85</v>
      </c>
      <c r="U329" s="6">
        <v>0</v>
      </c>
      <c r="V329" s="10">
        <f t="shared" si="56"/>
        <v>-925.48</v>
      </c>
      <c r="W329" s="10"/>
      <c r="X329" s="6">
        <f t="shared" si="57"/>
        <v>400.48</v>
      </c>
      <c r="Y329" s="6">
        <f>VLOOKUP($A329,Peter!$A$3:$O$2386,7,0)</f>
        <v>-525</v>
      </c>
      <c r="Z329" s="6">
        <v>-525</v>
      </c>
      <c r="AA329" s="6">
        <f>VLOOKUP($A329,raw!$A$2:$L$2630,7,0)</f>
        <v>-525</v>
      </c>
      <c r="AB329" s="10">
        <f t="shared" si="58"/>
        <v>0</v>
      </c>
      <c r="AC329" s="10">
        <f t="shared" si="62"/>
        <v>0</v>
      </c>
      <c r="AE329" s="6">
        <f>VLOOKUP($A329,Peter!$A$3:$O$2386,11,0)</f>
        <v>0</v>
      </c>
      <c r="AF329" s="6">
        <v>0</v>
      </c>
      <c r="AG329" s="6">
        <f t="shared" si="59"/>
        <v>0</v>
      </c>
      <c r="AH329" s="6" t="str">
        <f>"'"&amp;C329&amp;"',"</f>
        <v>'0001694010 - 044204',</v>
      </c>
    </row>
    <row r="330" spans="1:34" hidden="1" x14ac:dyDescent="0.15">
      <c r="A330" s="6" t="str">
        <f t="shared" si="55"/>
        <v>AmeriCredit Automobile Receivables Trust 2017-10001694010 - 04429042767</v>
      </c>
      <c r="B330" s="6" t="s">
        <v>16</v>
      </c>
      <c r="C330" s="6" t="s">
        <v>310</v>
      </c>
      <c r="D330" s="7">
        <v>42767</v>
      </c>
      <c r="E330" s="6" t="str">
        <f>VLOOKUP($A330,Peter!$A$3:$A$2386,1,0)</f>
        <v>AmeriCredit Automobile Receivables Trust 2017-10001694010 - 04429042767</v>
      </c>
      <c r="F330" s="6" t="s">
        <v>21</v>
      </c>
      <c r="G330" s="6" t="s">
        <v>21</v>
      </c>
      <c r="H330" s="6" t="s">
        <v>21</v>
      </c>
      <c r="I330" s="6">
        <v>35061.1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Q330" s="6">
        <f>VLOOKUP($A330,Peter!$A$3:$O$2386,13,0)</f>
        <v>0</v>
      </c>
      <c r="R330" s="6">
        <v>0</v>
      </c>
      <c r="S330" s="10">
        <f t="shared" si="61"/>
        <v>0</v>
      </c>
      <c r="T330" s="6">
        <f>VLOOKUP($A330,Peter!$A$3:$R$2306,14,0)</f>
        <v>1451.3</v>
      </c>
      <c r="U330" s="6">
        <v>0</v>
      </c>
      <c r="V330" s="10">
        <f t="shared" si="56"/>
        <v>0</v>
      </c>
      <c r="W330" s="10"/>
      <c r="X330" s="6">
        <f t="shared" si="57"/>
        <v>35061.1</v>
      </c>
      <c r="Y330" s="6">
        <f>VLOOKUP($A330,Peter!$A$3:$O$2386,7,0)</f>
        <v>35061.1</v>
      </c>
      <c r="Z330" s="6">
        <v>35061.1</v>
      </c>
      <c r="AA330" s="6">
        <f>VLOOKUP($A330,raw!$A$2:$L$2630,7,0)</f>
        <v>35061.1</v>
      </c>
      <c r="AB330" s="10">
        <f t="shared" si="58"/>
        <v>0</v>
      </c>
      <c r="AC330" s="10">
        <f t="shared" si="62"/>
        <v>0</v>
      </c>
      <c r="AE330" s="6">
        <f>VLOOKUP($A330,Peter!$A$3:$O$2386,11,0)</f>
        <v>20523</v>
      </c>
      <c r="AF330" s="6">
        <v>20523</v>
      </c>
      <c r="AG330" s="6">
        <f t="shared" si="59"/>
        <v>0</v>
      </c>
      <c r="AH330" s="6" t="str">
        <f>"'"&amp;C330&amp;"',"</f>
        <v>'0001694010 - 044290',</v>
      </c>
    </row>
    <row r="331" spans="1:34" hidden="1" x14ac:dyDescent="0.15">
      <c r="A331" s="6" t="str">
        <f t="shared" si="55"/>
        <v>AmeriCredit Automobile Receivables Trust 2017-10001694010 - 04429042795</v>
      </c>
      <c r="B331" s="6" t="s">
        <v>16</v>
      </c>
      <c r="C331" s="6" t="s">
        <v>310</v>
      </c>
      <c r="D331" s="7">
        <v>42795</v>
      </c>
      <c r="E331" s="6" t="str">
        <f>VLOOKUP($A331,Peter!$A$3:$A$2386,1,0)</f>
        <v>AmeriCredit Automobile Receivables Trust 2017-10001694010 - 04429042795</v>
      </c>
      <c r="F331" s="6" t="s">
        <v>21</v>
      </c>
      <c r="G331" s="6" t="s">
        <v>18</v>
      </c>
      <c r="H331" s="6" t="s">
        <v>21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Q331" s="6">
        <f>VLOOKUP($A331,Peter!$A$3:$O$2386,13,0)</f>
        <v>0</v>
      </c>
      <c r="R331" s="6">
        <v>0</v>
      </c>
      <c r="S331" s="10">
        <f t="shared" si="61"/>
        <v>0</v>
      </c>
      <c r="T331" s="6">
        <f>VLOOKUP($A331,Peter!$A$3:$R$2306,14,0)</f>
        <v>0</v>
      </c>
      <c r="U331" s="6">
        <v>0</v>
      </c>
      <c r="V331" s="10">
        <f t="shared" si="56"/>
        <v>0</v>
      </c>
      <c r="W331" s="10"/>
      <c r="X331" s="6">
        <f t="shared" si="57"/>
        <v>0</v>
      </c>
      <c r="Y331" s="6">
        <f>VLOOKUP($A331,Peter!$A$3:$O$2386,7,0)</f>
        <v>0</v>
      </c>
      <c r="Z331" s="6">
        <v>0</v>
      </c>
      <c r="AA331" s="6">
        <f>VLOOKUP($A331,raw!$A$2:$L$2630,7,0)</f>
        <v>0</v>
      </c>
      <c r="AB331" s="10">
        <f t="shared" si="58"/>
        <v>0</v>
      </c>
      <c r="AC331" s="10">
        <f t="shared" si="62"/>
        <v>0</v>
      </c>
      <c r="AE331" s="6">
        <f>VLOOKUP($A331,Peter!$A$3:$O$2386,11,0)</f>
        <v>362.04</v>
      </c>
      <c r="AF331" s="6">
        <v>362.04</v>
      </c>
      <c r="AG331" s="6">
        <f t="shared" si="59"/>
        <v>0</v>
      </c>
      <c r="AH331" s="6" t="str">
        <f>"'"&amp;C331&amp;"',"</f>
        <v>'0001694010 - 044290',</v>
      </c>
    </row>
    <row r="332" spans="1:34" hidden="1" x14ac:dyDescent="0.15">
      <c r="A332" s="6" t="str">
        <f t="shared" si="55"/>
        <v>AmeriCredit Automobile Receivables Trust 2017-10001694010 - 04438142795</v>
      </c>
      <c r="B332" s="6" t="s">
        <v>16</v>
      </c>
      <c r="C332" s="6" t="s">
        <v>309</v>
      </c>
      <c r="D332" s="7">
        <v>42795</v>
      </c>
      <c r="E332" s="6" t="str">
        <f>VLOOKUP($A332,Peter!$A$3:$A$2386,1,0)</f>
        <v>AmeriCredit Automobile Receivables Trust 2017-10001694010 - 04438142795</v>
      </c>
      <c r="F332" s="6" t="s">
        <v>23</v>
      </c>
      <c r="G332" s="6" t="s">
        <v>18</v>
      </c>
      <c r="H332" s="6" t="s">
        <v>23</v>
      </c>
      <c r="I332" s="6">
        <v>23477.5</v>
      </c>
      <c r="J332" s="6">
        <v>23007.33</v>
      </c>
      <c r="K332" s="6">
        <v>0</v>
      </c>
      <c r="L332" s="6">
        <v>23007.33</v>
      </c>
      <c r="M332" s="6">
        <v>1070.17</v>
      </c>
      <c r="N332" s="6">
        <v>996.99</v>
      </c>
      <c r="O332" s="6">
        <v>48.84</v>
      </c>
      <c r="P332" s="6">
        <f>M332+N332-T332</f>
        <v>113.43999999999983</v>
      </c>
      <c r="Q332" s="6">
        <f>VLOOKUP($A332,Peter!$A$3:$O$2386,13,0)</f>
        <v>0</v>
      </c>
      <c r="R332" s="6">
        <v>0</v>
      </c>
      <c r="S332" s="10">
        <f t="shared" si="61"/>
        <v>0</v>
      </c>
      <c r="T332" s="6">
        <f>VLOOKUP($A332,Peter!$A$3:$R$2306,14,0)</f>
        <v>1953.72</v>
      </c>
      <c r="U332" s="6">
        <v>0</v>
      </c>
      <c r="V332" s="10">
        <f t="shared" si="56"/>
        <v>-1070.17</v>
      </c>
      <c r="W332" s="10"/>
      <c r="X332" s="6">
        <f t="shared" si="57"/>
        <v>470.17000000000007</v>
      </c>
      <c r="Y332" s="6">
        <f>VLOOKUP($A332,Peter!$A$3:$O$2386,7,0)</f>
        <v>-600</v>
      </c>
      <c r="Z332" s="6">
        <v>-600</v>
      </c>
      <c r="AA332" s="6">
        <f>VLOOKUP($A332,raw!$A$2:$L$2630,7,0)</f>
        <v>-600</v>
      </c>
      <c r="AB332" s="10">
        <f t="shared" si="58"/>
        <v>0</v>
      </c>
      <c r="AC332" s="10">
        <f t="shared" si="62"/>
        <v>0</v>
      </c>
      <c r="AE332" s="6">
        <f>VLOOKUP($A332,Peter!$A$3:$O$2386,11,0)</f>
        <v>0</v>
      </c>
      <c r="AF332" s="6">
        <v>0</v>
      </c>
      <c r="AG332" s="6">
        <f t="shared" si="59"/>
        <v>0</v>
      </c>
      <c r="AH332" s="6" t="str">
        <f>"'"&amp;C332&amp;"',"</f>
        <v>'0001694010 - 044381',</v>
      </c>
    </row>
    <row r="333" spans="1:34" hidden="1" x14ac:dyDescent="0.15">
      <c r="A333" s="6" t="str">
        <f t="shared" si="55"/>
        <v>AmeriCredit Automobile Receivables Trust 2017-10001694010 - 04525942795</v>
      </c>
      <c r="B333" s="6" t="s">
        <v>16</v>
      </c>
      <c r="C333" s="6" t="s">
        <v>308</v>
      </c>
      <c r="D333" s="7">
        <v>42795</v>
      </c>
      <c r="E333" s="6" t="str">
        <f>VLOOKUP($A333,Peter!$A$3:$A$2386,1,0)</f>
        <v>AmeriCredit Automobile Receivables Trust 2017-10001694010 - 04525942795</v>
      </c>
      <c r="F333" s="6" t="s">
        <v>21</v>
      </c>
      <c r="G333" s="6" t="s">
        <v>21</v>
      </c>
      <c r="H333" s="6" t="s">
        <v>21</v>
      </c>
      <c r="I333" s="6">
        <v>37931.07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Q333" s="6">
        <f>VLOOKUP($A333,Peter!$A$3:$O$2386,13,0)</f>
        <v>0</v>
      </c>
      <c r="R333" s="6">
        <v>0</v>
      </c>
      <c r="S333" s="10">
        <f t="shared" si="61"/>
        <v>0</v>
      </c>
      <c r="T333" s="6">
        <f>VLOOKUP($A333,Peter!$A$3:$R$2306,14,0)</f>
        <v>2216.64</v>
      </c>
      <c r="U333" s="6">
        <v>0</v>
      </c>
      <c r="V333" s="10">
        <f t="shared" si="56"/>
        <v>0</v>
      </c>
      <c r="W333" s="10"/>
      <c r="X333" s="6">
        <f t="shared" si="57"/>
        <v>37931.07</v>
      </c>
      <c r="Y333" s="6">
        <f>VLOOKUP($A333,Peter!$A$3:$O$2386,7,0)</f>
        <v>37931.07</v>
      </c>
      <c r="Z333" s="6">
        <v>37931.07</v>
      </c>
      <c r="AA333" s="6">
        <f>VLOOKUP($A333,raw!$A$2:$L$2630,7,0)</f>
        <v>37931.07</v>
      </c>
      <c r="AB333" s="10">
        <f t="shared" si="58"/>
        <v>0</v>
      </c>
      <c r="AC333" s="10">
        <f t="shared" si="62"/>
        <v>0</v>
      </c>
      <c r="AE333" s="6">
        <f>VLOOKUP($A333,Peter!$A$3:$O$2386,11,0)</f>
        <v>29291.88</v>
      </c>
      <c r="AF333" s="6">
        <v>29291.88</v>
      </c>
      <c r="AG333" s="6">
        <f t="shared" si="59"/>
        <v>0</v>
      </c>
      <c r="AH333" s="6" t="str">
        <f>"'"&amp;C333&amp;"',"</f>
        <v>'0001694010 - 045259',</v>
      </c>
    </row>
    <row r="334" spans="1:34" hidden="1" x14ac:dyDescent="0.15">
      <c r="A334" s="6" t="str">
        <f t="shared" si="55"/>
        <v>AmeriCredit Automobile Receivables Trust 2017-10001694010 - 04530142795</v>
      </c>
      <c r="B334" s="6" t="s">
        <v>16</v>
      </c>
      <c r="C334" s="6" t="s">
        <v>307</v>
      </c>
      <c r="D334" s="7">
        <v>42795</v>
      </c>
      <c r="E334" s="6" t="str">
        <f>VLOOKUP($A334,Peter!$A$3:$A$2386,1,0)</f>
        <v>AmeriCredit Automobile Receivables Trust 2017-10001694010 - 04530142795</v>
      </c>
      <c r="F334" s="6" t="s">
        <v>21</v>
      </c>
      <c r="G334" s="6" t="s">
        <v>21</v>
      </c>
      <c r="H334" s="6" t="s">
        <v>21</v>
      </c>
      <c r="I334" s="6">
        <v>10628.56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Q334" s="6">
        <f>VLOOKUP($A334,Peter!$A$3:$O$2386,13,0)</f>
        <v>0</v>
      </c>
      <c r="R334" s="6">
        <v>0</v>
      </c>
      <c r="S334" s="10">
        <f t="shared" si="61"/>
        <v>0</v>
      </c>
      <c r="T334" s="6">
        <f>VLOOKUP($A334,Peter!$A$3:$R$2306,14,0)</f>
        <v>892.71</v>
      </c>
      <c r="U334" s="6">
        <v>0</v>
      </c>
      <c r="V334" s="10">
        <f t="shared" si="56"/>
        <v>0</v>
      </c>
      <c r="W334" s="10"/>
      <c r="X334" s="6">
        <f t="shared" si="57"/>
        <v>10628.56</v>
      </c>
      <c r="Y334" s="6">
        <f>VLOOKUP($A334,Peter!$A$3:$O$2386,7,0)</f>
        <v>10628.56</v>
      </c>
      <c r="Z334" s="6">
        <v>10628.56</v>
      </c>
      <c r="AA334" s="6">
        <f>VLOOKUP($A334,raw!$A$2:$L$2630,7,0)</f>
        <v>10628.56</v>
      </c>
      <c r="AB334" s="10">
        <f t="shared" si="58"/>
        <v>0</v>
      </c>
      <c r="AC334" s="10">
        <f t="shared" si="62"/>
        <v>0</v>
      </c>
      <c r="AE334" s="6">
        <f>VLOOKUP($A334,Peter!$A$3:$O$2386,11,0)</f>
        <v>3828</v>
      </c>
      <c r="AF334" s="6">
        <v>3828</v>
      </c>
      <c r="AG334" s="6">
        <f t="shared" si="59"/>
        <v>0</v>
      </c>
      <c r="AH334" s="6" t="str">
        <f>"'"&amp;C334&amp;"',"</f>
        <v>'0001694010 - 045301',</v>
      </c>
    </row>
    <row r="335" spans="1:34" hidden="1" x14ac:dyDescent="0.15">
      <c r="A335" s="6" t="str">
        <f t="shared" si="55"/>
        <v>AmeriCredit Automobile Receivables Trust 2017-10001694010 - 04548942795</v>
      </c>
      <c r="B335" s="6" t="s">
        <v>16</v>
      </c>
      <c r="C335" s="6" t="s">
        <v>304</v>
      </c>
      <c r="D335" s="7">
        <v>42795</v>
      </c>
      <c r="E335" s="6" t="str">
        <f>VLOOKUP($A335,Peter!$A$3:$A$2386,1,0)</f>
        <v>AmeriCredit Automobile Receivables Trust 2017-10001694010 - 04548942795</v>
      </c>
      <c r="F335" s="6" t="s">
        <v>22</v>
      </c>
      <c r="G335" s="6" t="s">
        <v>18</v>
      </c>
      <c r="H335" s="6" t="s">
        <v>22</v>
      </c>
      <c r="I335" s="6">
        <v>11484.92</v>
      </c>
      <c r="J335" s="6">
        <v>0</v>
      </c>
      <c r="K335" s="6">
        <v>0</v>
      </c>
      <c r="L335" s="6">
        <v>0</v>
      </c>
      <c r="M335" s="6">
        <v>361.4</v>
      </c>
      <c r="N335" s="6">
        <v>410.32</v>
      </c>
      <c r="O335" s="6">
        <v>12</v>
      </c>
      <c r="Q335" s="6">
        <f>VLOOKUP($A335,Peter!$A$3:$O$2386,13,0)</f>
        <v>0</v>
      </c>
      <c r="R335" s="6">
        <v>11123.49</v>
      </c>
      <c r="S335" s="10">
        <f t="shared" si="61"/>
        <v>11123.49</v>
      </c>
      <c r="T335" s="6">
        <f>VLOOKUP($A335,Peter!$A$3:$R$2306,14,0)</f>
        <v>771.72</v>
      </c>
      <c r="U335" s="6">
        <v>0</v>
      </c>
      <c r="V335" s="10">
        <f t="shared" si="56"/>
        <v>-11484.89</v>
      </c>
      <c r="W335" s="10"/>
      <c r="X335" s="6">
        <f t="shared" si="57"/>
        <v>11484.92</v>
      </c>
      <c r="Y335" s="6">
        <f>VLOOKUP($A335,Peter!$A$3:$O$2386,7,0)</f>
        <v>0.03</v>
      </c>
      <c r="Z335" s="6">
        <v>0.03</v>
      </c>
      <c r="AA335" s="6">
        <f>VLOOKUP($A335,raw!$A$2:$L$2630,7,0)</f>
        <v>0.03</v>
      </c>
      <c r="AB335" s="10">
        <f t="shared" si="58"/>
        <v>0</v>
      </c>
      <c r="AC335" s="10">
        <f t="shared" si="62"/>
        <v>0</v>
      </c>
      <c r="AE335" s="6">
        <f>VLOOKUP($A335,Peter!$A$3:$O$2386,11,0)</f>
        <v>0</v>
      </c>
      <c r="AF335" s="6">
        <v>0</v>
      </c>
      <c r="AG335" s="6">
        <f t="shared" si="59"/>
        <v>0</v>
      </c>
      <c r="AH335" s="6" t="str">
        <f>"'"&amp;C335&amp;"',"</f>
        <v>'0001694010 - 045489',</v>
      </c>
    </row>
    <row r="336" spans="1:34" hidden="1" x14ac:dyDescent="0.15">
      <c r="A336" s="6" t="str">
        <f t="shared" si="55"/>
        <v>AmeriCredit Automobile Receivables Trust 2017-10001694010 - 04551542767</v>
      </c>
      <c r="B336" s="6" t="s">
        <v>16</v>
      </c>
      <c r="C336" s="6" t="s">
        <v>303</v>
      </c>
      <c r="D336" s="7">
        <v>42767</v>
      </c>
      <c r="E336" s="6" t="str">
        <f>VLOOKUP($A336,Peter!$A$3:$A$2386,1,0)</f>
        <v>AmeriCredit Automobile Receivables Trust 2017-10001694010 - 04551542767</v>
      </c>
      <c r="F336" s="6" t="s">
        <v>19</v>
      </c>
      <c r="G336" s="6" t="s">
        <v>18</v>
      </c>
      <c r="H336" s="6" t="s">
        <v>23</v>
      </c>
      <c r="I336" s="6">
        <v>17312.599999999999</v>
      </c>
      <c r="J336" s="6">
        <v>17076.03</v>
      </c>
      <c r="K336" s="6">
        <v>0</v>
      </c>
      <c r="L336" s="6">
        <v>17076.03</v>
      </c>
      <c r="M336" s="6">
        <v>761.57</v>
      </c>
      <c r="N336" s="6">
        <v>393.68</v>
      </c>
      <c r="O336" s="6">
        <v>15.75</v>
      </c>
      <c r="P336" s="6">
        <f>M336+N336-T336</f>
        <v>210.27999999999997</v>
      </c>
      <c r="Q336" s="6">
        <f>VLOOKUP($A336,Peter!$A$3:$O$2386,13,0)</f>
        <v>0</v>
      </c>
      <c r="R336" s="6">
        <v>0</v>
      </c>
      <c r="S336" s="10">
        <f t="shared" si="61"/>
        <v>0</v>
      </c>
      <c r="T336" s="6">
        <f>VLOOKUP($A336,Peter!$A$3:$R$2306,14,0)</f>
        <v>944.97</v>
      </c>
      <c r="U336" s="6">
        <v>0</v>
      </c>
      <c r="V336" s="10">
        <f t="shared" si="56"/>
        <v>-761.57</v>
      </c>
      <c r="W336" s="10"/>
      <c r="X336" s="6">
        <f t="shared" si="57"/>
        <v>236.57000000000005</v>
      </c>
      <c r="Y336" s="6">
        <f>VLOOKUP($A336,Peter!$A$3:$O$2386,7,0)</f>
        <v>-525</v>
      </c>
      <c r="Z336" s="6">
        <v>-525</v>
      </c>
      <c r="AA336" s="6">
        <f>VLOOKUP($A336,raw!$A$2:$L$2630,7,0)</f>
        <v>-525</v>
      </c>
      <c r="AB336" s="10">
        <f t="shared" si="58"/>
        <v>0</v>
      </c>
      <c r="AC336" s="10">
        <f t="shared" si="62"/>
        <v>0</v>
      </c>
      <c r="AE336" s="6">
        <f>VLOOKUP($A336,Peter!$A$3:$O$2386,11,0)</f>
        <v>0</v>
      </c>
      <c r="AF336" s="6">
        <v>0</v>
      </c>
      <c r="AG336" s="6">
        <f t="shared" si="59"/>
        <v>0</v>
      </c>
      <c r="AH336" s="6" t="str">
        <f>"'"&amp;C336&amp;"',"</f>
        <v>'0001694010 - 045515',</v>
      </c>
    </row>
    <row r="337" spans="1:34" hidden="1" x14ac:dyDescent="0.15">
      <c r="A337" s="6" t="str">
        <f t="shared" si="55"/>
        <v>AmeriCredit Automobile Receivables Trust 2017-10001694010 - 04563042795</v>
      </c>
      <c r="B337" s="6" t="s">
        <v>16</v>
      </c>
      <c r="C337" s="6" t="s">
        <v>302</v>
      </c>
      <c r="D337" s="7">
        <v>42795</v>
      </c>
      <c r="E337" s="6" t="str">
        <f>VLOOKUP($A337,Peter!$A$3:$A$2386,1,0)</f>
        <v>AmeriCredit Automobile Receivables Trust 2017-10001694010 - 04563042795</v>
      </c>
      <c r="F337" s="6" t="s">
        <v>21</v>
      </c>
      <c r="G337" s="6" t="s">
        <v>21</v>
      </c>
      <c r="H337" s="6" t="s">
        <v>21</v>
      </c>
      <c r="I337" s="6">
        <v>39921.86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Q337" s="6">
        <f>VLOOKUP($A337,Peter!$A$3:$O$2386,13,0)</f>
        <v>0</v>
      </c>
      <c r="R337" s="6">
        <v>0</v>
      </c>
      <c r="S337" s="10">
        <f t="shared" si="61"/>
        <v>0</v>
      </c>
      <c r="T337" s="6">
        <f>VLOOKUP($A337,Peter!$A$3:$R$2306,14,0)</f>
        <v>3577.6</v>
      </c>
      <c r="U337" s="6">
        <v>0</v>
      </c>
      <c r="V337" s="10">
        <f t="shared" si="56"/>
        <v>0</v>
      </c>
      <c r="W337" s="10"/>
      <c r="X337" s="6">
        <f t="shared" si="57"/>
        <v>39921.86</v>
      </c>
      <c r="Y337" s="6">
        <f>VLOOKUP($A337,Peter!$A$3:$O$2386,7,0)</f>
        <v>39921.86</v>
      </c>
      <c r="Z337" s="6">
        <v>39921.86</v>
      </c>
      <c r="AA337" s="6">
        <f>VLOOKUP($A337,raw!$A$2:$L$2630,7,0)</f>
        <v>39921.86</v>
      </c>
      <c r="AB337" s="10">
        <f t="shared" si="58"/>
        <v>0</v>
      </c>
      <c r="AC337" s="10">
        <f t="shared" si="62"/>
        <v>0</v>
      </c>
      <c r="AE337" s="6">
        <f>VLOOKUP($A337,Peter!$A$3:$O$2386,11,0)</f>
        <v>25042.5</v>
      </c>
      <c r="AF337" s="6">
        <v>25042.5</v>
      </c>
      <c r="AG337" s="6">
        <f t="shared" si="59"/>
        <v>0</v>
      </c>
      <c r="AH337" s="6" t="str">
        <f>"'"&amp;C337&amp;"',"</f>
        <v>'0001694010 - 045630',</v>
      </c>
    </row>
    <row r="338" spans="1:34" hidden="1" x14ac:dyDescent="0.15">
      <c r="A338" s="6" t="str">
        <f t="shared" si="55"/>
        <v>AmeriCredit Automobile Receivables Trust 2017-10001694010 - 04573042736</v>
      </c>
      <c r="B338" s="6" t="s">
        <v>16</v>
      </c>
      <c r="C338" s="6" t="s">
        <v>301</v>
      </c>
      <c r="D338" s="7">
        <v>42736</v>
      </c>
      <c r="E338" s="6" t="str">
        <f>VLOOKUP($A338,Peter!$A$3:$A$2386,1,0)</f>
        <v>AmeriCredit Automobile Receivables Trust 2017-10001694010 - 04573042736</v>
      </c>
      <c r="F338" s="6" t="s">
        <v>22</v>
      </c>
      <c r="G338" s="6" t="s">
        <v>18</v>
      </c>
      <c r="H338" s="6" t="s">
        <v>22</v>
      </c>
      <c r="I338" s="6">
        <v>21268.560000000001</v>
      </c>
      <c r="J338" s="6">
        <v>0</v>
      </c>
      <c r="K338" s="6">
        <v>0</v>
      </c>
      <c r="L338" s="6">
        <v>0</v>
      </c>
      <c r="M338" s="6">
        <v>447.62</v>
      </c>
      <c r="N338" s="6">
        <v>0</v>
      </c>
      <c r="O338" s="6">
        <v>0</v>
      </c>
      <c r="Q338" s="6">
        <f>VLOOKUP($A338,Peter!$A$3:$O$2386,13,0)</f>
        <v>0</v>
      </c>
      <c r="R338" s="6">
        <v>20749.939999999999</v>
      </c>
      <c r="S338" s="10">
        <f t="shared" si="61"/>
        <v>20749.939999999999</v>
      </c>
      <c r="T338" s="6">
        <f>VLOOKUP($A338,Peter!$A$3:$R$2306,14,0)</f>
        <v>447.62</v>
      </c>
      <c r="U338" s="6">
        <v>0</v>
      </c>
      <c r="V338" s="10">
        <f t="shared" si="56"/>
        <v>-21197.559999999998</v>
      </c>
      <c r="W338" s="10"/>
      <c r="X338" s="6">
        <f t="shared" si="57"/>
        <v>21268.559999999998</v>
      </c>
      <c r="Y338" s="6">
        <f>VLOOKUP($A338,Peter!$A$3:$O$2386,7,0)</f>
        <v>71</v>
      </c>
      <c r="Z338" s="6">
        <v>71</v>
      </c>
      <c r="AA338" s="6">
        <f>VLOOKUP($A338,raw!$A$2:$L$2630,7,0)</f>
        <v>71</v>
      </c>
      <c r="AB338" s="10">
        <f t="shared" si="58"/>
        <v>0</v>
      </c>
      <c r="AC338" s="10">
        <f t="shared" si="62"/>
        <v>0</v>
      </c>
      <c r="AE338" s="6">
        <f>VLOOKUP($A338,Peter!$A$3:$O$2386,11,0)</f>
        <v>0</v>
      </c>
      <c r="AF338" s="6">
        <v>0</v>
      </c>
      <c r="AG338" s="6">
        <f t="shared" si="59"/>
        <v>0</v>
      </c>
      <c r="AH338" s="6" t="str">
        <f>"'"&amp;C338&amp;"',"</f>
        <v>'0001694010 - 045730',</v>
      </c>
    </row>
    <row r="339" spans="1:34" hidden="1" x14ac:dyDescent="0.15">
      <c r="A339" s="6" t="str">
        <f t="shared" si="55"/>
        <v>AmeriCredit Automobile Receivables Trust 2017-10001694010 - 04593242736</v>
      </c>
      <c r="B339" s="6" t="s">
        <v>16</v>
      </c>
      <c r="C339" s="6" t="s">
        <v>299</v>
      </c>
      <c r="D339" s="7">
        <v>42736</v>
      </c>
      <c r="E339" s="6" t="str">
        <f>VLOOKUP($A339,Peter!$A$3:$A$2386,1,0)</f>
        <v>AmeriCredit Automobile Receivables Trust 2017-10001694010 - 04593242736</v>
      </c>
      <c r="F339" s="6" t="s">
        <v>22</v>
      </c>
      <c r="G339" s="6" t="s">
        <v>18</v>
      </c>
      <c r="H339" s="6" t="s">
        <v>22</v>
      </c>
      <c r="I339" s="6">
        <v>25074.75</v>
      </c>
      <c r="J339" s="6">
        <v>0</v>
      </c>
      <c r="K339" s="6">
        <v>0</v>
      </c>
      <c r="L339" s="6">
        <v>0</v>
      </c>
      <c r="M339" s="6">
        <v>381.84</v>
      </c>
      <c r="N339" s="6">
        <v>637.72</v>
      </c>
      <c r="O339" s="6">
        <v>25.49</v>
      </c>
      <c r="Q339" s="6">
        <f>VLOOKUP($A339,Peter!$A$3:$O$2386,13,0)</f>
        <v>0</v>
      </c>
      <c r="R339" s="6">
        <v>24683.78</v>
      </c>
      <c r="S339" s="10">
        <f t="shared" si="61"/>
        <v>24683.78</v>
      </c>
      <c r="T339" s="6">
        <f>VLOOKUP($A339,Peter!$A$3:$R$2306,14,0)</f>
        <v>1019.56</v>
      </c>
      <c r="U339" s="6">
        <v>0</v>
      </c>
      <c r="V339" s="10">
        <f t="shared" si="56"/>
        <v>-25065.62</v>
      </c>
      <c r="W339" s="10"/>
      <c r="X339" s="6">
        <f t="shared" si="57"/>
        <v>25074.75</v>
      </c>
      <c r="Y339" s="6">
        <f>VLOOKUP($A339,Peter!$A$3:$O$2386,7,0)</f>
        <v>9.1300000000000008</v>
      </c>
      <c r="Z339" s="6">
        <v>9.1300000000000008</v>
      </c>
      <c r="AA339" s="6">
        <f>VLOOKUP($A339,raw!$A$2:$L$2630,7,0)</f>
        <v>9.1300000000000008</v>
      </c>
      <c r="AB339" s="10">
        <f t="shared" si="58"/>
        <v>0</v>
      </c>
      <c r="AC339" s="10">
        <f t="shared" si="62"/>
        <v>0</v>
      </c>
      <c r="AE339" s="6">
        <f>VLOOKUP($A339,Peter!$A$3:$O$2386,11,0)</f>
        <v>0</v>
      </c>
      <c r="AF339" s="6">
        <v>0</v>
      </c>
      <c r="AG339" s="6">
        <f t="shared" si="59"/>
        <v>0</v>
      </c>
      <c r="AH339" s="6" t="str">
        <f>"'"&amp;C339&amp;"',"</f>
        <v>'0001694010 - 045932',</v>
      </c>
    </row>
    <row r="340" spans="1:34" hidden="1" x14ac:dyDescent="0.15">
      <c r="A340" s="6" t="str">
        <f t="shared" si="55"/>
        <v>AmeriCredit Automobile Receivables Trust 2017-10001694010 - 04640542767</v>
      </c>
      <c r="B340" s="6" t="s">
        <v>16</v>
      </c>
      <c r="C340" s="6" t="s">
        <v>298</v>
      </c>
      <c r="D340" s="7">
        <v>42767</v>
      </c>
      <c r="E340" s="6" t="str">
        <f>VLOOKUP($A340,Peter!$A$3:$A$2386,1,0)</f>
        <v>AmeriCredit Automobile Receivables Trust 2017-10001694010 - 04640542767</v>
      </c>
      <c r="F340" s="6" t="s">
        <v>21</v>
      </c>
      <c r="G340" s="6" t="s">
        <v>21</v>
      </c>
      <c r="H340" s="6" t="s">
        <v>21</v>
      </c>
      <c r="I340" s="6">
        <v>15579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Q340" s="6">
        <f>VLOOKUP($A340,Peter!$A$3:$O$2386,13,0)</f>
        <v>0</v>
      </c>
      <c r="R340" s="6">
        <v>0</v>
      </c>
      <c r="S340" s="10">
        <f t="shared" si="61"/>
        <v>0</v>
      </c>
      <c r="T340" s="6">
        <f>VLOOKUP($A340,Peter!$A$3:$R$2306,14,0)</f>
        <v>609.67999999999995</v>
      </c>
      <c r="U340" s="6">
        <v>0</v>
      </c>
      <c r="V340" s="10">
        <f t="shared" si="56"/>
        <v>0</v>
      </c>
      <c r="W340" s="10"/>
      <c r="X340" s="6">
        <f t="shared" si="57"/>
        <v>15579</v>
      </c>
      <c r="Y340" s="6">
        <f>VLOOKUP($A340,Peter!$A$3:$O$2386,7,0)</f>
        <v>15579</v>
      </c>
      <c r="Z340" s="6">
        <v>15579</v>
      </c>
      <c r="AA340" s="6">
        <f>VLOOKUP($A340,raw!$A$2:$L$2630,7,0)</f>
        <v>15579</v>
      </c>
      <c r="AB340" s="10">
        <f t="shared" si="58"/>
        <v>0</v>
      </c>
      <c r="AC340" s="10">
        <f t="shared" si="62"/>
        <v>0</v>
      </c>
      <c r="AE340" s="6">
        <f>VLOOKUP($A340,Peter!$A$3:$O$2386,11,0)</f>
        <v>9383</v>
      </c>
      <c r="AF340" s="6">
        <v>9383</v>
      </c>
      <c r="AG340" s="6">
        <f t="shared" si="59"/>
        <v>0</v>
      </c>
      <c r="AH340" s="6" t="str">
        <f>"'"&amp;C340&amp;"',"</f>
        <v>'0001694010 - 046405',</v>
      </c>
    </row>
    <row r="341" spans="1:34" hidden="1" x14ac:dyDescent="0.15">
      <c r="A341" s="6" t="str">
        <f t="shared" si="55"/>
        <v>AmeriCredit Automobile Receivables Trust 2017-10001694010 - 04641542795</v>
      </c>
      <c r="B341" s="6" t="s">
        <v>16</v>
      </c>
      <c r="C341" s="6" t="s">
        <v>297</v>
      </c>
      <c r="D341" s="7">
        <v>42795</v>
      </c>
      <c r="E341" s="6" t="str">
        <f>VLOOKUP($A341,Peter!$A$3:$A$2386,1,0)</f>
        <v>AmeriCredit Automobile Receivables Trust 2017-10001694010 - 04641542795</v>
      </c>
      <c r="F341" s="6" t="s">
        <v>20</v>
      </c>
      <c r="G341" s="6" t="s">
        <v>18</v>
      </c>
      <c r="H341" s="6" t="s">
        <v>20</v>
      </c>
      <c r="I341" s="6">
        <v>25248.68</v>
      </c>
      <c r="J341" s="6">
        <v>24898.91</v>
      </c>
      <c r="K341" s="6">
        <v>0</v>
      </c>
      <c r="L341" s="6">
        <v>24898.91</v>
      </c>
      <c r="M341" s="6">
        <v>774.77</v>
      </c>
      <c r="N341" s="6">
        <v>1135.73</v>
      </c>
      <c r="O341" s="6">
        <v>59.5</v>
      </c>
      <c r="Q341" s="6">
        <f>VLOOKUP($A341,Peter!$A$3:$O$2386,13,0)</f>
        <v>0</v>
      </c>
      <c r="R341" s="6">
        <v>0</v>
      </c>
      <c r="S341" s="10">
        <f t="shared" si="61"/>
        <v>0</v>
      </c>
      <c r="T341" s="6">
        <f>VLOOKUP($A341,Peter!$A$3:$R$2306,14,0)</f>
        <v>1979.6</v>
      </c>
      <c r="U341" s="6">
        <v>0</v>
      </c>
      <c r="V341" s="10">
        <f t="shared" si="56"/>
        <v>-774.77</v>
      </c>
      <c r="W341" s="10"/>
      <c r="X341" s="6">
        <f t="shared" si="57"/>
        <v>349.77</v>
      </c>
      <c r="Y341" s="6">
        <f>VLOOKUP($A341,Peter!$A$3:$O$2386,7,0)</f>
        <v>-425</v>
      </c>
      <c r="Z341" s="6">
        <v>-425</v>
      </c>
      <c r="AA341" s="6">
        <f>VLOOKUP($A341,raw!$A$2:$L$2630,7,0)</f>
        <v>-425</v>
      </c>
      <c r="AB341" s="10">
        <f t="shared" si="58"/>
        <v>0</v>
      </c>
      <c r="AC341" s="10">
        <f t="shared" si="62"/>
        <v>0</v>
      </c>
      <c r="AE341" s="6">
        <f>VLOOKUP($A341,Peter!$A$3:$O$2386,11,0)</f>
        <v>0</v>
      </c>
      <c r="AF341" s="6">
        <v>0</v>
      </c>
      <c r="AG341" s="6">
        <f t="shared" si="59"/>
        <v>0</v>
      </c>
      <c r="AH341" s="6" t="str">
        <f>"'"&amp;C341&amp;"',"</f>
        <v>'0001694010 - 046415',</v>
      </c>
    </row>
    <row r="342" spans="1:34" hidden="1" x14ac:dyDescent="0.15">
      <c r="A342" s="6" t="str">
        <f t="shared" si="55"/>
        <v>AmeriCredit Automobile Receivables Trust 2017-10001694010 - 04720642795</v>
      </c>
      <c r="B342" s="6" t="s">
        <v>16</v>
      </c>
      <c r="C342" s="6" t="s">
        <v>296</v>
      </c>
      <c r="D342" s="7">
        <v>42795</v>
      </c>
      <c r="E342" s="6" t="str">
        <f>VLOOKUP($A342,Peter!$A$3:$A$2386,1,0)</f>
        <v>AmeriCredit Automobile Receivables Trust 2017-10001694010 - 04720642795</v>
      </c>
      <c r="F342" s="6" t="s">
        <v>21</v>
      </c>
      <c r="G342" s="6" t="s">
        <v>21</v>
      </c>
      <c r="H342" s="6" t="s">
        <v>21</v>
      </c>
      <c r="I342" s="6">
        <v>14477.86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Q342" s="6">
        <f>VLOOKUP($A342,Peter!$A$3:$O$2386,13,0)</f>
        <v>0</v>
      </c>
      <c r="R342" s="6">
        <v>0</v>
      </c>
      <c r="S342" s="10">
        <f t="shared" si="61"/>
        <v>0</v>
      </c>
      <c r="T342" s="6">
        <f>VLOOKUP($A342,Peter!$A$3:$R$2306,14,0)</f>
        <v>994.74</v>
      </c>
      <c r="U342" s="6">
        <v>0</v>
      </c>
      <c r="V342" s="10">
        <f t="shared" si="56"/>
        <v>0</v>
      </c>
      <c r="W342" s="10"/>
      <c r="X342" s="6">
        <f t="shared" si="57"/>
        <v>14477.86</v>
      </c>
      <c r="Y342" s="6">
        <f>VLOOKUP($A342,Peter!$A$3:$O$2386,7,0)</f>
        <v>14477.86</v>
      </c>
      <c r="Z342" s="6">
        <v>14477.86</v>
      </c>
      <c r="AA342" s="6">
        <f>VLOOKUP($A342,raw!$A$2:$L$2630,7,0)</f>
        <v>14477.86</v>
      </c>
      <c r="AB342" s="10">
        <f t="shared" si="58"/>
        <v>0</v>
      </c>
      <c r="AC342" s="10">
        <f t="shared" si="62"/>
        <v>0</v>
      </c>
      <c r="AE342" s="6">
        <f>VLOOKUP($A342,Peter!$A$3:$O$2386,11,0)</f>
        <v>8589</v>
      </c>
      <c r="AF342" s="6">
        <v>8589</v>
      </c>
      <c r="AG342" s="6">
        <f t="shared" si="59"/>
        <v>0</v>
      </c>
      <c r="AH342" s="6" t="str">
        <f>"'"&amp;C342&amp;"',"</f>
        <v>'0001694010 - 047206',</v>
      </c>
    </row>
    <row r="343" spans="1:34" hidden="1" x14ac:dyDescent="0.15">
      <c r="A343" s="6" t="str">
        <f t="shared" si="55"/>
        <v>AmeriCredit Automobile Receivables Trust 2017-10001694010 - 04768442767</v>
      </c>
      <c r="B343" s="6" t="s">
        <v>16</v>
      </c>
      <c r="C343" s="6" t="s">
        <v>295</v>
      </c>
      <c r="D343" s="7">
        <v>42767</v>
      </c>
      <c r="E343" s="6" t="str">
        <f>VLOOKUP($A343,Peter!$A$3:$A$2386,1,0)</f>
        <v>AmeriCredit Automobile Receivables Trust 2017-10001694010 - 04768442767</v>
      </c>
      <c r="F343" s="6" t="s">
        <v>22</v>
      </c>
      <c r="G343" s="6" t="s">
        <v>18</v>
      </c>
      <c r="H343" s="6" t="s">
        <v>22</v>
      </c>
      <c r="I343" s="6">
        <v>12130.3</v>
      </c>
      <c r="J343" s="6">
        <v>0</v>
      </c>
      <c r="K343" s="6">
        <v>0</v>
      </c>
      <c r="L343" s="6">
        <v>0</v>
      </c>
      <c r="M343" s="6">
        <v>115.06</v>
      </c>
      <c r="N343" s="6">
        <v>144.63</v>
      </c>
      <c r="O343" s="6">
        <v>0</v>
      </c>
      <c r="Q343" s="6">
        <f>VLOOKUP($A343,Peter!$A$3:$O$2386,13,0)</f>
        <v>0</v>
      </c>
      <c r="R343" s="6">
        <v>12002.48</v>
      </c>
      <c r="S343" s="10">
        <f t="shared" si="61"/>
        <v>12002.48</v>
      </c>
      <c r="T343" s="6">
        <f>VLOOKUP($A343,Peter!$A$3:$R$2306,14,0)</f>
        <v>259.69</v>
      </c>
      <c r="U343" s="6">
        <v>0</v>
      </c>
      <c r="V343" s="10">
        <f t="shared" si="56"/>
        <v>-12117.539999999999</v>
      </c>
      <c r="W343" s="10"/>
      <c r="X343" s="6">
        <f t="shared" si="57"/>
        <v>12130.3</v>
      </c>
      <c r="Y343" s="6">
        <f>VLOOKUP($A343,Peter!$A$3:$O$2386,7,0)</f>
        <v>12.76</v>
      </c>
      <c r="Z343" s="6">
        <v>12.76</v>
      </c>
      <c r="AA343" s="6">
        <f>VLOOKUP($A343,raw!$A$2:$L$2630,7,0)</f>
        <v>12.76</v>
      </c>
      <c r="AB343" s="10">
        <f t="shared" si="58"/>
        <v>0</v>
      </c>
      <c r="AC343" s="10">
        <f t="shared" si="62"/>
        <v>0</v>
      </c>
      <c r="AE343" s="6">
        <f>VLOOKUP($A343,Peter!$A$3:$O$2386,11,0)</f>
        <v>0</v>
      </c>
      <c r="AF343" s="6">
        <v>0</v>
      </c>
      <c r="AG343" s="6">
        <f t="shared" si="59"/>
        <v>0</v>
      </c>
      <c r="AH343" s="6" t="str">
        <f>"'"&amp;C343&amp;"',"</f>
        <v>'0001694010 - 047684',</v>
      </c>
    </row>
    <row r="344" spans="1:34" hidden="1" x14ac:dyDescent="0.15">
      <c r="A344" s="6" t="str">
        <f t="shared" si="55"/>
        <v>AmeriCredit Automobile Receivables Trust 2017-10001694010 - 04822642736</v>
      </c>
      <c r="B344" s="6" t="s">
        <v>16</v>
      </c>
      <c r="C344" s="6" t="s">
        <v>293</v>
      </c>
      <c r="D344" s="7">
        <v>42736</v>
      </c>
      <c r="E344" s="6" t="str">
        <f>VLOOKUP($A344,Peter!$A$3:$A$2386,1,0)</f>
        <v>AmeriCredit Automobile Receivables Trust 2017-10001694010 - 04822642736</v>
      </c>
      <c r="F344" s="6" t="s">
        <v>22</v>
      </c>
      <c r="G344" s="6" t="s">
        <v>18</v>
      </c>
      <c r="H344" s="6" t="s">
        <v>22</v>
      </c>
      <c r="I344" s="6">
        <v>37842.68</v>
      </c>
      <c r="J344" s="6">
        <v>0</v>
      </c>
      <c r="K344" s="6">
        <v>0</v>
      </c>
      <c r="L344" s="6">
        <v>0</v>
      </c>
      <c r="M344" s="6">
        <v>73.25</v>
      </c>
      <c r="N344" s="6">
        <v>610.45000000000005</v>
      </c>
      <c r="O344" s="6">
        <v>0</v>
      </c>
      <c r="Q344" s="6">
        <f>VLOOKUP($A344,Peter!$A$3:$O$2386,13,0)</f>
        <v>0</v>
      </c>
      <c r="R344" s="6">
        <v>37760.199999999997</v>
      </c>
      <c r="S344" s="10">
        <f t="shared" si="61"/>
        <v>37760.199999999997</v>
      </c>
      <c r="T344" s="6">
        <f>VLOOKUP($A344,Peter!$A$3:$R$2306,14,0)</f>
        <v>683.7</v>
      </c>
      <c r="U344" s="6">
        <v>0</v>
      </c>
      <c r="V344" s="10">
        <f t="shared" si="56"/>
        <v>-37833.449999999997</v>
      </c>
      <c r="W344" s="10"/>
      <c r="X344" s="6">
        <f t="shared" si="57"/>
        <v>37842.68</v>
      </c>
      <c r="Y344" s="6">
        <f>VLOOKUP($A344,Peter!$A$3:$O$2386,7,0)</f>
        <v>9.23</v>
      </c>
      <c r="Z344" s="6">
        <v>9.23</v>
      </c>
      <c r="AA344" s="6">
        <f>VLOOKUP($A344,raw!$A$2:$L$2630,7,0)</f>
        <v>9.23</v>
      </c>
      <c r="AB344" s="10">
        <f t="shared" si="58"/>
        <v>0</v>
      </c>
      <c r="AC344" s="10">
        <f t="shared" si="62"/>
        <v>0</v>
      </c>
      <c r="AE344" s="6">
        <f>VLOOKUP($A344,Peter!$A$3:$O$2386,11,0)</f>
        <v>0</v>
      </c>
      <c r="AF344" s="6">
        <v>0</v>
      </c>
      <c r="AG344" s="6">
        <f t="shared" si="59"/>
        <v>0</v>
      </c>
      <c r="AH344" s="6" t="str">
        <f>"'"&amp;C344&amp;"',"</f>
        <v>'0001694010 - 048226',</v>
      </c>
    </row>
    <row r="345" spans="1:34" hidden="1" x14ac:dyDescent="0.15">
      <c r="A345" s="6" t="str">
        <f t="shared" si="55"/>
        <v>AmeriCredit Automobile Receivables Trust 2017-10001694010 - 04884242795</v>
      </c>
      <c r="B345" s="6" t="s">
        <v>16</v>
      </c>
      <c r="C345" s="6" t="s">
        <v>292</v>
      </c>
      <c r="D345" s="7">
        <v>42795</v>
      </c>
      <c r="E345" s="6" t="str">
        <f>VLOOKUP($A345,Peter!$A$3:$A$2386,1,0)</f>
        <v>AmeriCredit Automobile Receivables Trust 2017-10001694010 - 04884242795</v>
      </c>
      <c r="F345" s="6" t="s">
        <v>22</v>
      </c>
      <c r="G345" s="6" t="s">
        <v>18</v>
      </c>
      <c r="H345" s="6" t="s">
        <v>22</v>
      </c>
      <c r="I345" s="6">
        <v>1122.28</v>
      </c>
      <c r="J345" s="6">
        <v>0</v>
      </c>
      <c r="K345" s="6">
        <v>0</v>
      </c>
      <c r="L345" s="6">
        <v>0</v>
      </c>
      <c r="M345" s="6">
        <v>295.82</v>
      </c>
      <c r="N345" s="6">
        <v>0</v>
      </c>
      <c r="O345" s="6">
        <v>0</v>
      </c>
      <c r="Q345" s="6">
        <f>VLOOKUP($A345,Peter!$A$3:$O$2386,13,0)</f>
        <v>0</v>
      </c>
      <c r="R345" s="6">
        <v>826.08</v>
      </c>
      <c r="S345" s="10">
        <f t="shared" si="61"/>
        <v>826.08</v>
      </c>
      <c r="T345" s="6">
        <f>VLOOKUP($A345,Peter!$A$3:$R$2306,14,0)</f>
        <v>295.82</v>
      </c>
      <c r="U345" s="6">
        <v>0</v>
      </c>
      <c r="V345" s="10">
        <f t="shared" si="56"/>
        <v>-1121.8999999999999</v>
      </c>
      <c r="W345" s="10"/>
      <c r="X345" s="6">
        <f t="shared" si="57"/>
        <v>1122.28</v>
      </c>
      <c r="Y345" s="6">
        <f>VLOOKUP($A345,Peter!$A$3:$O$2386,7,0)</f>
        <v>0.38</v>
      </c>
      <c r="Z345" s="6">
        <v>0.38</v>
      </c>
      <c r="AA345" s="6">
        <f>VLOOKUP($A345,raw!$A$2:$L$2630,7,0)</f>
        <v>0.38</v>
      </c>
      <c r="AB345" s="10">
        <f t="shared" si="58"/>
        <v>0</v>
      </c>
      <c r="AC345" s="10">
        <f t="shared" si="62"/>
        <v>0</v>
      </c>
      <c r="AE345" s="6">
        <f>VLOOKUP($A345,Peter!$A$3:$O$2386,11,0)</f>
        <v>0</v>
      </c>
      <c r="AF345" s="6">
        <v>0</v>
      </c>
      <c r="AG345" s="6">
        <f t="shared" si="59"/>
        <v>0</v>
      </c>
      <c r="AH345" s="6" t="str">
        <f>"'"&amp;C345&amp;"',"</f>
        <v>'0001694010 - 048842',</v>
      </c>
    </row>
    <row r="346" spans="1:34" hidden="1" x14ac:dyDescent="0.15">
      <c r="A346" s="6" t="str">
        <f t="shared" si="55"/>
        <v>AmeriCredit Automobile Receivables Trust 2017-10001694010 - 04897642795</v>
      </c>
      <c r="B346" s="6" t="s">
        <v>16</v>
      </c>
      <c r="C346" s="6" t="s">
        <v>291</v>
      </c>
      <c r="D346" s="7">
        <v>42795</v>
      </c>
      <c r="E346" s="6" t="str">
        <f>VLOOKUP($A346,Peter!$A$3:$A$2386,1,0)</f>
        <v>AmeriCredit Automobile Receivables Trust 2017-10001694010 - 04897642795</v>
      </c>
      <c r="F346" s="6" t="s">
        <v>21</v>
      </c>
      <c r="G346" s="6" t="s">
        <v>21</v>
      </c>
      <c r="H346" s="6" t="s">
        <v>21</v>
      </c>
      <c r="I346" s="6">
        <v>7875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Q346" s="6">
        <f>VLOOKUP($A346,Peter!$A$3:$O$2386,13,0)</f>
        <v>0</v>
      </c>
      <c r="R346" s="6">
        <v>0</v>
      </c>
      <c r="S346" s="10">
        <f t="shared" si="61"/>
        <v>0</v>
      </c>
      <c r="T346" s="6">
        <f>VLOOKUP($A346,Peter!$A$3:$R$2306,14,0)</f>
        <v>870</v>
      </c>
      <c r="U346" s="6">
        <v>0</v>
      </c>
      <c r="V346" s="10">
        <f t="shared" si="56"/>
        <v>0</v>
      </c>
      <c r="W346" s="10"/>
      <c r="X346" s="6">
        <f t="shared" si="57"/>
        <v>7875</v>
      </c>
      <c r="Y346" s="6">
        <f>VLOOKUP($A346,Peter!$A$3:$O$2386,7,0)</f>
        <v>7875</v>
      </c>
      <c r="Z346" s="6">
        <v>7875</v>
      </c>
      <c r="AA346" s="6">
        <f>VLOOKUP($A346,raw!$A$2:$L$2630,7,0)</f>
        <v>7875</v>
      </c>
      <c r="AB346" s="10">
        <f t="shared" si="58"/>
        <v>0</v>
      </c>
      <c r="AC346" s="10">
        <f t="shared" si="62"/>
        <v>0</v>
      </c>
      <c r="AE346" s="6">
        <f>VLOOKUP($A346,Peter!$A$3:$O$2386,11,0)</f>
        <v>3933</v>
      </c>
      <c r="AF346" s="6">
        <v>3933</v>
      </c>
      <c r="AG346" s="6">
        <f t="shared" si="59"/>
        <v>0</v>
      </c>
      <c r="AH346" s="6" t="str">
        <f>"'"&amp;C346&amp;"',"</f>
        <v>'0001694010 - 048976',</v>
      </c>
    </row>
    <row r="347" spans="1:34" hidden="1" x14ac:dyDescent="0.15">
      <c r="A347" s="6" t="str">
        <f t="shared" si="55"/>
        <v>AmeriCredit Automobile Receivables Trust 2017-10001694010 - 04899142767</v>
      </c>
      <c r="B347" s="6" t="s">
        <v>16</v>
      </c>
      <c r="C347" s="6" t="s">
        <v>290</v>
      </c>
      <c r="D347" s="7">
        <v>42767</v>
      </c>
      <c r="E347" s="6" t="str">
        <f>VLOOKUP($A347,Peter!$A$3:$A$2386,1,0)</f>
        <v>AmeriCredit Automobile Receivables Trust 2017-10001694010 - 04899142767</v>
      </c>
      <c r="F347" s="6" t="s">
        <v>22</v>
      </c>
      <c r="G347" s="6" t="s">
        <v>18</v>
      </c>
      <c r="H347" s="6" t="s">
        <v>22</v>
      </c>
      <c r="I347" s="6">
        <v>25480.74</v>
      </c>
      <c r="J347" s="6">
        <v>0</v>
      </c>
      <c r="K347" s="6">
        <v>0</v>
      </c>
      <c r="L347" s="6">
        <v>0</v>
      </c>
      <c r="M347" s="6">
        <v>247.83</v>
      </c>
      <c r="N347" s="6">
        <v>207.34</v>
      </c>
      <c r="O347" s="6">
        <v>0</v>
      </c>
      <c r="Q347" s="6">
        <f>VLOOKUP($A347,Peter!$A$3:$O$2386,13,0)</f>
        <v>0</v>
      </c>
      <c r="R347" s="6">
        <v>25214.06</v>
      </c>
      <c r="S347" s="10">
        <f t="shared" si="61"/>
        <v>25214.06</v>
      </c>
      <c r="T347" s="6">
        <f>VLOOKUP($A347,Peter!$A$3:$R$2306,14,0)</f>
        <v>455.17</v>
      </c>
      <c r="U347" s="6">
        <v>0</v>
      </c>
      <c r="V347" s="10">
        <f t="shared" si="56"/>
        <v>-25461.890000000003</v>
      </c>
      <c r="W347" s="10"/>
      <c r="X347" s="6">
        <f t="shared" si="57"/>
        <v>25480.74</v>
      </c>
      <c r="Y347" s="6">
        <f>VLOOKUP($A347,Peter!$A$3:$O$2386,7,0)</f>
        <v>18.850000000000001</v>
      </c>
      <c r="Z347" s="6">
        <v>18.850000000000001</v>
      </c>
      <c r="AA347" s="6">
        <f>VLOOKUP($A347,raw!$A$2:$L$2630,7,0)</f>
        <v>18.850000000000001</v>
      </c>
      <c r="AB347" s="10">
        <f t="shared" si="58"/>
        <v>0</v>
      </c>
      <c r="AC347" s="10">
        <f t="shared" si="62"/>
        <v>0</v>
      </c>
      <c r="AE347" s="6">
        <f>VLOOKUP($A347,Peter!$A$3:$O$2386,11,0)</f>
        <v>0</v>
      </c>
      <c r="AF347" s="6">
        <v>0</v>
      </c>
      <c r="AG347" s="6">
        <f t="shared" si="59"/>
        <v>0</v>
      </c>
      <c r="AH347" s="6" t="str">
        <f>"'"&amp;C347&amp;"',"</f>
        <v>'0001694010 - 048991',</v>
      </c>
    </row>
    <row r="348" spans="1:34" hidden="1" x14ac:dyDescent="0.15">
      <c r="A348" s="6" t="str">
        <f t="shared" si="55"/>
        <v>AmeriCredit Automobile Receivables Trust 2017-10001694010 - 04908542795</v>
      </c>
      <c r="B348" s="6" t="s">
        <v>16</v>
      </c>
      <c r="C348" s="6" t="s">
        <v>289</v>
      </c>
      <c r="D348" s="7">
        <v>42795</v>
      </c>
      <c r="E348" s="6" t="str">
        <f>VLOOKUP($A348,Peter!$A$3:$A$2386,1,0)</f>
        <v>AmeriCredit Automobile Receivables Trust 2017-10001694010 - 04908542795</v>
      </c>
      <c r="F348" s="6" t="s">
        <v>21</v>
      </c>
      <c r="G348" s="6" t="s">
        <v>21</v>
      </c>
      <c r="H348" s="6" t="s">
        <v>21</v>
      </c>
      <c r="I348" s="6">
        <v>14412.63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Q348" s="6">
        <f>VLOOKUP($A348,Peter!$A$3:$O$2386,13,0)</f>
        <v>0</v>
      </c>
      <c r="R348" s="6">
        <v>0</v>
      </c>
      <c r="S348" s="10">
        <f t="shared" si="61"/>
        <v>0</v>
      </c>
      <c r="T348" s="6">
        <f>VLOOKUP($A348,Peter!$A$3:$R$2306,14,0)</f>
        <v>286.91000000000003</v>
      </c>
      <c r="U348" s="6">
        <v>0</v>
      </c>
      <c r="V348" s="10">
        <f t="shared" si="56"/>
        <v>0</v>
      </c>
      <c r="W348" s="10"/>
      <c r="X348" s="6">
        <f t="shared" si="57"/>
        <v>14412.63</v>
      </c>
      <c r="Y348" s="6">
        <f>VLOOKUP($A348,Peter!$A$3:$O$2386,7,0)</f>
        <v>14412.63</v>
      </c>
      <c r="Z348" s="6">
        <v>14412.63</v>
      </c>
      <c r="AA348" s="6">
        <f>VLOOKUP($A348,raw!$A$2:$L$2630,7,0)</f>
        <v>14412.63</v>
      </c>
      <c r="AB348" s="10">
        <f t="shared" si="58"/>
        <v>0</v>
      </c>
      <c r="AC348" s="10">
        <f t="shared" si="62"/>
        <v>0</v>
      </c>
      <c r="AE348" s="6">
        <f>VLOOKUP($A348,Peter!$A$3:$O$2386,11,0)</f>
        <v>13203</v>
      </c>
      <c r="AF348" s="6">
        <v>13203</v>
      </c>
      <c r="AG348" s="6">
        <f t="shared" si="59"/>
        <v>0</v>
      </c>
      <c r="AH348" s="6" t="str">
        <f>"'"&amp;C348&amp;"',"</f>
        <v>'0001694010 - 049085',</v>
      </c>
    </row>
    <row r="349" spans="1:34" hidden="1" x14ac:dyDescent="0.15">
      <c r="A349" s="6" t="str">
        <f t="shared" si="55"/>
        <v>AmeriCredit Automobile Receivables Trust 2017-10001694010 - 04921042795</v>
      </c>
      <c r="B349" s="6" t="s">
        <v>16</v>
      </c>
      <c r="C349" s="6" t="s">
        <v>288</v>
      </c>
      <c r="D349" s="7">
        <v>42795</v>
      </c>
      <c r="E349" s="6" t="str">
        <f>VLOOKUP($A349,Peter!$A$3:$A$2386,1,0)</f>
        <v>AmeriCredit Automobile Receivables Trust 2017-10001694010 - 04921042795</v>
      </c>
      <c r="F349" s="6" t="s">
        <v>22</v>
      </c>
      <c r="G349" s="6" t="s">
        <v>18</v>
      </c>
      <c r="H349" s="6" t="s">
        <v>22</v>
      </c>
      <c r="I349" s="6">
        <v>16199.69</v>
      </c>
      <c r="J349" s="6">
        <v>0</v>
      </c>
      <c r="K349" s="6">
        <v>0</v>
      </c>
      <c r="L349" s="6">
        <v>0</v>
      </c>
      <c r="M349" s="6">
        <v>381.49</v>
      </c>
      <c r="N349" s="6">
        <v>0</v>
      </c>
      <c r="O349" s="6">
        <v>0</v>
      </c>
      <c r="Q349" s="6">
        <f>VLOOKUP($A349,Peter!$A$3:$O$2386,13,0)</f>
        <v>0</v>
      </c>
      <c r="R349" s="6">
        <v>12631.91</v>
      </c>
      <c r="S349" s="10">
        <f t="shared" si="61"/>
        <v>12631.91</v>
      </c>
      <c r="T349" s="6">
        <f>VLOOKUP($A349,Peter!$A$3:$R$2306,14,0)</f>
        <v>381.49</v>
      </c>
      <c r="U349" s="6">
        <v>0</v>
      </c>
      <c r="V349" s="10">
        <f t="shared" si="56"/>
        <v>-13013.399999999998</v>
      </c>
      <c r="W349" s="10"/>
      <c r="X349" s="6">
        <f t="shared" si="57"/>
        <v>16199.689999999999</v>
      </c>
      <c r="Y349" s="6">
        <f>VLOOKUP($A349,Peter!$A$3:$O$2386,7,0)</f>
        <v>3186.29</v>
      </c>
      <c r="Z349" s="6">
        <v>3186.29</v>
      </c>
      <c r="AA349" s="6">
        <f>VLOOKUP($A349,raw!$A$2:$L$2630,7,0)</f>
        <v>3186.29</v>
      </c>
      <c r="AB349" s="10">
        <f t="shared" si="58"/>
        <v>0</v>
      </c>
      <c r="AC349" s="10">
        <f t="shared" si="62"/>
        <v>0</v>
      </c>
      <c r="AE349" s="6">
        <f>VLOOKUP($A349,Peter!$A$3:$O$2386,11,0)</f>
        <v>0</v>
      </c>
      <c r="AF349" s="6">
        <v>0</v>
      </c>
      <c r="AG349" s="6">
        <f t="shared" si="59"/>
        <v>0</v>
      </c>
      <c r="AH349" s="6" t="str">
        <f>"'"&amp;C349&amp;"',"</f>
        <v>'0001694010 - 049210',</v>
      </c>
    </row>
    <row r="350" spans="1:34" hidden="1" x14ac:dyDescent="0.15">
      <c r="A350" s="6" t="str">
        <f t="shared" si="55"/>
        <v>AmeriCredit Automobile Receivables Trust 2017-10001694010 - 04970542767</v>
      </c>
      <c r="B350" s="6" t="s">
        <v>16</v>
      </c>
      <c r="C350" s="6" t="s">
        <v>287</v>
      </c>
      <c r="D350" s="7">
        <v>42767</v>
      </c>
      <c r="E350" s="6" t="str">
        <f>VLOOKUP($A350,Peter!$A$3:$A$2386,1,0)</f>
        <v>AmeriCredit Automobile Receivables Trust 2017-10001694010 - 04970542767</v>
      </c>
      <c r="F350" s="6" t="s">
        <v>19</v>
      </c>
      <c r="G350" s="6" t="s">
        <v>24</v>
      </c>
      <c r="H350" s="6" t="s">
        <v>19</v>
      </c>
      <c r="I350" s="6">
        <v>29712.75</v>
      </c>
      <c r="J350" s="6">
        <v>29429.200000000001</v>
      </c>
      <c r="K350" s="6">
        <v>0</v>
      </c>
      <c r="L350" s="6">
        <v>29429.200000000001</v>
      </c>
      <c r="M350" s="6">
        <v>872.68</v>
      </c>
      <c r="N350" s="6">
        <v>890.93</v>
      </c>
      <c r="O350" s="6">
        <v>23.52</v>
      </c>
      <c r="Q350" s="6">
        <f>VLOOKUP($A350,Peter!$A$3:$O$2386,13,0)</f>
        <v>0</v>
      </c>
      <c r="R350" s="6">
        <v>102.87</v>
      </c>
      <c r="S350" s="10">
        <f t="shared" si="61"/>
        <v>102.87</v>
      </c>
      <c r="T350" s="6">
        <f>VLOOKUP($A350,Peter!$A$3:$R$2306,14,0)</f>
        <v>1763.61</v>
      </c>
      <c r="U350" s="6">
        <v>0</v>
      </c>
      <c r="V350" s="10">
        <f t="shared" si="56"/>
        <v>-975.55</v>
      </c>
      <c r="W350" s="10"/>
      <c r="X350" s="6">
        <f t="shared" si="57"/>
        <v>283.54999999999995</v>
      </c>
      <c r="Y350" s="6">
        <f>VLOOKUP($A350,Peter!$A$3:$O$2386,7,0)</f>
        <v>-692</v>
      </c>
      <c r="Z350" s="6">
        <v>-692</v>
      </c>
      <c r="AA350" s="6">
        <f>VLOOKUP($A350,raw!$A$2:$L$2630,7,0)</f>
        <v>-692</v>
      </c>
      <c r="AB350" s="10">
        <f t="shared" si="58"/>
        <v>0</v>
      </c>
      <c r="AC350" s="10">
        <f t="shared" si="62"/>
        <v>0</v>
      </c>
      <c r="AE350" s="6">
        <f>VLOOKUP($A350,Peter!$A$3:$O$2386,11,0)</f>
        <v>0</v>
      </c>
      <c r="AF350" s="6">
        <v>0</v>
      </c>
      <c r="AG350" s="6">
        <f t="shared" si="59"/>
        <v>0</v>
      </c>
      <c r="AH350" s="6" t="str">
        <f>"'"&amp;C350&amp;"',"</f>
        <v>'0001694010 - 049705',</v>
      </c>
    </row>
    <row r="351" spans="1:34" hidden="1" x14ac:dyDescent="0.15">
      <c r="A351" s="6" t="str">
        <f t="shared" si="55"/>
        <v>AmeriCredit Automobile Receivables Trust 2017-10001694010 - 05022442767</v>
      </c>
      <c r="B351" s="6" t="s">
        <v>16</v>
      </c>
      <c r="C351" s="6" t="s">
        <v>286</v>
      </c>
      <c r="D351" s="7">
        <v>42767</v>
      </c>
      <c r="E351" s="6" t="str">
        <f>VLOOKUP($A351,Peter!$A$3:$A$2386,1,0)</f>
        <v>AmeriCredit Automobile Receivables Trust 2017-10001694010 - 05022442767</v>
      </c>
      <c r="F351" s="6" t="s">
        <v>22</v>
      </c>
      <c r="G351" s="6" t="s">
        <v>18</v>
      </c>
      <c r="H351" s="6" t="s">
        <v>20</v>
      </c>
      <c r="I351" s="6">
        <v>17040.78</v>
      </c>
      <c r="J351" s="6">
        <v>628</v>
      </c>
      <c r="K351" s="6">
        <v>0</v>
      </c>
      <c r="L351" s="6">
        <v>628</v>
      </c>
      <c r="M351" s="6">
        <v>11501.55</v>
      </c>
      <c r="N351" s="6">
        <v>0</v>
      </c>
      <c r="O351" s="6">
        <v>0</v>
      </c>
      <c r="P351" s="6">
        <f t="shared" ref="P351:P414" si="63">M351+N351-T351</f>
        <v>10792.97</v>
      </c>
      <c r="Q351" s="6">
        <f>VLOOKUP($A351,Peter!$A$3:$O$2386,13,0)</f>
        <v>0</v>
      </c>
      <c r="R351" s="6">
        <v>0</v>
      </c>
      <c r="S351" s="10">
        <f t="shared" si="61"/>
        <v>0</v>
      </c>
      <c r="T351" s="6">
        <f>VLOOKUP($A351,Peter!$A$3:$R$2306,14,0)</f>
        <v>708.58</v>
      </c>
      <c r="U351" s="6">
        <v>0</v>
      </c>
      <c r="V351" s="10">
        <f t="shared" si="56"/>
        <v>-11501.55</v>
      </c>
      <c r="W351" s="10"/>
      <c r="X351" s="6">
        <f t="shared" si="57"/>
        <v>16412.78</v>
      </c>
      <c r="Y351" s="6">
        <f>VLOOKUP($A351,Peter!$A$3:$O$2386,7,0)</f>
        <v>4911.2299999999996</v>
      </c>
      <c r="Z351" s="6">
        <v>4911.2299999999996</v>
      </c>
      <c r="AA351" s="6">
        <f>VLOOKUP($A351,raw!$A$2:$L$2630,7,0)</f>
        <v>4911.2299999999996</v>
      </c>
      <c r="AB351" s="10">
        <f t="shared" si="58"/>
        <v>0</v>
      </c>
      <c r="AC351" s="10">
        <f t="shared" si="62"/>
        <v>0</v>
      </c>
      <c r="AE351" s="6">
        <f>VLOOKUP($A351,Peter!$A$3:$O$2386,11,0)</f>
        <v>0</v>
      </c>
      <c r="AF351" s="6">
        <v>0</v>
      </c>
      <c r="AG351" s="6">
        <f t="shared" si="59"/>
        <v>0</v>
      </c>
      <c r="AH351" s="6" t="str">
        <f>"'"&amp;C351&amp;"',"</f>
        <v>'0001694010 - 050224',</v>
      </c>
    </row>
    <row r="352" spans="1:34" hidden="1" x14ac:dyDescent="0.15">
      <c r="A352" s="6" t="str">
        <f t="shared" si="55"/>
        <v>AmeriCredit Automobile Receivables Trust 2017-20001703220 - 00000442795</v>
      </c>
      <c r="B352" s="6" t="s">
        <v>98</v>
      </c>
      <c r="C352" s="6" t="s">
        <v>285</v>
      </c>
      <c r="D352" s="7">
        <v>42795</v>
      </c>
      <c r="E352" s="6" t="str">
        <f>VLOOKUP($A352,Peter!$A$3:$A$2386,1,0)</f>
        <v>AmeriCredit Automobile Receivables Trust 2017-20001703220 - 00000442795</v>
      </c>
      <c r="F352" s="6" t="s">
        <v>19</v>
      </c>
      <c r="G352" s="6" t="s">
        <v>18</v>
      </c>
      <c r="H352" s="6" t="s">
        <v>19</v>
      </c>
      <c r="I352" s="6">
        <v>8790.67</v>
      </c>
      <c r="J352" s="6">
        <v>6729.83</v>
      </c>
      <c r="K352" s="6">
        <v>0</v>
      </c>
      <c r="L352" s="6">
        <v>6729.83</v>
      </c>
      <c r="M352" s="6">
        <v>2510.84</v>
      </c>
      <c r="N352" s="6">
        <v>383.96</v>
      </c>
      <c r="O352" s="6">
        <v>549.20000000000005</v>
      </c>
      <c r="P352" s="6">
        <f t="shared" si="63"/>
        <v>2894.8</v>
      </c>
      <c r="Q352" s="6">
        <f>VLOOKUP($A352,Peter!$A$3:$O$2386,13,0)</f>
        <v>0</v>
      </c>
      <c r="R352" s="6">
        <v>0</v>
      </c>
      <c r="S352" s="10">
        <f t="shared" si="61"/>
        <v>0</v>
      </c>
      <c r="T352" s="6">
        <f>VLOOKUP($A352,Peter!$A$3:$R$2306,14,0)</f>
        <v>0</v>
      </c>
      <c r="U352" s="6">
        <v>0</v>
      </c>
      <c r="V352" s="10">
        <f t="shared" si="56"/>
        <v>-2510.84</v>
      </c>
      <c r="W352" s="10"/>
      <c r="X352" s="6">
        <f t="shared" si="57"/>
        <v>2060.84</v>
      </c>
      <c r="Y352" s="6">
        <f>VLOOKUP($A352,Peter!$A$3:$O$2386,7,0)</f>
        <v>-450</v>
      </c>
      <c r="Z352" s="6">
        <v>-450</v>
      </c>
      <c r="AA352" s="6">
        <f>VLOOKUP($A352,raw!$A$2:$L$2630,7,0)</f>
        <v>-450</v>
      </c>
      <c r="AB352" s="10">
        <f t="shared" si="58"/>
        <v>0</v>
      </c>
      <c r="AC352" s="10">
        <f t="shared" si="62"/>
        <v>0</v>
      </c>
      <c r="AE352" s="6">
        <f>VLOOKUP($A352,Peter!$A$3:$O$2386,11,0)</f>
        <v>0</v>
      </c>
      <c r="AF352" s="6">
        <v>0</v>
      </c>
      <c r="AG352" s="6">
        <f t="shared" si="59"/>
        <v>0</v>
      </c>
      <c r="AH352" s="6" t="str">
        <f>"'"&amp;C352&amp;"',"</f>
        <v>'0001703220 - 000004',</v>
      </c>
    </row>
    <row r="353" spans="1:34" hidden="1" x14ac:dyDescent="0.15">
      <c r="A353" s="6" t="str">
        <f t="shared" si="55"/>
        <v>AmeriCredit Automobile Receivables Trust 2017-20001703220 - 00035242795</v>
      </c>
      <c r="B353" s="6" t="s">
        <v>98</v>
      </c>
      <c r="C353" s="6" t="s">
        <v>284</v>
      </c>
      <c r="D353" s="7">
        <v>42795</v>
      </c>
      <c r="E353" s="6" t="str">
        <f>VLOOKUP($A353,Peter!$A$3:$A$2386,1,0)</f>
        <v>AmeriCredit Automobile Receivables Trust 2017-20001703220 - 00035242795</v>
      </c>
      <c r="F353" s="6" t="s">
        <v>19</v>
      </c>
      <c r="G353" s="6" t="s">
        <v>18</v>
      </c>
      <c r="H353" s="6" t="s">
        <v>19</v>
      </c>
      <c r="I353" s="6">
        <v>8875.56</v>
      </c>
      <c r="J353" s="6">
        <v>7466.01</v>
      </c>
      <c r="K353" s="6">
        <v>0</v>
      </c>
      <c r="L353" s="6">
        <v>7466.01</v>
      </c>
      <c r="M353" s="6">
        <v>1859.55</v>
      </c>
      <c r="N353" s="6">
        <v>66.55</v>
      </c>
      <c r="O353" s="6">
        <v>262.89999999999998</v>
      </c>
      <c r="P353" s="6">
        <f t="shared" si="63"/>
        <v>1340.650000000001</v>
      </c>
      <c r="Q353" s="6">
        <f>VLOOKUP($A353,Peter!$A$3:$O$2386,13,0)</f>
        <v>0</v>
      </c>
      <c r="R353" s="6">
        <v>0</v>
      </c>
      <c r="S353" s="10">
        <f t="shared" si="61"/>
        <v>0</v>
      </c>
      <c r="T353" s="6">
        <f>VLOOKUP($A353,Peter!$A$3:$R$2306,14,0)</f>
        <v>585.44999999999902</v>
      </c>
      <c r="U353" s="6">
        <v>0</v>
      </c>
      <c r="V353" s="10">
        <f t="shared" si="56"/>
        <v>-1859.55</v>
      </c>
      <c r="W353" s="10"/>
      <c r="X353" s="6">
        <f t="shared" si="57"/>
        <v>1409.55</v>
      </c>
      <c r="Y353" s="6">
        <f>VLOOKUP($A353,Peter!$A$3:$O$2386,7,0)</f>
        <v>-450</v>
      </c>
      <c r="Z353" s="6">
        <v>-450</v>
      </c>
      <c r="AA353" s="6">
        <f>VLOOKUP($A353,raw!$A$2:$L$2630,7,0)</f>
        <v>-450</v>
      </c>
      <c r="AB353" s="10">
        <f t="shared" si="58"/>
        <v>0</v>
      </c>
      <c r="AC353" s="10">
        <f t="shared" si="62"/>
        <v>0</v>
      </c>
      <c r="AE353" s="6">
        <f>VLOOKUP($A353,Peter!$A$3:$O$2386,11,0)</f>
        <v>0</v>
      </c>
      <c r="AF353" s="6">
        <v>0</v>
      </c>
      <c r="AG353" s="6">
        <f t="shared" si="59"/>
        <v>0</v>
      </c>
      <c r="AH353" s="6" t="str">
        <f>"'"&amp;C353&amp;"',"</f>
        <v>'0001703220 - 000352',</v>
      </c>
    </row>
    <row r="354" spans="1:34" hidden="1" x14ac:dyDescent="0.15">
      <c r="A354" s="6" t="str">
        <f t="shared" si="55"/>
        <v>AmeriCredit Automobile Receivables Trust 2017-20001703220 - 00047142795</v>
      </c>
      <c r="B354" s="6" t="s">
        <v>98</v>
      </c>
      <c r="C354" s="6" t="s">
        <v>283</v>
      </c>
      <c r="D354" s="7">
        <v>42795</v>
      </c>
      <c r="E354" s="6" t="str">
        <f>VLOOKUP($A354,Peter!$A$3:$A$2386,1,0)</f>
        <v>AmeriCredit Automobile Receivables Trust 2017-20001703220 - 00047142795</v>
      </c>
      <c r="F354" s="6" t="s">
        <v>19</v>
      </c>
      <c r="G354" s="6" t="s">
        <v>18</v>
      </c>
      <c r="H354" s="6" t="s">
        <v>19</v>
      </c>
      <c r="I354" s="6">
        <v>8807.7000000000007</v>
      </c>
      <c r="J354" s="6">
        <v>7568.33</v>
      </c>
      <c r="K354" s="6">
        <v>0</v>
      </c>
      <c r="L354" s="6">
        <v>7568.33</v>
      </c>
      <c r="M354" s="6">
        <v>1739.37</v>
      </c>
      <c r="N354" s="6">
        <v>61.13</v>
      </c>
      <c r="O354" s="6">
        <v>122.5</v>
      </c>
      <c r="P354" s="6">
        <f t="shared" si="63"/>
        <v>1350.35</v>
      </c>
      <c r="Q354" s="6">
        <f>VLOOKUP($A354,Peter!$A$3:$O$2386,13,0)</f>
        <v>0</v>
      </c>
      <c r="R354" s="6">
        <v>0</v>
      </c>
      <c r="S354" s="10">
        <f t="shared" si="61"/>
        <v>0</v>
      </c>
      <c r="T354" s="6">
        <f>VLOOKUP($A354,Peter!$A$3:$R$2306,14,0)</f>
        <v>450.15</v>
      </c>
      <c r="U354" s="6">
        <v>0</v>
      </c>
      <c r="V354" s="10">
        <f t="shared" si="56"/>
        <v>-1739.37</v>
      </c>
      <c r="W354" s="10"/>
      <c r="X354" s="6">
        <f t="shared" si="57"/>
        <v>1239.3699999999999</v>
      </c>
      <c r="Y354" s="6">
        <f>VLOOKUP($A354,Peter!$A$3:$O$2386,7,0)</f>
        <v>-500</v>
      </c>
      <c r="Z354" s="6">
        <v>-500</v>
      </c>
      <c r="AA354" s="6">
        <f>VLOOKUP($A354,raw!$A$2:$L$2630,7,0)</f>
        <v>-500</v>
      </c>
      <c r="AB354" s="10">
        <f t="shared" si="58"/>
        <v>0</v>
      </c>
      <c r="AC354" s="10">
        <f t="shared" si="62"/>
        <v>0</v>
      </c>
      <c r="AE354" s="6">
        <f>VLOOKUP($A354,Peter!$A$3:$O$2386,11,0)</f>
        <v>0</v>
      </c>
      <c r="AF354" s="6">
        <v>0</v>
      </c>
      <c r="AG354" s="6">
        <f t="shared" si="59"/>
        <v>0</v>
      </c>
      <c r="AH354" s="6" t="str">
        <f>"'"&amp;C354&amp;"',"</f>
        <v>'0001703220 - 000471',</v>
      </c>
    </row>
    <row r="355" spans="1:34" hidden="1" x14ac:dyDescent="0.15">
      <c r="A355" s="6" t="str">
        <f t="shared" si="55"/>
        <v>AmeriCredit Automobile Receivables Trust 2017-20001703220 - 00065642795</v>
      </c>
      <c r="B355" s="6" t="s">
        <v>98</v>
      </c>
      <c r="C355" s="6" t="s">
        <v>282</v>
      </c>
      <c r="D355" s="7">
        <v>42795</v>
      </c>
      <c r="E355" s="6" t="str">
        <f>VLOOKUP($A355,Peter!$A$3:$A$2386,1,0)</f>
        <v>AmeriCredit Automobile Receivables Trust 2017-20001703220 - 00065642795</v>
      </c>
      <c r="F355" s="6" t="s">
        <v>19</v>
      </c>
      <c r="G355" s="6" t="s">
        <v>18</v>
      </c>
      <c r="H355" s="6" t="s">
        <v>19</v>
      </c>
      <c r="I355" s="6">
        <v>7604.16</v>
      </c>
      <c r="J355" s="6">
        <v>6667.02</v>
      </c>
      <c r="K355" s="6">
        <v>0</v>
      </c>
      <c r="L355" s="6">
        <v>6667.02</v>
      </c>
      <c r="M355" s="6">
        <v>1792.14</v>
      </c>
      <c r="N355" s="6">
        <v>243.27</v>
      </c>
      <c r="O355" s="6">
        <v>538.59</v>
      </c>
      <c r="P355" s="6">
        <f t="shared" si="63"/>
        <v>1512.3400000000001</v>
      </c>
      <c r="Q355" s="6">
        <f>VLOOKUP($A355,Peter!$A$3:$O$2386,13,0)</f>
        <v>0</v>
      </c>
      <c r="R355" s="6">
        <v>0</v>
      </c>
      <c r="S355" s="10">
        <f t="shared" si="61"/>
        <v>0</v>
      </c>
      <c r="T355" s="6">
        <f>VLOOKUP($A355,Peter!$A$3:$R$2306,14,0)</f>
        <v>523.07000000000005</v>
      </c>
      <c r="U355" s="6">
        <v>0</v>
      </c>
      <c r="V355" s="10">
        <f t="shared" si="56"/>
        <v>-1792.14</v>
      </c>
      <c r="W355" s="10"/>
      <c r="X355" s="6">
        <f t="shared" si="57"/>
        <v>937.1400000000001</v>
      </c>
      <c r="Y355" s="6">
        <f>VLOOKUP($A355,Peter!$A$3:$O$2386,7,0)</f>
        <v>-855</v>
      </c>
      <c r="Z355" s="6">
        <v>-855</v>
      </c>
      <c r="AA355" s="6">
        <f>VLOOKUP($A355,raw!$A$2:$L$2630,7,0)</f>
        <v>-855</v>
      </c>
      <c r="AB355" s="10">
        <f t="shared" si="58"/>
        <v>0</v>
      </c>
      <c r="AC355" s="10">
        <f t="shared" si="62"/>
        <v>0</v>
      </c>
      <c r="AE355" s="6">
        <f>VLOOKUP($A355,Peter!$A$3:$O$2386,11,0)</f>
        <v>0</v>
      </c>
      <c r="AF355" s="6">
        <v>0</v>
      </c>
      <c r="AG355" s="6">
        <f t="shared" si="59"/>
        <v>0</v>
      </c>
      <c r="AH355" s="6" t="str">
        <f>"'"&amp;C355&amp;"',"</f>
        <v>'0001703220 - 000656',</v>
      </c>
    </row>
    <row r="356" spans="1:34" hidden="1" x14ac:dyDescent="0.15">
      <c r="A356" s="6" t="str">
        <f t="shared" si="55"/>
        <v>AmeriCredit Automobile Receivables Trust 2017-20001703220 - 00074542795</v>
      </c>
      <c r="B356" s="6" t="s">
        <v>98</v>
      </c>
      <c r="C356" s="6" t="s">
        <v>281</v>
      </c>
      <c r="D356" s="7">
        <v>42795</v>
      </c>
      <c r="E356" s="6" t="str">
        <f>VLOOKUP($A356,Peter!$A$3:$A$2386,1,0)</f>
        <v>AmeriCredit Automobile Receivables Trust 2017-20001703220 - 00074542795</v>
      </c>
      <c r="F356" s="6" t="s">
        <v>19</v>
      </c>
      <c r="G356" s="6" t="s">
        <v>18</v>
      </c>
      <c r="H356" s="6" t="s">
        <v>19</v>
      </c>
      <c r="I356" s="6">
        <v>8383.76</v>
      </c>
      <c r="J356" s="6">
        <v>7299.37</v>
      </c>
      <c r="K356" s="6">
        <v>0</v>
      </c>
      <c r="L356" s="6">
        <v>7299.37</v>
      </c>
      <c r="M356" s="6">
        <v>1624.39</v>
      </c>
      <c r="N356" s="6">
        <v>124.94</v>
      </c>
      <c r="O356" s="6">
        <v>691.67</v>
      </c>
      <c r="P356" s="6">
        <f t="shared" si="63"/>
        <v>1343.88</v>
      </c>
      <c r="Q356" s="6">
        <f>VLOOKUP($A356,Peter!$A$3:$O$2386,13,0)</f>
        <v>0</v>
      </c>
      <c r="R356" s="6">
        <v>0</v>
      </c>
      <c r="S356" s="10">
        <f t="shared" si="61"/>
        <v>0</v>
      </c>
      <c r="T356" s="6">
        <f>VLOOKUP($A356,Peter!$A$3:$R$2306,14,0)</f>
        <v>405.45</v>
      </c>
      <c r="U356" s="6">
        <v>0</v>
      </c>
      <c r="V356" s="10">
        <f t="shared" si="56"/>
        <v>-1624.39</v>
      </c>
      <c r="W356" s="10"/>
      <c r="X356" s="6">
        <f t="shared" si="57"/>
        <v>1084.3900000000001</v>
      </c>
      <c r="Y356" s="6">
        <f>VLOOKUP($A356,Peter!$A$3:$O$2386,7,0)</f>
        <v>-540</v>
      </c>
      <c r="Z356" s="6">
        <v>-540</v>
      </c>
      <c r="AA356" s="6">
        <f>VLOOKUP($A356,raw!$A$2:$L$2630,7,0)</f>
        <v>-540</v>
      </c>
      <c r="AB356" s="10">
        <f t="shared" si="58"/>
        <v>0</v>
      </c>
      <c r="AC356" s="10">
        <f t="shared" si="62"/>
        <v>0</v>
      </c>
      <c r="AE356" s="6">
        <f>VLOOKUP($A356,Peter!$A$3:$O$2386,11,0)</f>
        <v>0</v>
      </c>
      <c r="AF356" s="6">
        <v>0</v>
      </c>
      <c r="AG356" s="6">
        <f t="shared" si="59"/>
        <v>0</v>
      </c>
      <c r="AH356" s="6" t="str">
        <f>"'"&amp;C356&amp;"',"</f>
        <v>'0001703220 - 000745',</v>
      </c>
    </row>
    <row r="357" spans="1:34" hidden="1" x14ac:dyDescent="0.15">
      <c r="A357" s="6" t="str">
        <f t="shared" si="55"/>
        <v>AmeriCredit Automobile Receivables Trust 2017-20001703220 - 00074642795</v>
      </c>
      <c r="B357" s="6" t="s">
        <v>98</v>
      </c>
      <c r="C357" s="6" t="s">
        <v>280</v>
      </c>
      <c r="D357" s="7">
        <v>42795</v>
      </c>
      <c r="E357" s="6" t="str">
        <f>VLOOKUP($A357,Peter!$A$3:$A$2386,1,0)</f>
        <v>AmeriCredit Automobile Receivables Trust 2017-20001703220 - 00074642795</v>
      </c>
      <c r="F357" s="6" t="s">
        <v>19</v>
      </c>
      <c r="G357" s="6" t="s">
        <v>18</v>
      </c>
      <c r="H357" s="6" t="s">
        <v>19</v>
      </c>
      <c r="I357" s="6">
        <v>7749.27</v>
      </c>
      <c r="J357" s="6">
        <v>6677.7</v>
      </c>
      <c r="K357" s="6">
        <v>0</v>
      </c>
      <c r="L357" s="6">
        <v>6677.7</v>
      </c>
      <c r="M357" s="6">
        <v>1621.57</v>
      </c>
      <c r="N357" s="6">
        <v>92.99</v>
      </c>
      <c r="O357" s="6">
        <v>72.44</v>
      </c>
      <c r="P357" s="6">
        <f t="shared" si="63"/>
        <v>1250.47</v>
      </c>
      <c r="Q357" s="6">
        <f>VLOOKUP($A357,Peter!$A$3:$O$2386,13,0)</f>
        <v>0</v>
      </c>
      <c r="R357" s="6">
        <v>0</v>
      </c>
      <c r="S357" s="10">
        <f t="shared" si="61"/>
        <v>0</v>
      </c>
      <c r="T357" s="6">
        <f>VLOOKUP($A357,Peter!$A$3:$R$2306,14,0)</f>
        <v>464.09</v>
      </c>
      <c r="U357" s="6">
        <v>0</v>
      </c>
      <c r="V357" s="10">
        <f t="shared" si="56"/>
        <v>-1621.57</v>
      </c>
      <c r="W357" s="10"/>
      <c r="X357" s="6">
        <f t="shared" si="57"/>
        <v>1071.57</v>
      </c>
      <c r="Y357" s="6">
        <f>VLOOKUP($A357,Peter!$A$3:$O$2386,7,0)</f>
        <v>-550</v>
      </c>
      <c r="Z357" s="6">
        <v>-550</v>
      </c>
      <c r="AA357" s="6">
        <f>VLOOKUP($A357,raw!$A$2:$L$2630,7,0)</f>
        <v>-550</v>
      </c>
      <c r="AB357" s="10">
        <f t="shared" si="58"/>
        <v>0</v>
      </c>
      <c r="AC357" s="10">
        <f t="shared" si="62"/>
        <v>0</v>
      </c>
      <c r="AE357" s="6">
        <f>VLOOKUP($A357,Peter!$A$3:$O$2386,11,0)</f>
        <v>0</v>
      </c>
      <c r="AF357" s="6">
        <v>0</v>
      </c>
      <c r="AG357" s="6">
        <f t="shared" si="59"/>
        <v>0</v>
      </c>
      <c r="AH357" s="6" t="str">
        <f>"'"&amp;C357&amp;"',"</f>
        <v>'0001703220 - 000746',</v>
      </c>
    </row>
    <row r="358" spans="1:34" hidden="1" x14ac:dyDescent="0.15">
      <c r="A358" s="6" t="str">
        <f t="shared" si="55"/>
        <v>AmeriCredit Automobile Receivables Trust 2017-20001703220 - 00077542795</v>
      </c>
      <c r="B358" s="6" t="s">
        <v>98</v>
      </c>
      <c r="C358" s="6" t="s">
        <v>279</v>
      </c>
      <c r="D358" s="7">
        <v>42795</v>
      </c>
      <c r="E358" s="6" t="str">
        <f>VLOOKUP($A358,Peter!$A$3:$A$2386,1,0)</f>
        <v>AmeriCredit Automobile Receivables Trust 2017-20001703220 - 00077542795</v>
      </c>
      <c r="F358" s="6" t="s">
        <v>19</v>
      </c>
      <c r="G358" s="6" t="s">
        <v>18</v>
      </c>
      <c r="H358" s="6" t="s">
        <v>19</v>
      </c>
      <c r="I358" s="6">
        <v>9262.17</v>
      </c>
      <c r="J358" s="6">
        <v>7763.54</v>
      </c>
      <c r="K358" s="6">
        <v>0</v>
      </c>
      <c r="L358" s="6">
        <v>7763.54</v>
      </c>
      <c r="M358" s="6">
        <v>2248.63</v>
      </c>
      <c r="N358" s="6">
        <v>278.41000000000003</v>
      </c>
      <c r="O358" s="6">
        <v>136</v>
      </c>
      <c r="P358" s="6">
        <f t="shared" si="63"/>
        <v>2082.7799999999997</v>
      </c>
      <c r="Q358" s="6">
        <f>VLOOKUP($A358,Peter!$A$3:$O$2386,13,0)</f>
        <v>0</v>
      </c>
      <c r="R358" s="6">
        <v>0</v>
      </c>
      <c r="S358" s="10">
        <f t="shared" si="61"/>
        <v>0</v>
      </c>
      <c r="T358" s="6">
        <f>VLOOKUP($A358,Peter!$A$3:$R$2306,14,0)</f>
        <v>444.26</v>
      </c>
      <c r="U358" s="6">
        <v>0</v>
      </c>
      <c r="V358" s="10">
        <f t="shared" si="56"/>
        <v>-2248.63</v>
      </c>
      <c r="W358" s="10"/>
      <c r="X358" s="6">
        <f t="shared" si="57"/>
        <v>1498.63</v>
      </c>
      <c r="Y358" s="6">
        <f>VLOOKUP($A358,Peter!$A$3:$O$2386,7,0)</f>
        <v>-750</v>
      </c>
      <c r="Z358" s="6">
        <v>-750</v>
      </c>
      <c r="AA358" s="6">
        <f>VLOOKUP($A358,raw!$A$2:$L$2630,7,0)</f>
        <v>-750</v>
      </c>
      <c r="AB358" s="10">
        <f t="shared" si="58"/>
        <v>0</v>
      </c>
      <c r="AC358" s="10">
        <f t="shared" si="62"/>
        <v>0</v>
      </c>
      <c r="AE358" s="6">
        <f>VLOOKUP($A358,Peter!$A$3:$O$2386,11,0)</f>
        <v>0</v>
      </c>
      <c r="AF358" s="6">
        <v>0</v>
      </c>
      <c r="AG358" s="6">
        <f t="shared" si="59"/>
        <v>0</v>
      </c>
      <c r="AH358" s="6" t="str">
        <f>"'"&amp;C358&amp;"',"</f>
        <v>'0001703220 - 000775',</v>
      </c>
    </row>
    <row r="359" spans="1:34" hidden="1" x14ac:dyDescent="0.15">
      <c r="A359" s="6" t="str">
        <f t="shared" si="55"/>
        <v>AmeriCredit Automobile Receivables Trust 2017-20001703220 - 00079942795</v>
      </c>
      <c r="B359" s="6" t="s">
        <v>98</v>
      </c>
      <c r="C359" s="6" t="s">
        <v>278</v>
      </c>
      <c r="D359" s="7">
        <v>42795</v>
      </c>
      <c r="E359" s="6" t="str">
        <f>VLOOKUP($A359,Peter!$A$3:$A$2386,1,0)</f>
        <v>AmeriCredit Automobile Receivables Trust 2017-20001703220 - 00079942795</v>
      </c>
      <c r="F359" s="6" t="s">
        <v>19</v>
      </c>
      <c r="G359" s="6" t="s">
        <v>18</v>
      </c>
      <c r="H359" s="6" t="s">
        <v>19</v>
      </c>
      <c r="I359" s="6">
        <v>8135.32</v>
      </c>
      <c r="J359" s="6">
        <v>6616.56</v>
      </c>
      <c r="K359" s="6">
        <v>0</v>
      </c>
      <c r="L359" s="6">
        <v>6616.56</v>
      </c>
      <c r="M359" s="6">
        <v>2043.76</v>
      </c>
      <c r="N359" s="6">
        <v>115.24</v>
      </c>
      <c r="O359" s="6">
        <v>0</v>
      </c>
      <c r="P359" s="6">
        <f t="shared" si="63"/>
        <v>1614.54</v>
      </c>
      <c r="Q359" s="6">
        <f>VLOOKUP($A359,Peter!$A$3:$O$2386,13,0)</f>
        <v>0</v>
      </c>
      <c r="R359" s="6">
        <v>0</v>
      </c>
      <c r="S359" s="10">
        <f t="shared" si="61"/>
        <v>0</v>
      </c>
      <c r="T359" s="6">
        <f>VLOOKUP($A359,Peter!$A$3:$R$2306,14,0)</f>
        <v>544.46</v>
      </c>
      <c r="U359" s="6">
        <v>0</v>
      </c>
      <c r="V359" s="10">
        <f t="shared" si="56"/>
        <v>-2043.76</v>
      </c>
      <c r="W359" s="10"/>
      <c r="X359" s="6">
        <f t="shared" si="57"/>
        <v>1518.76</v>
      </c>
      <c r="Y359" s="6">
        <f>VLOOKUP($A359,Peter!$A$3:$O$2386,7,0)</f>
        <v>-525</v>
      </c>
      <c r="Z359" s="6">
        <v>-525</v>
      </c>
      <c r="AA359" s="6">
        <f>VLOOKUP($A359,raw!$A$2:$L$2630,7,0)</f>
        <v>-525</v>
      </c>
      <c r="AB359" s="10">
        <f t="shared" si="58"/>
        <v>0</v>
      </c>
      <c r="AC359" s="10">
        <f t="shared" si="62"/>
        <v>0</v>
      </c>
      <c r="AE359" s="6">
        <f>VLOOKUP($A359,Peter!$A$3:$O$2386,11,0)</f>
        <v>0</v>
      </c>
      <c r="AF359" s="6">
        <v>0</v>
      </c>
      <c r="AG359" s="6">
        <f t="shared" si="59"/>
        <v>0</v>
      </c>
      <c r="AH359" s="6" t="str">
        <f>"'"&amp;C359&amp;"',"</f>
        <v>'0001703220 - 000799',</v>
      </c>
    </row>
    <row r="360" spans="1:34" hidden="1" x14ac:dyDescent="0.15">
      <c r="A360" s="6" t="str">
        <f t="shared" si="55"/>
        <v>AmeriCredit Automobile Receivables Trust 2017-20001703220 - 00138142795</v>
      </c>
      <c r="B360" s="6" t="s">
        <v>98</v>
      </c>
      <c r="C360" s="6" t="s">
        <v>277</v>
      </c>
      <c r="D360" s="7">
        <v>42795</v>
      </c>
      <c r="E360" s="6" t="str">
        <f>VLOOKUP($A360,Peter!$A$3:$A$2386,1,0)</f>
        <v>AmeriCredit Automobile Receivables Trust 2017-20001703220 - 00138142795</v>
      </c>
      <c r="F360" s="6" t="s">
        <v>19</v>
      </c>
      <c r="G360" s="6" t="s">
        <v>18</v>
      </c>
      <c r="H360" s="6" t="s">
        <v>19</v>
      </c>
      <c r="I360" s="6">
        <v>10729.72</v>
      </c>
      <c r="J360" s="6">
        <v>9051.42</v>
      </c>
      <c r="K360" s="6">
        <v>0</v>
      </c>
      <c r="L360" s="6">
        <v>9051.42</v>
      </c>
      <c r="M360" s="6">
        <v>2183.3000000000002</v>
      </c>
      <c r="N360" s="6">
        <v>75.459999999999994</v>
      </c>
      <c r="O360" s="6">
        <v>99.96</v>
      </c>
      <c r="P360" s="6">
        <f t="shared" si="63"/>
        <v>1820.3200000000013</v>
      </c>
      <c r="Q360" s="6">
        <f>VLOOKUP($A360,Peter!$A$3:$O$2386,13,0)</f>
        <v>0</v>
      </c>
      <c r="R360" s="6">
        <v>0</v>
      </c>
      <c r="S360" s="10">
        <f t="shared" si="61"/>
        <v>0</v>
      </c>
      <c r="T360" s="6">
        <f>VLOOKUP($A360,Peter!$A$3:$R$2306,14,0)</f>
        <v>438.43999999999897</v>
      </c>
      <c r="U360" s="6">
        <v>0</v>
      </c>
      <c r="V360" s="10">
        <f t="shared" si="56"/>
        <v>-2183.3000000000002</v>
      </c>
      <c r="W360" s="10"/>
      <c r="X360" s="6">
        <f t="shared" si="57"/>
        <v>1678.3000000000002</v>
      </c>
      <c r="Y360" s="6">
        <f>VLOOKUP($A360,Peter!$A$3:$O$2386,7,0)</f>
        <v>-505</v>
      </c>
      <c r="Z360" s="6">
        <v>-505</v>
      </c>
      <c r="AA360" s="6">
        <f>VLOOKUP($A360,raw!$A$2:$L$2630,7,0)</f>
        <v>-505</v>
      </c>
      <c r="AB360" s="10">
        <f t="shared" si="58"/>
        <v>0</v>
      </c>
      <c r="AC360" s="10">
        <f t="shared" si="62"/>
        <v>0</v>
      </c>
      <c r="AE360" s="6">
        <f>VLOOKUP($A360,Peter!$A$3:$O$2386,11,0)</f>
        <v>0</v>
      </c>
      <c r="AF360" s="6">
        <v>0</v>
      </c>
      <c r="AG360" s="6">
        <f t="shared" si="59"/>
        <v>0</v>
      </c>
      <c r="AH360" s="6" t="str">
        <f>"'"&amp;C360&amp;"',"</f>
        <v>'0001703220 - 001381',</v>
      </c>
    </row>
    <row r="361" spans="1:34" hidden="1" x14ac:dyDescent="0.15">
      <c r="A361" s="6" t="str">
        <f t="shared" si="55"/>
        <v>AmeriCredit Automobile Receivables Trust 2017-20001703220 - 00159542795</v>
      </c>
      <c r="B361" s="6" t="s">
        <v>98</v>
      </c>
      <c r="C361" s="6" t="s">
        <v>276</v>
      </c>
      <c r="D361" s="7">
        <v>42795</v>
      </c>
      <c r="E361" s="6" t="str">
        <f>VLOOKUP($A361,Peter!$A$3:$A$2386,1,0)</f>
        <v>AmeriCredit Automobile Receivables Trust 2017-20001703220 - 00159542795</v>
      </c>
      <c r="F361" s="6" t="s">
        <v>19</v>
      </c>
      <c r="G361" s="6" t="s">
        <v>18</v>
      </c>
      <c r="H361" s="6" t="s">
        <v>19</v>
      </c>
      <c r="I361" s="6">
        <v>8710.52</v>
      </c>
      <c r="J361" s="6">
        <v>6957.14</v>
      </c>
      <c r="K361" s="6">
        <v>0</v>
      </c>
      <c r="L361" s="6">
        <v>6957.14</v>
      </c>
      <c r="M361" s="6">
        <v>2178.38</v>
      </c>
      <c r="N361" s="6">
        <v>146.62</v>
      </c>
      <c r="O361" s="6">
        <v>40</v>
      </c>
      <c r="P361" s="6">
        <f t="shared" si="63"/>
        <v>1796.52</v>
      </c>
      <c r="Q361" s="6">
        <f>VLOOKUP($A361,Peter!$A$3:$O$2386,13,0)</f>
        <v>0</v>
      </c>
      <c r="R361" s="6">
        <v>0</v>
      </c>
      <c r="S361" s="10">
        <f t="shared" si="61"/>
        <v>0</v>
      </c>
      <c r="T361" s="6">
        <f>VLOOKUP($A361,Peter!$A$3:$R$2306,14,0)</f>
        <v>528.48</v>
      </c>
      <c r="U361" s="6">
        <v>0</v>
      </c>
      <c r="V361" s="10">
        <f t="shared" si="56"/>
        <v>-2178.38</v>
      </c>
      <c r="W361" s="10"/>
      <c r="X361" s="6">
        <f t="shared" si="57"/>
        <v>1753.38</v>
      </c>
      <c r="Y361" s="6">
        <f>VLOOKUP($A361,Peter!$A$3:$O$2386,7,0)</f>
        <v>-425</v>
      </c>
      <c r="Z361" s="6">
        <v>-425</v>
      </c>
      <c r="AA361" s="6">
        <f>VLOOKUP($A361,raw!$A$2:$L$2630,7,0)</f>
        <v>-425</v>
      </c>
      <c r="AB361" s="10">
        <f t="shared" si="58"/>
        <v>0</v>
      </c>
      <c r="AC361" s="10">
        <f t="shared" si="62"/>
        <v>0</v>
      </c>
      <c r="AE361" s="6">
        <f>VLOOKUP($A361,Peter!$A$3:$O$2386,11,0)</f>
        <v>0</v>
      </c>
      <c r="AF361" s="6">
        <v>0</v>
      </c>
      <c r="AG361" s="6">
        <f t="shared" si="59"/>
        <v>0</v>
      </c>
      <c r="AH361" s="6" t="str">
        <f>"'"&amp;C361&amp;"',"</f>
        <v>'0001703220 - 001595',</v>
      </c>
    </row>
    <row r="362" spans="1:34" hidden="1" x14ac:dyDescent="0.15">
      <c r="A362" s="6" t="str">
        <f t="shared" si="55"/>
        <v>AmeriCredit Automobile Receivables Trust 2017-20001703220 - 00160442795</v>
      </c>
      <c r="B362" s="6" t="s">
        <v>98</v>
      </c>
      <c r="C362" s="6" t="s">
        <v>275</v>
      </c>
      <c r="D362" s="7">
        <v>42795</v>
      </c>
      <c r="E362" s="6" t="str">
        <f>VLOOKUP($A362,Peter!$A$3:$A$2386,1,0)</f>
        <v>AmeriCredit Automobile Receivables Trust 2017-20001703220 - 00160442795</v>
      </c>
      <c r="F362" s="6" t="s">
        <v>19</v>
      </c>
      <c r="G362" s="6" t="s">
        <v>18</v>
      </c>
      <c r="H362" s="6" t="s">
        <v>19</v>
      </c>
      <c r="I362" s="6">
        <v>2005.91</v>
      </c>
      <c r="J362" s="6">
        <v>1361.91</v>
      </c>
      <c r="K362" s="6">
        <v>0</v>
      </c>
      <c r="L362" s="6">
        <v>1361.91</v>
      </c>
      <c r="M362" s="6">
        <v>1139</v>
      </c>
      <c r="N362" s="6">
        <v>47.12</v>
      </c>
      <c r="O362" s="6">
        <v>96.88</v>
      </c>
      <c r="P362" s="6">
        <f t="shared" si="63"/>
        <v>1186.1199999999999</v>
      </c>
      <c r="Q362" s="6">
        <f>VLOOKUP($A362,Peter!$A$3:$O$2386,13,0)</f>
        <v>0</v>
      </c>
      <c r="R362" s="6">
        <v>0</v>
      </c>
      <c r="S362" s="10">
        <f t="shared" si="61"/>
        <v>0</v>
      </c>
      <c r="T362" s="6">
        <f>VLOOKUP($A362,Peter!$A$3:$R$2306,14,0)</f>
        <v>0</v>
      </c>
      <c r="U362" s="6">
        <v>0</v>
      </c>
      <c r="V362" s="10">
        <f t="shared" si="56"/>
        <v>-1139</v>
      </c>
      <c r="W362" s="10"/>
      <c r="X362" s="6">
        <f t="shared" si="57"/>
        <v>644</v>
      </c>
      <c r="Y362" s="6">
        <f>VLOOKUP($A362,Peter!$A$3:$O$2386,7,0)</f>
        <v>-495</v>
      </c>
      <c r="Z362" s="6">
        <v>-495</v>
      </c>
      <c r="AA362" s="6">
        <f>VLOOKUP($A362,raw!$A$2:$L$2630,7,0)</f>
        <v>-495</v>
      </c>
      <c r="AB362" s="10">
        <f t="shared" si="58"/>
        <v>0</v>
      </c>
      <c r="AC362" s="10">
        <f t="shared" si="62"/>
        <v>0</v>
      </c>
      <c r="AE362" s="6">
        <f>VLOOKUP($A362,Peter!$A$3:$O$2386,11,0)</f>
        <v>0</v>
      </c>
      <c r="AF362" s="6">
        <v>0</v>
      </c>
      <c r="AG362" s="6">
        <f t="shared" si="59"/>
        <v>0</v>
      </c>
      <c r="AH362" s="6" t="str">
        <f>"'"&amp;C362&amp;"',"</f>
        <v>'0001703220 - 001604',</v>
      </c>
    </row>
    <row r="363" spans="1:34" hidden="1" x14ac:dyDescent="0.15">
      <c r="A363" s="6" t="str">
        <f t="shared" si="55"/>
        <v>AmeriCredit Automobile Receivables Trust 2017-20001703220 - 00162242795</v>
      </c>
      <c r="B363" s="6" t="s">
        <v>98</v>
      </c>
      <c r="C363" s="6" t="s">
        <v>274</v>
      </c>
      <c r="D363" s="7">
        <v>42795</v>
      </c>
      <c r="E363" s="6" t="str">
        <f>VLOOKUP($A363,Peter!$A$3:$A$2386,1,0)</f>
        <v>AmeriCredit Automobile Receivables Trust 2017-20001703220 - 00162242795</v>
      </c>
      <c r="F363" s="6" t="s">
        <v>19</v>
      </c>
      <c r="G363" s="6" t="s">
        <v>18</v>
      </c>
      <c r="H363" s="6" t="s">
        <v>19</v>
      </c>
      <c r="I363" s="6">
        <v>5206.1099999999997</v>
      </c>
      <c r="J363" s="6">
        <v>4306.6400000000003</v>
      </c>
      <c r="K363" s="6">
        <v>0</v>
      </c>
      <c r="L363" s="6">
        <v>4306.6400000000003</v>
      </c>
      <c r="M363" s="6">
        <v>1324.47</v>
      </c>
      <c r="N363" s="6">
        <v>60.63</v>
      </c>
      <c r="O363" s="6">
        <v>27.9</v>
      </c>
      <c r="P363" s="6">
        <f t="shared" si="63"/>
        <v>1019.3200000000002</v>
      </c>
      <c r="Q363" s="6">
        <f>VLOOKUP($A363,Peter!$A$3:$O$2386,13,0)</f>
        <v>0</v>
      </c>
      <c r="R363" s="6">
        <v>0</v>
      </c>
      <c r="S363" s="10">
        <f t="shared" si="61"/>
        <v>0</v>
      </c>
      <c r="T363" s="6">
        <f>VLOOKUP($A363,Peter!$A$3:$R$2306,14,0)</f>
        <v>365.78</v>
      </c>
      <c r="U363" s="6">
        <v>0</v>
      </c>
      <c r="V363" s="10">
        <f t="shared" si="56"/>
        <v>-1324.47</v>
      </c>
      <c r="W363" s="10"/>
      <c r="X363" s="6">
        <f t="shared" si="57"/>
        <v>899.47</v>
      </c>
      <c r="Y363" s="6">
        <f>VLOOKUP($A363,Peter!$A$3:$O$2386,7,0)</f>
        <v>-425</v>
      </c>
      <c r="Z363" s="6">
        <v>-425</v>
      </c>
      <c r="AA363" s="6">
        <f>VLOOKUP($A363,raw!$A$2:$L$2630,7,0)</f>
        <v>-425</v>
      </c>
      <c r="AB363" s="10">
        <f t="shared" si="58"/>
        <v>0</v>
      </c>
      <c r="AC363" s="10">
        <f t="shared" si="62"/>
        <v>0</v>
      </c>
      <c r="AE363" s="6">
        <f>VLOOKUP($A363,Peter!$A$3:$O$2386,11,0)</f>
        <v>0</v>
      </c>
      <c r="AF363" s="6">
        <v>0</v>
      </c>
      <c r="AG363" s="6">
        <f t="shared" si="59"/>
        <v>0</v>
      </c>
      <c r="AH363" s="6" t="str">
        <f>"'"&amp;C363&amp;"',"</f>
        <v>'0001703220 - 001622',</v>
      </c>
    </row>
    <row r="364" spans="1:34" hidden="1" x14ac:dyDescent="0.15">
      <c r="A364" s="6" t="str">
        <f t="shared" si="55"/>
        <v>AmeriCredit Automobile Receivables Trust 2017-20001703220 - 00165142795</v>
      </c>
      <c r="B364" s="6" t="s">
        <v>98</v>
      </c>
      <c r="C364" s="6" t="s">
        <v>273</v>
      </c>
      <c r="D364" s="7">
        <v>42795</v>
      </c>
      <c r="E364" s="6" t="str">
        <f>VLOOKUP($A364,Peter!$A$3:$A$2386,1,0)</f>
        <v>AmeriCredit Automobile Receivables Trust 2017-20001703220 - 00165142795</v>
      </c>
      <c r="F364" s="6" t="s">
        <v>19</v>
      </c>
      <c r="G364" s="6" t="s">
        <v>18</v>
      </c>
      <c r="H364" s="6" t="s">
        <v>19</v>
      </c>
      <c r="I364" s="6">
        <v>9472.76</v>
      </c>
      <c r="J364" s="6">
        <v>8022.11</v>
      </c>
      <c r="K364" s="6">
        <v>0</v>
      </c>
      <c r="L364" s="6">
        <v>8022.11</v>
      </c>
      <c r="M364" s="6">
        <v>2000.65</v>
      </c>
      <c r="N364" s="6">
        <v>133.53</v>
      </c>
      <c r="O364" s="6">
        <v>82.82</v>
      </c>
      <c r="P364" s="6">
        <f t="shared" si="63"/>
        <v>1468.3800000000003</v>
      </c>
      <c r="Q364" s="6">
        <f>VLOOKUP($A364,Peter!$A$3:$O$2386,13,0)</f>
        <v>0</v>
      </c>
      <c r="R364" s="6">
        <v>0</v>
      </c>
      <c r="S364" s="10">
        <f t="shared" si="61"/>
        <v>0</v>
      </c>
      <c r="T364" s="6">
        <f>VLOOKUP($A364,Peter!$A$3:$R$2306,14,0)</f>
        <v>665.8</v>
      </c>
      <c r="U364" s="6">
        <v>0</v>
      </c>
      <c r="V364" s="10">
        <f t="shared" si="56"/>
        <v>-2000.65</v>
      </c>
      <c r="W364" s="10"/>
      <c r="X364" s="6">
        <f t="shared" si="57"/>
        <v>1450.65</v>
      </c>
      <c r="Y364" s="6">
        <f>VLOOKUP($A364,Peter!$A$3:$O$2386,7,0)</f>
        <v>-550</v>
      </c>
      <c r="Z364" s="6">
        <v>-550</v>
      </c>
      <c r="AA364" s="6">
        <f>VLOOKUP($A364,raw!$A$2:$L$2630,7,0)</f>
        <v>-550</v>
      </c>
      <c r="AB364" s="10">
        <f t="shared" si="58"/>
        <v>0</v>
      </c>
      <c r="AC364" s="10">
        <f t="shared" si="62"/>
        <v>0</v>
      </c>
      <c r="AE364" s="6">
        <f>VLOOKUP($A364,Peter!$A$3:$O$2386,11,0)</f>
        <v>0</v>
      </c>
      <c r="AF364" s="6">
        <v>0</v>
      </c>
      <c r="AG364" s="6">
        <f t="shared" si="59"/>
        <v>0</v>
      </c>
      <c r="AH364" s="6" t="str">
        <f>"'"&amp;C364&amp;"',"</f>
        <v>'0001703220 - 001651',</v>
      </c>
    </row>
    <row r="365" spans="1:34" hidden="1" x14ac:dyDescent="0.15">
      <c r="A365" s="6" t="str">
        <f t="shared" si="55"/>
        <v>AmeriCredit Automobile Receivables Trust 2017-20001703220 - 00169142795</v>
      </c>
      <c r="B365" s="6" t="s">
        <v>98</v>
      </c>
      <c r="C365" s="6" t="s">
        <v>272</v>
      </c>
      <c r="D365" s="7">
        <v>42795</v>
      </c>
      <c r="E365" s="6" t="str">
        <f>VLOOKUP($A365,Peter!$A$3:$A$2386,1,0)</f>
        <v>AmeriCredit Automobile Receivables Trust 2017-20001703220 - 00169142795</v>
      </c>
      <c r="F365" s="6" t="s">
        <v>19</v>
      </c>
      <c r="G365" s="6" t="s">
        <v>18</v>
      </c>
      <c r="H365" s="6" t="s">
        <v>19</v>
      </c>
      <c r="I365" s="6">
        <v>7427.98</v>
      </c>
      <c r="J365" s="6">
        <v>6673.51</v>
      </c>
      <c r="K365" s="6">
        <v>0</v>
      </c>
      <c r="L365" s="6">
        <v>6673.51</v>
      </c>
      <c r="M365" s="6">
        <v>1304.47</v>
      </c>
      <c r="N365" s="6">
        <v>127.59</v>
      </c>
      <c r="O365" s="6">
        <v>227.29</v>
      </c>
      <c r="P365" s="6">
        <f t="shared" si="63"/>
        <v>1126.77</v>
      </c>
      <c r="Q365" s="6">
        <f>VLOOKUP($A365,Peter!$A$3:$O$2386,13,0)</f>
        <v>0</v>
      </c>
      <c r="R365" s="6">
        <v>0</v>
      </c>
      <c r="S365" s="10">
        <f t="shared" si="61"/>
        <v>0</v>
      </c>
      <c r="T365" s="6">
        <f>VLOOKUP($A365,Peter!$A$3:$R$2306,14,0)</f>
        <v>305.29000000000002</v>
      </c>
      <c r="U365" s="6">
        <v>0</v>
      </c>
      <c r="V365" s="10">
        <f t="shared" si="56"/>
        <v>-1304.47</v>
      </c>
      <c r="W365" s="10"/>
      <c r="X365" s="6">
        <f t="shared" si="57"/>
        <v>754.47</v>
      </c>
      <c r="Y365" s="6">
        <f>VLOOKUP($A365,Peter!$A$3:$O$2386,7,0)</f>
        <v>-550</v>
      </c>
      <c r="Z365" s="6">
        <v>-550</v>
      </c>
      <c r="AA365" s="6">
        <f>VLOOKUP($A365,raw!$A$2:$L$2630,7,0)</f>
        <v>-550</v>
      </c>
      <c r="AB365" s="10">
        <f t="shared" si="58"/>
        <v>0</v>
      </c>
      <c r="AC365" s="10">
        <f t="shared" si="62"/>
        <v>0</v>
      </c>
      <c r="AE365" s="6">
        <f>VLOOKUP($A365,Peter!$A$3:$O$2386,11,0)</f>
        <v>0</v>
      </c>
      <c r="AF365" s="6">
        <v>0</v>
      </c>
      <c r="AG365" s="6">
        <f t="shared" si="59"/>
        <v>0</v>
      </c>
      <c r="AH365" s="6" t="str">
        <f>"'"&amp;C365&amp;"',"</f>
        <v>'0001703220 - 001691',</v>
      </c>
    </row>
    <row r="366" spans="1:34" hidden="1" x14ac:dyDescent="0.15">
      <c r="A366" s="6" t="str">
        <f t="shared" si="55"/>
        <v>AmeriCredit Automobile Receivables Trust 2017-20001703220 - 00239342795</v>
      </c>
      <c r="B366" s="6" t="s">
        <v>98</v>
      </c>
      <c r="C366" s="6" t="s">
        <v>271</v>
      </c>
      <c r="D366" s="7">
        <v>42795</v>
      </c>
      <c r="E366" s="6" t="str">
        <f>VLOOKUP($A366,Peter!$A$3:$A$2386,1,0)</f>
        <v>AmeriCredit Automobile Receivables Trust 2017-20001703220 - 00239342795</v>
      </c>
      <c r="F366" s="6" t="s">
        <v>20</v>
      </c>
      <c r="G366" s="6" t="s">
        <v>18</v>
      </c>
      <c r="H366" s="6" t="s">
        <v>20</v>
      </c>
      <c r="I366" s="6">
        <v>11810.37</v>
      </c>
      <c r="J366" s="6">
        <v>10318.219999999999</v>
      </c>
      <c r="K366" s="6">
        <v>0</v>
      </c>
      <c r="L366" s="6">
        <v>10318.219999999999</v>
      </c>
      <c r="M366" s="6">
        <v>1992.15</v>
      </c>
      <c r="N366" s="6">
        <v>151.43</v>
      </c>
      <c r="O366" s="6">
        <v>604.41999999999996</v>
      </c>
      <c r="P366" s="6">
        <f t="shared" si="63"/>
        <v>1006.78</v>
      </c>
      <c r="Q366" s="6">
        <f>VLOOKUP($A366,Peter!$A$3:$O$2386,13,0)</f>
        <v>0</v>
      </c>
      <c r="R366" s="6">
        <v>0</v>
      </c>
      <c r="S366" s="10">
        <f t="shared" si="61"/>
        <v>0</v>
      </c>
      <c r="T366" s="6">
        <f>VLOOKUP($A366,Peter!$A$3:$R$2306,14,0)</f>
        <v>1136.8</v>
      </c>
      <c r="U366" s="6">
        <v>0</v>
      </c>
      <c r="V366" s="10">
        <f t="shared" si="56"/>
        <v>-1992.15</v>
      </c>
      <c r="W366" s="10"/>
      <c r="X366" s="6">
        <f t="shared" si="57"/>
        <v>1492.15</v>
      </c>
      <c r="Y366" s="6">
        <f>VLOOKUP($A366,Peter!$A$3:$O$2386,7,0)</f>
        <v>-500</v>
      </c>
      <c r="Z366" s="6">
        <v>-500</v>
      </c>
      <c r="AA366" s="6">
        <f>VLOOKUP($A366,raw!$A$2:$L$2630,7,0)</f>
        <v>-500</v>
      </c>
      <c r="AB366" s="10">
        <f t="shared" si="58"/>
        <v>0</v>
      </c>
      <c r="AC366" s="10">
        <f t="shared" si="62"/>
        <v>0</v>
      </c>
      <c r="AE366" s="6">
        <f>VLOOKUP($A366,Peter!$A$3:$O$2386,11,0)</f>
        <v>0</v>
      </c>
      <c r="AF366" s="6">
        <v>0</v>
      </c>
      <c r="AG366" s="6">
        <f t="shared" si="59"/>
        <v>0</v>
      </c>
      <c r="AH366" s="6" t="str">
        <f>"'"&amp;C366&amp;"',"</f>
        <v>'0001703220 - 002393',</v>
      </c>
    </row>
    <row r="367" spans="1:34" hidden="1" x14ac:dyDescent="0.15">
      <c r="A367" s="6" t="str">
        <f t="shared" si="55"/>
        <v>AmeriCredit Automobile Receivables Trust 2017-20001703220 - 00255142795</v>
      </c>
      <c r="B367" s="6" t="s">
        <v>98</v>
      </c>
      <c r="C367" s="6" t="s">
        <v>270</v>
      </c>
      <c r="D367" s="7">
        <v>42795</v>
      </c>
      <c r="E367" s="6" t="str">
        <f>VLOOKUP($A367,Peter!$A$3:$A$2386,1,0)</f>
        <v>AmeriCredit Automobile Receivables Trust 2017-20001703220 - 00255142795</v>
      </c>
      <c r="F367" s="6" t="s">
        <v>19</v>
      </c>
      <c r="G367" s="6" t="s">
        <v>18</v>
      </c>
      <c r="H367" s="6" t="s">
        <v>19</v>
      </c>
      <c r="I367" s="6">
        <v>7280.9</v>
      </c>
      <c r="J367" s="6">
        <v>6049.31</v>
      </c>
      <c r="K367" s="6">
        <v>0</v>
      </c>
      <c r="L367" s="6">
        <v>6049.31</v>
      </c>
      <c r="M367" s="6">
        <v>1356.59</v>
      </c>
      <c r="N367" s="6">
        <v>133.13</v>
      </c>
      <c r="O367" s="6">
        <v>412.28</v>
      </c>
      <c r="P367" s="6">
        <f t="shared" si="63"/>
        <v>1115.0000000000009</v>
      </c>
      <c r="Q367" s="6">
        <f>VLOOKUP($A367,Peter!$A$3:$O$2386,13,0)</f>
        <v>0</v>
      </c>
      <c r="R367" s="6">
        <v>0</v>
      </c>
      <c r="S367" s="10">
        <f t="shared" si="61"/>
        <v>0</v>
      </c>
      <c r="T367" s="6">
        <f>VLOOKUP($A367,Peter!$A$3:$R$2306,14,0)</f>
        <v>374.719999999999</v>
      </c>
      <c r="U367" s="6">
        <v>0</v>
      </c>
      <c r="V367" s="10">
        <f t="shared" si="56"/>
        <v>-1356.59</v>
      </c>
      <c r="W367" s="10"/>
      <c r="X367" s="6">
        <f t="shared" si="57"/>
        <v>1231.5899999999999</v>
      </c>
      <c r="Y367" s="6">
        <f>VLOOKUP($A367,Peter!$A$3:$O$2386,7,0)</f>
        <v>-125</v>
      </c>
      <c r="Z367" s="6">
        <v>-125</v>
      </c>
      <c r="AA367" s="6">
        <f>VLOOKUP($A367,raw!$A$2:$L$2630,7,0)</f>
        <v>-125</v>
      </c>
      <c r="AB367" s="10">
        <f t="shared" si="58"/>
        <v>0</v>
      </c>
      <c r="AC367" s="10">
        <f t="shared" si="62"/>
        <v>0</v>
      </c>
      <c r="AE367" s="6">
        <f>VLOOKUP($A367,Peter!$A$3:$O$2386,11,0)</f>
        <v>0</v>
      </c>
      <c r="AF367" s="6">
        <v>0</v>
      </c>
      <c r="AG367" s="6">
        <f t="shared" si="59"/>
        <v>0</v>
      </c>
      <c r="AH367" s="6" t="str">
        <f>"'"&amp;C367&amp;"',"</f>
        <v>'0001703220 - 002551',</v>
      </c>
    </row>
    <row r="368" spans="1:34" hidden="1" x14ac:dyDescent="0.15">
      <c r="A368" s="6" t="str">
        <f t="shared" si="55"/>
        <v>AmeriCredit Automobile Receivables Trust 2017-20001703220 - 00258342795</v>
      </c>
      <c r="B368" s="6" t="s">
        <v>98</v>
      </c>
      <c r="C368" s="6" t="s">
        <v>269</v>
      </c>
      <c r="D368" s="7">
        <v>42795</v>
      </c>
      <c r="E368" s="6" t="str">
        <f>VLOOKUP($A368,Peter!$A$3:$A$2386,1,0)</f>
        <v>AmeriCredit Automobile Receivables Trust 2017-20001703220 - 00258342795</v>
      </c>
      <c r="F368" s="6" t="s">
        <v>20</v>
      </c>
      <c r="G368" s="6" t="s">
        <v>18</v>
      </c>
      <c r="H368" s="6" t="s">
        <v>20</v>
      </c>
      <c r="I368" s="6">
        <v>2568.85</v>
      </c>
      <c r="J368" s="6">
        <v>1743.71</v>
      </c>
      <c r="K368" s="6">
        <v>0</v>
      </c>
      <c r="L368" s="6">
        <v>1743.71</v>
      </c>
      <c r="M368" s="6">
        <v>1335.14</v>
      </c>
      <c r="N368" s="6">
        <v>24.86</v>
      </c>
      <c r="O368" s="6">
        <v>40</v>
      </c>
      <c r="P368" s="6">
        <f t="shared" si="63"/>
        <v>1360</v>
      </c>
      <c r="Q368" s="6">
        <f>VLOOKUP($A368,Peter!$A$3:$O$2386,13,0)</f>
        <v>0</v>
      </c>
      <c r="R368" s="6">
        <v>0</v>
      </c>
      <c r="S368" s="10">
        <f t="shared" si="61"/>
        <v>0</v>
      </c>
      <c r="T368" s="6">
        <f>VLOOKUP($A368,Peter!$A$3:$R$2306,14,0)</f>
        <v>0</v>
      </c>
      <c r="U368" s="6">
        <v>0</v>
      </c>
      <c r="V368" s="10">
        <f t="shared" si="56"/>
        <v>-1335.14</v>
      </c>
      <c r="W368" s="10"/>
      <c r="X368" s="6">
        <f t="shared" si="57"/>
        <v>825.1400000000001</v>
      </c>
      <c r="Y368" s="6">
        <f>VLOOKUP($A368,Peter!$A$3:$O$2386,7,0)</f>
        <v>-510</v>
      </c>
      <c r="Z368" s="6">
        <v>-510</v>
      </c>
      <c r="AA368" s="6">
        <f>VLOOKUP($A368,raw!$A$2:$L$2630,7,0)</f>
        <v>-510</v>
      </c>
      <c r="AB368" s="10">
        <f t="shared" si="58"/>
        <v>0</v>
      </c>
      <c r="AC368" s="10">
        <f t="shared" si="62"/>
        <v>0</v>
      </c>
      <c r="AE368" s="6">
        <f>VLOOKUP($A368,Peter!$A$3:$O$2386,11,0)</f>
        <v>0</v>
      </c>
      <c r="AF368" s="6">
        <v>0</v>
      </c>
      <c r="AG368" s="6">
        <f t="shared" si="59"/>
        <v>0</v>
      </c>
      <c r="AH368" s="6" t="str">
        <f>"'"&amp;C368&amp;"',"</f>
        <v>'0001703220 - 002583',</v>
      </c>
    </row>
    <row r="369" spans="1:34" hidden="1" x14ac:dyDescent="0.15">
      <c r="A369" s="6" t="str">
        <f t="shared" si="55"/>
        <v>AmeriCredit Automobile Receivables Trust 2017-20001703220 - 00261842795</v>
      </c>
      <c r="B369" s="6" t="s">
        <v>98</v>
      </c>
      <c r="C369" s="6" t="s">
        <v>268</v>
      </c>
      <c r="D369" s="7">
        <v>42795</v>
      </c>
      <c r="E369" s="6" t="str">
        <f>VLOOKUP($A369,Peter!$A$3:$A$2386,1,0)</f>
        <v>AmeriCredit Automobile Receivables Trust 2017-20001703220 - 00261842795</v>
      </c>
      <c r="F369" s="6" t="s">
        <v>19</v>
      </c>
      <c r="G369" s="6" t="s">
        <v>18</v>
      </c>
      <c r="H369" s="6" t="s">
        <v>19</v>
      </c>
      <c r="I369" s="6">
        <v>12679.26</v>
      </c>
      <c r="J369" s="6">
        <v>11002.16</v>
      </c>
      <c r="K369" s="6">
        <v>0</v>
      </c>
      <c r="L369" s="6">
        <v>11002.16</v>
      </c>
      <c r="M369" s="6">
        <v>2147.1</v>
      </c>
      <c r="N369" s="6">
        <v>337.65</v>
      </c>
      <c r="O369" s="6">
        <v>40.25</v>
      </c>
      <c r="P369" s="6">
        <f t="shared" si="63"/>
        <v>1979.8</v>
      </c>
      <c r="Q369" s="6">
        <f>VLOOKUP($A369,Peter!$A$3:$O$2386,13,0)</f>
        <v>0</v>
      </c>
      <c r="R369" s="6">
        <v>0</v>
      </c>
      <c r="S369" s="10">
        <f t="shared" si="61"/>
        <v>0</v>
      </c>
      <c r="T369" s="6">
        <f>VLOOKUP($A369,Peter!$A$3:$R$2306,14,0)</f>
        <v>504.95</v>
      </c>
      <c r="U369" s="6">
        <v>0</v>
      </c>
      <c r="V369" s="10">
        <f t="shared" si="56"/>
        <v>-2147.1</v>
      </c>
      <c r="W369" s="10"/>
      <c r="X369" s="6">
        <f t="shared" si="57"/>
        <v>1677.1</v>
      </c>
      <c r="Y369" s="6">
        <f>VLOOKUP($A369,Peter!$A$3:$O$2386,7,0)</f>
        <v>-470</v>
      </c>
      <c r="Z369" s="6">
        <v>-470</v>
      </c>
      <c r="AA369" s="6">
        <f>VLOOKUP($A369,raw!$A$2:$L$2630,7,0)</f>
        <v>-470</v>
      </c>
      <c r="AB369" s="10">
        <f t="shared" si="58"/>
        <v>0</v>
      </c>
      <c r="AC369" s="10">
        <f t="shared" si="62"/>
        <v>0</v>
      </c>
      <c r="AE369" s="6">
        <f>VLOOKUP($A369,Peter!$A$3:$O$2386,11,0)</f>
        <v>0</v>
      </c>
      <c r="AF369" s="6">
        <v>0</v>
      </c>
      <c r="AG369" s="6">
        <f t="shared" si="59"/>
        <v>0</v>
      </c>
      <c r="AH369" s="6" t="str">
        <f>"'"&amp;C369&amp;"',"</f>
        <v>'0001703220 - 002618',</v>
      </c>
    </row>
    <row r="370" spans="1:34" hidden="1" x14ac:dyDescent="0.15">
      <c r="A370" s="6" t="str">
        <f t="shared" si="55"/>
        <v>AmeriCredit Automobile Receivables Trust 2017-20001703220 - 00273242795</v>
      </c>
      <c r="B370" s="6" t="s">
        <v>98</v>
      </c>
      <c r="C370" s="6" t="s">
        <v>267</v>
      </c>
      <c r="D370" s="7">
        <v>42795</v>
      </c>
      <c r="E370" s="6" t="str">
        <f>VLOOKUP($A370,Peter!$A$3:$A$2386,1,0)</f>
        <v>AmeriCredit Automobile Receivables Trust 2017-20001703220 - 00273242795</v>
      </c>
      <c r="F370" s="6" t="s">
        <v>19</v>
      </c>
      <c r="G370" s="6" t="s">
        <v>18</v>
      </c>
      <c r="H370" s="6" t="s">
        <v>19</v>
      </c>
      <c r="I370" s="6">
        <v>12940.7</v>
      </c>
      <c r="J370" s="6">
        <v>10673.1</v>
      </c>
      <c r="K370" s="6">
        <v>0</v>
      </c>
      <c r="L370" s="6">
        <v>10673.1</v>
      </c>
      <c r="M370" s="6">
        <v>2717.6</v>
      </c>
      <c r="N370" s="6">
        <v>240.08</v>
      </c>
      <c r="O370" s="6">
        <v>162.80000000000001</v>
      </c>
      <c r="P370" s="6">
        <f t="shared" si="63"/>
        <v>2306.3999999999996</v>
      </c>
      <c r="Q370" s="6">
        <f>VLOOKUP($A370,Peter!$A$3:$O$2386,13,0)</f>
        <v>0</v>
      </c>
      <c r="R370" s="6">
        <v>0</v>
      </c>
      <c r="S370" s="10">
        <f t="shared" si="61"/>
        <v>0</v>
      </c>
      <c r="T370" s="6">
        <f>VLOOKUP($A370,Peter!$A$3:$R$2306,14,0)</f>
        <v>651.28</v>
      </c>
      <c r="U370" s="6">
        <v>0</v>
      </c>
      <c r="V370" s="10">
        <f t="shared" si="56"/>
        <v>-2717.6</v>
      </c>
      <c r="W370" s="10"/>
      <c r="X370" s="6">
        <f t="shared" si="57"/>
        <v>2267.6</v>
      </c>
      <c r="Y370" s="6">
        <f>VLOOKUP($A370,Peter!$A$3:$O$2386,7,0)</f>
        <v>-450</v>
      </c>
      <c r="Z370" s="6">
        <v>-450</v>
      </c>
      <c r="AA370" s="6">
        <f>VLOOKUP($A370,raw!$A$2:$L$2630,7,0)</f>
        <v>-450</v>
      </c>
      <c r="AB370" s="10">
        <f t="shared" si="58"/>
        <v>0</v>
      </c>
      <c r="AC370" s="10">
        <f t="shared" si="62"/>
        <v>0</v>
      </c>
      <c r="AE370" s="6">
        <f>VLOOKUP($A370,Peter!$A$3:$O$2386,11,0)</f>
        <v>0</v>
      </c>
      <c r="AF370" s="6">
        <v>0</v>
      </c>
      <c r="AG370" s="6">
        <f t="shared" si="59"/>
        <v>0</v>
      </c>
      <c r="AH370" s="6" t="str">
        <f>"'"&amp;C370&amp;"',"</f>
        <v>'0001703220 - 002732',</v>
      </c>
    </row>
    <row r="371" spans="1:34" hidden="1" x14ac:dyDescent="0.15">
      <c r="A371" s="6" t="str">
        <f t="shared" si="55"/>
        <v>AmeriCredit Automobile Receivables Trust 2017-20001703220 - 00283142795</v>
      </c>
      <c r="B371" s="6" t="s">
        <v>98</v>
      </c>
      <c r="C371" s="6" t="s">
        <v>266</v>
      </c>
      <c r="D371" s="7">
        <v>42795</v>
      </c>
      <c r="E371" s="6" t="str">
        <f>VLOOKUP($A371,Peter!$A$3:$A$2386,1,0)</f>
        <v>AmeriCredit Automobile Receivables Trust 2017-20001703220 - 00283142795</v>
      </c>
      <c r="F371" s="6" t="s">
        <v>19</v>
      </c>
      <c r="G371" s="6" t="s">
        <v>18</v>
      </c>
      <c r="H371" s="6" t="s">
        <v>19</v>
      </c>
      <c r="I371" s="6">
        <v>16218.17</v>
      </c>
      <c r="J371" s="6">
        <v>14040.06</v>
      </c>
      <c r="K371" s="6">
        <v>0</v>
      </c>
      <c r="L371" s="6">
        <v>14040.06</v>
      </c>
      <c r="M371" s="6">
        <v>2628.11</v>
      </c>
      <c r="N371" s="6">
        <v>423.57</v>
      </c>
      <c r="O371" s="6">
        <v>58.5</v>
      </c>
      <c r="P371" s="6">
        <f t="shared" si="63"/>
        <v>2401.5000000000005</v>
      </c>
      <c r="Q371" s="6">
        <f>VLOOKUP($A371,Peter!$A$3:$O$2386,13,0)</f>
        <v>0</v>
      </c>
      <c r="R371" s="6">
        <v>0</v>
      </c>
      <c r="S371" s="10">
        <f t="shared" si="61"/>
        <v>0</v>
      </c>
      <c r="T371" s="6">
        <f>VLOOKUP($A371,Peter!$A$3:$R$2306,14,0)</f>
        <v>650.17999999999995</v>
      </c>
      <c r="U371" s="6">
        <v>0</v>
      </c>
      <c r="V371" s="10">
        <f t="shared" si="56"/>
        <v>-2628.11</v>
      </c>
      <c r="W371" s="10"/>
      <c r="X371" s="6">
        <f t="shared" si="57"/>
        <v>2178.11</v>
      </c>
      <c r="Y371" s="6">
        <f>VLOOKUP($A371,Peter!$A$3:$O$2386,7,0)</f>
        <v>-450</v>
      </c>
      <c r="Z371" s="6">
        <v>-450</v>
      </c>
      <c r="AA371" s="6">
        <f>VLOOKUP($A371,raw!$A$2:$L$2630,7,0)</f>
        <v>-450</v>
      </c>
      <c r="AB371" s="10">
        <f t="shared" si="58"/>
        <v>0</v>
      </c>
      <c r="AC371" s="10">
        <f t="shared" si="62"/>
        <v>0</v>
      </c>
      <c r="AE371" s="6">
        <f>VLOOKUP($A371,Peter!$A$3:$O$2386,11,0)</f>
        <v>0</v>
      </c>
      <c r="AF371" s="6">
        <v>0</v>
      </c>
      <c r="AG371" s="6">
        <f t="shared" si="59"/>
        <v>0</v>
      </c>
      <c r="AH371" s="6" t="str">
        <f>"'"&amp;C371&amp;"',"</f>
        <v>'0001703220 - 002831',</v>
      </c>
    </row>
    <row r="372" spans="1:34" hidden="1" x14ac:dyDescent="0.15">
      <c r="A372" s="6" t="str">
        <f t="shared" si="55"/>
        <v>AmeriCredit Automobile Receivables Trust 2017-20001703220 - 00285042795</v>
      </c>
      <c r="B372" s="6" t="s">
        <v>98</v>
      </c>
      <c r="C372" s="6" t="s">
        <v>265</v>
      </c>
      <c r="D372" s="7">
        <v>42795</v>
      </c>
      <c r="E372" s="6" t="str">
        <f>VLOOKUP($A372,Peter!$A$3:$A$2386,1,0)</f>
        <v>AmeriCredit Automobile Receivables Trust 2017-20001703220 - 00285042795</v>
      </c>
      <c r="F372" s="6" t="s">
        <v>19</v>
      </c>
      <c r="G372" s="6" t="s">
        <v>18</v>
      </c>
      <c r="H372" s="6" t="s">
        <v>19</v>
      </c>
      <c r="I372" s="6">
        <v>7674.46</v>
      </c>
      <c r="J372" s="6">
        <v>6613.26</v>
      </c>
      <c r="K372" s="6">
        <v>0</v>
      </c>
      <c r="L372" s="6">
        <v>6613.26</v>
      </c>
      <c r="M372" s="6">
        <v>1561.2</v>
      </c>
      <c r="N372" s="6">
        <v>0</v>
      </c>
      <c r="O372" s="6">
        <v>179.84</v>
      </c>
      <c r="P372" s="6">
        <f t="shared" si="63"/>
        <v>1161.4800000000009</v>
      </c>
      <c r="Q372" s="6">
        <f>VLOOKUP($A372,Peter!$A$3:$O$2386,13,0)</f>
        <v>0</v>
      </c>
      <c r="R372" s="6">
        <v>0</v>
      </c>
      <c r="S372" s="10">
        <f t="shared" si="61"/>
        <v>0</v>
      </c>
      <c r="T372" s="6">
        <f>VLOOKUP($A372,Peter!$A$3:$R$2306,14,0)</f>
        <v>399.719999999999</v>
      </c>
      <c r="U372" s="6">
        <v>0</v>
      </c>
      <c r="V372" s="10">
        <f t="shared" si="56"/>
        <v>-1561.2</v>
      </c>
      <c r="W372" s="10"/>
      <c r="X372" s="6">
        <f t="shared" si="57"/>
        <v>1061.2</v>
      </c>
      <c r="Y372" s="6">
        <f>VLOOKUP($A372,Peter!$A$3:$O$2386,7,0)</f>
        <v>-500</v>
      </c>
      <c r="Z372" s="6">
        <v>-500</v>
      </c>
      <c r="AA372" s="6">
        <f>VLOOKUP($A372,raw!$A$2:$L$2630,7,0)</f>
        <v>-500</v>
      </c>
      <c r="AB372" s="10">
        <f t="shared" si="58"/>
        <v>0</v>
      </c>
      <c r="AC372" s="10">
        <f t="shared" si="62"/>
        <v>0</v>
      </c>
      <c r="AE372" s="6">
        <f>VLOOKUP($A372,Peter!$A$3:$O$2386,11,0)</f>
        <v>0</v>
      </c>
      <c r="AF372" s="6">
        <v>0</v>
      </c>
      <c r="AG372" s="6">
        <f t="shared" si="59"/>
        <v>0</v>
      </c>
      <c r="AH372" s="6" t="str">
        <f>"'"&amp;C372&amp;"',"</f>
        <v>'0001703220 - 002850',</v>
      </c>
    </row>
    <row r="373" spans="1:34" hidden="1" x14ac:dyDescent="0.15">
      <c r="A373" s="6" t="str">
        <f t="shared" si="55"/>
        <v>AmeriCredit Automobile Receivables Trust 2017-20001703220 - 00290842795</v>
      </c>
      <c r="B373" s="6" t="s">
        <v>98</v>
      </c>
      <c r="C373" s="6" t="s">
        <v>264</v>
      </c>
      <c r="D373" s="7">
        <v>42795</v>
      </c>
      <c r="E373" s="6" t="str">
        <f>VLOOKUP($A373,Peter!$A$3:$A$2386,1,0)</f>
        <v>AmeriCredit Automobile Receivables Trust 2017-20001703220 - 00290842795</v>
      </c>
      <c r="F373" s="6" t="s">
        <v>19</v>
      </c>
      <c r="G373" s="6" t="s">
        <v>18</v>
      </c>
      <c r="H373" s="6" t="s">
        <v>19</v>
      </c>
      <c r="I373" s="6">
        <v>5752.22</v>
      </c>
      <c r="J373" s="6">
        <v>4156.1099999999997</v>
      </c>
      <c r="K373" s="6">
        <v>0</v>
      </c>
      <c r="L373" s="6">
        <v>4156.1099999999997</v>
      </c>
      <c r="M373" s="6">
        <v>2046.11</v>
      </c>
      <c r="N373" s="6">
        <v>146.16999999999999</v>
      </c>
      <c r="O373" s="6">
        <v>217.8</v>
      </c>
      <c r="P373" s="6">
        <f t="shared" si="63"/>
        <v>1756.7099999999998</v>
      </c>
      <c r="Q373" s="6">
        <f>VLOOKUP($A373,Peter!$A$3:$O$2386,13,0)</f>
        <v>0</v>
      </c>
      <c r="R373" s="6">
        <v>0</v>
      </c>
      <c r="S373" s="10">
        <f t="shared" si="61"/>
        <v>0</v>
      </c>
      <c r="T373" s="6">
        <f>VLOOKUP($A373,Peter!$A$3:$R$2306,14,0)</f>
        <v>435.57</v>
      </c>
      <c r="U373" s="6">
        <v>0</v>
      </c>
      <c r="V373" s="10">
        <f t="shared" si="56"/>
        <v>-2046.11</v>
      </c>
      <c r="W373" s="10"/>
      <c r="X373" s="6">
        <f t="shared" si="57"/>
        <v>1596.11</v>
      </c>
      <c r="Y373" s="6">
        <f>VLOOKUP($A373,Peter!$A$3:$O$2386,7,0)</f>
        <v>-450</v>
      </c>
      <c r="Z373" s="6">
        <v>-450</v>
      </c>
      <c r="AA373" s="6">
        <f>VLOOKUP($A373,raw!$A$2:$L$2630,7,0)</f>
        <v>-450</v>
      </c>
      <c r="AB373" s="10">
        <f t="shared" si="58"/>
        <v>0</v>
      </c>
      <c r="AC373" s="10">
        <f t="shared" si="62"/>
        <v>0</v>
      </c>
      <c r="AE373" s="6">
        <f>VLOOKUP($A373,Peter!$A$3:$O$2386,11,0)</f>
        <v>0</v>
      </c>
      <c r="AF373" s="6">
        <v>0</v>
      </c>
      <c r="AG373" s="6">
        <f t="shared" si="59"/>
        <v>0</v>
      </c>
      <c r="AH373" s="6" t="str">
        <f>"'"&amp;C373&amp;"',"</f>
        <v>'0001703220 - 002908',</v>
      </c>
    </row>
    <row r="374" spans="1:34" hidden="1" x14ac:dyDescent="0.15">
      <c r="A374" s="6" t="str">
        <f t="shared" si="55"/>
        <v>AmeriCredit Automobile Receivables Trust 2017-20001703220 - 00297042795</v>
      </c>
      <c r="B374" s="6" t="s">
        <v>98</v>
      </c>
      <c r="C374" s="6" t="s">
        <v>263</v>
      </c>
      <c r="D374" s="7">
        <v>42795</v>
      </c>
      <c r="E374" s="6" t="str">
        <f>VLOOKUP($A374,Peter!$A$3:$A$2386,1,0)</f>
        <v>AmeriCredit Automobile Receivables Trust 2017-20001703220 - 00297042795</v>
      </c>
      <c r="F374" s="6" t="s">
        <v>19</v>
      </c>
      <c r="G374" s="6" t="s">
        <v>18</v>
      </c>
      <c r="H374" s="6" t="s">
        <v>19</v>
      </c>
      <c r="I374" s="6">
        <v>6094.63</v>
      </c>
      <c r="J374" s="6">
        <v>5354.91</v>
      </c>
      <c r="K374" s="6">
        <v>0</v>
      </c>
      <c r="L374" s="6">
        <v>5354.91</v>
      </c>
      <c r="M374" s="6">
        <v>1229.72</v>
      </c>
      <c r="N374" s="6">
        <v>153.28</v>
      </c>
      <c r="O374" s="6">
        <v>78</v>
      </c>
      <c r="P374" s="6">
        <f t="shared" si="63"/>
        <v>1043.7</v>
      </c>
      <c r="Q374" s="6">
        <f>VLOOKUP($A374,Peter!$A$3:$O$2386,13,0)</f>
        <v>0</v>
      </c>
      <c r="R374" s="6">
        <v>0</v>
      </c>
      <c r="S374" s="10">
        <f t="shared" si="61"/>
        <v>0</v>
      </c>
      <c r="T374" s="6">
        <f>VLOOKUP($A374,Peter!$A$3:$R$2306,14,0)</f>
        <v>339.3</v>
      </c>
      <c r="U374" s="6">
        <v>0</v>
      </c>
      <c r="V374" s="10">
        <f t="shared" si="56"/>
        <v>-1229.72</v>
      </c>
      <c r="W374" s="10"/>
      <c r="X374" s="6">
        <f t="shared" si="57"/>
        <v>739.72</v>
      </c>
      <c r="Y374" s="6">
        <f>VLOOKUP($A374,Peter!$A$3:$O$2386,7,0)</f>
        <v>-490</v>
      </c>
      <c r="Z374" s="6">
        <v>-490</v>
      </c>
      <c r="AA374" s="6">
        <f>VLOOKUP($A374,raw!$A$2:$L$2630,7,0)</f>
        <v>-490</v>
      </c>
      <c r="AB374" s="10">
        <f t="shared" si="58"/>
        <v>0</v>
      </c>
      <c r="AC374" s="10">
        <f t="shared" si="62"/>
        <v>0</v>
      </c>
      <c r="AE374" s="6">
        <f>VLOOKUP($A374,Peter!$A$3:$O$2386,11,0)</f>
        <v>0</v>
      </c>
      <c r="AF374" s="6">
        <v>0</v>
      </c>
      <c r="AG374" s="6">
        <f t="shared" si="59"/>
        <v>0</v>
      </c>
      <c r="AH374" s="6" t="str">
        <f>"'"&amp;C374&amp;"',"</f>
        <v>'0001703220 - 002970',</v>
      </c>
    </row>
    <row r="375" spans="1:34" hidden="1" x14ac:dyDescent="0.15">
      <c r="A375" s="6" t="str">
        <f t="shared" si="55"/>
        <v>AmeriCredit Automobile Receivables Trust 2017-20001703220 - 00299142795</v>
      </c>
      <c r="B375" s="6" t="s">
        <v>98</v>
      </c>
      <c r="C375" s="6" t="s">
        <v>262</v>
      </c>
      <c r="D375" s="7">
        <v>42795</v>
      </c>
      <c r="E375" s="6" t="str">
        <f>VLOOKUP($A375,Peter!$A$3:$A$2386,1,0)</f>
        <v>AmeriCredit Automobile Receivables Trust 2017-20001703220 - 00299142795</v>
      </c>
      <c r="F375" s="6" t="s">
        <v>19</v>
      </c>
      <c r="G375" s="6" t="s">
        <v>18</v>
      </c>
      <c r="H375" s="6" t="s">
        <v>19</v>
      </c>
      <c r="I375" s="6">
        <v>39852.67</v>
      </c>
      <c r="J375" s="6">
        <v>59026.07</v>
      </c>
      <c r="K375" s="6">
        <v>0</v>
      </c>
      <c r="L375" s="6">
        <v>19173.400000000001</v>
      </c>
      <c r="M375" s="6">
        <v>4072.16</v>
      </c>
      <c r="N375" s="6">
        <v>1141.79</v>
      </c>
      <c r="O375" s="6">
        <v>1.05</v>
      </c>
      <c r="P375" s="6">
        <f t="shared" si="63"/>
        <v>5213.95</v>
      </c>
      <c r="Q375" s="6">
        <f>VLOOKUP($A375,Peter!$A$3:$O$2386,13,0)</f>
        <v>0</v>
      </c>
      <c r="R375" s="6">
        <v>0</v>
      </c>
      <c r="S375" s="10">
        <f t="shared" si="61"/>
        <v>0</v>
      </c>
      <c r="T375" s="6">
        <f>VLOOKUP($A375,Peter!$A$3:$R$2306,14,0)</f>
        <v>0</v>
      </c>
      <c r="U375" s="6">
        <v>0</v>
      </c>
      <c r="V375" s="10">
        <f t="shared" si="56"/>
        <v>-4072.16</v>
      </c>
      <c r="W375" s="10"/>
      <c r="X375" s="6">
        <f t="shared" si="57"/>
        <v>-19173.400000000001</v>
      </c>
      <c r="Y375" s="6">
        <f>VLOOKUP($A375,Peter!$A$3:$O$2386,7,0)</f>
        <v>-23245.56</v>
      </c>
      <c r="Z375" s="6">
        <v>-23245.56</v>
      </c>
      <c r="AA375" s="6">
        <f>VLOOKUP($A375,raw!$A$2:$L$2630,7,0)</f>
        <v>-23245.56</v>
      </c>
      <c r="AB375" s="10">
        <f t="shared" si="58"/>
        <v>0</v>
      </c>
      <c r="AC375" s="10">
        <f t="shared" si="62"/>
        <v>0</v>
      </c>
      <c r="AE375" s="6">
        <f>VLOOKUP($A375,Peter!$A$3:$O$2386,11,0)</f>
        <v>0</v>
      </c>
      <c r="AF375" s="6">
        <v>0</v>
      </c>
      <c r="AG375" s="6">
        <f t="shared" si="59"/>
        <v>0</v>
      </c>
      <c r="AH375" s="6" t="str">
        <f>"'"&amp;C375&amp;"',"</f>
        <v>'0001703220 - 002991',</v>
      </c>
    </row>
    <row r="376" spans="1:34" hidden="1" x14ac:dyDescent="0.15">
      <c r="A376" s="6" t="str">
        <f t="shared" si="55"/>
        <v>AmeriCredit Automobile Receivables Trust 2017-20001703220 - 00302342795</v>
      </c>
      <c r="B376" s="6" t="s">
        <v>98</v>
      </c>
      <c r="C376" s="6" t="s">
        <v>261</v>
      </c>
      <c r="D376" s="7">
        <v>42795</v>
      </c>
      <c r="E376" s="6" t="str">
        <f>VLOOKUP($A376,Peter!$A$3:$A$2386,1,0)</f>
        <v>AmeriCredit Automobile Receivables Trust 2017-20001703220 - 00302342795</v>
      </c>
      <c r="F376" s="6" t="s">
        <v>19</v>
      </c>
      <c r="G376" s="6" t="s">
        <v>18</v>
      </c>
      <c r="H376" s="6" t="s">
        <v>19</v>
      </c>
      <c r="I376" s="6">
        <v>5703.64</v>
      </c>
      <c r="J376" s="6">
        <v>4126.8599999999997</v>
      </c>
      <c r="K376" s="6">
        <v>0</v>
      </c>
      <c r="L376" s="6">
        <v>4126.8599999999997</v>
      </c>
      <c r="M376" s="6">
        <v>2076.7800000000002</v>
      </c>
      <c r="N376" s="6">
        <v>70.319999999999993</v>
      </c>
      <c r="O376" s="6">
        <v>260.89999999999998</v>
      </c>
      <c r="P376" s="6">
        <f t="shared" si="63"/>
        <v>1597.9700000000003</v>
      </c>
      <c r="Q376" s="6">
        <f>VLOOKUP($A376,Peter!$A$3:$O$2386,13,0)</f>
        <v>0</v>
      </c>
      <c r="R376" s="6">
        <v>0</v>
      </c>
      <c r="S376" s="10">
        <f t="shared" si="61"/>
        <v>0</v>
      </c>
      <c r="T376" s="6">
        <f>VLOOKUP($A376,Peter!$A$3:$R$2306,14,0)</f>
        <v>549.13</v>
      </c>
      <c r="U376" s="6">
        <v>0</v>
      </c>
      <c r="V376" s="10">
        <f t="shared" si="56"/>
        <v>-2076.7800000000002</v>
      </c>
      <c r="W376" s="10"/>
      <c r="X376" s="6">
        <f t="shared" si="57"/>
        <v>1576.7800000000002</v>
      </c>
      <c r="Y376" s="6">
        <f>VLOOKUP($A376,Peter!$A$3:$O$2386,7,0)</f>
        <v>-500</v>
      </c>
      <c r="Z376" s="6">
        <v>-500</v>
      </c>
      <c r="AA376" s="6">
        <f>VLOOKUP($A376,raw!$A$2:$L$2630,7,0)</f>
        <v>-500</v>
      </c>
      <c r="AB376" s="10">
        <f t="shared" si="58"/>
        <v>0</v>
      </c>
      <c r="AC376" s="10">
        <f t="shared" si="62"/>
        <v>0</v>
      </c>
      <c r="AE376" s="6">
        <f>VLOOKUP($A376,Peter!$A$3:$O$2386,11,0)</f>
        <v>0</v>
      </c>
      <c r="AF376" s="6">
        <v>0</v>
      </c>
      <c r="AG376" s="6">
        <f t="shared" si="59"/>
        <v>0</v>
      </c>
      <c r="AH376" s="6" t="str">
        <f>"'"&amp;C376&amp;"',"</f>
        <v>'0001703220 - 003023',</v>
      </c>
    </row>
    <row r="377" spans="1:34" hidden="1" x14ac:dyDescent="0.15">
      <c r="A377" s="6" t="str">
        <f t="shared" si="55"/>
        <v>AmeriCredit Automobile Receivables Trust 2017-20001703220 - 00304642795</v>
      </c>
      <c r="B377" s="6" t="s">
        <v>98</v>
      </c>
      <c r="C377" s="6" t="s">
        <v>260</v>
      </c>
      <c r="D377" s="7">
        <v>42795</v>
      </c>
      <c r="E377" s="6" t="str">
        <f>VLOOKUP($A377,Peter!$A$3:$A$2386,1,0)</f>
        <v>AmeriCredit Automobile Receivables Trust 2017-20001703220 - 00304642795</v>
      </c>
      <c r="F377" s="6" t="s">
        <v>19</v>
      </c>
      <c r="G377" s="6" t="s">
        <v>18</v>
      </c>
      <c r="H377" s="6" t="s">
        <v>19</v>
      </c>
      <c r="I377" s="6">
        <v>9422.7099999999991</v>
      </c>
      <c r="J377" s="6">
        <v>8520.19</v>
      </c>
      <c r="K377" s="6">
        <v>0</v>
      </c>
      <c r="L377" s="6">
        <v>8520.19</v>
      </c>
      <c r="M377" s="6">
        <v>1652.52</v>
      </c>
      <c r="N377" s="6">
        <v>580.1</v>
      </c>
      <c r="O377" s="6">
        <v>132.38</v>
      </c>
      <c r="P377" s="6">
        <f t="shared" si="63"/>
        <v>1861.9899999999998</v>
      </c>
      <c r="Q377" s="6">
        <f>VLOOKUP($A377,Peter!$A$3:$O$2386,13,0)</f>
        <v>0</v>
      </c>
      <c r="R377" s="6">
        <v>0</v>
      </c>
      <c r="S377" s="10">
        <f t="shared" si="61"/>
        <v>0</v>
      </c>
      <c r="T377" s="6">
        <f>VLOOKUP($A377,Peter!$A$3:$R$2306,14,0)</f>
        <v>370.63</v>
      </c>
      <c r="U377" s="6">
        <v>0</v>
      </c>
      <c r="V377" s="10">
        <f t="shared" si="56"/>
        <v>-1652.52</v>
      </c>
      <c r="W377" s="10"/>
      <c r="X377" s="6">
        <f t="shared" si="57"/>
        <v>902.52</v>
      </c>
      <c r="Y377" s="6">
        <f>VLOOKUP($A377,Peter!$A$3:$O$2386,7,0)</f>
        <v>-750</v>
      </c>
      <c r="Z377" s="6">
        <v>-750</v>
      </c>
      <c r="AA377" s="6">
        <f>VLOOKUP($A377,raw!$A$2:$L$2630,7,0)</f>
        <v>-750</v>
      </c>
      <c r="AB377" s="10">
        <f t="shared" si="58"/>
        <v>0</v>
      </c>
      <c r="AC377" s="10">
        <f t="shared" si="62"/>
        <v>0</v>
      </c>
      <c r="AE377" s="6">
        <f>VLOOKUP($A377,Peter!$A$3:$O$2386,11,0)</f>
        <v>0</v>
      </c>
      <c r="AF377" s="6">
        <v>0</v>
      </c>
      <c r="AG377" s="6">
        <f t="shared" si="59"/>
        <v>0</v>
      </c>
      <c r="AH377" s="6" t="str">
        <f>"'"&amp;C377&amp;"',"</f>
        <v>'0001703220 - 003046',</v>
      </c>
    </row>
    <row r="378" spans="1:34" hidden="1" x14ac:dyDescent="0.15">
      <c r="A378" s="6" t="str">
        <f t="shared" si="55"/>
        <v>AmeriCredit Automobile Receivables Trust 2017-20001703220 - 00307042795</v>
      </c>
      <c r="B378" s="6" t="s">
        <v>98</v>
      </c>
      <c r="C378" s="6" t="s">
        <v>259</v>
      </c>
      <c r="D378" s="7">
        <v>42795</v>
      </c>
      <c r="E378" s="6" t="str">
        <f>VLOOKUP($A378,Peter!$A$3:$A$2386,1,0)</f>
        <v>AmeriCredit Automobile Receivables Trust 2017-20001703220 - 00307042795</v>
      </c>
      <c r="F378" s="6" t="s">
        <v>20</v>
      </c>
      <c r="G378" s="6" t="s">
        <v>18</v>
      </c>
      <c r="H378" s="6" t="s">
        <v>20</v>
      </c>
      <c r="I378" s="6">
        <v>10835.77</v>
      </c>
      <c r="J378" s="6">
        <v>9750.3799999999992</v>
      </c>
      <c r="K378" s="6">
        <v>0</v>
      </c>
      <c r="L378" s="6">
        <v>9750.3799999999992</v>
      </c>
      <c r="M378" s="6">
        <v>1210.3900000000001</v>
      </c>
      <c r="N378" s="6">
        <v>84.46</v>
      </c>
      <c r="O378" s="6">
        <v>216.15</v>
      </c>
      <c r="P378" s="6">
        <f t="shared" si="63"/>
        <v>508.69000000000017</v>
      </c>
      <c r="Q378" s="6">
        <f>VLOOKUP($A378,Peter!$A$3:$O$2386,13,0)</f>
        <v>0</v>
      </c>
      <c r="R378" s="6">
        <v>0</v>
      </c>
      <c r="S378" s="10">
        <f t="shared" si="61"/>
        <v>0</v>
      </c>
      <c r="T378" s="6">
        <f>VLOOKUP($A378,Peter!$A$3:$R$2306,14,0)</f>
        <v>786.16</v>
      </c>
      <c r="U378" s="6">
        <v>0</v>
      </c>
      <c r="V378" s="10">
        <f t="shared" si="56"/>
        <v>-1210.3900000000001</v>
      </c>
      <c r="W378" s="10"/>
      <c r="X378" s="6">
        <f t="shared" si="57"/>
        <v>1085.3900000000001</v>
      </c>
      <c r="Y378" s="6">
        <f>VLOOKUP($A378,Peter!$A$3:$O$2386,7,0)</f>
        <v>-125</v>
      </c>
      <c r="Z378" s="6">
        <v>-125</v>
      </c>
      <c r="AA378" s="6">
        <f>VLOOKUP($A378,raw!$A$2:$L$2630,7,0)</f>
        <v>-125</v>
      </c>
      <c r="AB378" s="10">
        <f t="shared" si="58"/>
        <v>0</v>
      </c>
      <c r="AC378" s="10">
        <f t="shared" si="62"/>
        <v>0</v>
      </c>
      <c r="AE378" s="6">
        <f>VLOOKUP($A378,Peter!$A$3:$O$2386,11,0)</f>
        <v>0</v>
      </c>
      <c r="AF378" s="6">
        <v>0</v>
      </c>
      <c r="AG378" s="6">
        <f t="shared" si="59"/>
        <v>0</v>
      </c>
      <c r="AH378" s="6" t="str">
        <f>"'"&amp;C378&amp;"',"</f>
        <v>'0001703220 - 003070',</v>
      </c>
    </row>
    <row r="379" spans="1:34" hidden="1" x14ac:dyDescent="0.15">
      <c r="A379" s="6" t="str">
        <f t="shared" si="55"/>
        <v>AmeriCredit Automobile Receivables Trust 2017-20001703220 - 00310342795</v>
      </c>
      <c r="B379" s="6" t="s">
        <v>98</v>
      </c>
      <c r="C379" s="6" t="s">
        <v>258</v>
      </c>
      <c r="D379" s="7">
        <v>42795</v>
      </c>
      <c r="E379" s="6" t="str">
        <f>VLOOKUP($A379,Peter!$A$3:$A$2386,1,0)</f>
        <v>AmeriCredit Automobile Receivables Trust 2017-20001703220 - 00310342795</v>
      </c>
      <c r="F379" s="6" t="s">
        <v>19</v>
      </c>
      <c r="G379" s="6" t="s">
        <v>18</v>
      </c>
      <c r="H379" s="6" t="s">
        <v>19</v>
      </c>
      <c r="I379" s="6">
        <v>11840.72</v>
      </c>
      <c r="J379" s="6">
        <v>10308.84</v>
      </c>
      <c r="K379" s="6">
        <v>0</v>
      </c>
      <c r="L379" s="6">
        <v>10308.84</v>
      </c>
      <c r="M379" s="6">
        <v>2031.88</v>
      </c>
      <c r="N379" s="6">
        <v>207.26</v>
      </c>
      <c r="O379" s="6">
        <v>364.14</v>
      </c>
      <c r="P379" s="6">
        <f t="shared" si="63"/>
        <v>1799.1200000000003</v>
      </c>
      <c r="Q379" s="6">
        <f>VLOOKUP($A379,Peter!$A$3:$O$2386,13,0)</f>
        <v>0</v>
      </c>
      <c r="R379" s="6">
        <v>0</v>
      </c>
      <c r="S379" s="10">
        <f t="shared" si="61"/>
        <v>0</v>
      </c>
      <c r="T379" s="6">
        <f>VLOOKUP($A379,Peter!$A$3:$R$2306,14,0)</f>
        <v>440.02</v>
      </c>
      <c r="U379" s="6">
        <v>0</v>
      </c>
      <c r="V379" s="10">
        <f t="shared" si="56"/>
        <v>-2031.88</v>
      </c>
      <c r="W379" s="10"/>
      <c r="X379" s="6">
        <f t="shared" si="57"/>
        <v>1531.88</v>
      </c>
      <c r="Y379" s="6">
        <f>VLOOKUP($A379,Peter!$A$3:$O$2386,7,0)</f>
        <v>-500</v>
      </c>
      <c r="Z379" s="6">
        <v>-500</v>
      </c>
      <c r="AA379" s="6">
        <f>VLOOKUP($A379,raw!$A$2:$L$2630,7,0)</f>
        <v>-500</v>
      </c>
      <c r="AB379" s="10">
        <f t="shared" si="58"/>
        <v>0</v>
      </c>
      <c r="AC379" s="10">
        <f t="shared" si="62"/>
        <v>0</v>
      </c>
      <c r="AE379" s="6">
        <f>VLOOKUP($A379,Peter!$A$3:$O$2386,11,0)</f>
        <v>0</v>
      </c>
      <c r="AF379" s="6">
        <v>0</v>
      </c>
      <c r="AG379" s="6">
        <f t="shared" si="59"/>
        <v>0</v>
      </c>
      <c r="AH379" s="6" t="str">
        <f>"'"&amp;C379&amp;"',"</f>
        <v>'0001703220 - 003103',</v>
      </c>
    </row>
    <row r="380" spans="1:34" hidden="1" x14ac:dyDescent="0.15">
      <c r="A380" s="6" t="str">
        <f t="shared" si="55"/>
        <v>AmeriCredit Automobile Receivables Trust 2017-20001703220 - 00365042795</v>
      </c>
      <c r="B380" s="6" t="s">
        <v>98</v>
      </c>
      <c r="C380" s="6" t="s">
        <v>257</v>
      </c>
      <c r="D380" s="7">
        <v>42795</v>
      </c>
      <c r="E380" s="6" t="str">
        <f>VLOOKUP($A380,Peter!$A$3:$A$2386,1,0)</f>
        <v>AmeriCredit Automobile Receivables Trust 2017-20001703220 - 00365042795</v>
      </c>
      <c r="F380" s="6" t="s">
        <v>20</v>
      </c>
      <c r="G380" s="6" t="s">
        <v>18</v>
      </c>
      <c r="H380" s="6" t="s">
        <v>20</v>
      </c>
      <c r="I380" s="6">
        <v>12995.9</v>
      </c>
      <c r="J380" s="6">
        <v>11773.72</v>
      </c>
      <c r="K380" s="6">
        <v>0</v>
      </c>
      <c r="L380" s="6">
        <v>11773.72</v>
      </c>
      <c r="M380" s="6">
        <v>1707.18</v>
      </c>
      <c r="N380" s="6">
        <v>397.61</v>
      </c>
      <c r="O380" s="6">
        <v>0</v>
      </c>
      <c r="P380" s="6">
        <f t="shared" si="63"/>
        <v>1024.93</v>
      </c>
      <c r="Q380" s="6">
        <f>VLOOKUP($A380,Peter!$A$3:$O$2386,13,0)</f>
        <v>0</v>
      </c>
      <c r="R380" s="6">
        <v>0</v>
      </c>
      <c r="S380" s="10">
        <f t="shared" si="61"/>
        <v>0</v>
      </c>
      <c r="T380" s="6">
        <f>VLOOKUP($A380,Peter!$A$3:$R$2306,14,0)</f>
        <v>1079.8599999999999</v>
      </c>
      <c r="U380" s="6">
        <v>0</v>
      </c>
      <c r="V380" s="10">
        <f t="shared" si="56"/>
        <v>-1707.18</v>
      </c>
      <c r="W380" s="10"/>
      <c r="X380" s="6">
        <f t="shared" si="57"/>
        <v>1222.18</v>
      </c>
      <c r="Y380" s="6">
        <f>VLOOKUP($A380,Peter!$A$3:$O$2386,7,0)</f>
        <v>-485</v>
      </c>
      <c r="Z380" s="6">
        <v>-485</v>
      </c>
      <c r="AA380" s="6">
        <f>VLOOKUP($A380,raw!$A$2:$L$2630,7,0)</f>
        <v>-485</v>
      </c>
      <c r="AB380" s="10">
        <f t="shared" si="58"/>
        <v>0</v>
      </c>
      <c r="AC380" s="10">
        <f t="shared" si="62"/>
        <v>0</v>
      </c>
      <c r="AE380" s="6">
        <f>VLOOKUP($A380,Peter!$A$3:$O$2386,11,0)</f>
        <v>0</v>
      </c>
      <c r="AF380" s="6">
        <v>0</v>
      </c>
      <c r="AG380" s="6">
        <f t="shared" si="59"/>
        <v>0</v>
      </c>
      <c r="AH380" s="6" t="str">
        <f>"'"&amp;C380&amp;"',"</f>
        <v>'0001703220 - 003650',</v>
      </c>
    </row>
    <row r="381" spans="1:34" hidden="1" x14ac:dyDescent="0.15">
      <c r="A381" s="6" t="str">
        <f t="shared" si="55"/>
        <v>AmeriCredit Automobile Receivables Trust 2017-20001703220 - 00371142795</v>
      </c>
      <c r="B381" s="6" t="s">
        <v>98</v>
      </c>
      <c r="C381" s="6" t="s">
        <v>256</v>
      </c>
      <c r="D381" s="7">
        <v>42795</v>
      </c>
      <c r="E381" s="6" t="str">
        <f>VLOOKUP($A381,Peter!$A$3:$A$2386,1,0)</f>
        <v>AmeriCredit Automobile Receivables Trust 2017-20001703220 - 00371142795</v>
      </c>
      <c r="F381" s="6" t="s">
        <v>19</v>
      </c>
      <c r="G381" s="6" t="s">
        <v>18</v>
      </c>
      <c r="H381" s="6" t="s">
        <v>19</v>
      </c>
      <c r="I381" s="6">
        <v>14147.06</v>
      </c>
      <c r="J381" s="6">
        <v>12724.81</v>
      </c>
      <c r="K381" s="6">
        <v>0</v>
      </c>
      <c r="L381" s="6">
        <v>12724.81</v>
      </c>
      <c r="M381" s="6">
        <v>1922.25</v>
      </c>
      <c r="N381" s="6">
        <v>327.44</v>
      </c>
      <c r="O381" s="6">
        <v>281.22000000000003</v>
      </c>
      <c r="P381" s="6">
        <f t="shared" si="63"/>
        <v>1666.46</v>
      </c>
      <c r="Q381" s="6">
        <f>VLOOKUP($A381,Peter!$A$3:$O$2386,13,0)</f>
        <v>0</v>
      </c>
      <c r="R381" s="6">
        <v>0</v>
      </c>
      <c r="S381" s="10">
        <f t="shared" si="61"/>
        <v>0</v>
      </c>
      <c r="T381" s="6">
        <f>VLOOKUP($A381,Peter!$A$3:$R$2306,14,0)</f>
        <v>583.23</v>
      </c>
      <c r="U381" s="6">
        <v>0</v>
      </c>
      <c r="V381" s="10">
        <f t="shared" si="56"/>
        <v>-1922.25</v>
      </c>
      <c r="W381" s="10"/>
      <c r="X381" s="6">
        <f t="shared" si="57"/>
        <v>1422.25</v>
      </c>
      <c r="Y381" s="6">
        <f>VLOOKUP($A381,Peter!$A$3:$O$2386,7,0)</f>
        <v>-500</v>
      </c>
      <c r="Z381" s="6">
        <v>-500</v>
      </c>
      <c r="AA381" s="6">
        <f>VLOOKUP($A381,raw!$A$2:$L$2630,7,0)</f>
        <v>-500</v>
      </c>
      <c r="AB381" s="10">
        <f t="shared" si="58"/>
        <v>0</v>
      </c>
      <c r="AC381" s="10">
        <f t="shared" si="62"/>
        <v>0</v>
      </c>
      <c r="AE381" s="6">
        <f>VLOOKUP($A381,Peter!$A$3:$O$2386,11,0)</f>
        <v>0</v>
      </c>
      <c r="AF381" s="6">
        <v>0</v>
      </c>
      <c r="AG381" s="6">
        <f t="shared" si="59"/>
        <v>0</v>
      </c>
      <c r="AH381" s="6" t="str">
        <f>"'"&amp;C381&amp;"',"</f>
        <v>'0001703220 - 003711',</v>
      </c>
    </row>
    <row r="382" spans="1:34" hidden="1" x14ac:dyDescent="0.15">
      <c r="A382" s="6" t="str">
        <f t="shared" si="55"/>
        <v>AmeriCredit Automobile Receivables Trust 2017-20001703220 - 00388342795</v>
      </c>
      <c r="B382" s="6" t="s">
        <v>98</v>
      </c>
      <c r="C382" s="6" t="s">
        <v>255</v>
      </c>
      <c r="D382" s="7">
        <v>42795</v>
      </c>
      <c r="E382" s="6" t="str">
        <f>VLOOKUP($A382,Peter!$A$3:$A$2386,1,0)</f>
        <v>AmeriCredit Automobile Receivables Trust 2017-20001703220 - 00388342795</v>
      </c>
      <c r="F382" s="6" t="s">
        <v>19</v>
      </c>
      <c r="G382" s="6" t="s">
        <v>18</v>
      </c>
      <c r="H382" s="6" t="s">
        <v>19</v>
      </c>
      <c r="I382" s="6">
        <v>5917.13</v>
      </c>
      <c r="J382" s="6">
        <v>4370.78</v>
      </c>
      <c r="K382" s="6">
        <v>0</v>
      </c>
      <c r="L382" s="6">
        <v>4370.78</v>
      </c>
      <c r="M382" s="6">
        <v>2071.35</v>
      </c>
      <c r="N382" s="6">
        <v>123.05</v>
      </c>
      <c r="O382" s="6">
        <v>315.60000000000002</v>
      </c>
      <c r="P382" s="6">
        <f t="shared" si="63"/>
        <v>1570.7</v>
      </c>
      <c r="Q382" s="6">
        <f>VLOOKUP($A382,Peter!$A$3:$O$2386,13,0)</f>
        <v>0</v>
      </c>
      <c r="R382" s="6">
        <v>0</v>
      </c>
      <c r="S382" s="10">
        <f t="shared" si="61"/>
        <v>0</v>
      </c>
      <c r="T382" s="6">
        <f>VLOOKUP($A382,Peter!$A$3:$R$2306,14,0)</f>
        <v>623.70000000000005</v>
      </c>
      <c r="U382" s="6">
        <v>0</v>
      </c>
      <c r="V382" s="10">
        <f t="shared" si="56"/>
        <v>-2071.35</v>
      </c>
      <c r="W382" s="10"/>
      <c r="X382" s="6">
        <f t="shared" si="57"/>
        <v>1546.35</v>
      </c>
      <c r="Y382" s="6">
        <f>VLOOKUP($A382,Peter!$A$3:$O$2386,7,0)</f>
        <v>-525</v>
      </c>
      <c r="Z382" s="6">
        <v>-525</v>
      </c>
      <c r="AA382" s="6">
        <f>VLOOKUP($A382,raw!$A$2:$L$2630,7,0)</f>
        <v>-525</v>
      </c>
      <c r="AB382" s="10">
        <f t="shared" si="58"/>
        <v>0</v>
      </c>
      <c r="AC382" s="10">
        <f t="shared" si="62"/>
        <v>0</v>
      </c>
      <c r="AE382" s="6">
        <f>VLOOKUP($A382,Peter!$A$3:$O$2386,11,0)</f>
        <v>0</v>
      </c>
      <c r="AF382" s="6">
        <v>0</v>
      </c>
      <c r="AG382" s="6">
        <f t="shared" si="59"/>
        <v>0</v>
      </c>
      <c r="AH382" s="6" t="str">
        <f>"'"&amp;C382&amp;"',"</f>
        <v>'0001703220 - 003883',</v>
      </c>
    </row>
    <row r="383" spans="1:34" hidden="1" x14ac:dyDescent="0.15">
      <c r="A383" s="6" t="str">
        <f t="shared" si="55"/>
        <v>AmeriCredit Automobile Receivables Trust 2017-20001703220 - 00392842795</v>
      </c>
      <c r="B383" s="6" t="s">
        <v>98</v>
      </c>
      <c r="C383" s="6" t="s">
        <v>254</v>
      </c>
      <c r="D383" s="7">
        <v>42795</v>
      </c>
      <c r="E383" s="6" t="str">
        <f>VLOOKUP($A383,Peter!$A$3:$A$2386,1,0)</f>
        <v>AmeriCredit Automobile Receivables Trust 2017-20001703220 - 00392842795</v>
      </c>
      <c r="F383" s="6" t="s">
        <v>19</v>
      </c>
      <c r="G383" s="6" t="s">
        <v>18</v>
      </c>
      <c r="H383" s="6" t="s">
        <v>19</v>
      </c>
      <c r="I383" s="6">
        <v>9295.66</v>
      </c>
      <c r="J383" s="6">
        <v>8380.8799999999992</v>
      </c>
      <c r="K383" s="6">
        <v>0</v>
      </c>
      <c r="L383" s="6">
        <v>8380.8799999999992</v>
      </c>
      <c r="M383" s="6">
        <v>1439.78</v>
      </c>
      <c r="N383" s="6">
        <v>195.72</v>
      </c>
      <c r="O383" s="6">
        <v>52.5</v>
      </c>
      <c r="P383" s="6">
        <f t="shared" si="63"/>
        <v>1265.6399999999999</v>
      </c>
      <c r="Q383" s="6">
        <f>VLOOKUP($A383,Peter!$A$3:$O$2386,13,0)</f>
        <v>0</v>
      </c>
      <c r="R383" s="6">
        <v>0</v>
      </c>
      <c r="S383" s="10">
        <f t="shared" si="61"/>
        <v>0</v>
      </c>
      <c r="T383" s="6">
        <f>VLOOKUP($A383,Peter!$A$3:$R$2306,14,0)</f>
        <v>369.86</v>
      </c>
      <c r="U383" s="6">
        <v>0</v>
      </c>
      <c r="V383" s="10">
        <f t="shared" si="56"/>
        <v>-1439.78</v>
      </c>
      <c r="W383" s="10"/>
      <c r="X383" s="6">
        <f t="shared" si="57"/>
        <v>914.78</v>
      </c>
      <c r="Y383" s="6">
        <f>VLOOKUP($A383,Peter!$A$3:$O$2386,7,0)</f>
        <v>-525</v>
      </c>
      <c r="Z383" s="6">
        <v>-525</v>
      </c>
      <c r="AA383" s="6">
        <f>VLOOKUP($A383,raw!$A$2:$L$2630,7,0)</f>
        <v>-525</v>
      </c>
      <c r="AB383" s="10">
        <f t="shared" si="58"/>
        <v>0</v>
      </c>
      <c r="AC383" s="10">
        <f t="shared" si="62"/>
        <v>0</v>
      </c>
      <c r="AE383" s="6">
        <f>VLOOKUP($A383,Peter!$A$3:$O$2386,11,0)</f>
        <v>0</v>
      </c>
      <c r="AF383" s="6">
        <v>0</v>
      </c>
      <c r="AG383" s="6">
        <f t="shared" si="59"/>
        <v>0</v>
      </c>
      <c r="AH383" s="6" t="str">
        <f>"'"&amp;C383&amp;"',"</f>
        <v>'0001703220 - 003928',</v>
      </c>
    </row>
    <row r="384" spans="1:34" hidden="1" x14ac:dyDescent="0.15">
      <c r="A384" s="6" t="str">
        <f t="shared" si="55"/>
        <v>AmeriCredit Automobile Receivables Trust 2017-20001703220 - 00425742795</v>
      </c>
      <c r="B384" s="6" t="s">
        <v>98</v>
      </c>
      <c r="C384" s="6" t="s">
        <v>253</v>
      </c>
      <c r="D384" s="7">
        <v>42795</v>
      </c>
      <c r="E384" s="6" t="str">
        <f>VLOOKUP($A384,Peter!$A$3:$A$2386,1,0)</f>
        <v>AmeriCredit Automobile Receivables Trust 2017-20001703220 - 00425742795</v>
      </c>
      <c r="F384" s="6" t="s">
        <v>19</v>
      </c>
      <c r="G384" s="6" t="s">
        <v>18</v>
      </c>
      <c r="H384" s="6" t="s">
        <v>19</v>
      </c>
      <c r="I384" s="6">
        <v>9432</v>
      </c>
      <c r="J384" s="6">
        <v>7854.41</v>
      </c>
      <c r="K384" s="6">
        <v>0</v>
      </c>
      <c r="L384" s="6">
        <v>7854.41</v>
      </c>
      <c r="M384" s="6">
        <v>1702.59</v>
      </c>
      <c r="N384" s="6">
        <v>158.06</v>
      </c>
      <c r="O384" s="6">
        <v>123.41</v>
      </c>
      <c r="P384" s="6">
        <f t="shared" si="63"/>
        <v>1508.12</v>
      </c>
      <c r="Q384" s="6">
        <f>VLOOKUP($A384,Peter!$A$3:$O$2386,13,0)</f>
        <v>0</v>
      </c>
      <c r="R384" s="6">
        <v>0</v>
      </c>
      <c r="S384" s="10">
        <f t="shared" si="61"/>
        <v>0</v>
      </c>
      <c r="T384" s="6">
        <f>VLOOKUP($A384,Peter!$A$3:$R$2306,14,0)</f>
        <v>352.53</v>
      </c>
      <c r="U384" s="6">
        <v>0</v>
      </c>
      <c r="V384" s="10">
        <f t="shared" si="56"/>
        <v>-1702.59</v>
      </c>
      <c r="W384" s="10"/>
      <c r="X384" s="6">
        <f t="shared" si="57"/>
        <v>1577.59</v>
      </c>
      <c r="Y384" s="6">
        <f>VLOOKUP($A384,Peter!$A$3:$O$2386,7,0)</f>
        <v>-125</v>
      </c>
      <c r="Z384" s="6">
        <v>-125</v>
      </c>
      <c r="AA384" s="6">
        <f>VLOOKUP($A384,raw!$A$2:$L$2630,7,0)</f>
        <v>-125</v>
      </c>
      <c r="AB384" s="10">
        <f t="shared" si="58"/>
        <v>0</v>
      </c>
      <c r="AC384" s="10">
        <f t="shared" si="62"/>
        <v>0</v>
      </c>
      <c r="AE384" s="6">
        <f>VLOOKUP($A384,Peter!$A$3:$O$2386,11,0)</f>
        <v>0</v>
      </c>
      <c r="AF384" s="6">
        <v>0</v>
      </c>
      <c r="AG384" s="6">
        <f t="shared" si="59"/>
        <v>0</v>
      </c>
      <c r="AH384" s="6" t="str">
        <f>"'"&amp;C384&amp;"',"</f>
        <v>'0001703220 - 004257',</v>
      </c>
    </row>
    <row r="385" spans="1:34" hidden="1" x14ac:dyDescent="0.15">
      <c r="A385" s="6" t="str">
        <f t="shared" si="55"/>
        <v>AmeriCredit Automobile Receivables Trust 2017-20001703220 - 00465242795</v>
      </c>
      <c r="B385" s="6" t="s">
        <v>98</v>
      </c>
      <c r="C385" s="6" t="s">
        <v>252</v>
      </c>
      <c r="D385" s="7">
        <v>42795</v>
      </c>
      <c r="E385" s="6" t="str">
        <f>VLOOKUP($A385,Peter!$A$3:$A$2386,1,0)</f>
        <v>AmeriCredit Automobile Receivables Trust 2017-20001703220 - 00465242795</v>
      </c>
      <c r="F385" s="6" t="s">
        <v>20</v>
      </c>
      <c r="G385" s="6" t="s">
        <v>18</v>
      </c>
      <c r="H385" s="6" t="s">
        <v>20</v>
      </c>
      <c r="I385" s="6">
        <v>10293.94</v>
      </c>
      <c r="J385" s="6">
        <v>8769.34</v>
      </c>
      <c r="K385" s="6">
        <v>0</v>
      </c>
      <c r="L385" s="6">
        <v>8769.34</v>
      </c>
      <c r="M385" s="6">
        <v>2014.6</v>
      </c>
      <c r="N385" s="6">
        <v>449.43</v>
      </c>
      <c r="O385" s="6">
        <v>357.97</v>
      </c>
      <c r="P385" s="6">
        <f t="shared" si="63"/>
        <v>1639.0299999999997</v>
      </c>
      <c r="Q385" s="6">
        <f>VLOOKUP($A385,Peter!$A$3:$O$2386,13,0)</f>
        <v>0</v>
      </c>
      <c r="R385" s="6">
        <v>0</v>
      </c>
      <c r="S385" s="10">
        <f t="shared" si="61"/>
        <v>0</v>
      </c>
      <c r="T385" s="6">
        <f>VLOOKUP($A385,Peter!$A$3:$R$2306,14,0)</f>
        <v>825</v>
      </c>
      <c r="U385" s="6">
        <v>0</v>
      </c>
      <c r="V385" s="10">
        <f t="shared" si="56"/>
        <v>-2014.6</v>
      </c>
      <c r="W385" s="10"/>
      <c r="X385" s="6">
        <f t="shared" si="57"/>
        <v>1524.6</v>
      </c>
      <c r="Y385" s="6">
        <f>VLOOKUP($A385,Peter!$A$3:$O$2386,7,0)</f>
        <v>-490</v>
      </c>
      <c r="Z385" s="6">
        <v>-490</v>
      </c>
      <c r="AA385" s="6">
        <f>VLOOKUP($A385,raw!$A$2:$L$2630,7,0)</f>
        <v>-490</v>
      </c>
      <c r="AB385" s="10">
        <f t="shared" si="58"/>
        <v>0</v>
      </c>
      <c r="AC385" s="10">
        <f t="shared" si="62"/>
        <v>0</v>
      </c>
      <c r="AE385" s="6">
        <f>VLOOKUP($A385,Peter!$A$3:$O$2386,11,0)</f>
        <v>0</v>
      </c>
      <c r="AF385" s="6">
        <v>0</v>
      </c>
      <c r="AG385" s="6">
        <f t="shared" si="59"/>
        <v>0</v>
      </c>
      <c r="AH385" s="6" t="str">
        <f>"'"&amp;C385&amp;"',"</f>
        <v>'0001703220 - 004652',</v>
      </c>
    </row>
    <row r="386" spans="1:34" hidden="1" x14ac:dyDescent="0.15">
      <c r="A386" s="6" t="str">
        <f t="shared" ref="A386:A449" si="64">B386&amp;C386&amp;D386</f>
        <v>AmeriCredit Automobile Receivables Trust 2017-20001703220 - 00475542795</v>
      </c>
      <c r="B386" s="6" t="s">
        <v>98</v>
      </c>
      <c r="C386" s="6" t="s">
        <v>251</v>
      </c>
      <c r="D386" s="7">
        <v>42795</v>
      </c>
      <c r="E386" s="6" t="str">
        <f>VLOOKUP($A386,Peter!$A$3:$A$2386,1,0)</f>
        <v>AmeriCredit Automobile Receivables Trust 2017-20001703220 - 00475542795</v>
      </c>
      <c r="F386" s="6" t="s">
        <v>19</v>
      </c>
      <c r="G386" s="6" t="s">
        <v>18</v>
      </c>
      <c r="H386" s="6" t="s">
        <v>19</v>
      </c>
      <c r="I386" s="6">
        <v>10667.38</v>
      </c>
      <c r="J386" s="6">
        <v>9335.7999999999993</v>
      </c>
      <c r="K386" s="6">
        <v>0</v>
      </c>
      <c r="L386" s="6">
        <v>9335.7999999999993</v>
      </c>
      <c r="M386" s="6">
        <v>1896.58</v>
      </c>
      <c r="N386" s="6">
        <v>343.94</v>
      </c>
      <c r="O386" s="6">
        <v>36.479999999999997</v>
      </c>
      <c r="P386" s="6">
        <f t="shared" si="63"/>
        <v>1861.44</v>
      </c>
      <c r="Q386" s="6">
        <f>VLOOKUP($A386,Peter!$A$3:$O$2386,13,0)</f>
        <v>0</v>
      </c>
      <c r="R386" s="6">
        <v>0</v>
      </c>
      <c r="S386" s="10">
        <f t="shared" si="61"/>
        <v>0</v>
      </c>
      <c r="T386" s="6">
        <f>VLOOKUP($A386,Peter!$A$3:$R$2306,14,0)</f>
        <v>379.08</v>
      </c>
      <c r="U386" s="6">
        <v>0</v>
      </c>
      <c r="V386" s="10">
        <f t="shared" ref="V386:V449" si="65">Y386-X386</f>
        <v>-1896.58</v>
      </c>
      <c r="W386" s="10"/>
      <c r="X386" s="6">
        <f t="shared" ref="X386:X449" si="66">Z386+M386+R386+U386</f>
        <v>1331.58</v>
      </c>
      <c r="Y386" s="6">
        <f>VLOOKUP($A386,Peter!$A$3:$O$2386,7,0)</f>
        <v>-565</v>
      </c>
      <c r="Z386" s="6">
        <v>-565</v>
      </c>
      <c r="AA386" s="6">
        <f>VLOOKUP($A386,raw!$A$2:$L$2630,7,0)</f>
        <v>-565</v>
      </c>
      <c r="AB386" s="10">
        <f t="shared" ref="AB386:AB449" si="67">ABS(Y386-Z386)</f>
        <v>0</v>
      </c>
      <c r="AC386" s="10">
        <f t="shared" si="62"/>
        <v>0</v>
      </c>
      <c r="AE386" s="6">
        <f>VLOOKUP($A386,Peter!$A$3:$O$2386,11,0)</f>
        <v>0</v>
      </c>
      <c r="AF386" s="6">
        <v>0</v>
      </c>
      <c r="AG386" s="6">
        <f t="shared" ref="AG386:AG449" si="68">ABS(AE386-AF386)</f>
        <v>0</v>
      </c>
      <c r="AH386" s="6" t="str">
        <f>"'"&amp;C386&amp;"',"</f>
        <v>'0001703220 - 004755',</v>
      </c>
    </row>
    <row r="387" spans="1:34" hidden="1" x14ac:dyDescent="0.15">
      <c r="A387" s="6" t="str">
        <f t="shared" si="64"/>
        <v>AmeriCredit Automobile Receivables Trust 2017-20001703220 - 00494342795</v>
      </c>
      <c r="B387" s="6" t="s">
        <v>98</v>
      </c>
      <c r="C387" s="6" t="s">
        <v>250</v>
      </c>
      <c r="D387" s="7">
        <v>42795</v>
      </c>
      <c r="E387" s="6" t="str">
        <f>VLOOKUP($A387,Peter!$A$3:$A$2386,1,0)</f>
        <v>AmeriCredit Automobile Receivables Trust 2017-20001703220 - 00494342795</v>
      </c>
      <c r="F387" s="6" t="s">
        <v>20</v>
      </c>
      <c r="G387" s="6" t="s">
        <v>18</v>
      </c>
      <c r="H387" s="6" t="s">
        <v>20</v>
      </c>
      <c r="I387" s="6">
        <v>15177.6</v>
      </c>
      <c r="J387" s="6">
        <v>13892.95</v>
      </c>
      <c r="K387" s="6">
        <v>0</v>
      </c>
      <c r="L387" s="6">
        <v>13892.95</v>
      </c>
      <c r="M387" s="6">
        <v>2104.65</v>
      </c>
      <c r="N387" s="6">
        <v>602.35</v>
      </c>
      <c r="O387" s="6">
        <v>20</v>
      </c>
      <c r="P387" s="6">
        <f t="shared" si="63"/>
        <v>1583.82</v>
      </c>
      <c r="Q387" s="6">
        <f>VLOOKUP($A387,Peter!$A$3:$O$2386,13,0)</f>
        <v>0</v>
      </c>
      <c r="R387" s="6">
        <v>0</v>
      </c>
      <c r="S387" s="10">
        <f t="shared" ref="S387:S450" si="69">ABS(Q387-R387)</f>
        <v>0</v>
      </c>
      <c r="T387" s="6">
        <f>VLOOKUP($A387,Peter!$A$3:$R$2306,14,0)</f>
        <v>1123.18</v>
      </c>
      <c r="U387" s="6">
        <v>0</v>
      </c>
      <c r="V387" s="10">
        <f t="shared" si="65"/>
        <v>-2104.65</v>
      </c>
      <c r="W387" s="10"/>
      <c r="X387" s="6">
        <f t="shared" si="66"/>
        <v>1284.6500000000001</v>
      </c>
      <c r="Y387" s="6">
        <f>VLOOKUP($A387,Peter!$A$3:$O$2386,7,0)</f>
        <v>-820</v>
      </c>
      <c r="Z387" s="6">
        <v>-820</v>
      </c>
      <c r="AA387" s="6">
        <f>VLOOKUP($A387,raw!$A$2:$L$2630,7,0)</f>
        <v>-820</v>
      </c>
      <c r="AB387" s="10">
        <f t="shared" si="67"/>
        <v>0</v>
      </c>
      <c r="AC387" s="10">
        <f t="shared" ref="AC387:AC450" si="70">IF(ABS(Z387-AA387)&gt;0.01,1,0)</f>
        <v>0</v>
      </c>
      <c r="AE387" s="6">
        <f>VLOOKUP($A387,Peter!$A$3:$O$2386,11,0)</f>
        <v>0</v>
      </c>
      <c r="AF387" s="6">
        <v>0</v>
      </c>
      <c r="AG387" s="6">
        <f t="shared" si="68"/>
        <v>0</v>
      </c>
      <c r="AH387" s="6" t="str">
        <f>"'"&amp;C387&amp;"',"</f>
        <v>'0001703220 - 004943',</v>
      </c>
    </row>
    <row r="388" spans="1:34" hidden="1" x14ac:dyDescent="0.15">
      <c r="A388" s="6" t="str">
        <f t="shared" si="64"/>
        <v>AmeriCredit Automobile Receivables Trust 2017-20001703220 - 00505142795</v>
      </c>
      <c r="B388" s="6" t="s">
        <v>98</v>
      </c>
      <c r="C388" s="6" t="s">
        <v>249</v>
      </c>
      <c r="D388" s="7">
        <v>42795</v>
      </c>
      <c r="E388" s="6" t="str">
        <f>VLOOKUP($A388,Peter!$A$3:$A$2386,1,0)</f>
        <v>AmeriCredit Automobile Receivables Trust 2017-20001703220 - 00505142795</v>
      </c>
      <c r="F388" s="6" t="s">
        <v>19</v>
      </c>
      <c r="G388" s="6" t="s">
        <v>18</v>
      </c>
      <c r="H388" s="6" t="s">
        <v>19</v>
      </c>
      <c r="I388" s="6">
        <v>11085.81</v>
      </c>
      <c r="J388" s="6">
        <v>9646.48</v>
      </c>
      <c r="K388" s="6">
        <v>0</v>
      </c>
      <c r="L388" s="6">
        <v>9646.48</v>
      </c>
      <c r="M388" s="6">
        <v>1864.33</v>
      </c>
      <c r="N388" s="6">
        <v>173</v>
      </c>
      <c r="O388" s="6">
        <v>237.67</v>
      </c>
      <c r="P388" s="6">
        <f t="shared" si="63"/>
        <v>1515.1799999999998</v>
      </c>
      <c r="Q388" s="6">
        <f>VLOOKUP($A388,Peter!$A$3:$O$2386,13,0)</f>
        <v>0</v>
      </c>
      <c r="R388" s="6">
        <v>0</v>
      </c>
      <c r="S388" s="10">
        <f t="shared" si="69"/>
        <v>0</v>
      </c>
      <c r="T388" s="6">
        <f>VLOOKUP($A388,Peter!$A$3:$R$2306,14,0)</f>
        <v>522.15</v>
      </c>
      <c r="U388" s="6">
        <v>0</v>
      </c>
      <c r="V388" s="10">
        <f t="shared" si="65"/>
        <v>-1864.33</v>
      </c>
      <c r="W388" s="10"/>
      <c r="X388" s="6">
        <f t="shared" si="66"/>
        <v>1439.33</v>
      </c>
      <c r="Y388" s="6">
        <f>VLOOKUP($A388,Peter!$A$3:$O$2386,7,0)</f>
        <v>-425</v>
      </c>
      <c r="Z388" s="6">
        <v>-425</v>
      </c>
      <c r="AA388" s="6">
        <f>VLOOKUP($A388,raw!$A$2:$L$2630,7,0)</f>
        <v>-425</v>
      </c>
      <c r="AB388" s="10">
        <f t="shared" si="67"/>
        <v>0</v>
      </c>
      <c r="AC388" s="10">
        <f t="shared" si="70"/>
        <v>0</v>
      </c>
      <c r="AE388" s="6">
        <f>VLOOKUP($A388,Peter!$A$3:$O$2386,11,0)</f>
        <v>0</v>
      </c>
      <c r="AF388" s="6">
        <v>0</v>
      </c>
      <c r="AG388" s="6">
        <f t="shared" si="68"/>
        <v>0</v>
      </c>
      <c r="AH388" s="6" t="str">
        <f>"'"&amp;C388&amp;"',"</f>
        <v>'0001703220 - 005051',</v>
      </c>
    </row>
    <row r="389" spans="1:34" hidden="1" x14ac:dyDescent="0.15">
      <c r="A389" s="6" t="str">
        <f t="shared" si="64"/>
        <v>AmeriCredit Automobile Receivables Trust 2017-20001703220 - 00519542795</v>
      </c>
      <c r="B389" s="6" t="s">
        <v>98</v>
      </c>
      <c r="C389" s="6" t="s">
        <v>248</v>
      </c>
      <c r="D389" s="7">
        <v>42795</v>
      </c>
      <c r="E389" s="6" t="str">
        <f>VLOOKUP($A389,Peter!$A$3:$A$2386,1,0)</f>
        <v>AmeriCredit Automobile Receivables Trust 2017-20001703220 - 00519542795</v>
      </c>
      <c r="F389" s="6" t="s">
        <v>19</v>
      </c>
      <c r="G389" s="6" t="s">
        <v>18</v>
      </c>
      <c r="H389" s="6" t="s">
        <v>19</v>
      </c>
      <c r="I389" s="6">
        <v>9366.4</v>
      </c>
      <c r="J389" s="6">
        <v>8375.11</v>
      </c>
      <c r="K389" s="6">
        <v>0</v>
      </c>
      <c r="L389" s="6">
        <v>8375.11</v>
      </c>
      <c r="M389" s="6">
        <v>1501.29</v>
      </c>
      <c r="N389" s="6">
        <v>262.70999999999998</v>
      </c>
      <c r="O389" s="6">
        <v>30</v>
      </c>
      <c r="P389" s="6">
        <f t="shared" si="63"/>
        <v>1346.1</v>
      </c>
      <c r="Q389" s="6">
        <f>VLOOKUP($A389,Peter!$A$3:$O$2386,13,0)</f>
        <v>0</v>
      </c>
      <c r="R389" s="6">
        <v>0</v>
      </c>
      <c r="S389" s="10">
        <f t="shared" si="69"/>
        <v>0</v>
      </c>
      <c r="T389" s="6">
        <f>VLOOKUP($A389,Peter!$A$3:$R$2306,14,0)</f>
        <v>417.9</v>
      </c>
      <c r="U389" s="6">
        <v>0</v>
      </c>
      <c r="V389" s="10">
        <f t="shared" si="65"/>
        <v>-1501.29</v>
      </c>
      <c r="W389" s="10"/>
      <c r="X389" s="6">
        <f t="shared" si="66"/>
        <v>991.29</v>
      </c>
      <c r="Y389" s="6">
        <f>VLOOKUP($A389,Peter!$A$3:$O$2386,7,0)</f>
        <v>-510</v>
      </c>
      <c r="Z389" s="6">
        <v>-510</v>
      </c>
      <c r="AA389" s="6">
        <f>VLOOKUP($A389,raw!$A$2:$L$2630,7,0)</f>
        <v>-510</v>
      </c>
      <c r="AB389" s="10">
        <f t="shared" si="67"/>
        <v>0</v>
      </c>
      <c r="AC389" s="10">
        <f t="shared" si="70"/>
        <v>0</v>
      </c>
      <c r="AE389" s="6">
        <f>VLOOKUP($A389,Peter!$A$3:$O$2386,11,0)</f>
        <v>0</v>
      </c>
      <c r="AF389" s="6">
        <v>0</v>
      </c>
      <c r="AG389" s="6">
        <f t="shared" si="68"/>
        <v>0</v>
      </c>
      <c r="AH389" s="6" t="str">
        <f>"'"&amp;C389&amp;"',"</f>
        <v>'0001703220 - 005195',</v>
      </c>
    </row>
    <row r="390" spans="1:34" hidden="1" x14ac:dyDescent="0.15">
      <c r="A390" s="6" t="str">
        <f t="shared" si="64"/>
        <v>AmeriCredit Automobile Receivables Trust 2017-20001703220 - 00538442795</v>
      </c>
      <c r="B390" s="6" t="s">
        <v>98</v>
      </c>
      <c r="C390" s="6" t="s">
        <v>247</v>
      </c>
      <c r="D390" s="7">
        <v>42795</v>
      </c>
      <c r="E390" s="6" t="str">
        <f>VLOOKUP($A390,Peter!$A$3:$A$2386,1,0)</f>
        <v>AmeriCredit Automobile Receivables Trust 2017-20001703220 - 00538442795</v>
      </c>
      <c r="F390" s="6" t="s">
        <v>19</v>
      </c>
      <c r="G390" s="6" t="s">
        <v>18</v>
      </c>
      <c r="H390" s="6" t="s">
        <v>19</v>
      </c>
      <c r="I390" s="6">
        <v>11550.3</v>
      </c>
      <c r="J390" s="6">
        <v>9317.44</v>
      </c>
      <c r="K390" s="6">
        <v>0</v>
      </c>
      <c r="L390" s="6">
        <v>10090.64</v>
      </c>
      <c r="M390" s="6">
        <v>1946.26</v>
      </c>
      <c r="N390" s="6">
        <v>262.74</v>
      </c>
      <c r="O390" s="6">
        <v>0</v>
      </c>
      <c r="P390" s="6">
        <f t="shared" si="63"/>
        <v>1778.31</v>
      </c>
      <c r="Q390" s="6">
        <f>VLOOKUP($A390,Peter!$A$3:$O$2386,13,0)</f>
        <v>0</v>
      </c>
      <c r="R390" s="6">
        <v>0</v>
      </c>
      <c r="S390" s="10">
        <f t="shared" si="69"/>
        <v>0</v>
      </c>
      <c r="T390" s="6">
        <f>VLOOKUP($A390,Peter!$A$3:$R$2306,14,0)</f>
        <v>430.69</v>
      </c>
      <c r="U390" s="6">
        <v>-386.6</v>
      </c>
      <c r="V390" s="10">
        <f t="shared" si="65"/>
        <v>-1559.6599999999999</v>
      </c>
      <c r="W390" s="10"/>
      <c r="X390" s="6">
        <f t="shared" si="66"/>
        <v>1459.6599999999999</v>
      </c>
      <c r="Y390" s="6">
        <f>VLOOKUP($A390,Peter!$A$3:$O$2386,7,0)</f>
        <v>-100</v>
      </c>
      <c r="Z390" s="6">
        <v>-100</v>
      </c>
      <c r="AA390" s="6">
        <f>VLOOKUP($A390,raw!$A$2:$L$2630,7,0)</f>
        <v>-100</v>
      </c>
      <c r="AB390" s="10">
        <f t="shared" si="67"/>
        <v>0</v>
      </c>
      <c r="AC390" s="10">
        <f t="shared" si="70"/>
        <v>0</v>
      </c>
      <c r="AE390" s="6">
        <f>VLOOKUP($A390,Peter!$A$3:$O$2386,11,0)</f>
        <v>0</v>
      </c>
      <c r="AF390" s="6">
        <v>0</v>
      </c>
      <c r="AG390" s="6">
        <f t="shared" si="68"/>
        <v>0</v>
      </c>
      <c r="AH390" s="6" t="str">
        <f>"'"&amp;C390&amp;"',"</f>
        <v>'0001703220 - 005384',</v>
      </c>
    </row>
    <row r="391" spans="1:34" hidden="1" x14ac:dyDescent="0.15">
      <c r="A391" s="6" t="str">
        <f t="shared" si="64"/>
        <v>AmeriCredit Automobile Receivables Trust 2017-20001703220 - 00548942795</v>
      </c>
      <c r="B391" s="6" t="s">
        <v>98</v>
      </c>
      <c r="C391" s="6" t="s">
        <v>246</v>
      </c>
      <c r="D391" s="7">
        <v>42795</v>
      </c>
      <c r="E391" s="6" t="str">
        <f>VLOOKUP($A391,Peter!$A$3:$A$2386,1,0)</f>
        <v>AmeriCredit Automobile Receivables Trust 2017-20001703220 - 00548942795</v>
      </c>
      <c r="F391" s="6" t="s">
        <v>19</v>
      </c>
      <c r="G391" s="6" t="s">
        <v>18</v>
      </c>
      <c r="H391" s="6" t="s">
        <v>19</v>
      </c>
      <c r="I391" s="6">
        <v>10572.93</v>
      </c>
      <c r="J391" s="6">
        <v>10014.31</v>
      </c>
      <c r="K391" s="6">
        <v>0</v>
      </c>
      <c r="L391" s="6">
        <v>10014.31</v>
      </c>
      <c r="M391" s="6">
        <v>1008.62</v>
      </c>
      <c r="N391" s="6">
        <v>267.22000000000003</v>
      </c>
      <c r="O391" s="6">
        <v>150.32</v>
      </c>
      <c r="P391" s="6">
        <f t="shared" si="63"/>
        <v>900.08000000000015</v>
      </c>
      <c r="Q391" s="6">
        <f>VLOOKUP($A391,Peter!$A$3:$O$2386,13,0)</f>
        <v>0</v>
      </c>
      <c r="R391" s="6">
        <v>0</v>
      </c>
      <c r="S391" s="10">
        <f t="shared" si="69"/>
        <v>0</v>
      </c>
      <c r="T391" s="6">
        <f>VLOOKUP($A391,Peter!$A$3:$R$2306,14,0)</f>
        <v>375.76</v>
      </c>
      <c r="U391" s="6">
        <v>0</v>
      </c>
      <c r="V391" s="10">
        <f t="shared" si="65"/>
        <v>-1008.62</v>
      </c>
      <c r="W391" s="10"/>
      <c r="X391" s="6">
        <f t="shared" si="66"/>
        <v>558.62</v>
      </c>
      <c r="Y391" s="6">
        <f>VLOOKUP($A391,Peter!$A$3:$O$2386,7,0)</f>
        <v>-450</v>
      </c>
      <c r="Z391" s="6">
        <v>-450</v>
      </c>
      <c r="AA391" s="6">
        <f>VLOOKUP($A391,raw!$A$2:$L$2630,7,0)</f>
        <v>-450</v>
      </c>
      <c r="AB391" s="10">
        <f t="shared" si="67"/>
        <v>0</v>
      </c>
      <c r="AC391" s="10">
        <f t="shared" si="70"/>
        <v>0</v>
      </c>
      <c r="AE391" s="6">
        <f>VLOOKUP($A391,Peter!$A$3:$O$2386,11,0)</f>
        <v>0</v>
      </c>
      <c r="AF391" s="6">
        <v>0</v>
      </c>
      <c r="AG391" s="6">
        <f t="shared" si="68"/>
        <v>0</v>
      </c>
      <c r="AH391" s="6" t="str">
        <f>"'"&amp;C391&amp;"',"</f>
        <v>'0001703220 - 005489',</v>
      </c>
    </row>
    <row r="392" spans="1:34" hidden="1" x14ac:dyDescent="0.15">
      <c r="A392" s="6" t="str">
        <f t="shared" si="64"/>
        <v>AmeriCredit Automobile Receivables Trust 2017-20001703220 - 00565442795</v>
      </c>
      <c r="B392" s="6" t="s">
        <v>98</v>
      </c>
      <c r="C392" s="6" t="s">
        <v>245</v>
      </c>
      <c r="D392" s="7">
        <v>42795</v>
      </c>
      <c r="E392" s="6" t="str">
        <f>VLOOKUP($A392,Peter!$A$3:$A$2386,1,0)</f>
        <v>AmeriCredit Automobile Receivables Trust 2017-20001703220 - 00565442795</v>
      </c>
      <c r="F392" s="6" t="s">
        <v>19</v>
      </c>
      <c r="G392" s="6" t="s">
        <v>18</v>
      </c>
      <c r="H392" s="6" t="s">
        <v>19</v>
      </c>
      <c r="I392" s="6">
        <v>4039.8</v>
      </c>
      <c r="J392" s="6">
        <v>3349.84</v>
      </c>
      <c r="K392" s="6">
        <v>0</v>
      </c>
      <c r="L392" s="6">
        <v>3349.84</v>
      </c>
      <c r="M392" s="6">
        <v>1189.96</v>
      </c>
      <c r="N392" s="6">
        <v>159.19</v>
      </c>
      <c r="O392" s="6">
        <v>28.3</v>
      </c>
      <c r="P392" s="6">
        <f t="shared" si="63"/>
        <v>1066.1000000000001</v>
      </c>
      <c r="Q392" s="6">
        <f>VLOOKUP($A392,Peter!$A$3:$O$2386,13,0)</f>
        <v>0</v>
      </c>
      <c r="R392" s="6">
        <v>0</v>
      </c>
      <c r="S392" s="10">
        <f t="shared" si="69"/>
        <v>0</v>
      </c>
      <c r="T392" s="6">
        <f>VLOOKUP($A392,Peter!$A$3:$R$2306,14,0)</f>
        <v>283.05</v>
      </c>
      <c r="U392" s="6">
        <v>0</v>
      </c>
      <c r="V392" s="10">
        <f t="shared" si="65"/>
        <v>-1189.96</v>
      </c>
      <c r="W392" s="10"/>
      <c r="X392" s="6">
        <f t="shared" si="66"/>
        <v>689.96</v>
      </c>
      <c r="Y392" s="6">
        <f>VLOOKUP($A392,Peter!$A$3:$O$2386,7,0)</f>
        <v>-500</v>
      </c>
      <c r="Z392" s="6">
        <v>-500</v>
      </c>
      <c r="AA392" s="6">
        <f>VLOOKUP($A392,raw!$A$2:$L$2630,7,0)</f>
        <v>-500</v>
      </c>
      <c r="AB392" s="10">
        <f t="shared" si="67"/>
        <v>0</v>
      </c>
      <c r="AC392" s="10">
        <f t="shared" si="70"/>
        <v>0</v>
      </c>
      <c r="AE392" s="6">
        <f>VLOOKUP($A392,Peter!$A$3:$O$2386,11,0)</f>
        <v>0</v>
      </c>
      <c r="AF392" s="6">
        <v>0</v>
      </c>
      <c r="AG392" s="6">
        <f t="shared" si="68"/>
        <v>0</v>
      </c>
      <c r="AH392" s="6" t="str">
        <f>"'"&amp;C392&amp;"',"</f>
        <v>'0001703220 - 005654',</v>
      </c>
    </row>
    <row r="393" spans="1:34" hidden="1" x14ac:dyDescent="0.15">
      <c r="A393" s="6" t="str">
        <f t="shared" si="64"/>
        <v>AmeriCredit Automobile Receivables Trust 2017-20001703220 - 00590742795</v>
      </c>
      <c r="B393" s="6" t="s">
        <v>98</v>
      </c>
      <c r="C393" s="6" t="s">
        <v>244</v>
      </c>
      <c r="D393" s="7">
        <v>42795</v>
      </c>
      <c r="E393" s="6" t="str">
        <f>VLOOKUP($A393,Peter!$A$3:$A$2386,1,0)</f>
        <v>AmeriCredit Automobile Receivables Trust 2017-20001703220 - 00590742795</v>
      </c>
      <c r="F393" s="6" t="s">
        <v>23</v>
      </c>
      <c r="G393" s="6" t="s">
        <v>18</v>
      </c>
      <c r="H393" s="6" t="s">
        <v>23</v>
      </c>
      <c r="I393" s="6">
        <v>12627.49</v>
      </c>
      <c r="J393" s="6">
        <v>11459</v>
      </c>
      <c r="K393" s="6">
        <v>0</v>
      </c>
      <c r="L393" s="6">
        <v>11459</v>
      </c>
      <c r="M393" s="6">
        <v>1693.49</v>
      </c>
      <c r="N393" s="6">
        <v>258.02</v>
      </c>
      <c r="O393" s="6">
        <v>535.07000000000005</v>
      </c>
      <c r="P393" s="6">
        <f t="shared" si="63"/>
        <v>893.56999999999994</v>
      </c>
      <c r="Q393" s="6">
        <f>VLOOKUP($A393,Peter!$A$3:$O$2386,13,0)</f>
        <v>0</v>
      </c>
      <c r="R393" s="6">
        <v>0</v>
      </c>
      <c r="S393" s="10">
        <f t="shared" si="69"/>
        <v>0</v>
      </c>
      <c r="T393" s="6">
        <f>VLOOKUP($A393,Peter!$A$3:$R$2306,14,0)</f>
        <v>1057.94</v>
      </c>
      <c r="U393" s="6">
        <v>0</v>
      </c>
      <c r="V393" s="10">
        <f t="shared" si="65"/>
        <v>-1693.49</v>
      </c>
      <c r="W393" s="10"/>
      <c r="X393" s="6">
        <f t="shared" si="66"/>
        <v>1168.49</v>
      </c>
      <c r="Y393" s="6">
        <f>VLOOKUP($A393,Peter!$A$3:$O$2386,7,0)</f>
        <v>-525</v>
      </c>
      <c r="Z393" s="6">
        <v>-525</v>
      </c>
      <c r="AA393" s="6">
        <f>VLOOKUP($A393,raw!$A$2:$L$2630,7,0)</f>
        <v>-525</v>
      </c>
      <c r="AB393" s="10">
        <f t="shared" si="67"/>
        <v>0</v>
      </c>
      <c r="AC393" s="10">
        <f t="shared" si="70"/>
        <v>0</v>
      </c>
      <c r="AE393" s="6">
        <f>VLOOKUP($A393,Peter!$A$3:$O$2386,11,0)</f>
        <v>0</v>
      </c>
      <c r="AF393" s="6">
        <v>0</v>
      </c>
      <c r="AG393" s="6">
        <f t="shared" si="68"/>
        <v>0</v>
      </c>
      <c r="AH393" s="6" t="str">
        <f>"'"&amp;C393&amp;"',"</f>
        <v>'0001703220 - 005907',</v>
      </c>
    </row>
    <row r="394" spans="1:34" hidden="1" x14ac:dyDescent="0.15">
      <c r="A394" s="6" t="str">
        <f t="shared" si="64"/>
        <v>AmeriCredit Automobile Receivables Trust 2017-20001703220 - 00593042795</v>
      </c>
      <c r="B394" s="6" t="s">
        <v>98</v>
      </c>
      <c r="C394" s="6" t="s">
        <v>243</v>
      </c>
      <c r="D394" s="7">
        <v>42795</v>
      </c>
      <c r="E394" s="6" t="str">
        <f>VLOOKUP($A394,Peter!$A$3:$A$2386,1,0)</f>
        <v>AmeriCredit Automobile Receivables Trust 2017-20001703220 - 00593042795</v>
      </c>
      <c r="F394" s="6" t="s">
        <v>20</v>
      </c>
      <c r="G394" s="6" t="s">
        <v>18</v>
      </c>
      <c r="H394" s="6" t="s">
        <v>20</v>
      </c>
      <c r="I394" s="6">
        <v>10551.09</v>
      </c>
      <c r="J394" s="6">
        <v>9244.59</v>
      </c>
      <c r="K394" s="6">
        <v>0</v>
      </c>
      <c r="L394" s="6">
        <v>9244.59</v>
      </c>
      <c r="M394" s="6">
        <v>1756.5</v>
      </c>
      <c r="N394" s="6">
        <v>294.85000000000002</v>
      </c>
      <c r="O394" s="6">
        <v>292.60000000000002</v>
      </c>
      <c r="P394" s="6">
        <f t="shared" si="63"/>
        <v>830.81</v>
      </c>
      <c r="Q394" s="6">
        <f>VLOOKUP($A394,Peter!$A$3:$O$2386,13,0)</f>
        <v>0</v>
      </c>
      <c r="R394" s="6">
        <v>0</v>
      </c>
      <c r="S394" s="10">
        <f t="shared" si="69"/>
        <v>0</v>
      </c>
      <c r="T394" s="6">
        <f>VLOOKUP($A394,Peter!$A$3:$R$2306,14,0)</f>
        <v>1220.54</v>
      </c>
      <c r="U394" s="6">
        <v>0</v>
      </c>
      <c r="V394" s="10">
        <f t="shared" si="65"/>
        <v>-1756.5</v>
      </c>
      <c r="W394" s="10"/>
      <c r="X394" s="6">
        <f t="shared" si="66"/>
        <v>1306.5</v>
      </c>
      <c r="Y394" s="6">
        <f>VLOOKUP($A394,Peter!$A$3:$O$2386,7,0)</f>
        <v>-450</v>
      </c>
      <c r="Z394" s="6">
        <v>-450</v>
      </c>
      <c r="AA394" s="6">
        <f>VLOOKUP($A394,raw!$A$2:$L$2630,7,0)</f>
        <v>-450</v>
      </c>
      <c r="AB394" s="10">
        <f t="shared" si="67"/>
        <v>0</v>
      </c>
      <c r="AC394" s="10">
        <f t="shared" si="70"/>
        <v>0</v>
      </c>
      <c r="AE394" s="6">
        <f>VLOOKUP($A394,Peter!$A$3:$O$2386,11,0)</f>
        <v>0</v>
      </c>
      <c r="AF394" s="6">
        <v>0</v>
      </c>
      <c r="AG394" s="6">
        <f t="shared" si="68"/>
        <v>0</v>
      </c>
      <c r="AH394" s="6" t="str">
        <f>"'"&amp;C394&amp;"',"</f>
        <v>'0001703220 - 005930',</v>
      </c>
    </row>
    <row r="395" spans="1:34" hidden="1" x14ac:dyDescent="0.15">
      <c r="A395" s="6" t="str">
        <f t="shared" si="64"/>
        <v>AmeriCredit Automobile Receivables Trust 2017-20001703220 - 00652442795</v>
      </c>
      <c r="B395" s="6" t="s">
        <v>98</v>
      </c>
      <c r="C395" s="6" t="s">
        <v>242</v>
      </c>
      <c r="D395" s="7">
        <v>42795</v>
      </c>
      <c r="E395" s="6" t="str">
        <f>VLOOKUP($A395,Peter!$A$3:$A$2386,1,0)</f>
        <v>AmeriCredit Automobile Receivables Trust 2017-20001703220 - 00652442795</v>
      </c>
      <c r="F395" s="6" t="s">
        <v>19</v>
      </c>
      <c r="G395" s="6" t="s">
        <v>18</v>
      </c>
      <c r="H395" s="6" t="s">
        <v>19</v>
      </c>
      <c r="I395" s="6">
        <v>11640.74</v>
      </c>
      <c r="J395" s="6">
        <v>10265.040000000001</v>
      </c>
      <c r="K395" s="6">
        <v>0</v>
      </c>
      <c r="L395" s="6">
        <v>10265.040000000001</v>
      </c>
      <c r="M395" s="6">
        <v>1825.7</v>
      </c>
      <c r="N395" s="6">
        <v>294.02</v>
      </c>
      <c r="O395" s="6">
        <v>275.27999999999997</v>
      </c>
      <c r="P395" s="6">
        <f t="shared" si="63"/>
        <v>1705.5900000000001</v>
      </c>
      <c r="Q395" s="6">
        <f>VLOOKUP($A395,Peter!$A$3:$O$2386,13,0)</f>
        <v>0</v>
      </c>
      <c r="R395" s="6">
        <v>0</v>
      </c>
      <c r="S395" s="10">
        <f t="shared" si="69"/>
        <v>0</v>
      </c>
      <c r="T395" s="6">
        <f>VLOOKUP($A395,Peter!$A$3:$R$2306,14,0)</f>
        <v>414.13</v>
      </c>
      <c r="U395" s="6">
        <v>0</v>
      </c>
      <c r="V395" s="10">
        <f t="shared" si="65"/>
        <v>-1825.7</v>
      </c>
      <c r="W395" s="10"/>
      <c r="X395" s="6">
        <f t="shared" si="66"/>
        <v>1375.7</v>
      </c>
      <c r="Y395" s="6">
        <f>VLOOKUP($A395,Peter!$A$3:$O$2386,7,0)</f>
        <v>-450</v>
      </c>
      <c r="Z395" s="6">
        <v>-450</v>
      </c>
      <c r="AA395" s="6">
        <f>VLOOKUP($A395,raw!$A$2:$L$2630,7,0)</f>
        <v>-450</v>
      </c>
      <c r="AB395" s="10">
        <f t="shared" si="67"/>
        <v>0</v>
      </c>
      <c r="AC395" s="10">
        <f t="shared" si="70"/>
        <v>0</v>
      </c>
      <c r="AE395" s="6">
        <f>VLOOKUP($A395,Peter!$A$3:$O$2386,11,0)</f>
        <v>0</v>
      </c>
      <c r="AF395" s="6">
        <v>0</v>
      </c>
      <c r="AG395" s="6">
        <f t="shared" si="68"/>
        <v>0</v>
      </c>
      <c r="AH395" s="6" t="str">
        <f>"'"&amp;C395&amp;"',"</f>
        <v>'0001703220 - 006524',</v>
      </c>
    </row>
    <row r="396" spans="1:34" hidden="1" x14ac:dyDescent="0.15">
      <c r="A396" s="6" t="str">
        <f t="shared" si="64"/>
        <v>AmeriCredit Automobile Receivables Trust 2017-20001703220 - 00678742795</v>
      </c>
      <c r="B396" s="6" t="s">
        <v>98</v>
      </c>
      <c r="C396" s="6" t="s">
        <v>241</v>
      </c>
      <c r="D396" s="7">
        <v>42795</v>
      </c>
      <c r="E396" s="6" t="str">
        <f>VLOOKUP($A396,Peter!$A$3:$A$2386,1,0)</f>
        <v>AmeriCredit Automobile Receivables Trust 2017-20001703220 - 00678742795</v>
      </c>
      <c r="F396" s="6" t="s">
        <v>20</v>
      </c>
      <c r="G396" s="6" t="s">
        <v>18</v>
      </c>
      <c r="H396" s="6" t="s">
        <v>20</v>
      </c>
      <c r="I396" s="6">
        <v>4588.1899999999996</v>
      </c>
      <c r="J396" s="6">
        <v>3629.98</v>
      </c>
      <c r="K396" s="6">
        <v>0</v>
      </c>
      <c r="L396" s="6">
        <v>3629.98</v>
      </c>
      <c r="M396" s="6">
        <v>1458.21</v>
      </c>
      <c r="N396" s="6">
        <v>99.28</v>
      </c>
      <c r="O396" s="6">
        <v>139.02000000000001</v>
      </c>
      <c r="P396" s="6">
        <f t="shared" si="63"/>
        <v>1557.49</v>
      </c>
      <c r="Q396" s="6">
        <f>VLOOKUP($A396,Peter!$A$3:$O$2386,13,0)</f>
        <v>0</v>
      </c>
      <c r="R396" s="6">
        <v>0</v>
      </c>
      <c r="S396" s="10">
        <f t="shared" si="69"/>
        <v>0</v>
      </c>
      <c r="T396" s="6">
        <f>VLOOKUP($A396,Peter!$A$3:$R$2306,14,0)</f>
        <v>0</v>
      </c>
      <c r="U396" s="6">
        <v>0</v>
      </c>
      <c r="V396" s="10">
        <f t="shared" si="65"/>
        <v>-1458.21</v>
      </c>
      <c r="W396" s="10"/>
      <c r="X396" s="6">
        <f t="shared" si="66"/>
        <v>958.21</v>
      </c>
      <c r="Y396" s="6">
        <f>VLOOKUP($A396,Peter!$A$3:$O$2386,7,0)</f>
        <v>-500</v>
      </c>
      <c r="Z396" s="6">
        <v>-500</v>
      </c>
      <c r="AA396" s="6">
        <f>VLOOKUP($A396,raw!$A$2:$L$2630,7,0)</f>
        <v>-500</v>
      </c>
      <c r="AB396" s="10">
        <f t="shared" si="67"/>
        <v>0</v>
      </c>
      <c r="AC396" s="10">
        <f t="shared" si="70"/>
        <v>0</v>
      </c>
      <c r="AE396" s="6">
        <f>VLOOKUP($A396,Peter!$A$3:$O$2386,11,0)</f>
        <v>0</v>
      </c>
      <c r="AF396" s="6">
        <v>0</v>
      </c>
      <c r="AG396" s="6">
        <f t="shared" si="68"/>
        <v>0</v>
      </c>
      <c r="AH396" s="6" t="str">
        <f>"'"&amp;C396&amp;"',"</f>
        <v>'0001703220 - 006787',</v>
      </c>
    </row>
    <row r="397" spans="1:34" hidden="1" x14ac:dyDescent="0.15">
      <c r="A397" s="6" t="str">
        <f t="shared" si="64"/>
        <v>AmeriCredit Automobile Receivables Trust 2017-20001703220 - 00701342795</v>
      </c>
      <c r="B397" s="6" t="s">
        <v>98</v>
      </c>
      <c r="C397" s="6" t="s">
        <v>240</v>
      </c>
      <c r="D397" s="7">
        <v>42795</v>
      </c>
      <c r="E397" s="6" t="str">
        <f>VLOOKUP($A397,Peter!$A$3:$A$2386,1,0)</f>
        <v>AmeriCredit Automobile Receivables Trust 2017-20001703220 - 00701342795</v>
      </c>
      <c r="F397" s="6" t="s">
        <v>19</v>
      </c>
      <c r="G397" s="6" t="s">
        <v>18</v>
      </c>
      <c r="H397" s="6" t="s">
        <v>19</v>
      </c>
      <c r="I397" s="6">
        <v>9745.82</v>
      </c>
      <c r="J397" s="6">
        <v>8518.59</v>
      </c>
      <c r="K397" s="6">
        <v>0</v>
      </c>
      <c r="L397" s="6">
        <v>8518.59</v>
      </c>
      <c r="M397" s="6">
        <v>1727.23</v>
      </c>
      <c r="N397" s="6">
        <v>91.27</v>
      </c>
      <c r="O397" s="6">
        <v>70</v>
      </c>
      <c r="P397" s="6">
        <f t="shared" si="63"/>
        <v>1415.53</v>
      </c>
      <c r="Q397" s="6">
        <f>VLOOKUP($A397,Peter!$A$3:$O$2386,13,0)</f>
        <v>0</v>
      </c>
      <c r="R397" s="6">
        <v>0</v>
      </c>
      <c r="S397" s="10">
        <f t="shared" si="69"/>
        <v>0</v>
      </c>
      <c r="T397" s="6">
        <f>VLOOKUP($A397,Peter!$A$3:$R$2306,14,0)</f>
        <v>402.97</v>
      </c>
      <c r="U397" s="6">
        <v>0</v>
      </c>
      <c r="V397" s="10">
        <f t="shared" si="65"/>
        <v>-1727.23</v>
      </c>
      <c r="W397" s="10"/>
      <c r="X397" s="6">
        <f t="shared" si="66"/>
        <v>1227.23</v>
      </c>
      <c r="Y397" s="6">
        <f>VLOOKUP($A397,Peter!$A$3:$O$2386,7,0)</f>
        <v>-500</v>
      </c>
      <c r="Z397" s="6">
        <v>-500</v>
      </c>
      <c r="AA397" s="6">
        <f>VLOOKUP($A397,raw!$A$2:$L$2630,7,0)</f>
        <v>-500</v>
      </c>
      <c r="AB397" s="10">
        <f t="shared" si="67"/>
        <v>0</v>
      </c>
      <c r="AC397" s="10">
        <f t="shared" si="70"/>
        <v>0</v>
      </c>
      <c r="AE397" s="6">
        <f>VLOOKUP($A397,Peter!$A$3:$O$2386,11,0)</f>
        <v>0</v>
      </c>
      <c r="AF397" s="6">
        <v>0</v>
      </c>
      <c r="AG397" s="6">
        <f t="shared" si="68"/>
        <v>0</v>
      </c>
      <c r="AH397" s="6" t="str">
        <f>"'"&amp;C397&amp;"',"</f>
        <v>'0001703220 - 007013',</v>
      </c>
    </row>
    <row r="398" spans="1:34" hidden="1" x14ac:dyDescent="0.15">
      <c r="A398" s="6" t="str">
        <f t="shared" si="64"/>
        <v>AmeriCredit Automobile Receivables Trust 2017-20001703220 - 00709842795</v>
      </c>
      <c r="B398" s="6" t="s">
        <v>98</v>
      </c>
      <c r="C398" s="6" t="s">
        <v>239</v>
      </c>
      <c r="D398" s="7">
        <v>42795</v>
      </c>
      <c r="E398" s="6" t="str">
        <f>VLOOKUP($A398,Peter!$A$3:$A$2386,1,0)</f>
        <v>AmeriCredit Automobile Receivables Trust 2017-20001703220 - 00709842795</v>
      </c>
      <c r="F398" s="6" t="s">
        <v>23</v>
      </c>
      <c r="G398" s="6" t="s">
        <v>18</v>
      </c>
      <c r="H398" s="6" t="s">
        <v>23</v>
      </c>
      <c r="I398" s="6">
        <v>6863.13</v>
      </c>
      <c r="J398" s="6">
        <v>6226.73</v>
      </c>
      <c r="K398" s="6">
        <v>0</v>
      </c>
      <c r="L398" s="6">
        <v>6226.73</v>
      </c>
      <c r="M398" s="6">
        <v>1131.4000000000001</v>
      </c>
      <c r="N398" s="6">
        <v>245.45</v>
      </c>
      <c r="O398" s="6">
        <v>82.15</v>
      </c>
      <c r="P398" s="6">
        <f t="shared" si="63"/>
        <v>719.59000000000015</v>
      </c>
      <c r="Q398" s="6">
        <f>VLOOKUP($A398,Peter!$A$3:$O$2386,13,0)</f>
        <v>0</v>
      </c>
      <c r="R398" s="6">
        <v>0</v>
      </c>
      <c r="S398" s="10">
        <f t="shared" si="69"/>
        <v>0</v>
      </c>
      <c r="T398" s="6">
        <f>VLOOKUP($A398,Peter!$A$3:$R$2306,14,0)</f>
        <v>657.26</v>
      </c>
      <c r="U398" s="6">
        <v>0</v>
      </c>
      <c r="V398" s="10">
        <f t="shared" si="65"/>
        <v>-1131.4000000000001</v>
      </c>
      <c r="W398" s="10"/>
      <c r="X398" s="6">
        <f t="shared" si="66"/>
        <v>636.40000000000009</v>
      </c>
      <c r="Y398" s="6">
        <f>VLOOKUP($A398,Peter!$A$3:$O$2386,7,0)</f>
        <v>-495</v>
      </c>
      <c r="Z398" s="6">
        <v>-495</v>
      </c>
      <c r="AA398" s="6">
        <f>VLOOKUP($A398,raw!$A$2:$L$2630,7,0)</f>
        <v>-495</v>
      </c>
      <c r="AB398" s="10">
        <f t="shared" si="67"/>
        <v>0</v>
      </c>
      <c r="AC398" s="10">
        <f t="shared" si="70"/>
        <v>0</v>
      </c>
      <c r="AE398" s="6">
        <f>VLOOKUP($A398,Peter!$A$3:$O$2386,11,0)</f>
        <v>0</v>
      </c>
      <c r="AF398" s="6">
        <v>0</v>
      </c>
      <c r="AG398" s="6">
        <f t="shared" si="68"/>
        <v>0</v>
      </c>
      <c r="AH398" s="6" t="str">
        <f>"'"&amp;C398&amp;"',"</f>
        <v>'0001703220 - 007098',</v>
      </c>
    </row>
    <row r="399" spans="1:34" hidden="1" x14ac:dyDescent="0.15">
      <c r="A399" s="6" t="str">
        <f t="shared" si="64"/>
        <v>AmeriCredit Automobile Receivables Trust 2017-20001703220 - 00756742795</v>
      </c>
      <c r="B399" s="6" t="s">
        <v>98</v>
      </c>
      <c r="C399" s="6" t="s">
        <v>238</v>
      </c>
      <c r="D399" s="7">
        <v>42795</v>
      </c>
      <c r="E399" s="6" t="str">
        <f>VLOOKUP($A399,Peter!$A$3:$A$2386,1,0)</f>
        <v>AmeriCredit Automobile Receivables Trust 2017-20001703220 - 00756742795</v>
      </c>
      <c r="F399" s="6" t="s">
        <v>20</v>
      </c>
      <c r="G399" s="6" t="s">
        <v>18</v>
      </c>
      <c r="H399" s="6" t="s">
        <v>20</v>
      </c>
      <c r="I399" s="6">
        <v>9205.09</v>
      </c>
      <c r="J399" s="6">
        <v>8163.06</v>
      </c>
      <c r="K399" s="6">
        <v>0</v>
      </c>
      <c r="L399" s="6">
        <v>8163.06</v>
      </c>
      <c r="M399" s="6">
        <v>1567.03</v>
      </c>
      <c r="N399" s="6">
        <v>115.02</v>
      </c>
      <c r="O399" s="6">
        <v>393.95</v>
      </c>
      <c r="P399" s="6">
        <f t="shared" si="63"/>
        <v>900.73000000000093</v>
      </c>
      <c r="Q399" s="6">
        <f>VLOOKUP($A399,Peter!$A$3:$O$2386,13,0)</f>
        <v>0</v>
      </c>
      <c r="R399" s="6">
        <v>0</v>
      </c>
      <c r="S399" s="10">
        <f t="shared" si="69"/>
        <v>0</v>
      </c>
      <c r="T399" s="6">
        <f>VLOOKUP($A399,Peter!$A$3:$R$2306,14,0)</f>
        <v>781.31999999999903</v>
      </c>
      <c r="U399" s="6">
        <v>0</v>
      </c>
      <c r="V399" s="10">
        <f t="shared" si="65"/>
        <v>-1567.03</v>
      </c>
      <c r="W399" s="10"/>
      <c r="X399" s="6">
        <f t="shared" si="66"/>
        <v>1042.03</v>
      </c>
      <c r="Y399" s="6">
        <f>VLOOKUP($A399,Peter!$A$3:$O$2386,7,0)</f>
        <v>-525</v>
      </c>
      <c r="Z399" s="6">
        <v>-525</v>
      </c>
      <c r="AA399" s="6">
        <f>VLOOKUP($A399,raw!$A$2:$L$2630,7,0)</f>
        <v>-525</v>
      </c>
      <c r="AB399" s="10">
        <f t="shared" si="67"/>
        <v>0</v>
      </c>
      <c r="AC399" s="10">
        <f t="shared" si="70"/>
        <v>0</v>
      </c>
      <c r="AE399" s="6">
        <f>VLOOKUP($A399,Peter!$A$3:$O$2386,11,0)</f>
        <v>0</v>
      </c>
      <c r="AF399" s="6">
        <v>0</v>
      </c>
      <c r="AG399" s="6">
        <f t="shared" si="68"/>
        <v>0</v>
      </c>
      <c r="AH399" s="6" t="str">
        <f>"'"&amp;C399&amp;"',"</f>
        <v>'0001703220 - 007567',</v>
      </c>
    </row>
    <row r="400" spans="1:34" hidden="1" x14ac:dyDescent="0.15">
      <c r="A400" s="6" t="str">
        <f t="shared" si="64"/>
        <v>AmeriCredit Automobile Receivables Trust 2017-20001703220 - 00778742795</v>
      </c>
      <c r="B400" s="6" t="s">
        <v>98</v>
      </c>
      <c r="C400" s="6" t="s">
        <v>237</v>
      </c>
      <c r="D400" s="7">
        <v>42795</v>
      </c>
      <c r="E400" s="6" t="str">
        <f>VLOOKUP($A400,Peter!$A$3:$A$2386,1,0)</f>
        <v>AmeriCredit Automobile Receivables Trust 2017-20001703220 - 00778742795</v>
      </c>
      <c r="F400" s="6" t="s">
        <v>19</v>
      </c>
      <c r="G400" s="6" t="s">
        <v>18</v>
      </c>
      <c r="H400" s="6" t="s">
        <v>19</v>
      </c>
      <c r="I400" s="6">
        <v>17220.93</v>
      </c>
      <c r="J400" s="6">
        <v>15561.79</v>
      </c>
      <c r="K400" s="6">
        <v>0</v>
      </c>
      <c r="L400" s="6">
        <v>15561.79</v>
      </c>
      <c r="M400" s="6">
        <v>2184.14</v>
      </c>
      <c r="N400" s="6">
        <v>67.36</v>
      </c>
      <c r="O400" s="6">
        <v>195</v>
      </c>
      <c r="P400" s="6">
        <f t="shared" si="63"/>
        <v>1580.83</v>
      </c>
      <c r="Q400" s="6">
        <f>VLOOKUP($A400,Peter!$A$3:$O$2386,13,0)</f>
        <v>0</v>
      </c>
      <c r="R400" s="6">
        <v>0</v>
      </c>
      <c r="S400" s="10">
        <f t="shared" si="69"/>
        <v>0</v>
      </c>
      <c r="T400" s="6">
        <f>VLOOKUP($A400,Peter!$A$3:$R$2306,14,0)</f>
        <v>670.67</v>
      </c>
      <c r="U400" s="6">
        <v>0</v>
      </c>
      <c r="V400" s="10">
        <f t="shared" si="65"/>
        <v>-2184.14</v>
      </c>
      <c r="W400" s="10"/>
      <c r="X400" s="6">
        <f t="shared" si="66"/>
        <v>1659.1399999999999</v>
      </c>
      <c r="Y400" s="6">
        <f>VLOOKUP($A400,Peter!$A$3:$O$2386,7,0)</f>
        <v>-525</v>
      </c>
      <c r="Z400" s="6">
        <v>-525</v>
      </c>
      <c r="AA400" s="6">
        <f>VLOOKUP($A400,raw!$A$2:$L$2630,7,0)</f>
        <v>-525</v>
      </c>
      <c r="AB400" s="10">
        <f t="shared" si="67"/>
        <v>0</v>
      </c>
      <c r="AC400" s="10">
        <f t="shared" si="70"/>
        <v>0</v>
      </c>
      <c r="AE400" s="6">
        <f>VLOOKUP($A400,Peter!$A$3:$O$2386,11,0)</f>
        <v>0</v>
      </c>
      <c r="AF400" s="6">
        <v>0</v>
      </c>
      <c r="AG400" s="6">
        <f t="shared" si="68"/>
        <v>0</v>
      </c>
      <c r="AH400" s="6" t="str">
        <f>"'"&amp;C400&amp;"',"</f>
        <v>'0001703220 - 007787',</v>
      </c>
    </row>
    <row r="401" spans="1:34" hidden="1" x14ac:dyDescent="0.15">
      <c r="A401" s="6" t="str">
        <f t="shared" si="64"/>
        <v>AmeriCredit Automobile Receivables Trust 2017-20001703220 - 00814742795</v>
      </c>
      <c r="B401" s="6" t="s">
        <v>98</v>
      </c>
      <c r="C401" s="6" t="s">
        <v>236</v>
      </c>
      <c r="D401" s="7">
        <v>42795</v>
      </c>
      <c r="E401" s="6" t="str">
        <f>VLOOKUP($A401,Peter!$A$3:$A$2386,1,0)</f>
        <v>AmeriCredit Automobile Receivables Trust 2017-20001703220 - 00814742795</v>
      </c>
      <c r="F401" s="6" t="s">
        <v>19</v>
      </c>
      <c r="G401" s="6" t="s">
        <v>18</v>
      </c>
      <c r="H401" s="6" t="s">
        <v>19</v>
      </c>
      <c r="I401" s="6">
        <v>7192.49</v>
      </c>
      <c r="J401" s="6">
        <v>6596.71</v>
      </c>
      <c r="K401" s="6">
        <v>0</v>
      </c>
      <c r="L401" s="6">
        <v>6596.71</v>
      </c>
      <c r="M401" s="6">
        <v>1100.78</v>
      </c>
      <c r="N401" s="6">
        <v>253.52</v>
      </c>
      <c r="O401" s="6">
        <v>61.26</v>
      </c>
      <c r="P401" s="6">
        <f t="shared" si="63"/>
        <v>1045.83</v>
      </c>
      <c r="Q401" s="6">
        <f>VLOOKUP($A401,Peter!$A$3:$O$2386,13,0)</f>
        <v>0</v>
      </c>
      <c r="R401" s="6">
        <v>0</v>
      </c>
      <c r="S401" s="10">
        <f t="shared" si="69"/>
        <v>0</v>
      </c>
      <c r="T401" s="6">
        <f>VLOOKUP($A401,Peter!$A$3:$R$2306,14,0)</f>
        <v>308.47000000000003</v>
      </c>
      <c r="U401" s="6">
        <v>0</v>
      </c>
      <c r="V401" s="10">
        <f t="shared" si="65"/>
        <v>-1100.78</v>
      </c>
      <c r="W401" s="10"/>
      <c r="X401" s="6">
        <f t="shared" si="66"/>
        <v>595.78</v>
      </c>
      <c r="Y401" s="6">
        <f>VLOOKUP($A401,Peter!$A$3:$O$2386,7,0)</f>
        <v>-505</v>
      </c>
      <c r="Z401" s="6">
        <v>-505</v>
      </c>
      <c r="AA401" s="6">
        <f>VLOOKUP($A401,raw!$A$2:$L$2630,7,0)</f>
        <v>-505</v>
      </c>
      <c r="AB401" s="10">
        <f t="shared" si="67"/>
        <v>0</v>
      </c>
      <c r="AC401" s="10">
        <f t="shared" si="70"/>
        <v>0</v>
      </c>
      <c r="AE401" s="6">
        <f>VLOOKUP($A401,Peter!$A$3:$O$2386,11,0)</f>
        <v>0</v>
      </c>
      <c r="AF401" s="6">
        <v>0</v>
      </c>
      <c r="AG401" s="6">
        <f t="shared" si="68"/>
        <v>0</v>
      </c>
      <c r="AH401" s="6" t="str">
        <f>"'"&amp;C401&amp;"',"</f>
        <v>'0001703220 - 008147',</v>
      </c>
    </row>
    <row r="402" spans="1:34" hidden="1" x14ac:dyDescent="0.15">
      <c r="A402" s="6" t="str">
        <f t="shared" si="64"/>
        <v>AmeriCredit Automobile Receivables Trust 2017-20001703220 - 00849042795</v>
      </c>
      <c r="B402" s="6" t="s">
        <v>98</v>
      </c>
      <c r="C402" s="6" t="s">
        <v>235</v>
      </c>
      <c r="D402" s="7">
        <v>42795</v>
      </c>
      <c r="E402" s="6" t="str">
        <f>VLOOKUP($A402,Peter!$A$3:$A$2386,1,0)</f>
        <v>AmeriCredit Automobile Receivables Trust 2017-20001703220 - 00849042795</v>
      </c>
      <c r="F402" s="6" t="s">
        <v>20</v>
      </c>
      <c r="G402" s="6" t="s">
        <v>18</v>
      </c>
      <c r="H402" s="6" t="s">
        <v>20</v>
      </c>
      <c r="I402" s="6">
        <v>10149.290000000001</v>
      </c>
      <c r="J402" s="6">
        <v>8948.7199999999993</v>
      </c>
      <c r="K402" s="6">
        <v>0</v>
      </c>
      <c r="L402" s="6">
        <v>8948.7199999999993</v>
      </c>
      <c r="M402" s="6">
        <v>1685.57</v>
      </c>
      <c r="N402" s="6">
        <v>167.27</v>
      </c>
      <c r="O402" s="6">
        <v>113.58</v>
      </c>
      <c r="P402" s="6">
        <f t="shared" si="63"/>
        <v>943.92</v>
      </c>
      <c r="Q402" s="6">
        <f>VLOOKUP($A402,Peter!$A$3:$O$2386,13,0)</f>
        <v>0</v>
      </c>
      <c r="R402" s="6">
        <v>0</v>
      </c>
      <c r="S402" s="10">
        <f t="shared" si="69"/>
        <v>0</v>
      </c>
      <c r="T402" s="6">
        <f>VLOOKUP($A402,Peter!$A$3:$R$2306,14,0)</f>
        <v>908.92</v>
      </c>
      <c r="U402" s="6">
        <v>0</v>
      </c>
      <c r="V402" s="10">
        <f t="shared" si="65"/>
        <v>-1685.57</v>
      </c>
      <c r="W402" s="10"/>
      <c r="X402" s="6">
        <f t="shared" si="66"/>
        <v>1200.57</v>
      </c>
      <c r="Y402" s="6">
        <f>VLOOKUP($A402,Peter!$A$3:$O$2386,7,0)</f>
        <v>-485</v>
      </c>
      <c r="Z402" s="6">
        <v>-485</v>
      </c>
      <c r="AA402" s="6">
        <f>VLOOKUP($A402,raw!$A$2:$L$2630,7,0)</f>
        <v>-485</v>
      </c>
      <c r="AB402" s="10">
        <f t="shared" si="67"/>
        <v>0</v>
      </c>
      <c r="AC402" s="10">
        <f t="shared" si="70"/>
        <v>0</v>
      </c>
      <c r="AE402" s="6">
        <f>VLOOKUP($A402,Peter!$A$3:$O$2386,11,0)</f>
        <v>0</v>
      </c>
      <c r="AF402" s="6">
        <v>0</v>
      </c>
      <c r="AG402" s="6">
        <f t="shared" si="68"/>
        <v>0</v>
      </c>
      <c r="AH402" s="6" t="str">
        <f>"'"&amp;C402&amp;"',"</f>
        <v>'0001703220 - 008490',</v>
      </c>
    </row>
    <row r="403" spans="1:34" hidden="1" x14ac:dyDescent="0.15">
      <c r="A403" s="6" t="str">
        <f t="shared" si="64"/>
        <v>AmeriCredit Automobile Receivables Trust 2017-20001703220 - 00873042795</v>
      </c>
      <c r="B403" s="6" t="s">
        <v>98</v>
      </c>
      <c r="C403" s="6" t="s">
        <v>234</v>
      </c>
      <c r="D403" s="7">
        <v>42795</v>
      </c>
      <c r="E403" s="6" t="str">
        <f>VLOOKUP($A403,Peter!$A$3:$A$2386,1,0)</f>
        <v>AmeriCredit Automobile Receivables Trust 2017-20001703220 - 00873042795</v>
      </c>
      <c r="F403" s="6" t="s">
        <v>20</v>
      </c>
      <c r="G403" s="6" t="s">
        <v>18</v>
      </c>
      <c r="H403" s="6" t="s">
        <v>20</v>
      </c>
      <c r="I403" s="6">
        <v>16453.11</v>
      </c>
      <c r="J403" s="6">
        <v>14869.32</v>
      </c>
      <c r="K403" s="6">
        <v>0</v>
      </c>
      <c r="L403" s="6">
        <v>14869.32</v>
      </c>
      <c r="M403" s="6">
        <v>2058.79</v>
      </c>
      <c r="N403" s="6">
        <v>108.86</v>
      </c>
      <c r="O403" s="6">
        <v>228.35</v>
      </c>
      <c r="P403" s="6">
        <f t="shared" si="63"/>
        <v>1039.69</v>
      </c>
      <c r="Q403" s="6">
        <f>VLOOKUP($A403,Peter!$A$3:$O$2386,13,0)</f>
        <v>0</v>
      </c>
      <c r="R403" s="6">
        <v>0</v>
      </c>
      <c r="S403" s="10">
        <f t="shared" si="69"/>
        <v>0</v>
      </c>
      <c r="T403" s="6">
        <f>VLOOKUP($A403,Peter!$A$3:$R$2306,14,0)</f>
        <v>1127.96</v>
      </c>
      <c r="U403" s="6">
        <v>0</v>
      </c>
      <c r="V403" s="10">
        <f t="shared" si="65"/>
        <v>-2058.79</v>
      </c>
      <c r="W403" s="10"/>
      <c r="X403" s="6">
        <f t="shared" si="66"/>
        <v>1583.79</v>
      </c>
      <c r="Y403" s="6">
        <f>VLOOKUP($A403,Peter!$A$3:$O$2386,7,0)</f>
        <v>-475</v>
      </c>
      <c r="Z403" s="6">
        <v>-475</v>
      </c>
      <c r="AA403" s="6">
        <f>VLOOKUP($A403,raw!$A$2:$L$2630,7,0)</f>
        <v>-475</v>
      </c>
      <c r="AB403" s="10">
        <f t="shared" si="67"/>
        <v>0</v>
      </c>
      <c r="AC403" s="10">
        <f t="shared" si="70"/>
        <v>0</v>
      </c>
      <c r="AE403" s="6">
        <f>VLOOKUP($A403,Peter!$A$3:$O$2386,11,0)</f>
        <v>0</v>
      </c>
      <c r="AF403" s="6">
        <v>0</v>
      </c>
      <c r="AG403" s="6">
        <f t="shared" si="68"/>
        <v>0</v>
      </c>
      <c r="AH403" s="6" t="str">
        <f>"'"&amp;C403&amp;"',"</f>
        <v>'0001703220 - 008730',</v>
      </c>
    </row>
    <row r="404" spans="1:34" hidden="1" x14ac:dyDescent="0.15">
      <c r="A404" s="6" t="str">
        <f t="shared" si="64"/>
        <v>AmeriCredit Automobile Receivables Trust 2017-20001703220 - 00918042795</v>
      </c>
      <c r="B404" s="6" t="s">
        <v>98</v>
      </c>
      <c r="C404" s="6" t="s">
        <v>233</v>
      </c>
      <c r="D404" s="7">
        <v>42795</v>
      </c>
      <c r="E404" s="6" t="str">
        <f>VLOOKUP($A404,Peter!$A$3:$A$2386,1,0)</f>
        <v>AmeriCredit Automobile Receivables Trust 2017-20001703220 - 00918042795</v>
      </c>
      <c r="F404" s="6" t="s">
        <v>19</v>
      </c>
      <c r="G404" s="6" t="s">
        <v>18</v>
      </c>
      <c r="H404" s="6" t="s">
        <v>19</v>
      </c>
      <c r="I404" s="6">
        <v>14868.34</v>
      </c>
      <c r="J404" s="6">
        <v>13888.48</v>
      </c>
      <c r="K404" s="6">
        <v>0</v>
      </c>
      <c r="L404" s="6">
        <v>13888.48</v>
      </c>
      <c r="M404" s="6">
        <v>1469.86</v>
      </c>
      <c r="N404" s="6">
        <v>906.8</v>
      </c>
      <c r="O404" s="6">
        <v>68.34</v>
      </c>
      <c r="P404" s="6">
        <f t="shared" si="63"/>
        <v>1900.3100000000009</v>
      </c>
      <c r="Q404" s="6">
        <f>VLOOKUP($A404,Peter!$A$3:$O$2386,13,0)</f>
        <v>0</v>
      </c>
      <c r="R404" s="6">
        <v>0</v>
      </c>
      <c r="S404" s="10">
        <f t="shared" si="69"/>
        <v>0</v>
      </c>
      <c r="T404" s="6">
        <f>VLOOKUP($A404,Peter!$A$3:$R$2306,14,0)</f>
        <v>476.349999999999</v>
      </c>
      <c r="U404" s="6">
        <v>0</v>
      </c>
      <c r="V404" s="10">
        <f t="shared" si="65"/>
        <v>-1469.86</v>
      </c>
      <c r="W404" s="10"/>
      <c r="X404" s="6">
        <f t="shared" si="66"/>
        <v>979.8599999999999</v>
      </c>
      <c r="Y404" s="6">
        <f>VLOOKUP($A404,Peter!$A$3:$O$2386,7,0)</f>
        <v>-490</v>
      </c>
      <c r="Z404" s="6">
        <v>-490</v>
      </c>
      <c r="AA404" s="6">
        <f>VLOOKUP($A404,raw!$A$2:$L$2630,7,0)</f>
        <v>-490</v>
      </c>
      <c r="AB404" s="10">
        <f t="shared" si="67"/>
        <v>0</v>
      </c>
      <c r="AC404" s="10">
        <f t="shared" si="70"/>
        <v>0</v>
      </c>
      <c r="AE404" s="6">
        <f>VLOOKUP($A404,Peter!$A$3:$O$2386,11,0)</f>
        <v>0</v>
      </c>
      <c r="AF404" s="6">
        <v>0</v>
      </c>
      <c r="AG404" s="6">
        <f t="shared" si="68"/>
        <v>0</v>
      </c>
      <c r="AH404" s="6" t="str">
        <f>"'"&amp;C404&amp;"',"</f>
        <v>'0001703220 - 009180',</v>
      </c>
    </row>
    <row r="405" spans="1:34" hidden="1" x14ac:dyDescent="0.15">
      <c r="A405" s="6" t="str">
        <f t="shared" si="64"/>
        <v>AmeriCredit Automobile Receivables Trust 2017-20001703220 - 00918142795</v>
      </c>
      <c r="B405" s="6" t="s">
        <v>98</v>
      </c>
      <c r="C405" s="6" t="s">
        <v>232</v>
      </c>
      <c r="D405" s="7">
        <v>42795</v>
      </c>
      <c r="E405" s="6" t="str">
        <f>VLOOKUP($A405,Peter!$A$3:$A$2386,1,0)</f>
        <v>AmeriCredit Automobile Receivables Trust 2017-20001703220 - 00918142795</v>
      </c>
      <c r="F405" s="6" t="s">
        <v>19</v>
      </c>
      <c r="G405" s="6" t="s">
        <v>18</v>
      </c>
      <c r="H405" s="6" t="s">
        <v>19</v>
      </c>
      <c r="I405" s="6">
        <v>32337.37</v>
      </c>
      <c r="J405" s="6">
        <v>29358.93</v>
      </c>
      <c r="K405" s="6">
        <v>0</v>
      </c>
      <c r="L405" s="6">
        <v>29358.93</v>
      </c>
      <c r="M405" s="6">
        <v>3463.44</v>
      </c>
      <c r="N405" s="6">
        <v>210.23</v>
      </c>
      <c r="O405" s="6">
        <v>520.9</v>
      </c>
      <c r="P405" s="6">
        <f t="shared" si="63"/>
        <v>2823.02</v>
      </c>
      <c r="Q405" s="6">
        <f>VLOOKUP($A405,Peter!$A$3:$O$2386,13,0)</f>
        <v>0</v>
      </c>
      <c r="R405" s="6">
        <v>0</v>
      </c>
      <c r="S405" s="10">
        <f t="shared" si="69"/>
        <v>0</v>
      </c>
      <c r="T405" s="6">
        <f>VLOOKUP($A405,Peter!$A$3:$R$2306,14,0)</f>
        <v>850.65</v>
      </c>
      <c r="U405" s="6">
        <v>0</v>
      </c>
      <c r="V405" s="10">
        <f t="shared" si="65"/>
        <v>-3463.44</v>
      </c>
      <c r="W405" s="10"/>
      <c r="X405" s="6">
        <f t="shared" si="66"/>
        <v>2978.44</v>
      </c>
      <c r="Y405" s="6">
        <f>VLOOKUP($A405,Peter!$A$3:$O$2386,7,0)</f>
        <v>-485</v>
      </c>
      <c r="Z405" s="6">
        <v>-485</v>
      </c>
      <c r="AA405" s="6">
        <f>VLOOKUP($A405,raw!$A$2:$L$2630,7,0)</f>
        <v>-485</v>
      </c>
      <c r="AB405" s="10">
        <f t="shared" si="67"/>
        <v>0</v>
      </c>
      <c r="AC405" s="10">
        <f t="shared" si="70"/>
        <v>0</v>
      </c>
      <c r="AE405" s="6">
        <f>VLOOKUP($A405,Peter!$A$3:$O$2386,11,0)</f>
        <v>0</v>
      </c>
      <c r="AF405" s="6">
        <v>0</v>
      </c>
      <c r="AG405" s="6">
        <f t="shared" si="68"/>
        <v>0</v>
      </c>
      <c r="AH405" s="6" t="str">
        <f>"'"&amp;C405&amp;"',"</f>
        <v>'0001703220 - 009181',</v>
      </c>
    </row>
    <row r="406" spans="1:34" hidden="1" x14ac:dyDescent="0.15">
      <c r="A406" s="6" t="str">
        <f t="shared" si="64"/>
        <v>AmeriCredit Automobile Receivables Trust 2017-20001703220 - 00923742795</v>
      </c>
      <c r="B406" s="6" t="s">
        <v>98</v>
      </c>
      <c r="C406" s="6" t="s">
        <v>231</v>
      </c>
      <c r="D406" s="7">
        <v>42795</v>
      </c>
      <c r="E406" s="6" t="str">
        <f>VLOOKUP($A406,Peter!$A$3:$A$2386,1,0)</f>
        <v>AmeriCredit Automobile Receivables Trust 2017-20001703220 - 00923742795</v>
      </c>
      <c r="F406" s="6" t="s">
        <v>19</v>
      </c>
      <c r="G406" s="6" t="s">
        <v>18</v>
      </c>
      <c r="H406" s="6" t="s">
        <v>19</v>
      </c>
      <c r="I406" s="6">
        <v>13454.99</v>
      </c>
      <c r="J406" s="6">
        <v>12959.21</v>
      </c>
      <c r="K406" s="6">
        <v>0</v>
      </c>
      <c r="L406" s="6">
        <v>12959.21</v>
      </c>
      <c r="M406" s="6">
        <v>1180.78</v>
      </c>
      <c r="N406" s="6">
        <v>546.86</v>
      </c>
      <c r="O406" s="6">
        <v>156.41</v>
      </c>
      <c r="P406" s="6">
        <f t="shared" si="63"/>
        <v>1379.9800000000009</v>
      </c>
      <c r="Q406" s="6">
        <f>VLOOKUP($A406,Peter!$A$3:$O$2386,13,0)</f>
        <v>0</v>
      </c>
      <c r="R406" s="6">
        <v>0</v>
      </c>
      <c r="S406" s="10">
        <f t="shared" si="69"/>
        <v>0</v>
      </c>
      <c r="T406" s="6">
        <f>VLOOKUP($A406,Peter!$A$3:$R$2306,14,0)</f>
        <v>347.659999999999</v>
      </c>
      <c r="U406" s="6">
        <v>0</v>
      </c>
      <c r="V406" s="10">
        <f t="shared" si="65"/>
        <v>-1180.78</v>
      </c>
      <c r="W406" s="10"/>
      <c r="X406" s="6">
        <f t="shared" si="66"/>
        <v>495.78</v>
      </c>
      <c r="Y406" s="6">
        <f>VLOOKUP($A406,Peter!$A$3:$O$2386,7,0)</f>
        <v>-685</v>
      </c>
      <c r="Z406" s="6">
        <v>-685</v>
      </c>
      <c r="AA406" s="6">
        <f>VLOOKUP($A406,raw!$A$2:$L$2630,7,0)</f>
        <v>-685</v>
      </c>
      <c r="AB406" s="10">
        <f t="shared" si="67"/>
        <v>0</v>
      </c>
      <c r="AC406" s="10">
        <f t="shared" si="70"/>
        <v>0</v>
      </c>
      <c r="AE406" s="6">
        <f>VLOOKUP($A406,Peter!$A$3:$O$2386,11,0)</f>
        <v>0</v>
      </c>
      <c r="AF406" s="6">
        <v>0</v>
      </c>
      <c r="AG406" s="6">
        <f t="shared" si="68"/>
        <v>0</v>
      </c>
      <c r="AH406" s="6" t="str">
        <f>"'"&amp;C406&amp;"',"</f>
        <v>'0001703220 - 009237',</v>
      </c>
    </row>
    <row r="407" spans="1:34" hidden="1" x14ac:dyDescent="0.15">
      <c r="A407" s="6" t="str">
        <f t="shared" si="64"/>
        <v>AmeriCredit Automobile Receivables Trust 2017-20001703220 - 00924142795</v>
      </c>
      <c r="B407" s="6" t="s">
        <v>98</v>
      </c>
      <c r="C407" s="6" t="s">
        <v>230</v>
      </c>
      <c r="D407" s="7">
        <v>42795</v>
      </c>
      <c r="E407" s="6" t="str">
        <f>VLOOKUP($A407,Peter!$A$3:$A$2386,1,0)</f>
        <v>AmeriCredit Automobile Receivables Trust 2017-20001703220 - 00924142795</v>
      </c>
      <c r="F407" s="6" t="s">
        <v>19</v>
      </c>
      <c r="G407" s="6" t="s">
        <v>18</v>
      </c>
      <c r="H407" s="6" t="s">
        <v>19</v>
      </c>
      <c r="I407" s="6">
        <v>14432.57</v>
      </c>
      <c r="J407" s="6">
        <v>13591.25</v>
      </c>
      <c r="K407" s="6">
        <v>0</v>
      </c>
      <c r="L407" s="6">
        <v>13591.25</v>
      </c>
      <c r="M407" s="6">
        <v>1366.32</v>
      </c>
      <c r="N407" s="6">
        <v>177.34</v>
      </c>
      <c r="O407" s="6">
        <v>277.33999999999997</v>
      </c>
      <c r="P407" s="6">
        <f t="shared" si="63"/>
        <v>1204.1200000000008</v>
      </c>
      <c r="Q407" s="6">
        <f>VLOOKUP($A407,Peter!$A$3:$O$2386,13,0)</f>
        <v>0</v>
      </c>
      <c r="R407" s="6">
        <v>0</v>
      </c>
      <c r="S407" s="10">
        <f t="shared" si="69"/>
        <v>0</v>
      </c>
      <c r="T407" s="6">
        <f>VLOOKUP($A407,Peter!$A$3:$R$2306,14,0)</f>
        <v>339.539999999999</v>
      </c>
      <c r="U407" s="6">
        <v>0</v>
      </c>
      <c r="V407" s="10">
        <f t="shared" si="65"/>
        <v>-1366.32</v>
      </c>
      <c r="W407" s="10"/>
      <c r="X407" s="6">
        <f t="shared" si="66"/>
        <v>841.31999999999994</v>
      </c>
      <c r="Y407" s="6">
        <f>VLOOKUP($A407,Peter!$A$3:$O$2386,7,0)</f>
        <v>-525</v>
      </c>
      <c r="Z407" s="6">
        <v>-525</v>
      </c>
      <c r="AA407" s="6">
        <f>VLOOKUP($A407,raw!$A$2:$L$2630,7,0)</f>
        <v>-525</v>
      </c>
      <c r="AB407" s="10">
        <f t="shared" si="67"/>
        <v>0</v>
      </c>
      <c r="AC407" s="10">
        <f t="shared" si="70"/>
        <v>0</v>
      </c>
      <c r="AE407" s="6">
        <f>VLOOKUP($A407,Peter!$A$3:$O$2386,11,0)</f>
        <v>0</v>
      </c>
      <c r="AF407" s="6">
        <v>0</v>
      </c>
      <c r="AG407" s="6">
        <f t="shared" si="68"/>
        <v>0</v>
      </c>
      <c r="AH407" s="6" t="str">
        <f>"'"&amp;C407&amp;"',"</f>
        <v>'0001703220 - 009241',</v>
      </c>
    </row>
    <row r="408" spans="1:34" hidden="1" x14ac:dyDescent="0.15">
      <c r="A408" s="6" t="str">
        <f t="shared" si="64"/>
        <v>AmeriCredit Automobile Receivables Trust 2017-20001703220 - 00924742795</v>
      </c>
      <c r="B408" s="6" t="s">
        <v>98</v>
      </c>
      <c r="C408" s="6" t="s">
        <v>229</v>
      </c>
      <c r="D408" s="7">
        <v>42795</v>
      </c>
      <c r="E408" s="6" t="str">
        <f>VLOOKUP($A408,Peter!$A$3:$A$2386,1,0)</f>
        <v>AmeriCredit Automobile Receivables Trust 2017-20001703220 - 00924742795</v>
      </c>
      <c r="F408" s="6" t="s">
        <v>19</v>
      </c>
      <c r="G408" s="6" t="s">
        <v>18</v>
      </c>
      <c r="H408" s="6" t="s">
        <v>19</v>
      </c>
      <c r="I408" s="6">
        <v>13172.74</v>
      </c>
      <c r="J408" s="6">
        <v>12374.82</v>
      </c>
      <c r="K408" s="6">
        <v>0</v>
      </c>
      <c r="L408" s="6">
        <v>12374.82</v>
      </c>
      <c r="M408" s="6">
        <v>922.92</v>
      </c>
      <c r="N408" s="6">
        <v>206.97</v>
      </c>
      <c r="O408" s="6">
        <v>286.11</v>
      </c>
      <c r="P408" s="6">
        <f t="shared" si="63"/>
        <v>793.26999999999987</v>
      </c>
      <c r="Q408" s="6">
        <f>VLOOKUP($A408,Peter!$A$3:$O$2386,13,0)</f>
        <v>0</v>
      </c>
      <c r="R408" s="6">
        <v>0</v>
      </c>
      <c r="S408" s="10">
        <f t="shared" si="69"/>
        <v>0</v>
      </c>
      <c r="T408" s="6">
        <f>VLOOKUP($A408,Peter!$A$3:$R$2306,14,0)</f>
        <v>336.62</v>
      </c>
      <c r="U408" s="6">
        <v>0</v>
      </c>
      <c r="V408" s="10">
        <f t="shared" si="65"/>
        <v>-922.92</v>
      </c>
      <c r="W408" s="10"/>
      <c r="X408" s="6">
        <f t="shared" si="66"/>
        <v>797.92</v>
      </c>
      <c r="Y408" s="6">
        <f>VLOOKUP($A408,Peter!$A$3:$O$2386,7,0)</f>
        <v>-125</v>
      </c>
      <c r="Z408" s="6">
        <v>-125</v>
      </c>
      <c r="AA408" s="6">
        <f>VLOOKUP($A408,raw!$A$2:$L$2630,7,0)</f>
        <v>-125</v>
      </c>
      <c r="AB408" s="10">
        <f t="shared" si="67"/>
        <v>0</v>
      </c>
      <c r="AC408" s="10">
        <f t="shared" si="70"/>
        <v>0</v>
      </c>
      <c r="AE408" s="6">
        <f>VLOOKUP($A408,Peter!$A$3:$O$2386,11,0)</f>
        <v>0</v>
      </c>
      <c r="AF408" s="6">
        <v>0</v>
      </c>
      <c r="AG408" s="6">
        <f t="shared" si="68"/>
        <v>0</v>
      </c>
      <c r="AH408" s="6" t="str">
        <f>"'"&amp;C408&amp;"',"</f>
        <v>'0001703220 - 009247',</v>
      </c>
    </row>
    <row r="409" spans="1:34" hidden="1" x14ac:dyDescent="0.15">
      <c r="A409" s="6" t="str">
        <f t="shared" si="64"/>
        <v>AmeriCredit Automobile Receivables Trust 2017-20001703220 - 00926842795</v>
      </c>
      <c r="B409" s="6" t="s">
        <v>98</v>
      </c>
      <c r="C409" s="6" t="s">
        <v>228</v>
      </c>
      <c r="D409" s="7">
        <v>42795</v>
      </c>
      <c r="E409" s="6" t="str">
        <f>VLOOKUP($A409,Peter!$A$3:$A$2386,1,0)</f>
        <v>AmeriCredit Automobile Receivables Trust 2017-20001703220 - 00926842795</v>
      </c>
      <c r="F409" s="6" t="s">
        <v>20</v>
      </c>
      <c r="G409" s="6" t="s">
        <v>18</v>
      </c>
      <c r="H409" s="6" t="s">
        <v>20</v>
      </c>
      <c r="I409" s="6">
        <v>9174.23</v>
      </c>
      <c r="J409" s="6">
        <v>8472.6299999999992</v>
      </c>
      <c r="K409" s="6">
        <v>0</v>
      </c>
      <c r="L409" s="6">
        <v>8472.6299999999992</v>
      </c>
      <c r="M409" s="6">
        <v>1451.6</v>
      </c>
      <c r="N409" s="6">
        <v>47.9</v>
      </c>
      <c r="O409" s="6">
        <v>30</v>
      </c>
      <c r="P409" s="6">
        <f t="shared" si="63"/>
        <v>1188.92</v>
      </c>
      <c r="Q409" s="6">
        <f>VLOOKUP($A409,Peter!$A$3:$O$2386,13,0)</f>
        <v>0</v>
      </c>
      <c r="R409" s="6">
        <v>0</v>
      </c>
      <c r="S409" s="10">
        <f t="shared" si="69"/>
        <v>0</v>
      </c>
      <c r="T409" s="6">
        <f>VLOOKUP($A409,Peter!$A$3:$R$2306,14,0)</f>
        <v>310.58</v>
      </c>
      <c r="U409" s="6">
        <v>0</v>
      </c>
      <c r="V409" s="10">
        <f t="shared" si="65"/>
        <v>-1451.6</v>
      </c>
      <c r="W409" s="10"/>
      <c r="X409" s="6">
        <f t="shared" si="66"/>
        <v>701.59999999999991</v>
      </c>
      <c r="Y409" s="6">
        <f>VLOOKUP($A409,Peter!$A$3:$O$2386,7,0)</f>
        <v>-750</v>
      </c>
      <c r="Z409" s="6">
        <v>-750</v>
      </c>
      <c r="AA409" s="6">
        <f>VLOOKUP($A409,raw!$A$2:$L$2630,7,0)</f>
        <v>-750</v>
      </c>
      <c r="AB409" s="10">
        <f t="shared" si="67"/>
        <v>0</v>
      </c>
      <c r="AC409" s="10">
        <f t="shared" si="70"/>
        <v>0</v>
      </c>
      <c r="AE409" s="6">
        <f>VLOOKUP($A409,Peter!$A$3:$O$2386,11,0)</f>
        <v>0</v>
      </c>
      <c r="AF409" s="6">
        <v>0</v>
      </c>
      <c r="AG409" s="6">
        <f t="shared" si="68"/>
        <v>0</v>
      </c>
      <c r="AH409" s="6" t="str">
        <f>"'"&amp;C409&amp;"',"</f>
        <v>'0001703220 - 009268',</v>
      </c>
    </row>
    <row r="410" spans="1:34" hidden="1" x14ac:dyDescent="0.15">
      <c r="A410" s="6" t="str">
        <f t="shared" si="64"/>
        <v>AmeriCredit Automobile Receivables Trust 2017-20001703220 - 00929442795</v>
      </c>
      <c r="B410" s="6" t="s">
        <v>98</v>
      </c>
      <c r="C410" s="6" t="s">
        <v>227</v>
      </c>
      <c r="D410" s="7">
        <v>42795</v>
      </c>
      <c r="E410" s="6" t="str">
        <f>VLOOKUP($A410,Peter!$A$3:$A$2386,1,0)</f>
        <v>AmeriCredit Automobile Receivables Trust 2017-20001703220 - 00929442795</v>
      </c>
      <c r="F410" s="6" t="s">
        <v>19</v>
      </c>
      <c r="G410" s="6" t="s">
        <v>18</v>
      </c>
      <c r="H410" s="6" t="s">
        <v>19</v>
      </c>
      <c r="I410" s="6">
        <v>20317.63</v>
      </c>
      <c r="J410" s="6">
        <v>19155.169999999998</v>
      </c>
      <c r="K410" s="6">
        <v>0</v>
      </c>
      <c r="L410" s="6">
        <v>19155.169999999998</v>
      </c>
      <c r="M410" s="6">
        <v>1587.46</v>
      </c>
      <c r="N410" s="6">
        <v>210.29</v>
      </c>
      <c r="O410" s="6">
        <v>135.25</v>
      </c>
      <c r="P410" s="6">
        <f t="shared" si="63"/>
        <v>1307.55</v>
      </c>
      <c r="Q410" s="6">
        <f>VLOOKUP($A410,Peter!$A$3:$O$2386,13,0)</f>
        <v>0</v>
      </c>
      <c r="R410" s="6">
        <v>0</v>
      </c>
      <c r="S410" s="10">
        <f t="shared" si="69"/>
        <v>0</v>
      </c>
      <c r="T410" s="6">
        <f>VLOOKUP($A410,Peter!$A$3:$R$2306,14,0)</f>
        <v>490.2</v>
      </c>
      <c r="U410" s="6">
        <v>0</v>
      </c>
      <c r="V410" s="10">
        <f t="shared" si="65"/>
        <v>-1587.46</v>
      </c>
      <c r="W410" s="10"/>
      <c r="X410" s="6">
        <f t="shared" si="66"/>
        <v>1162.46</v>
      </c>
      <c r="Y410" s="6">
        <f>VLOOKUP($A410,Peter!$A$3:$O$2386,7,0)</f>
        <v>-425</v>
      </c>
      <c r="Z410" s="6">
        <v>-425</v>
      </c>
      <c r="AA410" s="6">
        <f>VLOOKUP($A410,raw!$A$2:$L$2630,7,0)</f>
        <v>-425</v>
      </c>
      <c r="AB410" s="10">
        <f t="shared" si="67"/>
        <v>0</v>
      </c>
      <c r="AC410" s="10">
        <f t="shared" si="70"/>
        <v>0</v>
      </c>
      <c r="AE410" s="6">
        <f>VLOOKUP($A410,Peter!$A$3:$O$2386,11,0)</f>
        <v>0</v>
      </c>
      <c r="AF410" s="6">
        <v>0</v>
      </c>
      <c r="AG410" s="6">
        <f t="shared" si="68"/>
        <v>0</v>
      </c>
      <c r="AH410" s="6" t="str">
        <f>"'"&amp;C410&amp;"',"</f>
        <v>'0001703220 - 009294',</v>
      </c>
    </row>
    <row r="411" spans="1:34" hidden="1" x14ac:dyDescent="0.15">
      <c r="A411" s="6" t="str">
        <f t="shared" si="64"/>
        <v>AmeriCredit Automobile Receivables Trust 2017-20001703220 - 00930642795</v>
      </c>
      <c r="B411" s="6" t="s">
        <v>98</v>
      </c>
      <c r="C411" s="6" t="s">
        <v>226</v>
      </c>
      <c r="D411" s="7">
        <v>42795</v>
      </c>
      <c r="E411" s="6" t="str">
        <f>VLOOKUP($A411,Peter!$A$3:$A$2386,1,0)</f>
        <v>AmeriCredit Automobile Receivables Trust 2017-20001703220 - 00930642795</v>
      </c>
      <c r="F411" s="6" t="s">
        <v>19</v>
      </c>
      <c r="G411" s="6" t="s">
        <v>18</v>
      </c>
      <c r="H411" s="6" t="s">
        <v>19</v>
      </c>
      <c r="I411" s="6">
        <v>15939.64</v>
      </c>
      <c r="J411" s="6">
        <v>14835.94</v>
      </c>
      <c r="K411" s="6">
        <v>0</v>
      </c>
      <c r="L411" s="6">
        <v>14835.94</v>
      </c>
      <c r="M411" s="6">
        <v>1628.7</v>
      </c>
      <c r="N411" s="6">
        <v>820.3</v>
      </c>
      <c r="O411" s="6">
        <v>0</v>
      </c>
      <c r="P411" s="6">
        <f t="shared" si="63"/>
        <v>2063.15</v>
      </c>
      <c r="Q411" s="6">
        <f>VLOOKUP($A411,Peter!$A$3:$O$2386,13,0)</f>
        <v>0</v>
      </c>
      <c r="R411" s="6">
        <v>0</v>
      </c>
      <c r="S411" s="10">
        <f t="shared" si="69"/>
        <v>0</v>
      </c>
      <c r="T411" s="6">
        <f>VLOOKUP($A411,Peter!$A$3:$R$2306,14,0)</f>
        <v>385.85</v>
      </c>
      <c r="U411" s="6">
        <v>0</v>
      </c>
      <c r="V411" s="10">
        <f t="shared" si="65"/>
        <v>-1628.7</v>
      </c>
      <c r="W411" s="10"/>
      <c r="X411" s="6">
        <f t="shared" si="66"/>
        <v>1103.7</v>
      </c>
      <c r="Y411" s="6">
        <f>VLOOKUP($A411,Peter!$A$3:$O$2386,7,0)</f>
        <v>-525</v>
      </c>
      <c r="Z411" s="6">
        <v>-525</v>
      </c>
      <c r="AA411" s="6">
        <f>VLOOKUP($A411,raw!$A$2:$L$2630,7,0)</f>
        <v>-525</v>
      </c>
      <c r="AB411" s="10">
        <f t="shared" si="67"/>
        <v>0</v>
      </c>
      <c r="AC411" s="10">
        <f t="shared" si="70"/>
        <v>0</v>
      </c>
      <c r="AE411" s="6">
        <f>VLOOKUP($A411,Peter!$A$3:$O$2386,11,0)</f>
        <v>0</v>
      </c>
      <c r="AF411" s="6">
        <v>0</v>
      </c>
      <c r="AG411" s="6">
        <f t="shared" si="68"/>
        <v>0</v>
      </c>
      <c r="AH411" s="6" t="str">
        <f>"'"&amp;C411&amp;"',"</f>
        <v>'0001703220 - 009306',</v>
      </c>
    </row>
    <row r="412" spans="1:34" hidden="1" x14ac:dyDescent="0.15">
      <c r="A412" s="6" t="str">
        <f t="shared" si="64"/>
        <v>AmeriCredit Automobile Receivables Trust 2017-20001703220 - 00932742795</v>
      </c>
      <c r="B412" s="6" t="s">
        <v>98</v>
      </c>
      <c r="C412" s="6" t="s">
        <v>225</v>
      </c>
      <c r="D412" s="7">
        <v>42795</v>
      </c>
      <c r="E412" s="6" t="str">
        <f>VLOOKUP($A412,Peter!$A$3:$A$2386,1,0)</f>
        <v>AmeriCredit Automobile Receivables Trust 2017-20001703220 - 00932742795</v>
      </c>
      <c r="F412" s="6" t="s">
        <v>20</v>
      </c>
      <c r="G412" s="6" t="s">
        <v>18</v>
      </c>
      <c r="H412" s="6" t="s">
        <v>20</v>
      </c>
      <c r="I412" s="6">
        <v>22205.05</v>
      </c>
      <c r="J412" s="6">
        <v>21150.42</v>
      </c>
      <c r="K412" s="6">
        <v>0</v>
      </c>
      <c r="L412" s="6">
        <v>21150.42</v>
      </c>
      <c r="M412" s="6">
        <v>1554.63</v>
      </c>
      <c r="N412" s="6">
        <v>173.02</v>
      </c>
      <c r="O412" s="6">
        <v>209.91</v>
      </c>
      <c r="P412" s="6">
        <f t="shared" si="63"/>
        <v>888.59000000000015</v>
      </c>
      <c r="Q412" s="6">
        <f>VLOOKUP($A412,Peter!$A$3:$O$2386,13,0)</f>
        <v>0</v>
      </c>
      <c r="R412" s="6">
        <v>0</v>
      </c>
      <c r="S412" s="10">
        <f t="shared" si="69"/>
        <v>0</v>
      </c>
      <c r="T412" s="6">
        <f>VLOOKUP($A412,Peter!$A$3:$R$2306,14,0)</f>
        <v>839.06</v>
      </c>
      <c r="U412" s="6">
        <v>0</v>
      </c>
      <c r="V412" s="10">
        <f t="shared" si="65"/>
        <v>-1554.63</v>
      </c>
      <c r="W412" s="10"/>
      <c r="X412" s="6">
        <f t="shared" si="66"/>
        <v>1054.6300000000001</v>
      </c>
      <c r="Y412" s="6">
        <f>VLOOKUP($A412,Peter!$A$3:$O$2386,7,0)</f>
        <v>-500</v>
      </c>
      <c r="Z412" s="6">
        <v>-500</v>
      </c>
      <c r="AA412" s="6">
        <f>VLOOKUP($A412,raw!$A$2:$L$2630,7,0)</f>
        <v>-500</v>
      </c>
      <c r="AB412" s="10">
        <f t="shared" si="67"/>
        <v>0</v>
      </c>
      <c r="AC412" s="10">
        <f t="shared" si="70"/>
        <v>0</v>
      </c>
      <c r="AE412" s="6">
        <f>VLOOKUP($A412,Peter!$A$3:$O$2386,11,0)</f>
        <v>0</v>
      </c>
      <c r="AF412" s="6">
        <v>0</v>
      </c>
      <c r="AG412" s="6">
        <f t="shared" si="68"/>
        <v>0</v>
      </c>
      <c r="AH412" s="6" t="str">
        <f>"'"&amp;C412&amp;"',"</f>
        <v>'0001703220 - 009327',</v>
      </c>
    </row>
    <row r="413" spans="1:34" hidden="1" x14ac:dyDescent="0.15">
      <c r="A413" s="6" t="str">
        <f t="shared" si="64"/>
        <v>AmeriCredit Automobile Receivables Trust 2017-20001703220 - 00936042795</v>
      </c>
      <c r="B413" s="6" t="s">
        <v>98</v>
      </c>
      <c r="C413" s="6" t="s">
        <v>224</v>
      </c>
      <c r="D413" s="7">
        <v>42795</v>
      </c>
      <c r="E413" s="6" t="str">
        <f>VLOOKUP($A413,Peter!$A$3:$A$2386,1,0)</f>
        <v>AmeriCredit Automobile Receivables Trust 2017-20001703220 - 00936042795</v>
      </c>
      <c r="F413" s="6" t="s">
        <v>19</v>
      </c>
      <c r="G413" s="6" t="s">
        <v>18</v>
      </c>
      <c r="H413" s="6" t="s">
        <v>19</v>
      </c>
      <c r="I413" s="6">
        <v>27664.82</v>
      </c>
      <c r="J413" s="6">
        <v>25840.73</v>
      </c>
      <c r="K413" s="6">
        <v>0</v>
      </c>
      <c r="L413" s="6">
        <v>25840.73</v>
      </c>
      <c r="M413" s="6">
        <v>2349.09</v>
      </c>
      <c r="N413" s="6">
        <v>143.09</v>
      </c>
      <c r="O413" s="6">
        <v>221.49</v>
      </c>
      <c r="P413" s="6">
        <f t="shared" si="63"/>
        <v>2000.0000000000014</v>
      </c>
      <c r="Q413" s="6">
        <f>VLOOKUP($A413,Peter!$A$3:$O$2386,13,0)</f>
        <v>0</v>
      </c>
      <c r="R413" s="6">
        <v>0</v>
      </c>
      <c r="S413" s="10">
        <f t="shared" si="69"/>
        <v>0</v>
      </c>
      <c r="T413" s="6">
        <f>VLOOKUP($A413,Peter!$A$3:$R$2306,14,0)</f>
        <v>492.17999999999898</v>
      </c>
      <c r="U413" s="6">
        <v>0</v>
      </c>
      <c r="V413" s="10">
        <f t="shared" si="65"/>
        <v>-2349.09</v>
      </c>
      <c r="W413" s="10"/>
      <c r="X413" s="6">
        <f t="shared" si="66"/>
        <v>1824.0900000000001</v>
      </c>
      <c r="Y413" s="6">
        <f>VLOOKUP($A413,Peter!$A$3:$O$2386,7,0)</f>
        <v>-525</v>
      </c>
      <c r="Z413" s="6">
        <v>-525</v>
      </c>
      <c r="AA413" s="6">
        <f>VLOOKUP($A413,raw!$A$2:$L$2630,7,0)</f>
        <v>-525</v>
      </c>
      <c r="AB413" s="10">
        <f t="shared" si="67"/>
        <v>0</v>
      </c>
      <c r="AC413" s="10">
        <f t="shared" si="70"/>
        <v>0</v>
      </c>
      <c r="AE413" s="6">
        <f>VLOOKUP($A413,Peter!$A$3:$O$2386,11,0)</f>
        <v>0</v>
      </c>
      <c r="AF413" s="6">
        <v>0</v>
      </c>
      <c r="AG413" s="6">
        <f t="shared" si="68"/>
        <v>0</v>
      </c>
      <c r="AH413" s="6" t="str">
        <f>"'"&amp;C413&amp;"',"</f>
        <v>'0001703220 - 009360',</v>
      </c>
    </row>
    <row r="414" spans="1:34" hidden="1" x14ac:dyDescent="0.15">
      <c r="A414" s="6" t="str">
        <f t="shared" si="64"/>
        <v>AmeriCredit Automobile Receivables Trust 2017-20001703220 - 00939642795</v>
      </c>
      <c r="B414" s="6" t="s">
        <v>98</v>
      </c>
      <c r="C414" s="6" t="s">
        <v>223</v>
      </c>
      <c r="D414" s="7">
        <v>42795</v>
      </c>
      <c r="E414" s="6" t="str">
        <f>VLOOKUP($A414,Peter!$A$3:$A$2386,1,0)</f>
        <v>AmeriCredit Automobile Receivables Trust 2017-20001703220 - 00939642795</v>
      </c>
      <c r="F414" s="6" t="s">
        <v>19</v>
      </c>
      <c r="G414" s="6" t="s">
        <v>18</v>
      </c>
      <c r="H414" s="6" t="s">
        <v>19</v>
      </c>
      <c r="I414" s="6">
        <v>22182.12</v>
      </c>
      <c r="J414" s="6">
        <v>20098.830000000002</v>
      </c>
      <c r="K414" s="6">
        <v>0</v>
      </c>
      <c r="L414" s="6">
        <v>20098.830000000002</v>
      </c>
      <c r="M414" s="6">
        <v>2508.29</v>
      </c>
      <c r="N414" s="6">
        <v>449.08</v>
      </c>
      <c r="O414" s="6">
        <v>93.61</v>
      </c>
      <c r="P414" s="6">
        <f t="shared" si="63"/>
        <v>2486.38</v>
      </c>
      <c r="Q414" s="6">
        <f>VLOOKUP($A414,Peter!$A$3:$O$2386,13,0)</f>
        <v>0</v>
      </c>
      <c r="R414" s="6">
        <v>0</v>
      </c>
      <c r="S414" s="10">
        <f t="shared" si="69"/>
        <v>0</v>
      </c>
      <c r="T414" s="6">
        <f>VLOOKUP($A414,Peter!$A$3:$R$2306,14,0)</f>
        <v>470.99</v>
      </c>
      <c r="U414" s="6">
        <v>0</v>
      </c>
      <c r="V414" s="10">
        <f t="shared" si="65"/>
        <v>-2508.29</v>
      </c>
      <c r="W414" s="10"/>
      <c r="X414" s="6">
        <f t="shared" si="66"/>
        <v>2083.29</v>
      </c>
      <c r="Y414" s="6">
        <f>VLOOKUP($A414,Peter!$A$3:$O$2386,7,0)</f>
        <v>-425</v>
      </c>
      <c r="Z414" s="6">
        <v>-425</v>
      </c>
      <c r="AA414" s="6">
        <f>VLOOKUP($A414,raw!$A$2:$L$2630,7,0)</f>
        <v>-425</v>
      </c>
      <c r="AB414" s="10">
        <f t="shared" si="67"/>
        <v>0</v>
      </c>
      <c r="AC414" s="10">
        <f t="shared" si="70"/>
        <v>0</v>
      </c>
      <c r="AE414" s="6">
        <f>VLOOKUP($A414,Peter!$A$3:$O$2386,11,0)</f>
        <v>0</v>
      </c>
      <c r="AF414" s="6">
        <v>0</v>
      </c>
      <c r="AG414" s="6">
        <f t="shared" si="68"/>
        <v>0</v>
      </c>
      <c r="AH414" s="6" t="str">
        <f>"'"&amp;C414&amp;"',"</f>
        <v>'0001703220 - 009396',</v>
      </c>
    </row>
    <row r="415" spans="1:34" hidden="1" x14ac:dyDescent="0.15">
      <c r="A415" s="6" t="str">
        <f t="shared" si="64"/>
        <v>AmeriCredit Automobile Receivables Trust 2017-20001703220 - 00940142795</v>
      </c>
      <c r="B415" s="6" t="s">
        <v>98</v>
      </c>
      <c r="C415" s="6" t="s">
        <v>222</v>
      </c>
      <c r="D415" s="7">
        <v>42795</v>
      </c>
      <c r="E415" s="6" t="str">
        <f>VLOOKUP($A415,Peter!$A$3:$A$2386,1,0)</f>
        <v>AmeriCredit Automobile Receivables Trust 2017-20001703220 - 00940142795</v>
      </c>
      <c r="F415" s="6" t="s">
        <v>20</v>
      </c>
      <c r="G415" s="6" t="s">
        <v>18</v>
      </c>
      <c r="H415" s="6" t="s">
        <v>20</v>
      </c>
      <c r="I415" s="6">
        <v>15983.94</v>
      </c>
      <c r="J415" s="6">
        <v>15169.99</v>
      </c>
      <c r="K415" s="6">
        <v>0</v>
      </c>
      <c r="L415" s="6">
        <v>15169.99</v>
      </c>
      <c r="M415" s="6">
        <v>1338.95</v>
      </c>
      <c r="N415" s="6">
        <v>292.89999999999998</v>
      </c>
      <c r="O415" s="6">
        <v>92.15</v>
      </c>
      <c r="P415" s="6">
        <f t="shared" ref="P415:P464" si="71">M415+N415-T415</f>
        <v>892.40999999999985</v>
      </c>
      <c r="Q415" s="6">
        <f>VLOOKUP($A415,Peter!$A$3:$O$2386,13,0)</f>
        <v>0</v>
      </c>
      <c r="R415" s="6">
        <v>0</v>
      </c>
      <c r="S415" s="10">
        <f t="shared" si="69"/>
        <v>0</v>
      </c>
      <c r="T415" s="6">
        <f>VLOOKUP($A415,Peter!$A$3:$R$2306,14,0)</f>
        <v>739.44</v>
      </c>
      <c r="U415" s="6">
        <v>0</v>
      </c>
      <c r="V415" s="10">
        <f t="shared" si="65"/>
        <v>-1338.95</v>
      </c>
      <c r="W415" s="10"/>
      <c r="X415" s="6">
        <f t="shared" si="66"/>
        <v>813.95</v>
      </c>
      <c r="Y415" s="6">
        <f>VLOOKUP($A415,Peter!$A$3:$O$2386,7,0)</f>
        <v>-525</v>
      </c>
      <c r="Z415" s="6">
        <v>-525</v>
      </c>
      <c r="AA415" s="6">
        <f>VLOOKUP($A415,raw!$A$2:$L$2630,7,0)</f>
        <v>-525</v>
      </c>
      <c r="AB415" s="10">
        <f t="shared" si="67"/>
        <v>0</v>
      </c>
      <c r="AC415" s="10">
        <f t="shared" si="70"/>
        <v>0</v>
      </c>
      <c r="AE415" s="6">
        <f>VLOOKUP($A415,Peter!$A$3:$O$2386,11,0)</f>
        <v>0</v>
      </c>
      <c r="AF415" s="6">
        <v>0</v>
      </c>
      <c r="AG415" s="6">
        <f t="shared" si="68"/>
        <v>0</v>
      </c>
      <c r="AH415" s="6" t="str">
        <f>"'"&amp;C415&amp;"',"</f>
        <v>'0001703220 - 009401',</v>
      </c>
    </row>
    <row r="416" spans="1:34" hidden="1" x14ac:dyDescent="0.15">
      <c r="A416" s="6" t="str">
        <f t="shared" si="64"/>
        <v>AmeriCredit Automobile Receivables Trust 2017-20001703220 - 00943042795</v>
      </c>
      <c r="B416" s="6" t="s">
        <v>98</v>
      </c>
      <c r="C416" s="6" t="s">
        <v>221</v>
      </c>
      <c r="D416" s="7">
        <v>42795</v>
      </c>
      <c r="E416" s="6" t="str">
        <f>VLOOKUP($A416,Peter!$A$3:$A$2386,1,0)</f>
        <v>AmeriCredit Automobile Receivables Trust 2017-20001703220 - 00943042795</v>
      </c>
      <c r="F416" s="6" t="s">
        <v>19</v>
      </c>
      <c r="G416" s="6" t="s">
        <v>18</v>
      </c>
      <c r="H416" s="6" t="s">
        <v>19</v>
      </c>
      <c r="I416" s="6">
        <v>19894.939999999999</v>
      </c>
      <c r="J416" s="6">
        <v>18488.759999999998</v>
      </c>
      <c r="K416" s="6">
        <v>0</v>
      </c>
      <c r="L416" s="6">
        <v>18488.759999999998</v>
      </c>
      <c r="M416" s="6">
        <v>1931.18</v>
      </c>
      <c r="N416" s="6">
        <v>453.31</v>
      </c>
      <c r="O416" s="6">
        <v>247.51</v>
      </c>
      <c r="P416" s="6">
        <f t="shared" si="71"/>
        <v>1922.7200000000003</v>
      </c>
      <c r="Q416" s="6">
        <f>VLOOKUP($A416,Peter!$A$3:$O$2386,13,0)</f>
        <v>0</v>
      </c>
      <c r="R416" s="6">
        <v>0</v>
      </c>
      <c r="S416" s="10">
        <f t="shared" si="69"/>
        <v>0</v>
      </c>
      <c r="T416" s="6">
        <f>VLOOKUP($A416,Peter!$A$3:$R$2306,14,0)</f>
        <v>461.77</v>
      </c>
      <c r="U416" s="6">
        <v>0</v>
      </c>
      <c r="V416" s="10">
        <f t="shared" si="65"/>
        <v>-1931.18</v>
      </c>
      <c r="W416" s="10"/>
      <c r="X416" s="6">
        <f t="shared" si="66"/>
        <v>1406.18</v>
      </c>
      <c r="Y416" s="6">
        <f>VLOOKUP($A416,Peter!$A$3:$O$2386,7,0)</f>
        <v>-525</v>
      </c>
      <c r="Z416" s="6">
        <v>-525</v>
      </c>
      <c r="AA416" s="6">
        <f>VLOOKUP($A416,raw!$A$2:$L$2630,7,0)</f>
        <v>-525</v>
      </c>
      <c r="AB416" s="10">
        <f t="shared" si="67"/>
        <v>0</v>
      </c>
      <c r="AC416" s="10">
        <f t="shared" si="70"/>
        <v>0</v>
      </c>
      <c r="AE416" s="6">
        <f>VLOOKUP($A416,Peter!$A$3:$O$2386,11,0)</f>
        <v>0</v>
      </c>
      <c r="AF416" s="6">
        <v>0</v>
      </c>
      <c r="AG416" s="6">
        <f t="shared" si="68"/>
        <v>0</v>
      </c>
      <c r="AH416" s="6" t="str">
        <f>"'"&amp;C416&amp;"',"</f>
        <v>'0001703220 - 009430',</v>
      </c>
    </row>
    <row r="417" spans="1:34" hidden="1" x14ac:dyDescent="0.15">
      <c r="A417" s="6" t="str">
        <f t="shared" si="64"/>
        <v>AmeriCredit Automobile Receivables Trust 2017-20001703220 - 00947042795</v>
      </c>
      <c r="B417" s="6" t="s">
        <v>98</v>
      </c>
      <c r="C417" s="6" t="s">
        <v>220</v>
      </c>
      <c r="D417" s="7">
        <v>42795</v>
      </c>
      <c r="E417" s="6" t="str">
        <f>VLOOKUP($A417,Peter!$A$3:$A$2386,1,0)</f>
        <v>AmeriCredit Automobile Receivables Trust 2017-20001703220 - 00947042795</v>
      </c>
      <c r="F417" s="6" t="s">
        <v>19</v>
      </c>
      <c r="G417" s="6" t="s">
        <v>18</v>
      </c>
      <c r="H417" s="6" t="s">
        <v>19</v>
      </c>
      <c r="I417" s="6">
        <v>16923.88</v>
      </c>
      <c r="J417" s="6">
        <v>16022.16</v>
      </c>
      <c r="K417" s="6">
        <v>0</v>
      </c>
      <c r="L417" s="6">
        <v>16022.16</v>
      </c>
      <c r="M417" s="6">
        <v>2251.7199999999998</v>
      </c>
      <c r="N417" s="6">
        <v>156.76</v>
      </c>
      <c r="O417" s="6">
        <v>140.13</v>
      </c>
      <c r="P417" s="6">
        <f t="shared" si="71"/>
        <v>2097.1499999999996</v>
      </c>
      <c r="Q417" s="6">
        <f>VLOOKUP($A417,Peter!$A$3:$O$2386,13,0)</f>
        <v>0</v>
      </c>
      <c r="R417" s="6">
        <v>0</v>
      </c>
      <c r="S417" s="10">
        <f t="shared" si="69"/>
        <v>0</v>
      </c>
      <c r="T417" s="6">
        <f>VLOOKUP($A417,Peter!$A$3:$R$2306,14,0)</f>
        <v>311.33</v>
      </c>
      <c r="U417" s="6">
        <v>0</v>
      </c>
      <c r="V417" s="10">
        <f t="shared" si="65"/>
        <v>-2251.7199999999998</v>
      </c>
      <c r="W417" s="10"/>
      <c r="X417" s="6">
        <f t="shared" si="66"/>
        <v>901.7199999999998</v>
      </c>
      <c r="Y417" s="6">
        <f>VLOOKUP($A417,Peter!$A$3:$O$2386,7,0)</f>
        <v>-1350</v>
      </c>
      <c r="Z417" s="6">
        <v>-1350</v>
      </c>
      <c r="AA417" s="6">
        <f>VLOOKUP($A417,raw!$A$2:$L$2630,7,0)</f>
        <v>-1350</v>
      </c>
      <c r="AB417" s="10">
        <f t="shared" si="67"/>
        <v>0</v>
      </c>
      <c r="AC417" s="10">
        <f t="shared" si="70"/>
        <v>0</v>
      </c>
      <c r="AE417" s="6">
        <f>VLOOKUP($A417,Peter!$A$3:$O$2386,11,0)</f>
        <v>0</v>
      </c>
      <c r="AF417" s="6">
        <v>0</v>
      </c>
      <c r="AG417" s="6">
        <f t="shared" si="68"/>
        <v>0</v>
      </c>
      <c r="AH417" s="6" t="str">
        <f>"'"&amp;C417&amp;"',"</f>
        <v>'0001703220 - 009470',</v>
      </c>
    </row>
    <row r="418" spans="1:34" hidden="1" x14ac:dyDescent="0.15">
      <c r="A418" s="6" t="str">
        <f t="shared" si="64"/>
        <v>AmeriCredit Automobile Receivables Trust 2017-20001703220 - 00949542795</v>
      </c>
      <c r="B418" s="6" t="s">
        <v>98</v>
      </c>
      <c r="C418" s="6" t="s">
        <v>219</v>
      </c>
      <c r="D418" s="7">
        <v>42795</v>
      </c>
      <c r="E418" s="6" t="str">
        <f>VLOOKUP($A418,Peter!$A$3:$A$2386,1,0)</f>
        <v>AmeriCredit Automobile Receivables Trust 2017-20001703220 - 00949542795</v>
      </c>
      <c r="F418" s="6" t="s">
        <v>19</v>
      </c>
      <c r="G418" s="6" t="s">
        <v>18</v>
      </c>
      <c r="H418" s="6" t="s">
        <v>19</v>
      </c>
      <c r="I418" s="6">
        <v>10645.25</v>
      </c>
      <c r="J418" s="6">
        <v>9980.84</v>
      </c>
      <c r="K418" s="6">
        <v>0</v>
      </c>
      <c r="L418" s="6">
        <v>9980.84</v>
      </c>
      <c r="M418" s="6">
        <v>1154.4100000000001</v>
      </c>
      <c r="N418" s="6">
        <v>325.27</v>
      </c>
      <c r="O418" s="6">
        <v>36</v>
      </c>
      <c r="P418" s="6">
        <f t="shared" si="71"/>
        <v>1231.8600000000001</v>
      </c>
      <c r="Q418" s="6">
        <f>VLOOKUP($A418,Peter!$A$3:$O$2386,13,0)</f>
        <v>0</v>
      </c>
      <c r="R418" s="6">
        <v>0</v>
      </c>
      <c r="S418" s="10">
        <f t="shared" si="69"/>
        <v>0</v>
      </c>
      <c r="T418" s="6">
        <f>VLOOKUP($A418,Peter!$A$3:$R$2306,14,0)</f>
        <v>247.82</v>
      </c>
      <c r="U418" s="6">
        <v>0</v>
      </c>
      <c r="V418" s="10">
        <f t="shared" si="65"/>
        <v>-1154.4100000000001</v>
      </c>
      <c r="W418" s="10"/>
      <c r="X418" s="6">
        <f t="shared" si="66"/>
        <v>664.41000000000008</v>
      </c>
      <c r="Y418" s="6">
        <f>VLOOKUP($A418,Peter!$A$3:$O$2386,7,0)</f>
        <v>-490</v>
      </c>
      <c r="Z418" s="6">
        <v>-490</v>
      </c>
      <c r="AA418" s="6">
        <f>VLOOKUP($A418,raw!$A$2:$L$2630,7,0)</f>
        <v>-490</v>
      </c>
      <c r="AB418" s="10">
        <f t="shared" si="67"/>
        <v>0</v>
      </c>
      <c r="AC418" s="10">
        <f t="shared" si="70"/>
        <v>0</v>
      </c>
      <c r="AE418" s="6">
        <f>VLOOKUP($A418,Peter!$A$3:$O$2386,11,0)</f>
        <v>0</v>
      </c>
      <c r="AF418" s="6">
        <v>0</v>
      </c>
      <c r="AG418" s="6">
        <f t="shared" si="68"/>
        <v>0</v>
      </c>
      <c r="AH418" s="6" t="str">
        <f>"'"&amp;C418&amp;"',"</f>
        <v>'0001703220 - 009495',</v>
      </c>
    </row>
    <row r="419" spans="1:34" hidden="1" x14ac:dyDescent="0.15">
      <c r="A419" s="6" t="str">
        <f t="shared" si="64"/>
        <v>AmeriCredit Automobile Receivables Trust 2017-20001703220 - 00956042795</v>
      </c>
      <c r="B419" s="6" t="s">
        <v>98</v>
      </c>
      <c r="C419" s="6" t="s">
        <v>218</v>
      </c>
      <c r="D419" s="7">
        <v>42795</v>
      </c>
      <c r="E419" s="6" t="str">
        <f>VLOOKUP($A419,Peter!$A$3:$A$2386,1,0)</f>
        <v>AmeriCredit Automobile Receivables Trust 2017-20001703220 - 00956042795</v>
      </c>
      <c r="F419" s="6" t="s">
        <v>19</v>
      </c>
      <c r="G419" s="6" t="s">
        <v>18</v>
      </c>
      <c r="H419" s="6" t="s">
        <v>19</v>
      </c>
      <c r="I419" s="6">
        <v>11199.3</v>
      </c>
      <c r="J419" s="6">
        <v>10341.700000000001</v>
      </c>
      <c r="K419" s="6">
        <v>0</v>
      </c>
      <c r="L419" s="6">
        <v>10341.700000000001</v>
      </c>
      <c r="M419" s="6">
        <v>1307.5999999999999</v>
      </c>
      <c r="N419" s="6">
        <v>325.39999999999998</v>
      </c>
      <c r="O419" s="6">
        <v>105</v>
      </c>
      <c r="P419" s="6">
        <f t="shared" si="71"/>
        <v>1335.25</v>
      </c>
      <c r="Q419" s="6">
        <f>VLOOKUP($A419,Peter!$A$3:$O$2386,13,0)</f>
        <v>0</v>
      </c>
      <c r="R419" s="6">
        <v>0</v>
      </c>
      <c r="S419" s="10">
        <f t="shared" si="69"/>
        <v>0</v>
      </c>
      <c r="T419" s="6">
        <f>VLOOKUP($A419,Peter!$A$3:$R$2306,14,0)</f>
        <v>297.75</v>
      </c>
      <c r="U419" s="6">
        <v>0</v>
      </c>
      <c r="V419" s="10">
        <f t="shared" si="65"/>
        <v>-1307.5999999999999</v>
      </c>
      <c r="W419" s="10"/>
      <c r="X419" s="6">
        <f t="shared" si="66"/>
        <v>857.59999999999991</v>
      </c>
      <c r="Y419" s="6">
        <f>VLOOKUP($A419,Peter!$A$3:$O$2386,7,0)</f>
        <v>-450</v>
      </c>
      <c r="Z419" s="6">
        <v>-450</v>
      </c>
      <c r="AA419" s="6">
        <f>VLOOKUP($A419,raw!$A$2:$L$2630,7,0)</f>
        <v>-450</v>
      </c>
      <c r="AB419" s="10">
        <f t="shared" si="67"/>
        <v>0</v>
      </c>
      <c r="AC419" s="10">
        <f t="shared" si="70"/>
        <v>0</v>
      </c>
      <c r="AE419" s="6">
        <f>VLOOKUP($A419,Peter!$A$3:$O$2386,11,0)</f>
        <v>0</v>
      </c>
      <c r="AF419" s="6">
        <v>0</v>
      </c>
      <c r="AG419" s="6">
        <f t="shared" si="68"/>
        <v>0</v>
      </c>
      <c r="AH419" s="6" t="str">
        <f>"'"&amp;C419&amp;"',"</f>
        <v>'0001703220 - 009560',</v>
      </c>
    </row>
    <row r="420" spans="1:34" hidden="1" x14ac:dyDescent="0.15">
      <c r="A420" s="6" t="str">
        <f t="shared" si="64"/>
        <v>AmeriCredit Automobile Receivables Trust 2017-20001703220 - 00960942795</v>
      </c>
      <c r="B420" s="6" t="s">
        <v>98</v>
      </c>
      <c r="C420" s="6" t="s">
        <v>217</v>
      </c>
      <c r="D420" s="7">
        <v>42795</v>
      </c>
      <c r="E420" s="6" t="str">
        <f>VLOOKUP($A420,Peter!$A$3:$A$2386,1,0)</f>
        <v>AmeriCredit Automobile Receivables Trust 2017-20001703220 - 00960942795</v>
      </c>
      <c r="F420" s="6" t="s">
        <v>19</v>
      </c>
      <c r="G420" s="6" t="s">
        <v>18</v>
      </c>
      <c r="H420" s="6" t="s">
        <v>19</v>
      </c>
      <c r="I420" s="6">
        <v>30113.5</v>
      </c>
      <c r="J420" s="6">
        <v>28687.69</v>
      </c>
      <c r="K420" s="6">
        <v>0</v>
      </c>
      <c r="L420" s="6">
        <v>28687.69</v>
      </c>
      <c r="M420" s="6">
        <v>2300.81</v>
      </c>
      <c r="N420" s="6">
        <v>651.11</v>
      </c>
      <c r="O420" s="6">
        <v>258.08</v>
      </c>
      <c r="P420" s="6">
        <f t="shared" si="71"/>
        <v>2261.7600000000002</v>
      </c>
      <c r="Q420" s="6">
        <f>VLOOKUP($A420,Peter!$A$3:$O$2386,13,0)</f>
        <v>0</v>
      </c>
      <c r="R420" s="6">
        <v>0</v>
      </c>
      <c r="S420" s="10">
        <f t="shared" si="69"/>
        <v>0</v>
      </c>
      <c r="T420" s="6">
        <f>VLOOKUP($A420,Peter!$A$3:$R$2306,14,0)</f>
        <v>690.16</v>
      </c>
      <c r="U420" s="6">
        <v>0</v>
      </c>
      <c r="V420" s="10">
        <f t="shared" si="65"/>
        <v>-2300.81</v>
      </c>
      <c r="W420" s="10"/>
      <c r="X420" s="6">
        <f t="shared" si="66"/>
        <v>1425.81</v>
      </c>
      <c r="Y420" s="6">
        <f>VLOOKUP($A420,Peter!$A$3:$O$2386,7,0)</f>
        <v>-875</v>
      </c>
      <c r="Z420" s="6">
        <v>-875</v>
      </c>
      <c r="AA420" s="6">
        <f>VLOOKUP($A420,raw!$A$2:$L$2630,7,0)</f>
        <v>-875</v>
      </c>
      <c r="AB420" s="10">
        <f t="shared" si="67"/>
        <v>0</v>
      </c>
      <c r="AC420" s="10">
        <f t="shared" si="70"/>
        <v>0</v>
      </c>
      <c r="AE420" s="6">
        <f>VLOOKUP($A420,Peter!$A$3:$O$2386,11,0)</f>
        <v>0</v>
      </c>
      <c r="AF420" s="6">
        <v>0</v>
      </c>
      <c r="AG420" s="6">
        <f t="shared" si="68"/>
        <v>0</v>
      </c>
      <c r="AH420" s="6" t="str">
        <f>"'"&amp;C420&amp;"',"</f>
        <v>'0001703220 - 009609',</v>
      </c>
    </row>
    <row r="421" spans="1:34" hidden="1" x14ac:dyDescent="0.15">
      <c r="A421" s="6" t="str">
        <f t="shared" si="64"/>
        <v>AmeriCredit Automobile Receivables Trust 2017-20001703220 - 00962342795</v>
      </c>
      <c r="B421" s="6" t="s">
        <v>98</v>
      </c>
      <c r="C421" s="6" t="s">
        <v>216</v>
      </c>
      <c r="D421" s="7">
        <v>42795</v>
      </c>
      <c r="E421" s="6" t="str">
        <f>VLOOKUP($A421,Peter!$A$3:$A$2386,1,0)</f>
        <v>AmeriCredit Automobile Receivables Trust 2017-20001703220 - 00962342795</v>
      </c>
      <c r="F421" s="6" t="s">
        <v>20</v>
      </c>
      <c r="G421" s="6" t="s">
        <v>18</v>
      </c>
      <c r="H421" s="6" t="s">
        <v>20</v>
      </c>
      <c r="I421" s="6">
        <v>21583.599999999999</v>
      </c>
      <c r="J421" s="6">
        <v>20926.38</v>
      </c>
      <c r="K421" s="6">
        <v>0</v>
      </c>
      <c r="L421" s="6">
        <v>20926.38</v>
      </c>
      <c r="M421" s="6">
        <v>1182.22</v>
      </c>
      <c r="N421" s="6">
        <v>811.78</v>
      </c>
      <c r="O421" s="6">
        <v>40</v>
      </c>
      <c r="P421" s="6">
        <f t="shared" si="71"/>
        <v>1002.420000000001</v>
      </c>
      <c r="Q421" s="6">
        <f>VLOOKUP($A421,Peter!$A$3:$O$2386,13,0)</f>
        <v>0</v>
      </c>
      <c r="R421" s="6">
        <v>0</v>
      </c>
      <c r="S421" s="10">
        <f t="shared" si="69"/>
        <v>0</v>
      </c>
      <c r="T421" s="6">
        <f>VLOOKUP($A421,Peter!$A$3:$R$2306,14,0)</f>
        <v>991.57999999999902</v>
      </c>
      <c r="U421" s="6">
        <v>0</v>
      </c>
      <c r="V421" s="10">
        <f t="shared" si="65"/>
        <v>-1182.22</v>
      </c>
      <c r="W421" s="10"/>
      <c r="X421" s="6">
        <f t="shared" si="66"/>
        <v>657.22</v>
      </c>
      <c r="Y421" s="6">
        <f>VLOOKUP($A421,Peter!$A$3:$O$2386,7,0)</f>
        <v>-525</v>
      </c>
      <c r="Z421" s="6">
        <v>-525</v>
      </c>
      <c r="AA421" s="6">
        <f>VLOOKUP($A421,raw!$A$2:$L$2630,7,0)</f>
        <v>-525</v>
      </c>
      <c r="AB421" s="10">
        <f t="shared" si="67"/>
        <v>0</v>
      </c>
      <c r="AC421" s="10">
        <f t="shared" si="70"/>
        <v>0</v>
      </c>
      <c r="AE421" s="6">
        <f>VLOOKUP($A421,Peter!$A$3:$O$2386,11,0)</f>
        <v>0</v>
      </c>
      <c r="AF421" s="6">
        <v>0</v>
      </c>
      <c r="AG421" s="6">
        <f t="shared" si="68"/>
        <v>0</v>
      </c>
      <c r="AH421" s="6" t="str">
        <f>"'"&amp;C421&amp;"',"</f>
        <v>'0001703220 - 009623',</v>
      </c>
    </row>
    <row r="422" spans="1:34" hidden="1" x14ac:dyDescent="0.15">
      <c r="A422" s="6" t="str">
        <f t="shared" si="64"/>
        <v>AmeriCredit Automobile Receivables Trust 2017-20001703220 - 00967442795</v>
      </c>
      <c r="B422" s="6" t="s">
        <v>98</v>
      </c>
      <c r="C422" s="6" t="s">
        <v>215</v>
      </c>
      <c r="D422" s="7">
        <v>42795</v>
      </c>
      <c r="E422" s="6" t="str">
        <f>VLOOKUP($A422,Peter!$A$3:$A$2386,1,0)</f>
        <v>AmeriCredit Automobile Receivables Trust 2017-20001703220 - 00967442795</v>
      </c>
      <c r="F422" s="6" t="s">
        <v>19</v>
      </c>
      <c r="G422" s="6" t="s">
        <v>18</v>
      </c>
      <c r="H422" s="6" t="s">
        <v>19</v>
      </c>
      <c r="I422" s="6">
        <v>20928.650000000001</v>
      </c>
      <c r="J422" s="6">
        <v>19438.43</v>
      </c>
      <c r="K422" s="6">
        <v>0</v>
      </c>
      <c r="L422" s="6">
        <v>19438.43</v>
      </c>
      <c r="M422" s="6">
        <v>2015.22</v>
      </c>
      <c r="N422" s="6">
        <v>351.82</v>
      </c>
      <c r="O422" s="6">
        <v>91.12</v>
      </c>
      <c r="P422" s="6">
        <f t="shared" si="71"/>
        <v>1908.880000000001</v>
      </c>
      <c r="Q422" s="6">
        <f>VLOOKUP($A422,Peter!$A$3:$O$2386,13,0)</f>
        <v>0</v>
      </c>
      <c r="R422" s="6">
        <v>0</v>
      </c>
      <c r="S422" s="10">
        <f t="shared" si="69"/>
        <v>0</v>
      </c>
      <c r="T422" s="6">
        <f>VLOOKUP($A422,Peter!$A$3:$R$2306,14,0)</f>
        <v>458.159999999999</v>
      </c>
      <c r="U422" s="6">
        <v>0</v>
      </c>
      <c r="V422" s="10">
        <f t="shared" si="65"/>
        <v>-2015.22</v>
      </c>
      <c r="W422" s="10"/>
      <c r="X422" s="6">
        <f t="shared" si="66"/>
        <v>1490.22</v>
      </c>
      <c r="Y422" s="6">
        <f>VLOOKUP($A422,Peter!$A$3:$O$2386,7,0)</f>
        <v>-525</v>
      </c>
      <c r="Z422" s="6">
        <v>-525</v>
      </c>
      <c r="AA422" s="6">
        <f>VLOOKUP($A422,raw!$A$2:$L$2630,7,0)</f>
        <v>-525</v>
      </c>
      <c r="AB422" s="10">
        <f t="shared" si="67"/>
        <v>0</v>
      </c>
      <c r="AC422" s="10">
        <f t="shared" si="70"/>
        <v>0</v>
      </c>
      <c r="AE422" s="6">
        <f>VLOOKUP($A422,Peter!$A$3:$O$2386,11,0)</f>
        <v>0</v>
      </c>
      <c r="AF422" s="6">
        <v>0</v>
      </c>
      <c r="AG422" s="6">
        <f t="shared" si="68"/>
        <v>0</v>
      </c>
      <c r="AH422" s="6" t="str">
        <f>"'"&amp;C422&amp;"',"</f>
        <v>'0001703220 - 009674',</v>
      </c>
    </row>
    <row r="423" spans="1:34" hidden="1" x14ac:dyDescent="0.15">
      <c r="A423" s="6" t="str">
        <f t="shared" si="64"/>
        <v>AmeriCredit Automobile Receivables Trust 2017-20001703220 - 00969042795</v>
      </c>
      <c r="B423" s="6" t="s">
        <v>98</v>
      </c>
      <c r="C423" s="6" t="s">
        <v>214</v>
      </c>
      <c r="D423" s="7">
        <v>42795</v>
      </c>
      <c r="E423" s="6" t="str">
        <f>VLOOKUP($A423,Peter!$A$3:$A$2386,1,0)</f>
        <v>AmeriCredit Automobile Receivables Trust 2017-20001703220 - 00969042795</v>
      </c>
      <c r="F423" s="6" t="s">
        <v>19</v>
      </c>
      <c r="G423" s="6" t="s">
        <v>18</v>
      </c>
      <c r="H423" s="6" t="s">
        <v>19</v>
      </c>
      <c r="I423" s="6">
        <v>23203.279999999999</v>
      </c>
      <c r="J423" s="6">
        <v>22247.07</v>
      </c>
      <c r="K423" s="6">
        <v>0</v>
      </c>
      <c r="L423" s="6">
        <v>22247.07</v>
      </c>
      <c r="M423" s="6">
        <v>1441.21</v>
      </c>
      <c r="N423" s="6">
        <v>67.41</v>
      </c>
      <c r="O423" s="6">
        <v>91.38</v>
      </c>
      <c r="P423" s="6">
        <f t="shared" si="71"/>
        <v>1032.0800000000011</v>
      </c>
      <c r="Q423" s="6">
        <f>VLOOKUP($A423,Peter!$A$3:$O$2386,13,0)</f>
        <v>0</v>
      </c>
      <c r="R423" s="6">
        <v>0</v>
      </c>
      <c r="S423" s="10">
        <f t="shared" si="69"/>
        <v>0</v>
      </c>
      <c r="T423" s="6">
        <f>VLOOKUP($A423,Peter!$A$3:$R$2306,14,0)</f>
        <v>476.539999999999</v>
      </c>
      <c r="U423" s="6">
        <v>0</v>
      </c>
      <c r="V423" s="10">
        <f t="shared" si="65"/>
        <v>-1441.21</v>
      </c>
      <c r="W423" s="10"/>
      <c r="X423" s="6">
        <f t="shared" si="66"/>
        <v>956.21</v>
      </c>
      <c r="Y423" s="6">
        <f>VLOOKUP($A423,Peter!$A$3:$O$2386,7,0)</f>
        <v>-485</v>
      </c>
      <c r="Z423" s="6">
        <v>-485</v>
      </c>
      <c r="AA423" s="6">
        <f>VLOOKUP($A423,raw!$A$2:$L$2630,7,0)</f>
        <v>-485</v>
      </c>
      <c r="AB423" s="10">
        <f t="shared" si="67"/>
        <v>0</v>
      </c>
      <c r="AC423" s="10">
        <f t="shared" si="70"/>
        <v>0</v>
      </c>
      <c r="AE423" s="6">
        <f>VLOOKUP($A423,Peter!$A$3:$O$2386,11,0)</f>
        <v>0</v>
      </c>
      <c r="AF423" s="6">
        <v>0</v>
      </c>
      <c r="AG423" s="6">
        <f t="shared" si="68"/>
        <v>0</v>
      </c>
      <c r="AH423" s="6" t="str">
        <f>"'"&amp;C423&amp;"',"</f>
        <v>'0001703220 - 009690',</v>
      </c>
    </row>
    <row r="424" spans="1:34" hidden="1" x14ac:dyDescent="0.15">
      <c r="A424" s="6" t="str">
        <f t="shared" si="64"/>
        <v>AmeriCredit Automobile Receivables Trust 2017-20001703220 - 00972042795</v>
      </c>
      <c r="B424" s="6" t="s">
        <v>98</v>
      </c>
      <c r="C424" s="6" t="s">
        <v>213</v>
      </c>
      <c r="D424" s="7">
        <v>42795</v>
      </c>
      <c r="E424" s="6" t="str">
        <f>VLOOKUP($A424,Peter!$A$3:$A$2386,1,0)</f>
        <v>AmeriCredit Automobile Receivables Trust 2017-20001703220 - 00972042795</v>
      </c>
      <c r="F424" s="6" t="s">
        <v>19</v>
      </c>
      <c r="G424" s="6" t="s">
        <v>18</v>
      </c>
      <c r="H424" s="6" t="s">
        <v>19</v>
      </c>
      <c r="I424" s="6">
        <v>20136.009999999998</v>
      </c>
      <c r="J424" s="6">
        <v>19055.099999999999</v>
      </c>
      <c r="K424" s="6">
        <v>0</v>
      </c>
      <c r="L424" s="6">
        <v>19055.099999999999</v>
      </c>
      <c r="M424" s="6">
        <v>1605.91</v>
      </c>
      <c r="N424" s="6">
        <v>637.21</v>
      </c>
      <c r="O424" s="6">
        <v>128.88</v>
      </c>
      <c r="P424" s="6">
        <f t="shared" si="71"/>
        <v>1813.5099999999998</v>
      </c>
      <c r="Q424" s="6">
        <f>VLOOKUP($A424,Peter!$A$3:$O$2386,13,0)</f>
        <v>0</v>
      </c>
      <c r="R424" s="6">
        <v>0</v>
      </c>
      <c r="S424" s="10">
        <f t="shared" si="69"/>
        <v>0</v>
      </c>
      <c r="T424" s="6">
        <f>VLOOKUP($A424,Peter!$A$3:$R$2306,14,0)</f>
        <v>429.61</v>
      </c>
      <c r="U424" s="6">
        <v>0</v>
      </c>
      <c r="V424" s="10">
        <f t="shared" si="65"/>
        <v>-1605.91</v>
      </c>
      <c r="W424" s="10"/>
      <c r="X424" s="6">
        <f t="shared" si="66"/>
        <v>1080.9100000000001</v>
      </c>
      <c r="Y424" s="6">
        <f>VLOOKUP($A424,Peter!$A$3:$O$2386,7,0)</f>
        <v>-525</v>
      </c>
      <c r="Z424" s="6">
        <v>-525</v>
      </c>
      <c r="AA424" s="6">
        <f>VLOOKUP($A424,raw!$A$2:$L$2630,7,0)</f>
        <v>-525</v>
      </c>
      <c r="AB424" s="10">
        <f t="shared" si="67"/>
        <v>0</v>
      </c>
      <c r="AC424" s="10">
        <f t="shared" si="70"/>
        <v>0</v>
      </c>
      <c r="AE424" s="6">
        <f>VLOOKUP($A424,Peter!$A$3:$O$2386,11,0)</f>
        <v>0</v>
      </c>
      <c r="AF424" s="6">
        <v>0</v>
      </c>
      <c r="AG424" s="6">
        <f t="shared" si="68"/>
        <v>0</v>
      </c>
      <c r="AH424" s="6" t="str">
        <f>"'"&amp;C424&amp;"',"</f>
        <v>'0001703220 - 009720',</v>
      </c>
    </row>
    <row r="425" spans="1:34" hidden="1" x14ac:dyDescent="0.15">
      <c r="A425" s="6" t="str">
        <f t="shared" si="64"/>
        <v>AmeriCredit Automobile Receivables Trust 2017-20001703220 - 00973242795</v>
      </c>
      <c r="B425" s="6" t="s">
        <v>98</v>
      </c>
      <c r="C425" s="6" t="s">
        <v>212</v>
      </c>
      <c r="D425" s="7">
        <v>42795</v>
      </c>
      <c r="E425" s="6" t="str">
        <f>VLOOKUP($A425,Peter!$A$3:$A$2386,1,0)</f>
        <v>AmeriCredit Automobile Receivables Trust 2017-20001703220 - 00973242795</v>
      </c>
      <c r="F425" s="6" t="s">
        <v>20</v>
      </c>
      <c r="G425" s="6" t="s">
        <v>18</v>
      </c>
      <c r="H425" s="6" t="s">
        <v>20</v>
      </c>
      <c r="I425" s="6">
        <v>18963.86</v>
      </c>
      <c r="J425" s="6">
        <v>18237.009999999998</v>
      </c>
      <c r="K425" s="6">
        <v>0</v>
      </c>
      <c r="L425" s="6">
        <v>18237.009999999998</v>
      </c>
      <c r="M425" s="6">
        <v>1231.8499999999999</v>
      </c>
      <c r="N425" s="6">
        <v>915.15</v>
      </c>
      <c r="O425" s="6">
        <v>15</v>
      </c>
      <c r="P425" s="6">
        <f t="shared" si="71"/>
        <v>1213.0600000000009</v>
      </c>
      <c r="Q425" s="6">
        <f>VLOOKUP($A425,Peter!$A$3:$O$2386,13,0)</f>
        <v>0</v>
      </c>
      <c r="R425" s="6">
        <v>0</v>
      </c>
      <c r="S425" s="10">
        <f t="shared" si="69"/>
        <v>0</v>
      </c>
      <c r="T425" s="6">
        <f>VLOOKUP($A425,Peter!$A$3:$R$2306,14,0)</f>
        <v>933.93999999999903</v>
      </c>
      <c r="U425" s="6">
        <v>0</v>
      </c>
      <c r="V425" s="10">
        <f t="shared" si="65"/>
        <v>-1231.8499999999999</v>
      </c>
      <c r="W425" s="10"/>
      <c r="X425" s="6">
        <f t="shared" si="66"/>
        <v>726.84999999999991</v>
      </c>
      <c r="Y425" s="6">
        <f>VLOOKUP($A425,Peter!$A$3:$O$2386,7,0)</f>
        <v>-505</v>
      </c>
      <c r="Z425" s="6">
        <v>-505</v>
      </c>
      <c r="AA425" s="6">
        <f>VLOOKUP($A425,raw!$A$2:$L$2630,7,0)</f>
        <v>-505</v>
      </c>
      <c r="AB425" s="10">
        <f t="shared" si="67"/>
        <v>0</v>
      </c>
      <c r="AC425" s="10">
        <f t="shared" si="70"/>
        <v>0</v>
      </c>
      <c r="AE425" s="6">
        <f>VLOOKUP($A425,Peter!$A$3:$O$2386,11,0)</f>
        <v>0</v>
      </c>
      <c r="AF425" s="6">
        <v>0</v>
      </c>
      <c r="AG425" s="6">
        <f t="shared" si="68"/>
        <v>0</v>
      </c>
      <c r="AH425" s="6" t="str">
        <f>"'"&amp;C425&amp;"',"</f>
        <v>'0001703220 - 009732',</v>
      </c>
    </row>
    <row r="426" spans="1:34" hidden="1" x14ac:dyDescent="0.15">
      <c r="A426" s="6" t="str">
        <f t="shared" si="64"/>
        <v>AmeriCredit Automobile Receivables Trust 2017-20001703220 - 00975342795</v>
      </c>
      <c r="B426" s="6" t="s">
        <v>98</v>
      </c>
      <c r="C426" s="6" t="s">
        <v>211</v>
      </c>
      <c r="D426" s="7">
        <v>42795</v>
      </c>
      <c r="E426" s="6" t="str">
        <f>VLOOKUP($A426,Peter!$A$3:$A$2386,1,0)</f>
        <v>AmeriCredit Automobile Receivables Trust 2017-20001703220 - 00975342795</v>
      </c>
      <c r="F426" s="6" t="s">
        <v>19</v>
      </c>
      <c r="G426" s="6" t="s">
        <v>18</v>
      </c>
      <c r="H426" s="6" t="s">
        <v>19</v>
      </c>
      <c r="I426" s="6">
        <v>21514.18</v>
      </c>
      <c r="J426" s="6">
        <v>20763.990000000002</v>
      </c>
      <c r="K426" s="6">
        <v>0</v>
      </c>
      <c r="L426" s="6">
        <v>20763.990000000002</v>
      </c>
      <c r="M426" s="6">
        <v>1250.19</v>
      </c>
      <c r="N426" s="6">
        <v>117.23</v>
      </c>
      <c r="O426" s="6">
        <v>20</v>
      </c>
      <c r="P426" s="6">
        <f t="shared" si="71"/>
        <v>933.84000000000015</v>
      </c>
      <c r="Q426" s="6">
        <f>VLOOKUP($A426,Peter!$A$3:$O$2386,13,0)</f>
        <v>0</v>
      </c>
      <c r="R426" s="6">
        <v>0</v>
      </c>
      <c r="S426" s="10">
        <f t="shared" si="69"/>
        <v>0</v>
      </c>
      <c r="T426" s="6">
        <f>VLOOKUP($A426,Peter!$A$3:$R$2306,14,0)</f>
        <v>433.58</v>
      </c>
      <c r="U426" s="6">
        <v>0</v>
      </c>
      <c r="V426" s="10">
        <f t="shared" si="65"/>
        <v>-1250.19</v>
      </c>
      <c r="W426" s="10"/>
      <c r="X426" s="6">
        <f t="shared" si="66"/>
        <v>750.19</v>
      </c>
      <c r="Y426" s="6">
        <f>VLOOKUP($A426,Peter!$A$3:$O$2386,7,0)</f>
        <v>-500</v>
      </c>
      <c r="Z426" s="6">
        <v>-500</v>
      </c>
      <c r="AA426" s="6">
        <f>VLOOKUP($A426,raw!$A$2:$L$2630,7,0)</f>
        <v>-500</v>
      </c>
      <c r="AB426" s="10">
        <f t="shared" si="67"/>
        <v>0</v>
      </c>
      <c r="AC426" s="10">
        <f t="shared" si="70"/>
        <v>0</v>
      </c>
      <c r="AE426" s="6">
        <f>VLOOKUP($A426,Peter!$A$3:$O$2386,11,0)</f>
        <v>0</v>
      </c>
      <c r="AF426" s="6">
        <v>0</v>
      </c>
      <c r="AG426" s="6">
        <f t="shared" si="68"/>
        <v>0</v>
      </c>
      <c r="AH426" s="6" t="str">
        <f>"'"&amp;C426&amp;"',"</f>
        <v>'0001703220 - 009753',</v>
      </c>
    </row>
    <row r="427" spans="1:34" hidden="1" x14ac:dyDescent="0.15">
      <c r="A427" s="6" t="str">
        <f t="shared" si="64"/>
        <v>AmeriCredit Automobile Receivables Trust 2017-20001703220 - 00978342795</v>
      </c>
      <c r="B427" s="6" t="s">
        <v>98</v>
      </c>
      <c r="C427" s="6" t="s">
        <v>210</v>
      </c>
      <c r="D427" s="7">
        <v>42795</v>
      </c>
      <c r="E427" s="6" t="str">
        <f>VLOOKUP($A427,Peter!$A$3:$A$2386,1,0)</f>
        <v>AmeriCredit Automobile Receivables Trust 2017-20001703220 - 00978342795</v>
      </c>
      <c r="F427" s="6" t="s">
        <v>19</v>
      </c>
      <c r="G427" s="6" t="s">
        <v>18</v>
      </c>
      <c r="H427" s="6" t="s">
        <v>19</v>
      </c>
      <c r="I427" s="6">
        <v>24653.11</v>
      </c>
      <c r="J427" s="6">
        <v>23619.3</v>
      </c>
      <c r="K427" s="6">
        <v>0</v>
      </c>
      <c r="L427" s="6">
        <v>23619.3</v>
      </c>
      <c r="M427" s="6">
        <v>1543.81</v>
      </c>
      <c r="N427" s="6">
        <v>887.19</v>
      </c>
      <c r="O427" s="6">
        <v>60</v>
      </c>
      <c r="P427" s="6">
        <f t="shared" si="71"/>
        <v>1860.96</v>
      </c>
      <c r="Q427" s="6">
        <f>VLOOKUP($A427,Peter!$A$3:$O$2386,13,0)</f>
        <v>0</v>
      </c>
      <c r="R427" s="6">
        <v>0</v>
      </c>
      <c r="S427" s="10">
        <f t="shared" si="69"/>
        <v>0</v>
      </c>
      <c r="T427" s="6">
        <f>VLOOKUP($A427,Peter!$A$3:$R$2306,14,0)</f>
        <v>570.04</v>
      </c>
      <c r="U427" s="6">
        <v>0</v>
      </c>
      <c r="V427" s="10">
        <f t="shared" si="65"/>
        <v>-1543.81</v>
      </c>
      <c r="W427" s="10"/>
      <c r="X427" s="6">
        <f t="shared" si="66"/>
        <v>1033.81</v>
      </c>
      <c r="Y427" s="6">
        <f>VLOOKUP($A427,Peter!$A$3:$O$2386,7,0)</f>
        <v>-510</v>
      </c>
      <c r="Z427" s="6">
        <v>-510</v>
      </c>
      <c r="AA427" s="6">
        <f>VLOOKUP($A427,raw!$A$2:$L$2630,7,0)</f>
        <v>-510</v>
      </c>
      <c r="AB427" s="10">
        <f t="shared" si="67"/>
        <v>0</v>
      </c>
      <c r="AC427" s="10">
        <f t="shared" si="70"/>
        <v>0</v>
      </c>
      <c r="AE427" s="6">
        <f>VLOOKUP($A427,Peter!$A$3:$O$2386,11,0)</f>
        <v>0</v>
      </c>
      <c r="AF427" s="6">
        <v>0</v>
      </c>
      <c r="AG427" s="6">
        <f t="shared" si="68"/>
        <v>0</v>
      </c>
      <c r="AH427" s="6" t="str">
        <f>"'"&amp;C427&amp;"',"</f>
        <v>'0001703220 - 009783',</v>
      </c>
    </row>
    <row r="428" spans="1:34" hidden="1" x14ac:dyDescent="0.15">
      <c r="A428" s="6" t="str">
        <f t="shared" si="64"/>
        <v>AmeriCredit Automobile Receivables Trust 2017-20001703220 - 00981242795</v>
      </c>
      <c r="B428" s="6" t="s">
        <v>98</v>
      </c>
      <c r="C428" s="6" t="s">
        <v>209</v>
      </c>
      <c r="D428" s="7">
        <v>42795</v>
      </c>
      <c r="E428" s="6" t="str">
        <f>VLOOKUP($A428,Peter!$A$3:$A$2386,1,0)</f>
        <v>AmeriCredit Automobile Receivables Trust 2017-20001703220 - 00981242795</v>
      </c>
      <c r="F428" s="6" t="s">
        <v>20</v>
      </c>
      <c r="G428" s="6" t="s">
        <v>18</v>
      </c>
      <c r="H428" s="6" t="s">
        <v>20</v>
      </c>
      <c r="I428" s="6">
        <v>24640.71</v>
      </c>
      <c r="J428" s="6">
        <v>23645.09</v>
      </c>
      <c r="K428" s="6">
        <v>0</v>
      </c>
      <c r="L428" s="6">
        <v>23645.09</v>
      </c>
      <c r="M428" s="6">
        <v>1510.62</v>
      </c>
      <c r="N428" s="6">
        <v>1052.3800000000001</v>
      </c>
      <c r="O428" s="6">
        <v>20</v>
      </c>
      <c r="P428" s="6">
        <f t="shared" si="71"/>
        <v>1538.8</v>
      </c>
      <c r="Q428" s="6">
        <f>VLOOKUP($A428,Peter!$A$3:$O$2386,13,0)</f>
        <v>0</v>
      </c>
      <c r="R428" s="6">
        <v>0</v>
      </c>
      <c r="S428" s="10">
        <f t="shared" si="69"/>
        <v>0</v>
      </c>
      <c r="T428" s="6">
        <f>VLOOKUP($A428,Peter!$A$3:$R$2306,14,0)</f>
        <v>1024.2</v>
      </c>
      <c r="U428" s="6">
        <v>0</v>
      </c>
      <c r="V428" s="10">
        <f t="shared" si="65"/>
        <v>-1510.62</v>
      </c>
      <c r="W428" s="10"/>
      <c r="X428" s="6">
        <f t="shared" si="66"/>
        <v>995.61999999999989</v>
      </c>
      <c r="Y428" s="6">
        <f>VLOOKUP($A428,Peter!$A$3:$O$2386,7,0)</f>
        <v>-515</v>
      </c>
      <c r="Z428" s="6">
        <v>-515</v>
      </c>
      <c r="AA428" s="6">
        <f>VLOOKUP($A428,raw!$A$2:$L$2630,7,0)</f>
        <v>-515</v>
      </c>
      <c r="AB428" s="10">
        <f t="shared" si="67"/>
        <v>0</v>
      </c>
      <c r="AC428" s="10">
        <f t="shared" si="70"/>
        <v>0</v>
      </c>
      <c r="AE428" s="6">
        <f>VLOOKUP($A428,Peter!$A$3:$O$2386,11,0)</f>
        <v>0</v>
      </c>
      <c r="AF428" s="6">
        <v>0</v>
      </c>
      <c r="AG428" s="6">
        <f t="shared" si="68"/>
        <v>0</v>
      </c>
      <c r="AH428" s="6" t="str">
        <f>"'"&amp;C428&amp;"',"</f>
        <v>'0001703220 - 009812',</v>
      </c>
    </row>
    <row r="429" spans="1:34" hidden="1" x14ac:dyDescent="0.15">
      <c r="A429" s="6" t="str">
        <f t="shared" si="64"/>
        <v>AmeriCredit Automobile Receivables Trust 2017-20001703220 - 00983442795</v>
      </c>
      <c r="B429" s="6" t="s">
        <v>98</v>
      </c>
      <c r="C429" s="6" t="s">
        <v>208</v>
      </c>
      <c r="D429" s="7">
        <v>42795</v>
      </c>
      <c r="E429" s="6" t="str">
        <f>VLOOKUP($A429,Peter!$A$3:$A$2386,1,0)</f>
        <v>AmeriCredit Automobile Receivables Trust 2017-20001703220 - 00983442795</v>
      </c>
      <c r="F429" s="6" t="s">
        <v>20</v>
      </c>
      <c r="G429" s="6" t="s">
        <v>18</v>
      </c>
      <c r="H429" s="6" t="s">
        <v>20</v>
      </c>
      <c r="I429" s="6">
        <v>33675.89</v>
      </c>
      <c r="J429" s="6">
        <v>32953.57</v>
      </c>
      <c r="K429" s="6">
        <v>0</v>
      </c>
      <c r="L429" s="6">
        <v>32953.57</v>
      </c>
      <c r="M429" s="6">
        <v>1464.32</v>
      </c>
      <c r="N429" s="6">
        <v>284.77999999999997</v>
      </c>
      <c r="O429" s="6">
        <v>129.88</v>
      </c>
      <c r="P429" s="6">
        <f t="shared" si="71"/>
        <v>450.26</v>
      </c>
      <c r="Q429" s="6">
        <f>VLOOKUP($A429,Peter!$A$3:$O$2386,13,0)</f>
        <v>0</v>
      </c>
      <c r="R429" s="6">
        <v>0</v>
      </c>
      <c r="S429" s="10">
        <f t="shared" si="69"/>
        <v>0</v>
      </c>
      <c r="T429" s="6">
        <f>VLOOKUP($A429,Peter!$A$3:$R$2306,14,0)</f>
        <v>1298.8399999999999</v>
      </c>
      <c r="U429" s="6">
        <v>0</v>
      </c>
      <c r="V429" s="10">
        <f t="shared" si="65"/>
        <v>-1464.32</v>
      </c>
      <c r="W429" s="10"/>
      <c r="X429" s="6">
        <f t="shared" si="66"/>
        <v>722.31999999999994</v>
      </c>
      <c r="Y429" s="6">
        <f>VLOOKUP($A429,Peter!$A$3:$O$2386,7,0)</f>
        <v>-742</v>
      </c>
      <c r="Z429" s="6">
        <v>-742</v>
      </c>
      <c r="AA429" s="6">
        <f>VLOOKUP($A429,raw!$A$2:$L$2630,7,0)</f>
        <v>-742</v>
      </c>
      <c r="AB429" s="10">
        <f t="shared" si="67"/>
        <v>0</v>
      </c>
      <c r="AC429" s="10">
        <f t="shared" si="70"/>
        <v>0</v>
      </c>
      <c r="AE429" s="6">
        <f>VLOOKUP($A429,Peter!$A$3:$O$2386,11,0)</f>
        <v>0</v>
      </c>
      <c r="AF429" s="6">
        <v>0</v>
      </c>
      <c r="AG429" s="6">
        <f t="shared" si="68"/>
        <v>0</v>
      </c>
      <c r="AH429" s="6" t="str">
        <f>"'"&amp;C429&amp;"',"</f>
        <v>'0001703220 - 009834',</v>
      </c>
    </row>
    <row r="430" spans="1:34" hidden="1" x14ac:dyDescent="0.15">
      <c r="A430" s="6" t="str">
        <f t="shared" si="64"/>
        <v>AmeriCredit Automobile Receivables Trust 2017-20001703220 - 00988242795</v>
      </c>
      <c r="B430" s="6" t="s">
        <v>98</v>
      </c>
      <c r="C430" s="6" t="s">
        <v>207</v>
      </c>
      <c r="D430" s="7">
        <v>42795</v>
      </c>
      <c r="E430" s="6" t="str">
        <f>VLOOKUP($A430,Peter!$A$3:$A$2386,1,0)</f>
        <v>AmeriCredit Automobile Receivables Trust 2017-20001703220 - 00988242795</v>
      </c>
      <c r="F430" s="6" t="s">
        <v>20</v>
      </c>
      <c r="G430" s="6" t="s">
        <v>18</v>
      </c>
      <c r="H430" s="6" t="s">
        <v>20</v>
      </c>
      <c r="I430" s="6">
        <v>30132.18</v>
      </c>
      <c r="J430" s="6">
        <v>29198.720000000001</v>
      </c>
      <c r="K430" s="6">
        <v>0</v>
      </c>
      <c r="L430" s="6">
        <v>29198.720000000001</v>
      </c>
      <c r="M430" s="6">
        <v>1423.46</v>
      </c>
      <c r="N430" s="6">
        <v>1077.54</v>
      </c>
      <c r="O430" s="6">
        <v>24</v>
      </c>
      <c r="P430" s="6">
        <f t="shared" si="71"/>
        <v>1163</v>
      </c>
      <c r="Q430" s="6">
        <f>VLOOKUP($A430,Peter!$A$3:$O$2386,13,0)</f>
        <v>0</v>
      </c>
      <c r="R430" s="6">
        <v>0</v>
      </c>
      <c r="S430" s="10">
        <f t="shared" si="69"/>
        <v>0</v>
      </c>
      <c r="T430" s="6">
        <f>VLOOKUP($A430,Peter!$A$3:$R$2306,14,0)</f>
        <v>1338</v>
      </c>
      <c r="U430" s="6">
        <v>0</v>
      </c>
      <c r="V430" s="10">
        <f t="shared" si="65"/>
        <v>-1423.46</v>
      </c>
      <c r="W430" s="10"/>
      <c r="X430" s="6">
        <f t="shared" si="66"/>
        <v>933.46</v>
      </c>
      <c r="Y430" s="6">
        <f>VLOOKUP($A430,Peter!$A$3:$O$2386,7,0)</f>
        <v>-490</v>
      </c>
      <c r="Z430" s="6">
        <v>-490</v>
      </c>
      <c r="AA430" s="6">
        <f>VLOOKUP($A430,raw!$A$2:$L$2630,7,0)</f>
        <v>-490</v>
      </c>
      <c r="AB430" s="10">
        <f t="shared" si="67"/>
        <v>0</v>
      </c>
      <c r="AC430" s="10">
        <f t="shared" si="70"/>
        <v>0</v>
      </c>
      <c r="AE430" s="6">
        <f>VLOOKUP($A430,Peter!$A$3:$O$2386,11,0)</f>
        <v>0</v>
      </c>
      <c r="AF430" s="6">
        <v>0</v>
      </c>
      <c r="AG430" s="6">
        <f t="shared" si="68"/>
        <v>0</v>
      </c>
      <c r="AH430" s="6" t="str">
        <f>"'"&amp;C430&amp;"',"</f>
        <v>'0001703220 - 009882',</v>
      </c>
    </row>
    <row r="431" spans="1:34" hidden="1" x14ac:dyDescent="0.15">
      <c r="A431" s="6" t="str">
        <f t="shared" si="64"/>
        <v>AmeriCredit Automobile Receivables Trust 2017-20001703220 - 00996342795</v>
      </c>
      <c r="B431" s="6" t="s">
        <v>98</v>
      </c>
      <c r="C431" s="6" t="s">
        <v>206</v>
      </c>
      <c r="D431" s="7">
        <v>42795</v>
      </c>
      <c r="E431" s="6" t="str">
        <f>VLOOKUP($A431,Peter!$A$3:$A$2386,1,0)</f>
        <v>AmeriCredit Automobile Receivables Trust 2017-20001703220 - 00996342795</v>
      </c>
      <c r="F431" s="6" t="s">
        <v>19</v>
      </c>
      <c r="G431" s="6" t="s">
        <v>18</v>
      </c>
      <c r="H431" s="6" t="s">
        <v>19</v>
      </c>
      <c r="I431" s="6">
        <v>20065</v>
      </c>
      <c r="J431" s="6">
        <v>18989.43</v>
      </c>
      <c r="K431" s="6">
        <v>0</v>
      </c>
      <c r="L431" s="6">
        <v>18989.43</v>
      </c>
      <c r="M431" s="6">
        <v>1575.57</v>
      </c>
      <c r="N431" s="6">
        <v>846.43</v>
      </c>
      <c r="O431" s="6">
        <v>98</v>
      </c>
      <c r="P431" s="6">
        <f t="shared" si="71"/>
        <v>2035.18</v>
      </c>
      <c r="Q431" s="6">
        <f>VLOOKUP($A431,Peter!$A$3:$O$2386,13,0)</f>
        <v>0</v>
      </c>
      <c r="R431" s="6">
        <v>0</v>
      </c>
      <c r="S431" s="10">
        <f t="shared" si="69"/>
        <v>0</v>
      </c>
      <c r="T431" s="6">
        <f>VLOOKUP($A431,Peter!$A$3:$R$2306,14,0)</f>
        <v>386.82</v>
      </c>
      <c r="U431" s="6">
        <v>0</v>
      </c>
      <c r="V431" s="10">
        <f t="shared" si="65"/>
        <v>-1575.57</v>
      </c>
      <c r="W431" s="10"/>
      <c r="X431" s="6">
        <f t="shared" si="66"/>
        <v>1075.57</v>
      </c>
      <c r="Y431" s="6">
        <f>VLOOKUP($A431,Peter!$A$3:$O$2386,7,0)</f>
        <v>-500</v>
      </c>
      <c r="Z431" s="6">
        <v>-500</v>
      </c>
      <c r="AA431" s="6">
        <f>VLOOKUP($A431,raw!$A$2:$L$2630,7,0)</f>
        <v>-500</v>
      </c>
      <c r="AB431" s="10">
        <f t="shared" si="67"/>
        <v>0</v>
      </c>
      <c r="AC431" s="10">
        <f t="shared" si="70"/>
        <v>0</v>
      </c>
      <c r="AE431" s="6">
        <f>VLOOKUP($A431,Peter!$A$3:$O$2386,11,0)</f>
        <v>0</v>
      </c>
      <c r="AF431" s="6">
        <v>0</v>
      </c>
      <c r="AG431" s="6">
        <f t="shared" si="68"/>
        <v>0</v>
      </c>
      <c r="AH431" s="6" t="str">
        <f>"'"&amp;C431&amp;"',"</f>
        <v>'0001703220 - 009963',</v>
      </c>
    </row>
    <row r="432" spans="1:34" hidden="1" x14ac:dyDescent="0.15">
      <c r="A432" s="6" t="str">
        <f t="shared" si="64"/>
        <v>AmeriCredit Automobile Receivables Trust 2017-20001703220 - 00996442795</v>
      </c>
      <c r="B432" s="6" t="s">
        <v>98</v>
      </c>
      <c r="C432" s="6" t="s">
        <v>205</v>
      </c>
      <c r="D432" s="7">
        <v>42795</v>
      </c>
      <c r="E432" s="6" t="str">
        <f>VLOOKUP($A432,Peter!$A$3:$A$2386,1,0)</f>
        <v>AmeriCredit Automobile Receivables Trust 2017-20001703220 - 00996442795</v>
      </c>
      <c r="F432" s="6" t="s">
        <v>19</v>
      </c>
      <c r="G432" s="6" t="s">
        <v>18</v>
      </c>
      <c r="H432" s="6" t="s">
        <v>19</v>
      </c>
      <c r="I432" s="6">
        <v>22984.66</v>
      </c>
      <c r="J432" s="6">
        <v>21941.16</v>
      </c>
      <c r="K432" s="6">
        <v>0</v>
      </c>
      <c r="L432" s="6">
        <v>21941.16</v>
      </c>
      <c r="M432" s="6">
        <v>1568.5</v>
      </c>
      <c r="N432" s="6">
        <v>501.39</v>
      </c>
      <c r="O432" s="6">
        <v>39.1</v>
      </c>
      <c r="P432" s="6">
        <f t="shared" si="71"/>
        <v>1580.8999999999999</v>
      </c>
      <c r="Q432" s="6">
        <f>VLOOKUP($A432,Peter!$A$3:$O$2386,13,0)</f>
        <v>0</v>
      </c>
      <c r="R432" s="6">
        <v>0</v>
      </c>
      <c r="S432" s="10">
        <f t="shared" si="69"/>
        <v>0</v>
      </c>
      <c r="T432" s="6">
        <f>VLOOKUP($A432,Peter!$A$3:$R$2306,14,0)</f>
        <v>488.99</v>
      </c>
      <c r="U432" s="6">
        <v>0</v>
      </c>
      <c r="V432" s="10">
        <f t="shared" si="65"/>
        <v>-1568.5</v>
      </c>
      <c r="W432" s="10"/>
      <c r="X432" s="6">
        <f t="shared" si="66"/>
        <v>1043.5</v>
      </c>
      <c r="Y432" s="6">
        <f>VLOOKUP($A432,Peter!$A$3:$O$2386,7,0)</f>
        <v>-525</v>
      </c>
      <c r="Z432" s="6">
        <v>-525</v>
      </c>
      <c r="AA432" s="6">
        <f>VLOOKUP($A432,raw!$A$2:$L$2630,7,0)</f>
        <v>-525</v>
      </c>
      <c r="AB432" s="10">
        <f t="shared" si="67"/>
        <v>0</v>
      </c>
      <c r="AC432" s="10">
        <f t="shared" si="70"/>
        <v>0</v>
      </c>
      <c r="AE432" s="6">
        <f>VLOOKUP($A432,Peter!$A$3:$O$2386,11,0)</f>
        <v>0</v>
      </c>
      <c r="AF432" s="6">
        <v>0</v>
      </c>
      <c r="AG432" s="6">
        <f t="shared" si="68"/>
        <v>0</v>
      </c>
      <c r="AH432" s="6" t="str">
        <f>"'"&amp;C432&amp;"',"</f>
        <v>'0001703220 - 009964',</v>
      </c>
    </row>
    <row r="433" spans="1:34" hidden="1" x14ac:dyDescent="0.15">
      <c r="A433" s="6" t="str">
        <f t="shared" si="64"/>
        <v>AmeriCredit Automobile Receivables Trust 2017-20001703220 - 00998942795</v>
      </c>
      <c r="B433" s="6" t="s">
        <v>98</v>
      </c>
      <c r="C433" s="6" t="s">
        <v>204</v>
      </c>
      <c r="D433" s="7">
        <v>42795</v>
      </c>
      <c r="E433" s="6" t="str">
        <f>VLOOKUP($A433,Peter!$A$3:$A$2386,1,0)</f>
        <v>AmeriCredit Automobile Receivables Trust 2017-20001703220 - 00998942795</v>
      </c>
      <c r="F433" s="6" t="s">
        <v>19</v>
      </c>
      <c r="G433" s="6" t="s">
        <v>18</v>
      </c>
      <c r="H433" s="6" t="s">
        <v>19</v>
      </c>
      <c r="I433" s="6">
        <v>15660.3</v>
      </c>
      <c r="J433" s="6">
        <v>15120.57</v>
      </c>
      <c r="K433" s="6">
        <v>0</v>
      </c>
      <c r="L433" s="6">
        <v>15120.57</v>
      </c>
      <c r="M433" s="6">
        <v>814.73</v>
      </c>
      <c r="N433" s="6">
        <v>1139.31</v>
      </c>
      <c r="O433" s="6">
        <v>41.96</v>
      </c>
      <c r="P433" s="6">
        <f t="shared" si="71"/>
        <v>1534.48</v>
      </c>
      <c r="Q433" s="6">
        <f>VLOOKUP($A433,Peter!$A$3:$O$2386,13,0)</f>
        <v>0</v>
      </c>
      <c r="R433" s="6">
        <v>0</v>
      </c>
      <c r="S433" s="10">
        <f t="shared" si="69"/>
        <v>0</v>
      </c>
      <c r="T433" s="6">
        <f>VLOOKUP($A433,Peter!$A$3:$R$2306,14,0)</f>
        <v>419.56</v>
      </c>
      <c r="U433" s="6">
        <v>0</v>
      </c>
      <c r="V433" s="10">
        <f t="shared" si="65"/>
        <v>-814.73</v>
      </c>
      <c r="W433" s="10"/>
      <c r="X433" s="6">
        <f t="shared" si="66"/>
        <v>539.73</v>
      </c>
      <c r="Y433" s="6">
        <f>VLOOKUP($A433,Peter!$A$3:$O$2386,7,0)</f>
        <v>-275</v>
      </c>
      <c r="Z433" s="6">
        <v>-275</v>
      </c>
      <c r="AA433" s="6">
        <f>VLOOKUP($A433,raw!$A$2:$L$2630,7,0)</f>
        <v>-275</v>
      </c>
      <c r="AB433" s="10">
        <f t="shared" si="67"/>
        <v>0</v>
      </c>
      <c r="AC433" s="10">
        <f t="shared" si="70"/>
        <v>0</v>
      </c>
      <c r="AE433" s="6">
        <f>VLOOKUP($A433,Peter!$A$3:$O$2386,11,0)</f>
        <v>0</v>
      </c>
      <c r="AF433" s="6">
        <v>0</v>
      </c>
      <c r="AG433" s="6">
        <f t="shared" si="68"/>
        <v>0</v>
      </c>
      <c r="AH433" s="6" t="str">
        <f>"'"&amp;C433&amp;"',"</f>
        <v>'0001703220 - 009989',</v>
      </c>
    </row>
    <row r="434" spans="1:34" hidden="1" x14ac:dyDescent="0.15">
      <c r="A434" s="6" t="str">
        <f t="shared" si="64"/>
        <v>AmeriCredit Automobile Receivables Trust 2017-20001703220 - 01002442795</v>
      </c>
      <c r="B434" s="6" t="s">
        <v>98</v>
      </c>
      <c r="C434" s="6" t="s">
        <v>203</v>
      </c>
      <c r="D434" s="7">
        <v>42795</v>
      </c>
      <c r="E434" s="6" t="str">
        <f>VLOOKUP($A434,Peter!$A$3:$A$2386,1,0)</f>
        <v>AmeriCredit Automobile Receivables Trust 2017-20001703220 - 01002442795</v>
      </c>
      <c r="F434" s="6" t="s">
        <v>19</v>
      </c>
      <c r="G434" s="6" t="s">
        <v>18</v>
      </c>
      <c r="H434" s="6" t="s">
        <v>19</v>
      </c>
      <c r="I434" s="6">
        <v>10247.64</v>
      </c>
      <c r="J434" s="6">
        <v>9825.1</v>
      </c>
      <c r="K434" s="6">
        <v>0</v>
      </c>
      <c r="L434" s="6">
        <v>9825.1</v>
      </c>
      <c r="M434" s="6">
        <v>907.54</v>
      </c>
      <c r="N434" s="6">
        <v>149.97999999999999</v>
      </c>
      <c r="O434" s="6">
        <v>28.92</v>
      </c>
      <c r="P434" s="6">
        <f t="shared" si="71"/>
        <v>864.64</v>
      </c>
      <c r="Q434" s="6">
        <f>VLOOKUP($A434,Peter!$A$3:$O$2386,13,0)</f>
        <v>0</v>
      </c>
      <c r="R434" s="6">
        <v>0</v>
      </c>
      <c r="S434" s="10">
        <f t="shared" si="69"/>
        <v>0</v>
      </c>
      <c r="T434" s="6">
        <f>VLOOKUP($A434,Peter!$A$3:$R$2306,14,0)</f>
        <v>192.88</v>
      </c>
      <c r="U434" s="6">
        <v>0</v>
      </c>
      <c r="V434" s="10">
        <f t="shared" si="65"/>
        <v>-907.54</v>
      </c>
      <c r="W434" s="10"/>
      <c r="X434" s="6">
        <f t="shared" si="66"/>
        <v>422.53999999999996</v>
      </c>
      <c r="Y434" s="6">
        <f>VLOOKUP($A434,Peter!$A$3:$O$2386,7,0)</f>
        <v>-485</v>
      </c>
      <c r="Z434" s="6">
        <v>-485</v>
      </c>
      <c r="AA434" s="6">
        <f>VLOOKUP($A434,raw!$A$2:$L$2630,7,0)</f>
        <v>-485</v>
      </c>
      <c r="AB434" s="10">
        <f t="shared" si="67"/>
        <v>0</v>
      </c>
      <c r="AC434" s="10">
        <f t="shared" si="70"/>
        <v>0</v>
      </c>
      <c r="AE434" s="6">
        <f>VLOOKUP($A434,Peter!$A$3:$O$2386,11,0)</f>
        <v>0</v>
      </c>
      <c r="AF434" s="6">
        <v>0</v>
      </c>
      <c r="AG434" s="6">
        <f t="shared" si="68"/>
        <v>0</v>
      </c>
      <c r="AH434" s="6" t="str">
        <f>"'"&amp;C434&amp;"',"</f>
        <v>'0001703220 - 010024',</v>
      </c>
    </row>
    <row r="435" spans="1:34" hidden="1" x14ac:dyDescent="0.15">
      <c r="A435" s="6" t="str">
        <f t="shared" si="64"/>
        <v>AmeriCredit Automobile Receivables Trust 2017-20001703220 - 01003942795</v>
      </c>
      <c r="B435" s="6" t="s">
        <v>98</v>
      </c>
      <c r="C435" s="6" t="s">
        <v>202</v>
      </c>
      <c r="D435" s="7">
        <v>42795</v>
      </c>
      <c r="E435" s="6" t="str">
        <f>VLOOKUP($A435,Peter!$A$3:$A$2386,1,0)</f>
        <v>AmeriCredit Automobile Receivables Trust 2017-20001703220 - 01003942795</v>
      </c>
      <c r="F435" s="6" t="s">
        <v>20</v>
      </c>
      <c r="G435" s="6" t="s">
        <v>18</v>
      </c>
      <c r="H435" s="6" t="s">
        <v>20</v>
      </c>
      <c r="I435" s="6">
        <v>14091.9</v>
      </c>
      <c r="J435" s="6">
        <v>13543.29</v>
      </c>
      <c r="K435" s="6">
        <v>0</v>
      </c>
      <c r="L435" s="6">
        <v>13543.29</v>
      </c>
      <c r="M435" s="6">
        <v>1023.61</v>
      </c>
      <c r="N435" s="6">
        <v>319.67</v>
      </c>
      <c r="O435" s="6">
        <v>54.72</v>
      </c>
      <c r="P435" s="6">
        <f t="shared" si="71"/>
        <v>796</v>
      </c>
      <c r="Q435" s="6">
        <f>VLOOKUP($A435,Peter!$A$3:$O$2386,13,0)</f>
        <v>0</v>
      </c>
      <c r="R435" s="6">
        <v>0</v>
      </c>
      <c r="S435" s="10">
        <f t="shared" si="69"/>
        <v>0</v>
      </c>
      <c r="T435" s="6">
        <f>VLOOKUP($A435,Peter!$A$3:$R$2306,14,0)</f>
        <v>547.28</v>
      </c>
      <c r="U435" s="6">
        <v>0</v>
      </c>
      <c r="V435" s="10">
        <f t="shared" si="65"/>
        <v>-1023.61</v>
      </c>
      <c r="W435" s="10"/>
      <c r="X435" s="6">
        <f t="shared" si="66"/>
        <v>548.61</v>
      </c>
      <c r="Y435" s="6">
        <f>VLOOKUP($A435,Peter!$A$3:$O$2386,7,0)</f>
        <v>-475</v>
      </c>
      <c r="Z435" s="6">
        <v>-475</v>
      </c>
      <c r="AA435" s="6">
        <f>VLOOKUP($A435,raw!$A$2:$L$2630,7,0)</f>
        <v>-475</v>
      </c>
      <c r="AB435" s="10">
        <f t="shared" si="67"/>
        <v>0</v>
      </c>
      <c r="AC435" s="10">
        <f t="shared" si="70"/>
        <v>0</v>
      </c>
      <c r="AE435" s="6">
        <f>VLOOKUP($A435,Peter!$A$3:$O$2386,11,0)</f>
        <v>0</v>
      </c>
      <c r="AF435" s="6">
        <v>0</v>
      </c>
      <c r="AG435" s="6">
        <f t="shared" si="68"/>
        <v>0</v>
      </c>
      <c r="AH435" s="6" t="str">
        <f>"'"&amp;C435&amp;"',"</f>
        <v>'0001703220 - 010039',</v>
      </c>
    </row>
    <row r="436" spans="1:34" hidden="1" x14ac:dyDescent="0.15">
      <c r="A436" s="6" t="str">
        <f t="shared" si="64"/>
        <v>AmeriCredit Automobile Receivables Trust 2017-20001703220 - 01004942795</v>
      </c>
      <c r="B436" s="6" t="s">
        <v>98</v>
      </c>
      <c r="C436" s="6" t="s">
        <v>201</v>
      </c>
      <c r="D436" s="7">
        <v>42795</v>
      </c>
      <c r="E436" s="6" t="str">
        <f>VLOOKUP($A436,Peter!$A$3:$A$2386,1,0)</f>
        <v>AmeriCredit Automobile Receivables Trust 2017-20001703220 - 01004942795</v>
      </c>
      <c r="F436" s="6" t="s">
        <v>19</v>
      </c>
      <c r="G436" s="6" t="s">
        <v>18</v>
      </c>
      <c r="H436" s="6" t="s">
        <v>19</v>
      </c>
      <c r="I436" s="6">
        <v>17242.580000000002</v>
      </c>
      <c r="J436" s="6">
        <v>16418.580000000002</v>
      </c>
      <c r="K436" s="6">
        <v>0</v>
      </c>
      <c r="L436" s="6">
        <v>16418.580000000002</v>
      </c>
      <c r="M436" s="6">
        <v>1299</v>
      </c>
      <c r="N436" s="6">
        <v>453.15</v>
      </c>
      <c r="O436" s="6">
        <v>63.85</v>
      </c>
      <c r="P436" s="6">
        <f t="shared" si="71"/>
        <v>1429.72</v>
      </c>
      <c r="Q436" s="6">
        <f>VLOOKUP($A436,Peter!$A$3:$O$2386,13,0)</f>
        <v>0</v>
      </c>
      <c r="R436" s="6">
        <v>0</v>
      </c>
      <c r="S436" s="10">
        <f t="shared" si="69"/>
        <v>0</v>
      </c>
      <c r="T436" s="6">
        <f>VLOOKUP($A436,Peter!$A$3:$R$2306,14,0)</f>
        <v>322.43</v>
      </c>
      <c r="U436" s="6">
        <v>0</v>
      </c>
      <c r="V436" s="10">
        <f t="shared" si="65"/>
        <v>-1299</v>
      </c>
      <c r="W436" s="10"/>
      <c r="X436" s="6">
        <f t="shared" si="66"/>
        <v>824</v>
      </c>
      <c r="Y436" s="6">
        <f>VLOOKUP($A436,Peter!$A$3:$O$2386,7,0)</f>
        <v>-475</v>
      </c>
      <c r="Z436" s="6">
        <v>-475</v>
      </c>
      <c r="AA436" s="6">
        <f>VLOOKUP($A436,raw!$A$2:$L$2630,7,0)</f>
        <v>-475</v>
      </c>
      <c r="AB436" s="10">
        <f t="shared" si="67"/>
        <v>0</v>
      </c>
      <c r="AC436" s="10">
        <f t="shared" si="70"/>
        <v>0</v>
      </c>
      <c r="AE436" s="6">
        <f>VLOOKUP($A436,Peter!$A$3:$O$2386,11,0)</f>
        <v>0</v>
      </c>
      <c r="AF436" s="6">
        <v>0</v>
      </c>
      <c r="AG436" s="6">
        <f t="shared" si="68"/>
        <v>0</v>
      </c>
      <c r="AH436" s="6" t="str">
        <f>"'"&amp;C436&amp;"',"</f>
        <v>'0001703220 - 010049',</v>
      </c>
    </row>
    <row r="437" spans="1:34" hidden="1" x14ac:dyDescent="0.15">
      <c r="A437" s="6" t="str">
        <f t="shared" si="64"/>
        <v>AmeriCredit Automobile Receivables Trust 2017-20001703220 - 01005542795</v>
      </c>
      <c r="B437" s="6" t="s">
        <v>98</v>
      </c>
      <c r="C437" s="6" t="s">
        <v>200</v>
      </c>
      <c r="D437" s="7">
        <v>42795</v>
      </c>
      <c r="E437" s="6" t="str">
        <f>VLOOKUP($A437,Peter!$A$3:$A$2386,1,0)</f>
        <v>AmeriCredit Automobile Receivables Trust 2017-20001703220 - 01005542795</v>
      </c>
      <c r="F437" s="6" t="s">
        <v>20</v>
      </c>
      <c r="G437" s="6" t="s">
        <v>18</v>
      </c>
      <c r="H437" s="6" t="s">
        <v>20</v>
      </c>
      <c r="I437" s="6">
        <v>13635.91</v>
      </c>
      <c r="J437" s="6">
        <v>13217.3</v>
      </c>
      <c r="K437" s="6">
        <v>0</v>
      </c>
      <c r="L437" s="6">
        <v>13217.3</v>
      </c>
      <c r="M437" s="6">
        <v>913.61</v>
      </c>
      <c r="N437" s="6">
        <v>377.68</v>
      </c>
      <c r="O437" s="6">
        <v>46.71</v>
      </c>
      <c r="P437" s="6">
        <f t="shared" si="71"/>
        <v>668.63</v>
      </c>
      <c r="Q437" s="6">
        <f>VLOOKUP($A437,Peter!$A$3:$O$2386,13,0)</f>
        <v>0</v>
      </c>
      <c r="R437" s="6">
        <v>0</v>
      </c>
      <c r="S437" s="10">
        <f t="shared" si="69"/>
        <v>0</v>
      </c>
      <c r="T437" s="6">
        <f>VLOOKUP($A437,Peter!$A$3:$R$2306,14,0)</f>
        <v>622.66</v>
      </c>
      <c r="U437" s="6">
        <v>0</v>
      </c>
      <c r="V437" s="10">
        <f t="shared" si="65"/>
        <v>-913.61</v>
      </c>
      <c r="W437" s="10"/>
      <c r="X437" s="6">
        <f t="shared" si="66"/>
        <v>418.61</v>
      </c>
      <c r="Y437" s="6">
        <f>VLOOKUP($A437,Peter!$A$3:$O$2386,7,0)</f>
        <v>-495</v>
      </c>
      <c r="Z437" s="6">
        <v>-495</v>
      </c>
      <c r="AA437" s="6">
        <f>VLOOKUP($A437,raw!$A$2:$L$2630,7,0)</f>
        <v>-495</v>
      </c>
      <c r="AB437" s="10">
        <f t="shared" si="67"/>
        <v>0</v>
      </c>
      <c r="AC437" s="10">
        <f t="shared" si="70"/>
        <v>0</v>
      </c>
      <c r="AE437" s="6">
        <f>VLOOKUP($A437,Peter!$A$3:$O$2386,11,0)</f>
        <v>0</v>
      </c>
      <c r="AF437" s="6">
        <v>0</v>
      </c>
      <c r="AG437" s="6">
        <f t="shared" si="68"/>
        <v>0</v>
      </c>
      <c r="AH437" s="6" t="str">
        <f>"'"&amp;C437&amp;"',"</f>
        <v>'0001703220 - 010055',</v>
      </c>
    </row>
    <row r="438" spans="1:34" hidden="1" x14ac:dyDescent="0.15">
      <c r="A438" s="6" t="str">
        <f t="shared" si="64"/>
        <v>AmeriCredit Automobile Receivables Trust 2017-20001703220 - 01011442795</v>
      </c>
      <c r="B438" s="6" t="s">
        <v>98</v>
      </c>
      <c r="C438" s="6" t="s">
        <v>199</v>
      </c>
      <c r="D438" s="7">
        <v>42795</v>
      </c>
      <c r="E438" s="6" t="str">
        <f>VLOOKUP($A438,Peter!$A$3:$A$2386,1,0)</f>
        <v>AmeriCredit Automobile Receivables Trust 2017-20001703220 - 01011442795</v>
      </c>
      <c r="F438" s="6" t="s">
        <v>23</v>
      </c>
      <c r="G438" s="6" t="s">
        <v>18</v>
      </c>
      <c r="H438" s="6" t="s">
        <v>23</v>
      </c>
      <c r="I438" s="6">
        <v>20946.259999999998</v>
      </c>
      <c r="J438" s="6">
        <v>20423.669999999998</v>
      </c>
      <c r="K438" s="6">
        <v>0</v>
      </c>
      <c r="L438" s="6">
        <v>20423.669999999998</v>
      </c>
      <c r="M438" s="6">
        <v>1179.5899999999999</v>
      </c>
      <c r="N438" s="6">
        <v>1163.26</v>
      </c>
      <c r="O438" s="6">
        <v>63.15</v>
      </c>
      <c r="P438" s="6">
        <f t="shared" si="71"/>
        <v>1500.79</v>
      </c>
      <c r="Q438" s="6">
        <f>VLOOKUP($A438,Peter!$A$3:$O$2386,13,0)</f>
        <v>0</v>
      </c>
      <c r="R438" s="6">
        <v>0</v>
      </c>
      <c r="S438" s="10">
        <f t="shared" si="69"/>
        <v>0</v>
      </c>
      <c r="T438" s="6">
        <f>VLOOKUP($A438,Peter!$A$3:$R$2306,14,0)</f>
        <v>842.06</v>
      </c>
      <c r="U438" s="6">
        <v>0</v>
      </c>
      <c r="V438" s="10">
        <f t="shared" si="65"/>
        <v>-1179.5899999999999</v>
      </c>
      <c r="W438" s="10"/>
      <c r="X438" s="6">
        <f t="shared" si="66"/>
        <v>522.58999999999992</v>
      </c>
      <c r="Y438" s="6">
        <f>VLOOKUP($A438,Peter!$A$3:$O$2386,7,0)</f>
        <v>-657</v>
      </c>
      <c r="Z438" s="6">
        <v>-657</v>
      </c>
      <c r="AA438" s="6">
        <f>VLOOKUP($A438,raw!$A$2:$L$2630,7,0)</f>
        <v>-657</v>
      </c>
      <c r="AB438" s="10">
        <f t="shared" si="67"/>
        <v>0</v>
      </c>
      <c r="AC438" s="10">
        <f t="shared" si="70"/>
        <v>0</v>
      </c>
      <c r="AE438" s="6">
        <f>VLOOKUP($A438,Peter!$A$3:$O$2386,11,0)</f>
        <v>0</v>
      </c>
      <c r="AF438" s="6">
        <v>0</v>
      </c>
      <c r="AG438" s="6">
        <f t="shared" si="68"/>
        <v>0</v>
      </c>
      <c r="AH438" s="6" t="str">
        <f>"'"&amp;C438&amp;"',"</f>
        <v>'0001703220 - 010114',</v>
      </c>
    </row>
    <row r="439" spans="1:34" hidden="1" x14ac:dyDescent="0.15">
      <c r="A439" s="6" t="str">
        <f t="shared" si="64"/>
        <v>AmeriCredit Automobile Receivables Trust 2017-20001703220 - 01015342795</v>
      </c>
      <c r="B439" s="6" t="s">
        <v>98</v>
      </c>
      <c r="C439" s="6" t="s">
        <v>198</v>
      </c>
      <c r="D439" s="7">
        <v>42795</v>
      </c>
      <c r="E439" s="6" t="str">
        <f>VLOOKUP($A439,Peter!$A$3:$A$2386,1,0)</f>
        <v>AmeriCredit Automobile Receivables Trust 2017-20001703220 - 01015342795</v>
      </c>
      <c r="F439" s="6" t="s">
        <v>19</v>
      </c>
      <c r="G439" s="6" t="s">
        <v>18</v>
      </c>
      <c r="H439" s="6" t="s">
        <v>19</v>
      </c>
      <c r="I439" s="6">
        <v>15214.41</v>
      </c>
      <c r="J439" s="6">
        <v>14832.97</v>
      </c>
      <c r="K439" s="6">
        <v>0</v>
      </c>
      <c r="L439" s="6">
        <v>14832.97</v>
      </c>
      <c r="M439" s="6">
        <v>861.44</v>
      </c>
      <c r="N439" s="6">
        <v>647.29</v>
      </c>
      <c r="O439" s="6">
        <v>51.27</v>
      </c>
      <c r="P439" s="6">
        <f t="shared" si="71"/>
        <v>1166.930000000001</v>
      </c>
      <c r="Q439" s="6">
        <f>VLOOKUP($A439,Peter!$A$3:$O$2386,13,0)</f>
        <v>0</v>
      </c>
      <c r="R439" s="6">
        <v>0</v>
      </c>
      <c r="S439" s="10">
        <f t="shared" si="69"/>
        <v>0</v>
      </c>
      <c r="T439" s="6">
        <f>VLOOKUP($A439,Peter!$A$3:$R$2306,14,0)</f>
        <v>341.79999999999899</v>
      </c>
      <c r="U439" s="6">
        <v>0</v>
      </c>
      <c r="V439" s="10">
        <f t="shared" si="65"/>
        <v>-861.44</v>
      </c>
      <c r="W439" s="10"/>
      <c r="X439" s="6">
        <f t="shared" si="66"/>
        <v>381.44000000000005</v>
      </c>
      <c r="Y439" s="6">
        <f>VLOOKUP($A439,Peter!$A$3:$O$2386,7,0)</f>
        <v>-480</v>
      </c>
      <c r="Z439" s="6">
        <v>-480</v>
      </c>
      <c r="AA439" s="6">
        <f>VLOOKUP($A439,raw!$A$2:$L$2630,7,0)</f>
        <v>-480</v>
      </c>
      <c r="AB439" s="10">
        <f t="shared" si="67"/>
        <v>0</v>
      </c>
      <c r="AC439" s="10">
        <f t="shared" si="70"/>
        <v>0</v>
      </c>
      <c r="AE439" s="6">
        <f>VLOOKUP($A439,Peter!$A$3:$O$2386,11,0)</f>
        <v>0</v>
      </c>
      <c r="AF439" s="6">
        <v>0</v>
      </c>
      <c r="AG439" s="6">
        <f t="shared" si="68"/>
        <v>0</v>
      </c>
      <c r="AH439" s="6" t="str">
        <f>"'"&amp;C439&amp;"',"</f>
        <v>'0001703220 - 010153',</v>
      </c>
    </row>
    <row r="440" spans="1:34" hidden="1" x14ac:dyDescent="0.15">
      <c r="A440" s="6" t="str">
        <f t="shared" si="64"/>
        <v>AmeriCredit Automobile Receivables Trust 2017-20001703220 - 01015742795</v>
      </c>
      <c r="B440" s="6" t="s">
        <v>98</v>
      </c>
      <c r="C440" s="6" t="s">
        <v>197</v>
      </c>
      <c r="D440" s="7">
        <v>42795</v>
      </c>
      <c r="E440" s="6" t="str">
        <f>VLOOKUP($A440,Peter!$A$3:$A$2386,1,0)</f>
        <v>AmeriCredit Automobile Receivables Trust 2017-20001703220 - 01015742795</v>
      </c>
      <c r="F440" s="6" t="s">
        <v>20</v>
      </c>
      <c r="G440" s="6" t="s">
        <v>18</v>
      </c>
      <c r="H440" s="6" t="s">
        <v>20</v>
      </c>
      <c r="I440" s="6">
        <v>35167.730000000003</v>
      </c>
      <c r="J440" s="6">
        <v>34113.14</v>
      </c>
      <c r="K440" s="6">
        <v>0</v>
      </c>
      <c r="L440" s="6">
        <v>34113.14</v>
      </c>
      <c r="M440" s="6">
        <v>1804.59</v>
      </c>
      <c r="N440" s="6">
        <v>876.23</v>
      </c>
      <c r="O440" s="6">
        <v>133.16</v>
      </c>
      <c r="P440" s="6">
        <f t="shared" si="71"/>
        <v>1349.2199999999998</v>
      </c>
      <c r="Q440" s="6">
        <f>VLOOKUP($A440,Peter!$A$3:$O$2386,13,0)</f>
        <v>0</v>
      </c>
      <c r="R440" s="6">
        <v>0</v>
      </c>
      <c r="S440" s="10">
        <f t="shared" si="69"/>
        <v>0</v>
      </c>
      <c r="T440" s="6">
        <f>VLOOKUP($A440,Peter!$A$3:$R$2306,14,0)</f>
        <v>1331.6</v>
      </c>
      <c r="U440" s="6">
        <v>0</v>
      </c>
      <c r="V440" s="10">
        <f t="shared" si="65"/>
        <v>-1804.59</v>
      </c>
      <c r="W440" s="10"/>
      <c r="X440" s="6">
        <f t="shared" si="66"/>
        <v>1054.5899999999999</v>
      </c>
      <c r="Y440" s="6">
        <f>VLOOKUP($A440,Peter!$A$3:$O$2386,7,0)</f>
        <v>-750</v>
      </c>
      <c r="Z440" s="6">
        <v>-750</v>
      </c>
      <c r="AA440" s="6">
        <f>VLOOKUP($A440,raw!$A$2:$L$2630,7,0)</f>
        <v>-750</v>
      </c>
      <c r="AB440" s="10">
        <f t="shared" si="67"/>
        <v>0</v>
      </c>
      <c r="AC440" s="10">
        <f t="shared" si="70"/>
        <v>0</v>
      </c>
      <c r="AE440" s="6">
        <f>VLOOKUP($A440,Peter!$A$3:$O$2386,11,0)</f>
        <v>0</v>
      </c>
      <c r="AF440" s="6">
        <v>0</v>
      </c>
      <c r="AG440" s="6">
        <f t="shared" si="68"/>
        <v>0</v>
      </c>
      <c r="AH440" s="6" t="str">
        <f>"'"&amp;C440&amp;"',"</f>
        <v>'0001703220 - 010157',</v>
      </c>
    </row>
    <row r="441" spans="1:34" hidden="1" x14ac:dyDescent="0.15">
      <c r="A441" s="6" t="str">
        <f t="shared" si="64"/>
        <v>AmeriCredit Automobile Receivables Trust 2017-20001703220 - 01018442795</v>
      </c>
      <c r="B441" s="6" t="s">
        <v>98</v>
      </c>
      <c r="C441" s="6" t="s">
        <v>196</v>
      </c>
      <c r="D441" s="7">
        <v>42795</v>
      </c>
      <c r="E441" s="6" t="str">
        <f>VLOOKUP($A441,Peter!$A$3:$A$2386,1,0)</f>
        <v>AmeriCredit Automobile Receivables Trust 2017-20001703220 - 01018442795</v>
      </c>
      <c r="F441" s="6" t="s">
        <v>23</v>
      </c>
      <c r="G441" s="6" t="s">
        <v>18</v>
      </c>
      <c r="H441" s="6" t="s">
        <v>23</v>
      </c>
      <c r="I441" s="6">
        <v>22049.96</v>
      </c>
      <c r="J441" s="6">
        <v>21377</v>
      </c>
      <c r="K441" s="6">
        <v>0</v>
      </c>
      <c r="L441" s="6">
        <v>21377</v>
      </c>
      <c r="M441" s="6">
        <v>1222.96</v>
      </c>
      <c r="N441" s="6">
        <v>1244.56</v>
      </c>
      <c r="O441" s="6">
        <v>71.48</v>
      </c>
      <c r="P441" s="6">
        <f t="shared" si="71"/>
        <v>1508.76</v>
      </c>
      <c r="Q441" s="6">
        <f>VLOOKUP($A441,Peter!$A$3:$O$2386,13,0)</f>
        <v>0</v>
      </c>
      <c r="R441" s="6">
        <v>0</v>
      </c>
      <c r="S441" s="10">
        <f t="shared" si="69"/>
        <v>0</v>
      </c>
      <c r="T441" s="6">
        <f>VLOOKUP($A441,Peter!$A$3:$R$2306,14,0)</f>
        <v>958.76</v>
      </c>
      <c r="U441" s="6">
        <v>0</v>
      </c>
      <c r="V441" s="10">
        <f t="shared" si="65"/>
        <v>-1222.96</v>
      </c>
      <c r="W441" s="10"/>
      <c r="X441" s="6">
        <f t="shared" si="66"/>
        <v>672.96</v>
      </c>
      <c r="Y441" s="6">
        <f>VLOOKUP($A441,Peter!$A$3:$O$2386,7,0)</f>
        <v>-550</v>
      </c>
      <c r="Z441" s="6">
        <v>-550</v>
      </c>
      <c r="AA441" s="6">
        <f>VLOOKUP($A441,raw!$A$2:$L$2630,7,0)</f>
        <v>-550</v>
      </c>
      <c r="AB441" s="10">
        <f t="shared" si="67"/>
        <v>0</v>
      </c>
      <c r="AC441" s="10">
        <f t="shared" si="70"/>
        <v>0</v>
      </c>
      <c r="AE441" s="6">
        <f>VLOOKUP($A441,Peter!$A$3:$O$2386,11,0)</f>
        <v>0</v>
      </c>
      <c r="AF441" s="6">
        <v>0</v>
      </c>
      <c r="AG441" s="6">
        <f t="shared" si="68"/>
        <v>0</v>
      </c>
      <c r="AH441" s="6" t="str">
        <f>"'"&amp;C441&amp;"',"</f>
        <v>'0001703220 - 010184',</v>
      </c>
    </row>
    <row r="442" spans="1:34" hidden="1" x14ac:dyDescent="0.15">
      <c r="A442" s="6" t="str">
        <f t="shared" si="64"/>
        <v>AmeriCredit Automobile Receivables Trust 2017-20001703220 - 01022842795</v>
      </c>
      <c r="B442" s="6" t="s">
        <v>98</v>
      </c>
      <c r="C442" s="6" t="s">
        <v>195</v>
      </c>
      <c r="D442" s="7">
        <v>42795</v>
      </c>
      <c r="E442" s="6" t="str">
        <f>VLOOKUP($A442,Peter!$A$3:$A$2386,1,0)</f>
        <v>AmeriCredit Automobile Receivables Trust 2017-20001703220 - 01022842795</v>
      </c>
      <c r="F442" s="6" t="s">
        <v>20</v>
      </c>
      <c r="G442" s="6" t="s">
        <v>18</v>
      </c>
      <c r="H442" s="6" t="s">
        <v>20</v>
      </c>
      <c r="I442" s="6">
        <v>17859.63</v>
      </c>
      <c r="J442" s="6">
        <v>17319.04</v>
      </c>
      <c r="K442" s="6">
        <v>0</v>
      </c>
      <c r="L442" s="6">
        <v>17319.04</v>
      </c>
      <c r="M442" s="6">
        <v>1437.07</v>
      </c>
      <c r="N442" s="6">
        <v>916.51</v>
      </c>
      <c r="O442" s="6">
        <v>36.42</v>
      </c>
      <c r="P442" s="6">
        <f t="shared" si="71"/>
        <v>1625.1999999999998</v>
      </c>
      <c r="Q442" s="6">
        <f>VLOOKUP($A442,Peter!$A$3:$O$2386,13,0)</f>
        <v>0</v>
      </c>
      <c r="R442" s="6">
        <v>0</v>
      </c>
      <c r="S442" s="10">
        <f t="shared" si="69"/>
        <v>0</v>
      </c>
      <c r="T442" s="6">
        <f>VLOOKUP($A442,Peter!$A$3:$R$2306,14,0)</f>
        <v>728.38</v>
      </c>
      <c r="U442" s="6">
        <v>0</v>
      </c>
      <c r="V442" s="10">
        <f t="shared" si="65"/>
        <v>-1437.07</v>
      </c>
      <c r="W442" s="10"/>
      <c r="X442" s="6">
        <f t="shared" si="66"/>
        <v>540.58999999999992</v>
      </c>
      <c r="Y442" s="6">
        <f>VLOOKUP($A442,Peter!$A$3:$O$2386,7,0)</f>
        <v>-896.48</v>
      </c>
      <c r="Z442" s="6">
        <v>-896.48</v>
      </c>
      <c r="AA442" s="6">
        <f>VLOOKUP($A442,raw!$A$2:$L$2630,7,0)</f>
        <v>-896.48</v>
      </c>
      <c r="AB442" s="10">
        <f t="shared" si="67"/>
        <v>0</v>
      </c>
      <c r="AC442" s="10">
        <f t="shared" si="70"/>
        <v>0</v>
      </c>
      <c r="AE442" s="6">
        <f>VLOOKUP($A442,Peter!$A$3:$O$2386,11,0)</f>
        <v>0</v>
      </c>
      <c r="AF442" s="6">
        <v>0</v>
      </c>
      <c r="AG442" s="6">
        <f t="shared" si="68"/>
        <v>0</v>
      </c>
      <c r="AH442" s="6" t="str">
        <f>"'"&amp;C442&amp;"',"</f>
        <v>'0001703220 - 010228',</v>
      </c>
    </row>
    <row r="443" spans="1:34" hidden="1" x14ac:dyDescent="0.15">
      <c r="A443" s="6" t="str">
        <f t="shared" si="64"/>
        <v>AmeriCredit Automobile Receivables Trust 2017-20001703220 - 01023342795</v>
      </c>
      <c r="B443" s="6" t="s">
        <v>98</v>
      </c>
      <c r="C443" s="6" t="s">
        <v>194</v>
      </c>
      <c r="D443" s="7">
        <v>42795</v>
      </c>
      <c r="E443" s="6" t="str">
        <f>VLOOKUP($A443,Peter!$A$3:$A$2386,1,0)</f>
        <v>AmeriCredit Automobile Receivables Trust 2017-20001703220 - 01023342795</v>
      </c>
      <c r="F443" s="6" t="s">
        <v>19</v>
      </c>
      <c r="G443" s="6" t="s">
        <v>18</v>
      </c>
      <c r="H443" s="6" t="s">
        <v>19</v>
      </c>
      <c r="I443" s="6">
        <v>14610</v>
      </c>
      <c r="J443" s="6">
        <v>14095.78</v>
      </c>
      <c r="K443" s="6">
        <v>0</v>
      </c>
      <c r="L443" s="6">
        <v>14095.78</v>
      </c>
      <c r="M443" s="6">
        <v>964.22</v>
      </c>
      <c r="N443" s="6">
        <v>368.3</v>
      </c>
      <c r="O443" s="6">
        <v>62.32</v>
      </c>
      <c r="P443" s="6">
        <f t="shared" si="71"/>
        <v>1015.6800000000001</v>
      </c>
      <c r="Q443" s="6">
        <f>VLOOKUP($A443,Peter!$A$3:$O$2386,13,0)</f>
        <v>0</v>
      </c>
      <c r="R443" s="6">
        <v>0</v>
      </c>
      <c r="S443" s="10">
        <f t="shared" si="69"/>
        <v>0</v>
      </c>
      <c r="T443" s="6">
        <f>VLOOKUP($A443,Peter!$A$3:$R$2306,14,0)</f>
        <v>316.83999999999997</v>
      </c>
      <c r="U443" s="6">
        <v>0</v>
      </c>
      <c r="V443" s="10">
        <f t="shared" si="65"/>
        <v>-964.22</v>
      </c>
      <c r="W443" s="10"/>
      <c r="X443" s="6">
        <f t="shared" si="66"/>
        <v>514.22</v>
      </c>
      <c r="Y443" s="6">
        <f>VLOOKUP($A443,Peter!$A$3:$O$2386,7,0)</f>
        <v>-450</v>
      </c>
      <c r="Z443" s="6">
        <v>-450</v>
      </c>
      <c r="AA443" s="6">
        <f>VLOOKUP($A443,raw!$A$2:$L$2630,7,0)</f>
        <v>-450</v>
      </c>
      <c r="AB443" s="10">
        <f t="shared" si="67"/>
        <v>0</v>
      </c>
      <c r="AC443" s="10">
        <f t="shared" si="70"/>
        <v>0</v>
      </c>
      <c r="AE443" s="6">
        <f>VLOOKUP($A443,Peter!$A$3:$O$2386,11,0)</f>
        <v>0</v>
      </c>
      <c r="AF443" s="6">
        <v>0</v>
      </c>
      <c r="AG443" s="6">
        <f t="shared" si="68"/>
        <v>0</v>
      </c>
      <c r="AH443" s="6" t="str">
        <f>"'"&amp;C443&amp;"',"</f>
        <v>'0001703220 - 010233',</v>
      </c>
    </row>
    <row r="444" spans="1:34" hidden="1" x14ac:dyDescent="0.15">
      <c r="A444" s="6" t="str">
        <f t="shared" si="64"/>
        <v>AmeriCredit Automobile Receivables Trust 2017-20001703220 - 01027842795</v>
      </c>
      <c r="B444" s="6" t="s">
        <v>98</v>
      </c>
      <c r="C444" s="6" t="s">
        <v>193</v>
      </c>
      <c r="D444" s="7">
        <v>42795</v>
      </c>
      <c r="E444" s="6" t="str">
        <f>VLOOKUP($A444,Peter!$A$3:$A$2386,1,0)</f>
        <v>AmeriCredit Automobile Receivables Trust 2017-20001703220 - 01027842795</v>
      </c>
      <c r="F444" s="6" t="s">
        <v>19</v>
      </c>
      <c r="G444" s="6" t="s">
        <v>18</v>
      </c>
      <c r="H444" s="6" t="s">
        <v>19</v>
      </c>
      <c r="I444" s="6">
        <v>16698.150000000001</v>
      </c>
      <c r="J444" s="6">
        <v>16208.87</v>
      </c>
      <c r="K444" s="6">
        <v>0</v>
      </c>
      <c r="L444" s="6">
        <v>16208.87</v>
      </c>
      <c r="M444" s="6">
        <v>614.28</v>
      </c>
      <c r="N444" s="6">
        <v>529.77</v>
      </c>
      <c r="O444" s="6">
        <v>50.95</v>
      </c>
      <c r="P444" s="6">
        <f t="shared" si="71"/>
        <v>798.06</v>
      </c>
      <c r="Q444" s="6">
        <f>VLOOKUP($A444,Peter!$A$3:$O$2386,13,0)</f>
        <v>0</v>
      </c>
      <c r="R444" s="6">
        <v>0</v>
      </c>
      <c r="S444" s="10">
        <f t="shared" si="69"/>
        <v>0</v>
      </c>
      <c r="T444" s="6">
        <f>VLOOKUP($A444,Peter!$A$3:$R$2306,14,0)</f>
        <v>345.99</v>
      </c>
      <c r="U444" s="6">
        <v>0</v>
      </c>
      <c r="V444" s="10">
        <f t="shared" si="65"/>
        <v>-614.28</v>
      </c>
      <c r="W444" s="10"/>
      <c r="X444" s="6">
        <f t="shared" si="66"/>
        <v>489.28</v>
      </c>
      <c r="Y444" s="6">
        <f>VLOOKUP($A444,Peter!$A$3:$O$2386,7,0)</f>
        <v>-125</v>
      </c>
      <c r="Z444" s="6">
        <v>-125</v>
      </c>
      <c r="AA444" s="6">
        <f>VLOOKUP($A444,raw!$A$2:$L$2630,7,0)</f>
        <v>-125</v>
      </c>
      <c r="AB444" s="10">
        <f t="shared" si="67"/>
        <v>0</v>
      </c>
      <c r="AC444" s="10">
        <f t="shared" si="70"/>
        <v>0</v>
      </c>
      <c r="AE444" s="6">
        <f>VLOOKUP($A444,Peter!$A$3:$O$2386,11,0)</f>
        <v>0</v>
      </c>
      <c r="AF444" s="6">
        <v>0</v>
      </c>
      <c r="AG444" s="6">
        <f t="shared" si="68"/>
        <v>0</v>
      </c>
      <c r="AH444" s="6" t="str">
        <f>"'"&amp;C444&amp;"',"</f>
        <v>'0001703220 - 010278',</v>
      </c>
    </row>
    <row r="445" spans="1:34" hidden="1" x14ac:dyDescent="0.15">
      <c r="A445" s="6" t="str">
        <f t="shared" si="64"/>
        <v>AmeriCredit Automobile Receivables Trust 2017-20001703220 - 01027942795</v>
      </c>
      <c r="B445" s="6" t="s">
        <v>98</v>
      </c>
      <c r="C445" s="6" t="s">
        <v>192</v>
      </c>
      <c r="D445" s="7">
        <v>42795</v>
      </c>
      <c r="E445" s="6" t="str">
        <f>VLOOKUP($A445,Peter!$A$3:$A$2386,1,0)</f>
        <v>AmeriCredit Automobile Receivables Trust 2017-20001703220 - 01027942795</v>
      </c>
      <c r="F445" s="6" t="s">
        <v>19</v>
      </c>
      <c r="G445" s="6" t="s">
        <v>18</v>
      </c>
      <c r="H445" s="6" t="s">
        <v>19</v>
      </c>
      <c r="I445" s="6">
        <v>24270.95</v>
      </c>
      <c r="J445" s="6">
        <v>23317.67</v>
      </c>
      <c r="K445" s="6">
        <v>0</v>
      </c>
      <c r="L445" s="6">
        <v>23317.67</v>
      </c>
      <c r="M445" s="6">
        <v>1428.28</v>
      </c>
      <c r="N445" s="6">
        <v>225.17</v>
      </c>
      <c r="O445" s="6">
        <v>117.76</v>
      </c>
      <c r="P445" s="6">
        <f t="shared" si="71"/>
        <v>1064.6600000000001</v>
      </c>
      <c r="Q445" s="6">
        <f>VLOOKUP($A445,Peter!$A$3:$O$2386,13,0)</f>
        <v>0</v>
      </c>
      <c r="R445" s="6">
        <v>0</v>
      </c>
      <c r="S445" s="10">
        <f t="shared" si="69"/>
        <v>0</v>
      </c>
      <c r="T445" s="6">
        <f>VLOOKUP($A445,Peter!$A$3:$R$2306,14,0)</f>
        <v>588.79</v>
      </c>
      <c r="U445" s="6">
        <v>0</v>
      </c>
      <c r="V445" s="10">
        <f t="shared" si="65"/>
        <v>-1428.28</v>
      </c>
      <c r="W445" s="10"/>
      <c r="X445" s="6">
        <f t="shared" si="66"/>
        <v>953.28</v>
      </c>
      <c r="Y445" s="6">
        <f>VLOOKUP($A445,Peter!$A$3:$O$2386,7,0)</f>
        <v>-475</v>
      </c>
      <c r="Z445" s="6">
        <v>-475</v>
      </c>
      <c r="AA445" s="6">
        <f>VLOOKUP($A445,raw!$A$2:$L$2630,7,0)</f>
        <v>-475</v>
      </c>
      <c r="AB445" s="10">
        <f t="shared" si="67"/>
        <v>0</v>
      </c>
      <c r="AC445" s="10">
        <f t="shared" si="70"/>
        <v>0</v>
      </c>
      <c r="AE445" s="6">
        <f>VLOOKUP($A445,Peter!$A$3:$O$2386,11,0)</f>
        <v>0</v>
      </c>
      <c r="AF445" s="6">
        <v>0</v>
      </c>
      <c r="AG445" s="6">
        <f t="shared" si="68"/>
        <v>0</v>
      </c>
      <c r="AH445" s="6" t="str">
        <f>"'"&amp;C445&amp;"',"</f>
        <v>'0001703220 - 010279',</v>
      </c>
    </row>
    <row r="446" spans="1:34" hidden="1" x14ac:dyDescent="0.15">
      <c r="A446" s="6" t="str">
        <f t="shared" si="64"/>
        <v>AmeriCredit Automobile Receivables Trust 2017-20001703220 - 01030042795</v>
      </c>
      <c r="B446" s="6" t="s">
        <v>98</v>
      </c>
      <c r="C446" s="6" t="s">
        <v>191</v>
      </c>
      <c r="D446" s="7">
        <v>42795</v>
      </c>
      <c r="E446" s="6" t="str">
        <f>VLOOKUP($A446,Peter!$A$3:$A$2386,1,0)</f>
        <v>AmeriCredit Automobile Receivables Trust 2017-20001703220 - 01030042795</v>
      </c>
      <c r="F446" s="6" t="s">
        <v>20</v>
      </c>
      <c r="G446" s="6" t="s">
        <v>18</v>
      </c>
      <c r="H446" s="6" t="s">
        <v>20</v>
      </c>
      <c r="I446" s="6">
        <v>18690.36</v>
      </c>
      <c r="J446" s="6">
        <v>18440.96</v>
      </c>
      <c r="K446" s="6">
        <v>0</v>
      </c>
      <c r="L446" s="6">
        <v>18440.96</v>
      </c>
      <c r="M446" s="6">
        <v>1177.9000000000001</v>
      </c>
      <c r="N446" s="6">
        <v>1039.75</v>
      </c>
      <c r="O446" s="6">
        <v>64.349999999999994</v>
      </c>
      <c r="P446" s="6">
        <f t="shared" si="71"/>
        <v>1359.8500000000001</v>
      </c>
      <c r="Q446" s="6">
        <f>VLOOKUP($A446,Peter!$A$3:$O$2386,13,0)</f>
        <v>0</v>
      </c>
      <c r="R446" s="6">
        <v>0</v>
      </c>
      <c r="S446" s="10">
        <f t="shared" si="69"/>
        <v>0</v>
      </c>
      <c r="T446" s="6">
        <f>VLOOKUP($A446,Peter!$A$3:$R$2306,14,0)</f>
        <v>857.8</v>
      </c>
      <c r="U446" s="6">
        <v>0</v>
      </c>
      <c r="V446" s="10">
        <f t="shared" si="65"/>
        <v>-1177.9000000000001</v>
      </c>
      <c r="W446" s="10"/>
      <c r="X446" s="6">
        <f t="shared" si="66"/>
        <v>249.40000000000009</v>
      </c>
      <c r="Y446" s="6">
        <f>VLOOKUP($A446,Peter!$A$3:$O$2386,7,0)</f>
        <v>-928.5</v>
      </c>
      <c r="Z446" s="6">
        <v>-928.5</v>
      </c>
      <c r="AA446" s="6">
        <f>VLOOKUP($A446,raw!$A$2:$L$2630,7,0)</f>
        <v>-928.5</v>
      </c>
      <c r="AB446" s="10">
        <f t="shared" si="67"/>
        <v>0</v>
      </c>
      <c r="AC446" s="10">
        <f t="shared" si="70"/>
        <v>0</v>
      </c>
      <c r="AE446" s="6">
        <f>VLOOKUP($A446,Peter!$A$3:$O$2386,11,0)</f>
        <v>0</v>
      </c>
      <c r="AF446" s="6">
        <v>0</v>
      </c>
      <c r="AG446" s="6">
        <f t="shared" si="68"/>
        <v>0</v>
      </c>
      <c r="AH446" s="6" t="str">
        <f>"'"&amp;C446&amp;"',"</f>
        <v>'0001703220 - 010300',</v>
      </c>
    </row>
    <row r="447" spans="1:34" hidden="1" x14ac:dyDescent="0.15">
      <c r="A447" s="6" t="str">
        <f t="shared" si="64"/>
        <v>AmeriCredit Automobile Receivables Trust 2017-20001703220 - 01030342795</v>
      </c>
      <c r="B447" s="6" t="s">
        <v>98</v>
      </c>
      <c r="C447" s="6" t="s">
        <v>190</v>
      </c>
      <c r="D447" s="7">
        <v>42795</v>
      </c>
      <c r="E447" s="6" t="str">
        <f>VLOOKUP($A447,Peter!$A$3:$A$2386,1,0)</f>
        <v>AmeriCredit Automobile Receivables Trust 2017-20001703220 - 01030342795</v>
      </c>
      <c r="F447" s="6" t="s">
        <v>19</v>
      </c>
      <c r="G447" s="6" t="s">
        <v>18</v>
      </c>
      <c r="H447" s="6" t="s">
        <v>19</v>
      </c>
      <c r="I447" s="6">
        <v>15853.7</v>
      </c>
      <c r="J447" s="6">
        <v>15382.97</v>
      </c>
      <c r="K447" s="6">
        <v>0</v>
      </c>
      <c r="L447" s="6">
        <v>15382.97</v>
      </c>
      <c r="M447" s="6">
        <v>970.73</v>
      </c>
      <c r="N447" s="6">
        <v>867.14</v>
      </c>
      <c r="O447" s="6">
        <v>50.13</v>
      </c>
      <c r="P447" s="6">
        <f t="shared" si="71"/>
        <v>1503.59</v>
      </c>
      <c r="Q447" s="6">
        <f>VLOOKUP($A447,Peter!$A$3:$O$2386,13,0)</f>
        <v>0</v>
      </c>
      <c r="R447" s="6">
        <v>0</v>
      </c>
      <c r="S447" s="10">
        <f t="shared" si="69"/>
        <v>0</v>
      </c>
      <c r="T447" s="6">
        <f>VLOOKUP($A447,Peter!$A$3:$R$2306,14,0)</f>
        <v>334.28</v>
      </c>
      <c r="U447" s="6">
        <v>0</v>
      </c>
      <c r="V447" s="10">
        <f t="shared" si="65"/>
        <v>-970.73</v>
      </c>
      <c r="W447" s="10"/>
      <c r="X447" s="6">
        <f t="shared" si="66"/>
        <v>470.73</v>
      </c>
      <c r="Y447" s="6">
        <f>VLOOKUP($A447,Peter!$A$3:$O$2386,7,0)</f>
        <v>-500</v>
      </c>
      <c r="Z447" s="6">
        <v>-500</v>
      </c>
      <c r="AA447" s="6">
        <f>VLOOKUP($A447,raw!$A$2:$L$2630,7,0)</f>
        <v>-500</v>
      </c>
      <c r="AB447" s="10">
        <f t="shared" si="67"/>
        <v>0</v>
      </c>
      <c r="AC447" s="10">
        <f t="shared" si="70"/>
        <v>0</v>
      </c>
      <c r="AE447" s="6">
        <f>VLOOKUP($A447,Peter!$A$3:$O$2386,11,0)</f>
        <v>0</v>
      </c>
      <c r="AF447" s="6">
        <v>0</v>
      </c>
      <c r="AG447" s="6">
        <f t="shared" si="68"/>
        <v>0</v>
      </c>
      <c r="AH447" s="6" t="str">
        <f>"'"&amp;C447&amp;"',"</f>
        <v>'0001703220 - 010303',</v>
      </c>
    </row>
    <row r="448" spans="1:34" hidden="1" x14ac:dyDescent="0.15">
      <c r="A448" s="6" t="str">
        <f t="shared" si="64"/>
        <v>AmeriCredit Automobile Receivables Trust 2017-20001703220 - 01030442795</v>
      </c>
      <c r="B448" s="6" t="s">
        <v>98</v>
      </c>
      <c r="C448" s="6" t="s">
        <v>189</v>
      </c>
      <c r="D448" s="7">
        <v>42795</v>
      </c>
      <c r="E448" s="6" t="str">
        <f>VLOOKUP($A448,Peter!$A$3:$A$2386,1,0)</f>
        <v>AmeriCredit Automobile Receivables Trust 2017-20001703220 - 01030442795</v>
      </c>
      <c r="F448" s="6" t="s">
        <v>19</v>
      </c>
      <c r="G448" s="6" t="s">
        <v>18</v>
      </c>
      <c r="H448" s="6" t="s">
        <v>19</v>
      </c>
      <c r="I448" s="6">
        <v>13196.5</v>
      </c>
      <c r="J448" s="6">
        <v>12918.43</v>
      </c>
      <c r="K448" s="6">
        <v>0</v>
      </c>
      <c r="L448" s="6">
        <v>12918.43</v>
      </c>
      <c r="M448" s="6">
        <v>403.07</v>
      </c>
      <c r="N448" s="6">
        <v>893.04</v>
      </c>
      <c r="O448" s="6">
        <v>43.89</v>
      </c>
      <c r="P448" s="6">
        <f t="shared" si="71"/>
        <v>1003.4699999999999</v>
      </c>
      <c r="Q448" s="6">
        <f>VLOOKUP($A448,Peter!$A$3:$O$2386,13,0)</f>
        <v>0</v>
      </c>
      <c r="R448" s="6">
        <v>0</v>
      </c>
      <c r="S448" s="10">
        <f t="shared" si="69"/>
        <v>0</v>
      </c>
      <c r="T448" s="6">
        <f>VLOOKUP($A448,Peter!$A$3:$R$2306,14,0)</f>
        <v>292.64</v>
      </c>
      <c r="U448" s="6">
        <v>0</v>
      </c>
      <c r="V448" s="10">
        <f t="shared" si="65"/>
        <v>-403.07</v>
      </c>
      <c r="W448" s="10"/>
      <c r="X448" s="6">
        <f t="shared" si="66"/>
        <v>278.07</v>
      </c>
      <c r="Y448" s="6">
        <f>VLOOKUP($A448,Peter!$A$3:$O$2386,7,0)</f>
        <v>-125</v>
      </c>
      <c r="Z448" s="6">
        <v>-125</v>
      </c>
      <c r="AA448" s="6">
        <f>VLOOKUP($A448,raw!$A$2:$L$2630,7,0)</f>
        <v>-125</v>
      </c>
      <c r="AB448" s="10">
        <f t="shared" si="67"/>
        <v>0</v>
      </c>
      <c r="AC448" s="10">
        <f t="shared" si="70"/>
        <v>0</v>
      </c>
      <c r="AE448" s="6">
        <f>VLOOKUP($A448,Peter!$A$3:$O$2386,11,0)</f>
        <v>0</v>
      </c>
      <c r="AF448" s="6">
        <v>0</v>
      </c>
      <c r="AG448" s="6">
        <f t="shared" si="68"/>
        <v>0</v>
      </c>
      <c r="AH448" s="6" t="str">
        <f>"'"&amp;C448&amp;"',"</f>
        <v>'0001703220 - 010304',</v>
      </c>
    </row>
    <row r="449" spans="1:34" hidden="1" x14ac:dyDescent="0.15">
      <c r="A449" s="6" t="str">
        <f t="shared" si="64"/>
        <v>AmeriCredit Automobile Receivables Trust 2017-20001703220 - 01035642795</v>
      </c>
      <c r="B449" s="6" t="s">
        <v>98</v>
      </c>
      <c r="C449" s="6" t="s">
        <v>188</v>
      </c>
      <c r="D449" s="7">
        <v>42795</v>
      </c>
      <c r="E449" s="6" t="str">
        <f>VLOOKUP($A449,Peter!$A$3:$A$2386,1,0)</f>
        <v>AmeriCredit Automobile Receivables Trust 2017-20001703220 - 01035642795</v>
      </c>
      <c r="F449" s="6" t="s">
        <v>19</v>
      </c>
      <c r="G449" s="6" t="s">
        <v>18</v>
      </c>
      <c r="H449" s="6" t="s">
        <v>19</v>
      </c>
      <c r="I449" s="6">
        <v>18665.87</v>
      </c>
      <c r="J449" s="6">
        <v>18080.36</v>
      </c>
      <c r="K449" s="6">
        <v>0</v>
      </c>
      <c r="L449" s="6">
        <v>18080.36</v>
      </c>
      <c r="M449" s="6">
        <v>1335.51</v>
      </c>
      <c r="N449" s="6">
        <v>1060.3699999999999</v>
      </c>
      <c r="O449" s="6">
        <v>41.12</v>
      </c>
      <c r="P449" s="6">
        <f t="shared" si="71"/>
        <v>1984.63</v>
      </c>
      <c r="Q449" s="6">
        <f>VLOOKUP($A449,Peter!$A$3:$O$2386,13,0)</f>
        <v>0</v>
      </c>
      <c r="R449" s="6">
        <v>0</v>
      </c>
      <c r="S449" s="10">
        <f t="shared" si="69"/>
        <v>0</v>
      </c>
      <c r="T449" s="6">
        <f>VLOOKUP($A449,Peter!$A$3:$R$2306,14,0)</f>
        <v>411.25</v>
      </c>
      <c r="U449" s="6">
        <v>0</v>
      </c>
      <c r="V449" s="10">
        <f t="shared" si="65"/>
        <v>-1335.51</v>
      </c>
      <c r="W449" s="10"/>
      <c r="X449" s="6">
        <f t="shared" si="66"/>
        <v>585.51</v>
      </c>
      <c r="Y449" s="6">
        <f>VLOOKUP($A449,Peter!$A$3:$O$2386,7,0)</f>
        <v>-750</v>
      </c>
      <c r="Z449" s="6">
        <v>-750</v>
      </c>
      <c r="AA449" s="6">
        <f>VLOOKUP($A449,raw!$A$2:$L$2630,7,0)</f>
        <v>-750</v>
      </c>
      <c r="AB449" s="10">
        <f t="shared" si="67"/>
        <v>0</v>
      </c>
      <c r="AC449" s="10">
        <f t="shared" si="70"/>
        <v>0</v>
      </c>
      <c r="AE449" s="6">
        <f>VLOOKUP($A449,Peter!$A$3:$O$2386,11,0)</f>
        <v>0</v>
      </c>
      <c r="AF449" s="6">
        <v>0</v>
      </c>
      <c r="AG449" s="6">
        <f t="shared" si="68"/>
        <v>0</v>
      </c>
      <c r="AH449" s="6" t="str">
        <f>"'"&amp;C449&amp;"',"</f>
        <v>'0001703220 - 010356',</v>
      </c>
    </row>
    <row r="450" spans="1:34" hidden="1" x14ac:dyDescent="0.15">
      <c r="A450" s="6" t="str">
        <f t="shared" ref="A450:A513" si="72">B450&amp;C450&amp;D450</f>
        <v>AmeriCredit Automobile Receivables Trust 2017-20001703220 - 01036342795</v>
      </c>
      <c r="B450" s="6" t="s">
        <v>98</v>
      </c>
      <c r="C450" s="6" t="s">
        <v>187</v>
      </c>
      <c r="D450" s="7">
        <v>42795</v>
      </c>
      <c r="E450" s="6" t="str">
        <f>VLOOKUP($A450,Peter!$A$3:$A$2386,1,0)</f>
        <v>AmeriCredit Automobile Receivables Trust 2017-20001703220 - 01036342795</v>
      </c>
      <c r="F450" s="6" t="s">
        <v>19</v>
      </c>
      <c r="G450" s="6" t="s">
        <v>18</v>
      </c>
      <c r="H450" s="6" t="s">
        <v>19</v>
      </c>
      <c r="I450" s="6">
        <v>17181.04</v>
      </c>
      <c r="J450" s="6">
        <v>16962.75</v>
      </c>
      <c r="K450" s="6">
        <v>0</v>
      </c>
      <c r="L450" s="6">
        <v>16962.75</v>
      </c>
      <c r="M450" s="6">
        <v>718.29</v>
      </c>
      <c r="N450" s="6">
        <v>210.88</v>
      </c>
      <c r="O450" s="6">
        <v>71.430000000000007</v>
      </c>
      <c r="P450" s="6">
        <f t="shared" si="71"/>
        <v>452.90999999999997</v>
      </c>
      <c r="Q450" s="6">
        <f>VLOOKUP($A450,Peter!$A$3:$O$2386,13,0)</f>
        <v>0</v>
      </c>
      <c r="R450" s="6">
        <v>0</v>
      </c>
      <c r="S450" s="10">
        <f t="shared" si="69"/>
        <v>0</v>
      </c>
      <c r="T450" s="6">
        <f>VLOOKUP($A450,Peter!$A$3:$R$2306,14,0)</f>
        <v>476.26</v>
      </c>
      <c r="U450" s="6">
        <v>0</v>
      </c>
      <c r="V450" s="10">
        <f t="shared" ref="V450:V464" si="73">Y450-X450</f>
        <v>-718.29</v>
      </c>
      <c r="W450" s="10"/>
      <c r="X450" s="6">
        <f t="shared" ref="X450:X464" si="74">Z450+M450+R450+U450</f>
        <v>218.28999999999996</v>
      </c>
      <c r="Y450" s="6">
        <f>VLOOKUP($A450,Peter!$A$3:$O$2386,7,0)</f>
        <v>-500</v>
      </c>
      <c r="Z450" s="6">
        <v>-500</v>
      </c>
      <c r="AA450" s="6">
        <f>VLOOKUP($A450,raw!$A$2:$L$2630,7,0)</f>
        <v>-500</v>
      </c>
      <c r="AB450" s="10">
        <f t="shared" ref="AB450:AB513" si="75">ABS(Y450-Z450)</f>
        <v>0</v>
      </c>
      <c r="AC450" s="10">
        <f t="shared" si="70"/>
        <v>0</v>
      </c>
      <c r="AE450" s="6">
        <f>VLOOKUP($A450,Peter!$A$3:$O$2386,11,0)</f>
        <v>0</v>
      </c>
      <c r="AF450" s="6">
        <v>0</v>
      </c>
      <c r="AG450" s="6">
        <f t="shared" ref="AG450:AG513" si="76">ABS(AE450-AF450)</f>
        <v>0</v>
      </c>
      <c r="AH450" s="6" t="str">
        <f>"'"&amp;C450&amp;"',"</f>
        <v>'0001703220 - 010363',</v>
      </c>
    </row>
    <row r="451" spans="1:34" hidden="1" x14ac:dyDescent="0.15">
      <c r="A451" s="6" t="str">
        <f t="shared" si="72"/>
        <v>AmeriCredit Automobile Receivables Trust 2017-20001703220 - 01037742795</v>
      </c>
      <c r="B451" s="6" t="s">
        <v>98</v>
      </c>
      <c r="C451" s="6" t="s">
        <v>186</v>
      </c>
      <c r="D451" s="7">
        <v>42795</v>
      </c>
      <c r="E451" s="6" t="str">
        <f>VLOOKUP($A451,Peter!$A$3:$A$2386,1,0)</f>
        <v>AmeriCredit Automobile Receivables Trust 2017-20001703220 - 01037742795</v>
      </c>
      <c r="F451" s="6" t="s">
        <v>19</v>
      </c>
      <c r="G451" s="6" t="s">
        <v>18</v>
      </c>
      <c r="H451" s="6" t="s">
        <v>19</v>
      </c>
      <c r="I451" s="6">
        <v>24646.09</v>
      </c>
      <c r="J451" s="6">
        <v>24050.18</v>
      </c>
      <c r="K451" s="6">
        <v>0</v>
      </c>
      <c r="L451" s="6">
        <v>24050.18</v>
      </c>
      <c r="M451" s="6">
        <v>6601.11</v>
      </c>
      <c r="N451" s="6">
        <v>1026.8900000000001</v>
      </c>
      <c r="O451" s="6">
        <v>0</v>
      </c>
      <c r="P451" s="6">
        <f t="shared" si="71"/>
        <v>7077.3</v>
      </c>
      <c r="Q451" s="6">
        <f>VLOOKUP($A451,Peter!$A$3:$O$2386,13,0)</f>
        <v>0</v>
      </c>
      <c r="R451" s="6">
        <v>0</v>
      </c>
      <c r="S451" s="10">
        <f t="shared" ref="S451:S514" si="77">ABS(Q451-R451)</f>
        <v>0</v>
      </c>
      <c r="T451" s="6">
        <f>VLOOKUP($A451,Peter!$A$3:$R$2306,14,0)</f>
        <v>550.70000000000005</v>
      </c>
      <c r="U451" s="6">
        <v>0</v>
      </c>
      <c r="V451" s="10">
        <f t="shared" si="73"/>
        <v>-6601.11</v>
      </c>
      <c r="W451" s="10"/>
      <c r="X451" s="6">
        <f t="shared" si="74"/>
        <v>595.90999999999985</v>
      </c>
      <c r="Y451" s="6">
        <f>VLOOKUP($A451,Peter!$A$3:$O$2386,7,0)</f>
        <v>-6005.2</v>
      </c>
      <c r="Z451" s="6">
        <v>-6005.2</v>
      </c>
      <c r="AA451" s="6">
        <f>VLOOKUP($A451,raw!$A$2:$L$2630,7,0)</f>
        <v>-6005.2</v>
      </c>
      <c r="AB451" s="10">
        <f t="shared" si="75"/>
        <v>0</v>
      </c>
      <c r="AC451" s="10">
        <f t="shared" ref="AC451:AC514" si="78">IF(ABS(Z451-AA451)&gt;0.01,1,0)</f>
        <v>0</v>
      </c>
      <c r="AE451" s="6">
        <f>VLOOKUP($A451,Peter!$A$3:$O$2386,11,0)</f>
        <v>0</v>
      </c>
      <c r="AF451" s="6">
        <v>0</v>
      </c>
      <c r="AG451" s="6">
        <f t="shared" si="76"/>
        <v>0</v>
      </c>
      <c r="AH451" s="6" t="str">
        <f>"'"&amp;C451&amp;"',"</f>
        <v>'0001703220 - 010377',</v>
      </c>
    </row>
    <row r="452" spans="1:34" hidden="1" x14ac:dyDescent="0.15">
      <c r="A452" s="6" t="str">
        <f t="shared" si="72"/>
        <v>AmeriCredit Automobile Receivables Trust 2017-20001703220 - 01038142795</v>
      </c>
      <c r="B452" s="6" t="s">
        <v>98</v>
      </c>
      <c r="C452" s="6" t="s">
        <v>185</v>
      </c>
      <c r="D452" s="7">
        <v>42795</v>
      </c>
      <c r="E452" s="6" t="str">
        <f>VLOOKUP($A452,Peter!$A$3:$A$2386,1,0)</f>
        <v>AmeriCredit Automobile Receivables Trust 2017-20001703220 - 01038142795</v>
      </c>
      <c r="F452" s="6" t="s">
        <v>19</v>
      </c>
      <c r="G452" s="6" t="s">
        <v>18</v>
      </c>
      <c r="H452" s="6" t="s">
        <v>19</v>
      </c>
      <c r="I452" s="6">
        <v>10956.28</v>
      </c>
      <c r="J452" s="6">
        <v>10824.22</v>
      </c>
      <c r="K452" s="6">
        <v>0</v>
      </c>
      <c r="L452" s="6">
        <v>10824.22</v>
      </c>
      <c r="M452" s="6">
        <v>707.06</v>
      </c>
      <c r="N452" s="6">
        <v>1006.28</v>
      </c>
      <c r="O452" s="6">
        <v>42.66</v>
      </c>
      <c r="P452" s="6">
        <f t="shared" si="71"/>
        <v>1428.9699999999998</v>
      </c>
      <c r="Q452" s="6">
        <f>VLOOKUP($A452,Peter!$A$3:$O$2386,13,0)</f>
        <v>0</v>
      </c>
      <c r="R452" s="6">
        <v>0</v>
      </c>
      <c r="S452" s="10">
        <f t="shared" si="77"/>
        <v>0</v>
      </c>
      <c r="T452" s="6">
        <f>VLOOKUP($A452,Peter!$A$3:$R$2306,14,0)</f>
        <v>284.37</v>
      </c>
      <c r="U452" s="6">
        <v>0</v>
      </c>
      <c r="V452" s="10">
        <f t="shared" si="73"/>
        <v>-707.06</v>
      </c>
      <c r="W452" s="10"/>
      <c r="X452" s="6">
        <f t="shared" si="74"/>
        <v>132.05999999999995</v>
      </c>
      <c r="Y452" s="6">
        <f>VLOOKUP($A452,Peter!$A$3:$O$2386,7,0)</f>
        <v>-575</v>
      </c>
      <c r="Z452" s="6">
        <v>-575</v>
      </c>
      <c r="AA452" s="6">
        <f>VLOOKUP($A452,raw!$A$2:$L$2630,7,0)</f>
        <v>-575</v>
      </c>
      <c r="AB452" s="10">
        <f t="shared" si="75"/>
        <v>0</v>
      </c>
      <c r="AC452" s="10">
        <f t="shared" si="78"/>
        <v>0</v>
      </c>
      <c r="AE452" s="6">
        <f>VLOOKUP($A452,Peter!$A$3:$O$2386,11,0)</f>
        <v>0</v>
      </c>
      <c r="AF452" s="6">
        <v>0</v>
      </c>
      <c r="AG452" s="6">
        <f t="shared" si="76"/>
        <v>0</v>
      </c>
      <c r="AH452" s="6" t="str">
        <f>"'"&amp;C452&amp;"',"</f>
        <v>'0001703220 - 010381',</v>
      </c>
    </row>
    <row r="453" spans="1:34" hidden="1" x14ac:dyDescent="0.15">
      <c r="A453" s="6" t="str">
        <f t="shared" si="72"/>
        <v>AmeriCredit Automobile Receivables Trust 2017-20001703220 - 01194042795</v>
      </c>
      <c r="B453" s="6" t="s">
        <v>98</v>
      </c>
      <c r="C453" s="6" t="s">
        <v>184</v>
      </c>
      <c r="D453" s="7">
        <v>42795</v>
      </c>
      <c r="E453" s="6" t="str">
        <f>VLOOKUP($A453,Peter!$A$3:$A$2386,1,0)</f>
        <v>AmeriCredit Automobile Receivables Trust 2017-20001703220 - 01194042795</v>
      </c>
      <c r="F453" s="6" t="s">
        <v>19</v>
      </c>
      <c r="G453" s="6" t="s">
        <v>18</v>
      </c>
      <c r="H453" s="6" t="s">
        <v>19</v>
      </c>
      <c r="I453" s="6">
        <v>28377.78</v>
      </c>
      <c r="J453" s="6">
        <v>27187.41</v>
      </c>
      <c r="K453" s="6">
        <v>0</v>
      </c>
      <c r="L453" s="6">
        <v>27187.41</v>
      </c>
      <c r="M453" s="6">
        <v>1665.37</v>
      </c>
      <c r="N453" s="6">
        <v>1692.07</v>
      </c>
      <c r="O453" s="6">
        <v>36.56</v>
      </c>
      <c r="P453" s="6">
        <f t="shared" si="71"/>
        <v>2636.8299999999995</v>
      </c>
      <c r="Q453" s="6">
        <f>VLOOKUP($A453,Peter!$A$3:$O$2386,13,0)</f>
        <v>0</v>
      </c>
      <c r="R453" s="6">
        <v>0</v>
      </c>
      <c r="S453" s="10">
        <f t="shared" si="77"/>
        <v>0</v>
      </c>
      <c r="T453" s="6">
        <f>VLOOKUP($A453,Peter!$A$3:$R$2306,14,0)</f>
        <v>720.61</v>
      </c>
      <c r="U453" s="6">
        <v>0</v>
      </c>
      <c r="V453" s="10">
        <f t="shared" si="73"/>
        <v>-1665.37</v>
      </c>
      <c r="W453" s="10"/>
      <c r="X453" s="6">
        <f t="shared" si="74"/>
        <v>1190.3699999999999</v>
      </c>
      <c r="Y453" s="6">
        <f>VLOOKUP($A453,Peter!$A$3:$O$2386,7,0)</f>
        <v>-475</v>
      </c>
      <c r="Z453" s="6">
        <v>-475</v>
      </c>
      <c r="AA453" s="6">
        <f>VLOOKUP($A453,raw!$A$2:$L$2630,7,0)</f>
        <v>-475</v>
      </c>
      <c r="AB453" s="10">
        <f t="shared" si="75"/>
        <v>0</v>
      </c>
      <c r="AC453" s="10">
        <f t="shared" si="78"/>
        <v>0</v>
      </c>
      <c r="AE453" s="6">
        <f>VLOOKUP($A453,Peter!$A$3:$O$2386,11,0)</f>
        <v>0</v>
      </c>
      <c r="AF453" s="6">
        <v>0</v>
      </c>
      <c r="AG453" s="6">
        <f t="shared" si="76"/>
        <v>0</v>
      </c>
      <c r="AH453" s="6" t="str">
        <f>"'"&amp;C453&amp;"',"</f>
        <v>'0001703220 - 011940',</v>
      </c>
    </row>
    <row r="454" spans="1:34" hidden="1" x14ac:dyDescent="0.15">
      <c r="A454" s="6" t="str">
        <f t="shared" si="72"/>
        <v>AmeriCredit Automobile Receivables Trust 2017-20001703220 - 01265342795</v>
      </c>
      <c r="B454" s="6" t="s">
        <v>98</v>
      </c>
      <c r="C454" s="6" t="s">
        <v>183</v>
      </c>
      <c r="D454" s="7">
        <v>42795</v>
      </c>
      <c r="E454" s="6" t="str">
        <f>VLOOKUP($A454,Peter!$A$3:$A$2386,1,0)</f>
        <v>AmeriCredit Automobile Receivables Trust 2017-20001703220 - 01265342795</v>
      </c>
      <c r="F454" s="6" t="s">
        <v>20</v>
      </c>
      <c r="G454" s="6" t="s">
        <v>18</v>
      </c>
      <c r="H454" s="6" t="s">
        <v>20</v>
      </c>
      <c r="I454" s="6">
        <v>20298.259999999998</v>
      </c>
      <c r="J454" s="6">
        <v>19722.810000000001</v>
      </c>
      <c r="K454" s="6">
        <v>0</v>
      </c>
      <c r="L454" s="6">
        <v>19722.810000000001</v>
      </c>
      <c r="M454" s="6">
        <v>1070.45</v>
      </c>
      <c r="N454" s="6">
        <v>419.19</v>
      </c>
      <c r="O454" s="6">
        <v>36.479999999999997</v>
      </c>
      <c r="P454" s="6">
        <f t="shared" si="71"/>
        <v>759.88000000000011</v>
      </c>
      <c r="Q454" s="6">
        <f>VLOOKUP($A454,Peter!$A$3:$O$2386,13,0)</f>
        <v>0</v>
      </c>
      <c r="R454" s="6">
        <v>0</v>
      </c>
      <c r="S454" s="10">
        <f t="shared" si="77"/>
        <v>0</v>
      </c>
      <c r="T454" s="6">
        <f>VLOOKUP($A454,Peter!$A$3:$R$2306,14,0)</f>
        <v>729.76</v>
      </c>
      <c r="U454" s="6">
        <v>0</v>
      </c>
      <c r="V454" s="10">
        <f t="shared" si="73"/>
        <v>-1070.45</v>
      </c>
      <c r="W454" s="10"/>
      <c r="X454" s="6">
        <f t="shared" si="74"/>
        <v>575.45000000000005</v>
      </c>
      <c r="Y454" s="6">
        <f>VLOOKUP($A454,Peter!$A$3:$O$2386,7,0)</f>
        <v>-495</v>
      </c>
      <c r="Z454" s="6">
        <v>-495</v>
      </c>
      <c r="AA454" s="6">
        <f>VLOOKUP($A454,raw!$A$2:$L$2630,7,0)</f>
        <v>-495</v>
      </c>
      <c r="AB454" s="10">
        <f t="shared" si="75"/>
        <v>0</v>
      </c>
      <c r="AC454" s="10">
        <f t="shared" si="78"/>
        <v>0</v>
      </c>
      <c r="AE454" s="6">
        <f>VLOOKUP($A454,Peter!$A$3:$O$2386,11,0)</f>
        <v>0</v>
      </c>
      <c r="AF454" s="6">
        <v>0</v>
      </c>
      <c r="AG454" s="6">
        <f t="shared" si="76"/>
        <v>0</v>
      </c>
      <c r="AH454" s="6" t="str">
        <f>"'"&amp;C454&amp;"',"</f>
        <v>'0001703220 - 012653',</v>
      </c>
    </row>
    <row r="455" spans="1:34" hidden="1" x14ac:dyDescent="0.15">
      <c r="A455" s="6" t="str">
        <f t="shared" si="72"/>
        <v>AmeriCredit Automobile Receivables Trust 2017-20001703220 - 01459842795</v>
      </c>
      <c r="B455" s="6" t="s">
        <v>98</v>
      </c>
      <c r="C455" s="6" t="s">
        <v>182</v>
      </c>
      <c r="D455" s="7">
        <v>42795</v>
      </c>
      <c r="E455" s="6" t="str">
        <f>VLOOKUP($A455,Peter!$A$3:$A$2386,1,0)</f>
        <v>AmeriCredit Automobile Receivables Trust 2017-20001703220 - 01459842795</v>
      </c>
      <c r="F455" s="6" t="s">
        <v>19</v>
      </c>
      <c r="G455" s="6" t="s">
        <v>18</v>
      </c>
      <c r="H455" s="6" t="s">
        <v>19</v>
      </c>
      <c r="I455" s="6">
        <v>16273</v>
      </c>
      <c r="J455" s="6">
        <v>16105.56</v>
      </c>
      <c r="K455" s="6">
        <v>0</v>
      </c>
      <c r="L455" s="6">
        <v>16105.56</v>
      </c>
      <c r="M455" s="6">
        <v>607.44000000000005</v>
      </c>
      <c r="N455" s="6">
        <v>944.41</v>
      </c>
      <c r="O455" s="6">
        <v>49</v>
      </c>
      <c r="P455" s="6">
        <f t="shared" si="71"/>
        <v>1186.52</v>
      </c>
      <c r="Q455" s="6">
        <f>VLOOKUP($A455,Peter!$A$3:$O$2386,13,0)</f>
        <v>0</v>
      </c>
      <c r="R455" s="6">
        <v>0</v>
      </c>
      <c r="S455" s="10">
        <f t="shared" si="77"/>
        <v>0</v>
      </c>
      <c r="T455" s="6">
        <f>VLOOKUP($A455,Peter!$A$3:$R$2306,14,0)</f>
        <v>365.33</v>
      </c>
      <c r="U455" s="6">
        <v>0</v>
      </c>
      <c r="V455" s="10">
        <f t="shared" si="73"/>
        <v>-607.44000000000005</v>
      </c>
      <c r="W455" s="10"/>
      <c r="X455" s="6">
        <f t="shared" si="74"/>
        <v>167.44000000000005</v>
      </c>
      <c r="Y455" s="6">
        <f>VLOOKUP($A455,Peter!$A$3:$O$2386,7,0)</f>
        <v>-440</v>
      </c>
      <c r="Z455" s="6">
        <v>-440</v>
      </c>
      <c r="AA455" s="6">
        <f>VLOOKUP($A455,raw!$A$2:$L$2630,7,0)</f>
        <v>-440</v>
      </c>
      <c r="AB455" s="10">
        <f t="shared" si="75"/>
        <v>0</v>
      </c>
      <c r="AC455" s="10">
        <f t="shared" si="78"/>
        <v>0</v>
      </c>
      <c r="AE455" s="6">
        <f>VLOOKUP($A455,Peter!$A$3:$O$2386,11,0)</f>
        <v>0</v>
      </c>
      <c r="AF455" s="6">
        <v>0</v>
      </c>
      <c r="AG455" s="6">
        <f t="shared" si="76"/>
        <v>0</v>
      </c>
      <c r="AH455" s="6" t="str">
        <f>"'"&amp;C455&amp;"',"</f>
        <v>'0001703220 - 014598',</v>
      </c>
    </row>
    <row r="456" spans="1:34" hidden="1" x14ac:dyDescent="0.15">
      <c r="A456" s="6" t="str">
        <f t="shared" si="72"/>
        <v>AmeriCredit Automobile Receivables Trust 2017-20001703220 - 01802142795</v>
      </c>
      <c r="B456" s="6" t="s">
        <v>98</v>
      </c>
      <c r="C456" s="6" t="s">
        <v>181</v>
      </c>
      <c r="D456" s="7">
        <v>42795</v>
      </c>
      <c r="E456" s="6" t="str">
        <f>VLOOKUP($A456,Peter!$A$3:$A$2386,1,0)</f>
        <v>AmeriCredit Automobile Receivables Trust 2017-20001703220 - 01802142795</v>
      </c>
      <c r="F456" s="6" t="s">
        <v>19</v>
      </c>
      <c r="G456" s="6" t="s">
        <v>18</v>
      </c>
      <c r="H456" s="6" t="s">
        <v>19</v>
      </c>
      <c r="I456" s="6">
        <v>11758</v>
      </c>
      <c r="J456" s="6">
        <v>11559.8</v>
      </c>
      <c r="K456" s="6">
        <v>0</v>
      </c>
      <c r="L456" s="6">
        <v>11559.8</v>
      </c>
      <c r="M456" s="6">
        <v>698.2</v>
      </c>
      <c r="N456" s="6">
        <v>596.22</v>
      </c>
      <c r="O456" s="6">
        <v>10.58</v>
      </c>
      <c r="P456" s="6">
        <f t="shared" si="71"/>
        <v>1030.1100000000001</v>
      </c>
      <c r="Q456" s="6">
        <f>VLOOKUP($A456,Peter!$A$3:$O$2386,13,0)</f>
        <v>0</v>
      </c>
      <c r="R456" s="6">
        <v>0</v>
      </c>
      <c r="S456" s="10">
        <f t="shared" si="77"/>
        <v>0</v>
      </c>
      <c r="T456" s="6">
        <f>VLOOKUP($A456,Peter!$A$3:$R$2306,14,0)</f>
        <v>264.31</v>
      </c>
      <c r="U456" s="6">
        <v>0</v>
      </c>
      <c r="V456" s="10">
        <f t="shared" si="73"/>
        <v>-698.2</v>
      </c>
      <c r="W456" s="10"/>
      <c r="X456" s="6">
        <f t="shared" si="74"/>
        <v>198.20000000000005</v>
      </c>
      <c r="Y456" s="6">
        <f>VLOOKUP($A456,Peter!$A$3:$O$2386,7,0)</f>
        <v>-500</v>
      </c>
      <c r="Z456" s="6">
        <v>-500</v>
      </c>
      <c r="AA456" s="6">
        <f>VLOOKUP($A456,raw!$A$2:$L$2630,7,0)</f>
        <v>-500</v>
      </c>
      <c r="AB456" s="10">
        <f t="shared" si="75"/>
        <v>0</v>
      </c>
      <c r="AC456" s="10">
        <f t="shared" si="78"/>
        <v>0</v>
      </c>
      <c r="AE456" s="6">
        <f>VLOOKUP($A456,Peter!$A$3:$O$2386,11,0)</f>
        <v>0</v>
      </c>
      <c r="AF456" s="6">
        <v>0</v>
      </c>
      <c r="AG456" s="6">
        <f t="shared" si="76"/>
        <v>0</v>
      </c>
      <c r="AH456" s="6" t="str">
        <f>"'"&amp;C456&amp;"',"</f>
        <v>'0001703220 - 018021',</v>
      </c>
    </row>
    <row r="457" spans="1:34" hidden="1" x14ac:dyDescent="0.15">
      <c r="A457" s="6" t="str">
        <f t="shared" si="72"/>
        <v>AmeriCredit Automobile Receivables Trust 2017-20001703220 - 01867442795</v>
      </c>
      <c r="B457" s="6" t="s">
        <v>98</v>
      </c>
      <c r="C457" s="6" t="s">
        <v>180</v>
      </c>
      <c r="D457" s="7">
        <v>42795</v>
      </c>
      <c r="E457" s="6" t="str">
        <f>VLOOKUP($A457,Peter!$A$3:$A$2386,1,0)</f>
        <v>AmeriCredit Automobile Receivables Trust 2017-20001703220 - 01867442795</v>
      </c>
      <c r="F457" s="6" t="s">
        <v>19</v>
      </c>
      <c r="G457" s="6" t="s">
        <v>18</v>
      </c>
      <c r="H457" s="6" t="s">
        <v>19</v>
      </c>
      <c r="I457" s="6">
        <v>18664.3</v>
      </c>
      <c r="J457" s="6">
        <v>18296.47</v>
      </c>
      <c r="K457" s="6">
        <v>0</v>
      </c>
      <c r="L457" s="6">
        <v>18296.47</v>
      </c>
      <c r="M457" s="6">
        <v>862.83</v>
      </c>
      <c r="N457" s="6">
        <v>873.75</v>
      </c>
      <c r="O457" s="6">
        <v>41.38</v>
      </c>
      <c r="P457" s="6">
        <f t="shared" si="71"/>
        <v>1322.7199999999998</v>
      </c>
      <c r="Q457" s="6">
        <f>VLOOKUP($A457,Peter!$A$3:$O$2386,13,0)</f>
        <v>0</v>
      </c>
      <c r="R457" s="6">
        <v>0</v>
      </c>
      <c r="S457" s="10">
        <f t="shared" si="77"/>
        <v>0</v>
      </c>
      <c r="T457" s="6">
        <f>VLOOKUP($A457,Peter!$A$3:$R$2306,14,0)</f>
        <v>413.86</v>
      </c>
      <c r="U457" s="6">
        <v>0</v>
      </c>
      <c r="V457" s="10">
        <f t="shared" si="73"/>
        <v>-862.83</v>
      </c>
      <c r="W457" s="10"/>
      <c r="X457" s="6">
        <f t="shared" si="74"/>
        <v>367.83000000000004</v>
      </c>
      <c r="Y457" s="6">
        <f>VLOOKUP($A457,Peter!$A$3:$O$2386,7,0)</f>
        <v>-495</v>
      </c>
      <c r="Z457" s="6">
        <v>-495</v>
      </c>
      <c r="AA457" s="6">
        <f>VLOOKUP($A457,raw!$A$2:$L$2630,7,0)</f>
        <v>-495</v>
      </c>
      <c r="AB457" s="10">
        <f t="shared" si="75"/>
        <v>0</v>
      </c>
      <c r="AC457" s="10">
        <f t="shared" si="78"/>
        <v>0</v>
      </c>
      <c r="AE457" s="6">
        <f>VLOOKUP($A457,Peter!$A$3:$O$2386,11,0)</f>
        <v>0</v>
      </c>
      <c r="AF457" s="6">
        <v>0</v>
      </c>
      <c r="AG457" s="6">
        <f t="shared" si="76"/>
        <v>0</v>
      </c>
      <c r="AH457" s="6" t="str">
        <f>"'"&amp;C457&amp;"',"</f>
        <v>'0001703220 - 018674',</v>
      </c>
    </row>
    <row r="458" spans="1:34" hidden="1" x14ac:dyDescent="0.15">
      <c r="A458" s="6" t="str">
        <f t="shared" si="72"/>
        <v>AmeriCredit Automobile Receivables Trust 2017-20001703220 - 01922642795</v>
      </c>
      <c r="B458" s="6" t="s">
        <v>98</v>
      </c>
      <c r="C458" s="6" t="s">
        <v>179</v>
      </c>
      <c r="D458" s="7">
        <v>42795</v>
      </c>
      <c r="E458" s="6" t="str">
        <f>VLOOKUP($A458,Peter!$A$3:$A$2386,1,0)</f>
        <v>AmeriCredit Automobile Receivables Trust 2017-20001703220 - 01922642795</v>
      </c>
      <c r="F458" s="6" t="s">
        <v>19</v>
      </c>
      <c r="G458" s="6" t="s">
        <v>18</v>
      </c>
      <c r="H458" s="6" t="s">
        <v>19</v>
      </c>
      <c r="I458" s="6">
        <v>23731.5</v>
      </c>
      <c r="J458" s="6">
        <v>23139.38</v>
      </c>
      <c r="K458" s="6">
        <v>0</v>
      </c>
      <c r="L458" s="6">
        <v>23139.38</v>
      </c>
      <c r="M458" s="6">
        <v>1017.12</v>
      </c>
      <c r="N458" s="6">
        <v>894.88</v>
      </c>
      <c r="O458" s="6">
        <v>30</v>
      </c>
      <c r="P458" s="6">
        <f t="shared" si="71"/>
        <v>1416.62</v>
      </c>
      <c r="Q458" s="6">
        <f>VLOOKUP($A458,Peter!$A$3:$O$2386,13,0)</f>
        <v>0</v>
      </c>
      <c r="R458" s="6">
        <v>0</v>
      </c>
      <c r="S458" s="10">
        <f t="shared" si="77"/>
        <v>0</v>
      </c>
      <c r="T458" s="6">
        <f>VLOOKUP($A458,Peter!$A$3:$R$2306,14,0)</f>
        <v>495.38</v>
      </c>
      <c r="U458" s="6">
        <v>0</v>
      </c>
      <c r="V458" s="10">
        <f t="shared" si="73"/>
        <v>-1017.12</v>
      </c>
      <c r="W458" s="10"/>
      <c r="X458" s="6">
        <f t="shared" si="74"/>
        <v>592.12</v>
      </c>
      <c r="Y458" s="6">
        <f>VLOOKUP($A458,Peter!$A$3:$O$2386,7,0)</f>
        <v>-425</v>
      </c>
      <c r="Z458" s="6">
        <v>-425</v>
      </c>
      <c r="AA458" s="6">
        <f>VLOOKUP($A458,raw!$A$2:$L$2630,7,0)</f>
        <v>-425</v>
      </c>
      <c r="AB458" s="10">
        <f t="shared" si="75"/>
        <v>0</v>
      </c>
      <c r="AC458" s="10">
        <f t="shared" si="78"/>
        <v>0</v>
      </c>
      <c r="AE458" s="6">
        <f>VLOOKUP($A458,Peter!$A$3:$O$2386,11,0)</f>
        <v>0</v>
      </c>
      <c r="AF458" s="6">
        <v>0</v>
      </c>
      <c r="AG458" s="6">
        <f t="shared" si="76"/>
        <v>0</v>
      </c>
      <c r="AH458" s="6" t="str">
        <f>"'"&amp;C458&amp;"',"</f>
        <v>'0001703220 - 019226',</v>
      </c>
    </row>
    <row r="459" spans="1:34" hidden="1" x14ac:dyDescent="0.15">
      <c r="A459" s="6" t="str">
        <f t="shared" si="72"/>
        <v>AmeriCredit Automobile Receivables Trust 2017-20001703220 - 01962542795</v>
      </c>
      <c r="B459" s="6" t="s">
        <v>98</v>
      </c>
      <c r="C459" s="6" t="s">
        <v>178</v>
      </c>
      <c r="D459" s="7">
        <v>42795</v>
      </c>
      <c r="E459" s="6" t="str">
        <f>VLOOKUP($A459,Peter!$A$3:$A$2386,1,0)</f>
        <v>AmeriCredit Automobile Receivables Trust 2017-20001703220 - 01962542795</v>
      </c>
      <c r="F459" s="6" t="s">
        <v>19</v>
      </c>
      <c r="G459" s="6" t="s">
        <v>18</v>
      </c>
      <c r="H459" s="6" t="s">
        <v>19</v>
      </c>
      <c r="I459" s="6">
        <v>36272.46</v>
      </c>
      <c r="J459" s="6">
        <v>35373.72</v>
      </c>
      <c r="K459" s="6">
        <v>0</v>
      </c>
      <c r="L459" s="6">
        <v>35373.72</v>
      </c>
      <c r="M459" s="6">
        <v>1395.74</v>
      </c>
      <c r="N459" s="6">
        <v>1234.1400000000001</v>
      </c>
      <c r="O459" s="6">
        <v>70.12</v>
      </c>
      <c r="P459" s="6">
        <f t="shared" si="71"/>
        <v>1928.75</v>
      </c>
      <c r="Q459" s="6">
        <f>VLOOKUP($A459,Peter!$A$3:$O$2386,13,0)</f>
        <v>0</v>
      </c>
      <c r="R459" s="6">
        <v>0</v>
      </c>
      <c r="S459" s="10">
        <f t="shared" si="77"/>
        <v>0</v>
      </c>
      <c r="T459" s="6">
        <f>VLOOKUP($A459,Peter!$A$3:$R$2306,14,0)</f>
        <v>701.13</v>
      </c>
      <c r="U459" s="6">
        <v>0</v>
      </c>
      <c r="V459" s="10">
        <f t="shared" si="73"/>
        <v>-1395.74</v>
      </c>
      <c r="W459" s="10"/>
      <c r="X459" s="6">
        <f t="shared" si="74"/>
        <v>898.74</v>
      </c>
      <c r="Y459" s="6">
        <f>VLOOKUP($A459,Peter!$A$3:$O$2386,7,0)</f>
        <v>-497</v>
      </c>
      <c r="Z459" s="6">
        <v>-497</v>
      </c>
      <c r="AA459" s="6">
        <f>VLOOKUP($A459,raw!$A$2:$L$2630,7,0)</f>
        <v>-497</v>
      </c>
      <c r="AB459" s="10">
        <f t="shared" si="75"/>
        <v>0</v>
      </c>
      <c r="AC459" s="10">
        <f t="shared" si="78"/>
        <v>0</v>
      </c>
      <c r="AE459" s="6">
        <f>VLOOKUP($A459,Peter!$A$3:$O$2386,11,0)</f>
        <v>0</v>
      </c>
      <c r="AF459" s="6">
        <v>0</v>
      </c>
      <c r="AG459" s="6">
        <f t="shared" si="76"/>
        <v>0</v>
      </c>
      <c r="AH459" s="6" t="str">
        <f>"'"&amp;C459&amp;"',"</f>
        <v>'0001703220 - 019625',</v>
      </c>
    </row>
    <row r="460" spans="1:34" hidden="1" x14ac:dyDescent="0.15">
      <c r="A460" s="6" t="str">
        <f t="shared" si="72"/>
        <v>AmeriCredit Automobile Receivables Trust 2017-20001703220 - 02113142795</v>
      </c>
      <c r="B460" s="6" t="s">
        <v>98</v>
      </c>
      <c r="C460" s="6" t="s">
        <v>177</v>
      </c>
      <c r="D460" s="7">
        <v>42795</v>
      </c>
      <c r="E460" s="6" t="str">
        <f>VLOOKUP($A460,Peter!$A$3:$A$2386,1,0)</f>
        <v>AmeriCredit Automobile Receivables Trust 2017-20001703220 - 02113142795</v>
      </c>
      <c r="F460" s="6" t="s">
        <v>20</v>
      </c>
      <c r="G460" s="6" t="s">
        <v>18</v>
      </c>
      <c r="H460" s="6" t="s">
        <v>20</v>
      </c>
      <c r="I460" s="6">
        <v>14055.63</v>
      </c>
      <c r="J460" s="6">
        <v>13950.81</v>
      </c>
      <c r="K460" s="6">
        <v>0</v>
      </c>
      <c r="L460" s="6">
        <v>13950.81</v>
      </c>
      <c r="M460" s="6">
        <v>604.82000000000005</v>
      </c>
      <c r="N460" s="6">
        <v>573.08000000000004</v>
      </c>
      <c r="O460" s="6">
        <v>33.9</v>
      </c>
      <c r="P460" s="6">
        <f t="shared" si="71"/>
        <v>500.00000000000011</v>
      </c>
      <c r="Q460" s="6">
        <f>VLOOKUP($A460,Peter!$A$3:$O$2386,13,0)</f>
        <v>0</v>
      </c>
      <c r="R460" s="6">
        <v>0</v>
      </c>
      <c r="S460" s="10">
        <f t="shared" si="77"/>
        <v>0</v>
      </c>
      <c r="T460" s="6">
        <f>VLOOKUP($A460,Peter!$A$3:$R$2306,14,0)</f>
        <v>677.9</v>
      </c>
      <c r="U460" s="6">
        <v>0</v>
      </c>
      <c r="V460" s="10">
        <f t="shared" si="73"/>
        <v>-604.82000000000005</v>
      </c>
      <c r="W460" s="10"/>
      <c r="X460" s="6">
        <f t="shared" si="74"/>
        <v>104.82000000000005</v>
      </c>
      <c r="Y460" s="6">
        <f>VLOOKUP($A460,Peter!$A$3:$O$2386,7,0)</f>
        <v>-500</v>
      </c>
      <c r="Z460" s="6">
        <v>-500</v>
      </c>
      <c r="AA460" s="6">
        <f>VLOOKUP($A460,raw!$A$2:$L$2630,7,0)</f>
        <v>-500</v>
      </c>
      <c r="AB460" s="10">
        <f t="shared" si="75"/>
        <v>0</v>
      </c>
      <c r="AC460" s="10">
        <f t="shared" si="78"/>
        <v>0</v>
      </c>
      <c r="AE460" s="6">
        <f>VLOOKUP($A460,Peter!$A$3:$O$2386,11,0)</f>
        <v>0</v>
      </c>
      <c r="AF460" s="6">
        <v>0</v>
      </c>
      <c r="AG460" s="6">
        <f t="shared" si="76"/>
        <v>0</v>
      </c>
      <c r="AH460" s="6" t="str">
        <f>"'"&amp;C460&amp;"',"</f>
        <v>'0001703220 - 021131',</v>
      </c>
    </row>
    <row r="461" spans="1:34" hidden="1" x14ac:dyDescent="0.15">
      <c r="A461" s="6" t="str">
        <f t="shared" si="72"/>
        <v>AmeriCredit Automobile Receivables Trust 2017-20001703220 - 02137642795</v>
      </c>
      <c r="B461" s="6" t="s">
        <v>98</v>
      </c>
      <c r="C461" s="6" t="s">
        <v>176</v>
      </c>
      <c r="D461" s="7">
        <v>42795</v>
      </c>
      <c r="E461" s="6" t="str">
        <f>VLOOKUP($A461,Peter!$A$3:$A$2386,1,0)</f>
        <v>AmeriCredit Automobile Receivables Trust 2017-20001703220 - 02137642795</v>
      </c>
      <c r="F461" s="6" t="s">
        <v>19</v>
      </c>
      <c r="G461" s="6" t="s">
        <v>18</v>
      </c>
      <c r="H461" s="6" t="s">
        <v>19</v>
      </c>
      <c r="I461" s="6">
        <v>12382</v>
      </c>
      <c r="J461" s="6">
        <v>12075.01</v>
      </c>
      <c r="K461" s="6">
        <v>0</v>
      </c>
      <c r="L461" s="6">
        <v>12075.01</v>
      </c>
      <c r="M461" s="6">
        <v>806.99</v>
      </c>
      <c r="N461" s="6">
        <v>656.91</v>
      </c>
      <c r="O461" s="6">
        <v>32.1</v>
      </c>
      <c r="P461" s="6">
        <f t="shared" si="71"/>
        <v>1142.9000000000001</v>
      </c>
      <c r="Q461" s="6">
        <f>VLOOKUP($A461,Peter!$A$3:$O$2386,13,0)</f>
        <v>0</v>
      </c>
      <c r="R461" s="6">
        <v>0</v>
      </c>
      <c r="S461" s="10">
        <f t="shared" si="77"/>
        <v>0</v>
      </c>
      <c r="T461" s="6">
        <f>VLOOKUP($A461,Peter!$A$3:$R$2306,14,0)</f>
        <v>321</v>
      </c>
      <c r="U461" s="6">
        <v>0</v>
      </c>
      <c r="V461" s="10">
        <f t="shared" si="73"/>
        <v>-806.99</v>
      </c>
      <c r="W461" s="10"/>
      <c r="X461" s="6">
        <f t="shared" si="74"/>
        <v>306.99</v>
      </c>
      <c r="Y461" s="6">
        <f>VLOOKUP($A461,Peter!$A$3:$O$2386,7,0)</f>
        <v>-500</v>
      </c>
      <c r="Z461" s="6">
        <v>-500</v>
      </c>
      <c r="AA461" s="6">
        <f>VLOOKUP($A461,raw!$A$2:$L$2630,7,0)</f>
        <v>-500</v>
      </c>
      <c r="AB461" s="10">
        <f t="shared" si="75"/>
        <v>0</v>
      </c>
      <c r="AC461" s="10">
        <f t="shared" si="78"/>
        <v>0</v>
      </c>
      <c r="AE461" s="6">
        <f>VLOOKUP($A461,Peter!$A$3:$O$2386,11,0)</f>
        <v>0</v>
      </c>
      <c r="AF461" s="6">
        <v>0</v>
      </c>
      <c r="AG461" s="6">
        <f t="shared" si="76"/>
        <v>0</v>
      </c>
      <c r="AH461" s="6" t="str">
        <f>"'"&amp;C461&amp;"',"</f>
        <v>'0001703220 - 021376',</v>
      </c>
    </row>
    <row r="462" spans="1:34" hidden="1" x14ac:dyDescent="0.15">
      <c r="A462" s="6" t="str">
        <f t="shared" si="72"/>
        <v>AmeriCredit Automobile Receivables Trust 2017-20001703220 - 02393242795</v>
      </c>
      <c r="B462" s="6" t="s">
        <v>98</v>
      </c>
      <c r="C462" s="6" t="s">
        <v>175</v>
      </c>
      <c r="D462" s="7">
        <v>42795</v>
      </c>
      <c r="E462" s="6" t="str">
        <f>VLOOKUP($A462,Peter!$A$3:$A$2386,1,0)</f>
        <v>AmeriCredit Automobile Receivables Trust 2017-20001703220 - 02393242795</v>
      </c>
      <c r="F462" s="6" t="s">
        <v>20</v>
      </c>
      <c r="G462" s="6" t="s">
        <v>18</v>
      </c>
      <c r="H462" s="6" t="s">
        <v>20</v>
      </c>
      <c r="I462" s="6">
        <v>18098.990000000002</v>
      </c>
      <c r="J462" s="6">
        <v>17926.39</v>
      </c>
      <c r="K462" s="6">
        <v>0</v>
      </c>
      <c r="L462" s="6">
        <v>17926.39</v>
      </c>
      <c r="M462" s="6">
        <v>697.6</v>
      </c>
      <c r="N462" s="6">
        <v>722.26</v>
      </c>
      <c r="O462" s="6">
        <v>44.74</v>
      </c>
      <c r="P462" s="6">
        <f t="shared" si="71"/>
        <v>525.10000000000014</v>
      </c>
      <c r="Q462" s="6">
        <f>VLOOKUP($A462,Peter!$A$3:$O$2386,13,0)</f>
        <v>0</v>
      </c>
      <c r="R462" s="6">
        <v>0</v>
      </c>
      <c r="S462" s="10">
        <f t="shared" si="77"/>
        <v>0</v>
      </c>
      <c r="T462" s="6">
        <f>VLOOKUP($A462,Peter!$A$3:$R$2306,14,0)</f>
        <v>894.76</v>
      </c>
      <c r="U462" s="6">
        <v>0</v>
      </c>
      <c r="V462" s="10">
        <f t="shared" si="73"/>
        <v>-697.6</v>
      </c>
      <c r="W462" s="10"/>
      <c r="X462" s="6">
        <f t="shared" si="74"/>
        <v>172.60000000000002</v>
      </c>
      <c r="Y462" s="6">
        <f>VLOOKUP($A462,Peter!$A$3:$O$2386,7,0)</f>
        <v>-525</v>
      </c>
      <c r="Z462" s="6">
        <v>-525</v>
      </c>
      <c r="AA462" s="6">
        <f>VLOOKUP($A462,raw!$A$2:$L$2630,7,0)</f>
        <v>-525</v>
      </c>
      <c r="AB462" s="10">
        <f t="shared" si="75"/>
        <v>0</v>
      </c>
      <c r="AC462" s="10">
        <f t="shared" si="78"/>
        <v>0</v>
      </c>
      <c r="AE462" s="6">
        <f>VLOOKUP($A462,Peter!$A$3:$O$2386,11,0)</f>
        <v>0</v>
      </c>
      <c r="AF462" s="6">
        <v>0</v>
      </c>
      <c r="AG462" s="6">
        <f t="shared" si="76"/>
        <v>0</v>
      </c>
      <c r="AH462" s="6" t="str">
        <f>"'"&amp;C462&amp;"',"</f>
        <v>'0001703220 - 023932',</v>
      </c>
    </row>
    <row r="463" spans="1:34" hidden="1" x14ac:dyDescent="0.15">
      <c r="A463" s="6" t="str">
        <f t="shared" si="72"/>
        <v>AmeriCredit Automobile Receivables Trust 2017-20001703220 - 02530342795</v>
      </c>
      <c r="B463" s="6" t="s">
        <v>98</v>
      </c>
      <c r="C463" s="6" t="s">
        <v>174</v>
      </c>
      <c r="D463" s="7">
        <v>42795</v>
      </c>
      <c r="E463" s="6" t="str">
        <f>VLOOKUP($A463,Peter!$A$3:$A$2386,1,0)</f>
        <v>AmeriCredit Automobile Receivables Trust 2017-20001703220 - 02530342795</v>
      </c>
      <c r="F463" s="6" t="s">
        <v>19</v>
      </c>
      <c r="G463" s="6" t="s">
        <v>18</v>
      </c>
      <c r="H463" s="6" t="s">
        <v>19</v>
      </c>
      <c r="I463" s="6">
        <v>17880.900000000001</v>
      </c>
      <c r="J463" s="6">
        <v>17465.87</v>
      </c>
      <c r="K463" s="6">
        <v>0</v>
      </c>
      <c r="L463" s="6">
        <v>17465.87</v>
      </c>
      <c r="M463" s="6">
        <v>940.03</v>
      </c>
      <c r="N463" s="6">
        <v>819.39</v>
      </c>
      <c r="O463" s="6">
        <v>40.58</v>
      </c>
      <c r="P463" s="6">
        <f t="shared" si="71"/>
        <v>1353.63</v>
      </c>
      <c r="Q463" s="6">
        <f>VLOOKUP($A463,Peter!$A$3:$O$2386,13,0)</f>
        <v>0</v>
      </c>
      <c r="R463" s="6">
        <v>0</v>
      </c>
      <c r="S463" s="10">
        <f t="shared" si="77"/>
        <v>0</v>
      </c>
      <c r="T463" s="6">
        <f>VLOOKUP($A463,Peter!$A$3:$R$2306,14,0)</f>
        <v>405.79</v>
      </c>
      <c r="U463" s="6">
        <v>0</v>
      </c>
      <c r="V463" s="10">
        <f t="shared" si="73"/>
        <v>-940.03</v>
      </c>
      <c r="W463" s="10"/>
      <c r="X463" s="6">
        <f t="shared" si="74"/>
        <v>415.03</v>
      </c>
      <c r="Y463" s="6">
        <f>VLOOKUP($A463,Peter!$A$3:$O$2386,7,0)</f>
        <v>-525</v>
      </c>
      <c r="Z463" s="6">
        <v>-525</v>
      </c>
      <c r="AA463" s="6">
        <f>VLOOKUP($A463,raw!$A$2:$L$2630,7,0)</f>
        <v>-525</v>
      </c>
      <c r="AB463" s="10">
        <f t="shared" si="75"/>
        <v>0</v>
      </c>
      <c r="AC463" s="10">
        <f t="shared" si="78"/>
        <v>0</v>
      </c>
      <c r="AE463" s="6">
        <f>VLOOKUP($A463,Peter!$A$3:$O$2386,11,0)</f>
        <v>0</v>
      </c>
      <c r="AF463" s="6">
        <v>0</v>
      </c>
      <c r="AG463" s="6">
        <f t="shared" si="76"/>
        <v>0</v>
      </c>
      <c r="AH463" s="6" t="str">
        <f>"'"&amp;C463&amp;"',"</f>
        <v>'0001703220 - 025303',</v>
      </c>
    </row>
    <row r="464" spans="1:34" hidden="1" x14ac:dyDescent="0.15">
      <c r="A464" s="6" t="str">
        <f t="shared" si="72"/>
        <v>AmeriCredit Automobile Receivables Trust 2017-20001703220 - 03174242795</v>
      </c>
      <c r="B464" s="6" t="s">
        <v>98</v>
      </c>
      <c r="C464" s="6" t="s">
        <v>173</v>
      </c>
      <c r="D464" s="7">
        <v>42795</v>
      </c>
      <c r="E464" s="6" t="str">
        <f>VLOOKUP($A464,Peter!$A$3:$A$2386,1,0)</f>
        <v>AmeriCredit Automobile Receivables Trust 2017-20001703220 - 03174242795</v>
      </c>
      <c r="F464" s="6" t="s">
        <v>20</v>
      </c>
      <c r="G464" s="6" t="s">
        <v>18</v>
      </c>
      <c r="H464" s="6" t="s">
        <v>20</v>
      </c>
      <c r="I464" s="6">
        <v>27073.07</v>
      </c>
      <c r="J464" s="6">
        <v>26997.06</v>
      </c>
      <c r="K464" s="6">
        <v>0</v>
      </c>
      <c r="L464" s="6">
        <v>26997.06</v>
      </c>
      <c r="M464" s="6">
        <v>576.01</v>
      </c>
      <c r="N464" s="6">
        <v>1145.19</v>
      </c>
      <c r="O464" s="6">
        <v>61.06</v>
      </c>
      <c r="P464" s="6">
        <f t="shared" si="71"/>
        <v>500.00000000001</v>
      </c>
      <c r="Q464" s="6">
        <f>VLOOKUP($A464,Peter!$A$3:$O$2386,13,0)</f>
        <v>0</v>
      </c>
      <c r="R464" s="6">
        <v>0</v>
      </c>
      <c r="S464" s="10">
        <f t="shared" si="77"/>
        <v>0</v>
      </c>
      <c r="T464" s="6">
        <f>VLOOKUP($A464,Peter!$A$3:$R$2306,14,0)</f>
        <v>1221.19999999999</v>
      </c>
      <c r="U464" s="6">
        <v>0</v>
      </c>
      <c r="V464" s="10">
        <f t="shared" si="73"/>
        <v>-576.01</v>
      </c>
      <c r="W464" s="10"/>
      <c r="X464" s="6">
        <f t="shared" si="74"/>
        <v>76.009999999999991</v>
      </c>
      <c r="Y464" s="6">
        <f>VLOOKUP($A464,Peter!$A$3:$O$2386,7,0)</f>
        <v>-500</v>
      </c>
      <c r="Z464" s="6">
        <v>-500</v>
      </c>
      <c r="AA464" s="6">
        <f>VLOOKUP($A464,raw!$A$2:$L$2630,7,0)</f>
        <v>-500</v>
      </c>
      <c r="AB464" s="10">
        <f t="shared" si="75"/>
        <v>0</v>
      </c>
      <c r="AC464" s="10">
        <f t="shared" si="78"/>
        <v>0</v>
      </c>
      <c r="AE464" s="6">
        <f>VLOOKUP($A464,Peter!$A$3:$O$2386,11,0)</f>
        <v>0</v>
      </c>
      <c r="AF464" s="6">
        <v>0</v>
      </c>
      <c r="AG464" s="6">
        <f t="shared" si="76"/>
        <v>0</v>
      </c>
      <c r="AH464" s="6" t="str">
        <f>"'"&amp;C464&amp;"',"</f>
        <v>'0001703220 - 031742',</v>
      </c>
    </row>
    <row r="465" spans="1:34" hidden="1" x14ac:dyDescent="0.15">
      <c r="A465" s="6" t="str">
        <f t="shared" si="72"/>
        <v>California Republic Auto Receivables Trust 2017-1343499042826</v>
      </c>
      <c r="B465" s="6" t="s">
        <v>99</v>
      </c>
      <c r="C465" s="6">
        <v>3434990</v>
      </c>
      <c r="D465" s="7">
        <v>42826</v>
      </c>
      <c r="E465" s="6" t="e">
        <f>VLOOKUP($A465,Peter!$A$3:$A$2386,1,0)</f>
        <v>#N/A</v>
      </c>
      <c r="F465" s="6" t="s">
        <v>21</v>
      </c>
      <c r="G465" s="6" t="s">
        <v>18</v>
      </c>
      <c r="H465" s="6" t="s">
        <v>21</v>
      </c>
      <c r="I465" s="6">
        <v>13104.98</v>
      </c>
      <c r="J465" s="6">
        <v>-7815</v>
      </c>
      <c r="K465" s="6">
        <v>0</v>
      </c>
      <c r="L465" s="6">
        <v>0</v>
      </c>
      <c r="M465" s="6">
        <v>857.49</v>
      </c>
      <c r="N465" s="6">
        <v>0</v>
      </c>
      <c r="O465" s="6">
        <v>0</v>
      </c>
      <c r="Q465" s="6" t="e">
        <f>VLOOKUP($A465,Peter!$A$3:$O$2386,13,0)</f>
        <v>#N/A</v>
      </c>
      <c r="R465" s="6">
        <v>6957.51</v>
      </c>
      <c r="S465" s="10" t="e">
        <f t="shared" si="77"/>
        <v>#N/A</v>
      </c>
      <c r="T465" s="6" t="e">
        <f>VLOOKUP($A465,Peter!$A$3:$R$2306,14,0)</f>
        <v>#N/A</v>
      </c>
      <c r="U465" s="6">
        <v>0</v>
      </c>
      <c r="Y465" s="6" t="e">
        <f>VLOOKUP($A465,Peter!$A$3:$O$2386,7,0)</f>
        <v>#N/A</v>
      </c>
      <c r="Z465" s="6">
        <v>13104.98</v>
      </c>
      <c r="AA465" s="6" t="e">
        <f>VLOOKUP($A465,raw!$A$2:$L$2630,7,0)</f>
        <v>#N/A</v>
      </c>
      <c r="AB465" s="10" t="e">
        <f t="shared" si="75"/>
        <v>#N/A</v>
      </c>
      <c r="AC465" s="10" t="e">
        <f t="shared" si="78"/>
        <v>#N/A</v>
      </c>
      <c r="AE465" s="6" t="e">
        <f>VLOOKUP($A465,Peter!$A$3:$O$2386,11,0)</f>
        <v>#N/A</v>
      </c>
      <c r="AF465" s="6">
        <v>7815</v>
      </c>
      <c r="AG465" s="6" t="e">
        <f t="shared" si="76"/>
        <v>#N/A</v>
      </c>
      <c r="AH465" s="6" t="str">
        <f>"'"&amp;C465&amp;"',"</f>
        <v>'3434990',</v>
      </c>
    </row>
    <row r="466" spans="1:34" hidden="1" x14ac:dyDescent="0.15">
      <c r="A466" s="6" t="str">
        <f t="shared" si="72"/>
        <v>California Republic Auto Receivables Trust 2017-1352699342826</v>
      </c>
      <c r="B466" s="6" t="s">
        <v>99</v>
      </c>
      <c r="C466" s="6">
        <v>3526993</v>
      </c>
      <c r="D466" s="7">
        <v>42826</v>
      </c>
      <c r="E466" s="6" t="e">
        <f>VLOOKUP($A466,Peter!$A$3:$A$2386,1,0)</f>
        <v>#N/A</v>
      </c>
      <c r="F466" s="6" t="s">
        <v>22</v>
      </c>
      <c r="G466" s="6" t="s">
        <v>18</v>
      </c>
      <c r="H466" s="6" t="s">
        <v>22</v>
      </c>
      <c r="I466" s="6">
        <v>2216.5</v>
      </c>
      <c r="J466" s="6">
        <v>0</v>
      </c>
      <c r="K466" s="6">
        <v>0</v>
      </c>
      <c r="L466" s="6">
        <v>0</v>
      </c>
      <c r="M466" s="6">
        <v>682.88</v>
      </c>
      <c r="N466" s="6">
        <v>0</v>
      </c>
      <c r="O466" s="6">
        <v>0</v>
      </c>
      <c r="Q466" s="6" t="e">
        <f>VLOOKUP($A466,Peter!$A$3:$O$2386,13,0)</f>
        <v>#N/A</v>
      </c>
      <c r="R466" s="6">
        <v>1433.01</v>
      </c>
      <c r="S466" s="10" t="e">
        <f t="shared" si="77"/>
        <v>#N/A</v>
      </c>
      <c r="T466" s="6" t="e">
        <f>VLOOKUP($A466,Peter!$A$3:$R$2306,14,0)</f>
        <v>#N/A</v>
      </c>
      <c r="U466" s="6">
        <v>0</v>
      </c>
      <c r="Y466" s="6" t="e">
        <f>VLOOKUP($A466,Peter!$A$3:$O$2386,7,0)</f>
        <v>#N/A</v>
      </c>
      <c r="Z466" s="6">
        <v>100.61</v>
      </c>
      <c r="AA466" s="6" t="e">
        <f>VLOOKUP($A466,raw!$A$2:$L$2630,7,0)</f>
        <v>#N/A</v>
      </c>
      <c r="AB466" s="10" t="e">
        <f t="shared" si="75"/>
        <v>#N/A</v>
      </c>
      <c r="AC466" s="10" t="e">
        <f t="shared" si="78"/>
        <v>#N/A</v>
      </c>
      <c r="AE466" s="6" t="e">
        <f>VLOOKUP($A466,Peter!$A$3:$O$2386,11,0)</f>
        <v>#N/A</v>
      </c>
      <c r="AF466" s="6">
        <v>0</v>
      </c>
      <c r="AG466" s="6" t="e">
        <f t="shared" si="76"/>
        <v>#N/A</v>
      </c>
      <c r="AH466" s="6" t="str">
        <f>"'"&amp;C466&amp;"',"</f>
        <v>'3526993',</v>
      </c>
    </row>
    <row r="467" spans="1:34" hidden="1" x14ac:dyDescent="0.15">
      <c r="A467" s="6" t="str">
        <f t="shared" si="72"/>
        <v>California Republic Auto Receivables Trust 2017-1357468842826</v>
      </c>
      <c r="B467" s="6" t="s">
        <v>99</v>
      </c>
      <c r="C467" s="6">
        <v>3574688</v>
      </c>
      <c r="D467" s="7">
        <v>42826</v>
      </c>
      <c r="E467" s="6" t="e">
        <f>VLOOKUP($A467,Peter!$A$3:$A$2386,1,0)</f>
        <v>#N/A</v>
      </c>
      <c r="F467" s="6" t="s">
        <v>21</v>
      </c>
      <c r="G467" s="6" t="s">
        <v>18</v>
      </c>
      <c r="H467" s="6" t="s">
        <v>21</v>
      </c>
      <c r="I467" s="6">
        <v>24978.84</v>
      </c>
      <c r="J467" s="6">
        <v>-12813.5</v>
      </c>
      <c r="K467" s="6">
        <v>0</v>
      </c>
      <c r="L467" s="6">
        <v>0</v>
      </c>
      <c r="M467" s="6">
        <v>909.74</v>
      </c>
      <c r="N467" s="6">
        <v>0</v>
      </c>
      <c r="O467" s="6">
        <v>0</v>
      </c>
      <c r="Q467" s="6" t="e">
        <f>VLOOKUP($A467,Peter!$A$3:$O$2386,13,0)</f>
        <v>#N/A</v>
      </c>
      <c r="R467" s="6">
        <v>11903.76</v>
      </c>
      <c r="S467" s="10" t="e">
        <f t="shared" si="77"/>
        <v>#N/A</v>
      </c>
      <c r="T467" s="6" t="e">
        <f>VLOOKUP($A467,Peter!$A$3:$R$2306,14,0)</f>
        <v>#N/A</v>
      </c>
      <c r="U467" s="6">
        <v>0</v>
      </c>
      <c r="Y467" s="6" t="e">
        <f>VLOOKUP($A467,Peter!$A$3:$O$2386,7,0)</f>
        <v>#N/A</v>
      </c>
      <c r="Z467" s="6">
        <v>24978.84</v>
      </c>
      <c r="AA467" s="6" t="e">
        <f>VLOOKUP($A467,raw!$A$2:$L$2630,7,0)</f>
        <v>#N/A</v>
      </c>
      <c r="AB467" s="10" t="e">
        <f t="shared" si="75"/>
        <v>#N/A</v>
      </c>
      <c r="AC467" s="10" t="e">
        <f t="shared" si="78"/>
        <v>#N/A</v>
      </c>
      <c r="AE467" s="6" t="e">
        <f>VLOOKUP($A467,Peter!$A$3:$O$2386,11,0)</f>
        <v>#N/A</v>
      </c>
      <c r="AF467" s="6">
        <v>12813.5</v>
      </c>
      <c r="AG467" s="6" t="e">
        <f t="shared" si="76"/>
        <v>#N/A</v>
      </c>
      <c r="AH467" s="6" t="str">
        <f>"'"&amp;C467&amp;"',"</f>
        <v>'3574688',</v>
      </c>
    </row>
    <row r="468" spans="1:34" hidden="1" x14ac:dyDescent="0.15">
      <c r="A468" s="6" t="str">
        <f t="shared" si="72"/>
        <v>California Republic Auto Receivables Trust 2017-1359386042826</v>
      </c>
      <c r="B468" s="6" t="s">
        <v>99</v>
      </c>
      <c r="C468" s="6">
        <v>3593860</v>
      </c>
      <c r="D468" s="7">
        <v>42826</v>
      </c>
      <c r="E468" s="6" t="e">
        <f>VLOOKUP($A468,Peter!$A$3:$A$2386,1,0)</f>
        <v>#N/A</v>
      </c>
      <c r="F468" s="6" t="s">
        <v>22</v>
      </c>
      <c r="G468" s="6" t="s">
        <v>18</v>
      </c>
      <c r="H468" s="6" t="s">
        <v>22</v>
      </c>
      <c r="I468" s="6">
        <v>14898.6</v>
      </c>
      <c r="J468" s="6">
        <v>0</v>
      </c>
      <c r="K468" s="6">
        <v>0</v>
      </c>
      <c r="L468" s="6">
        <v>0</v>
      </c>
      <c r="M468" s="6">
        <v>1046.28</v>
      </c>
      <c r="N468" s="6">
        <v>0</v>
      </c>
      <c r="O468" s="6">
        <v>0</v>
      </c>
      <c r="Q468" s="6" t="e">
        <f>VLOOKUP($A468,Peter!$A$3:$O$2386,13,0)</f>
        <v>#N/A</v>
      </c>
      <c r="R468" s="6">
        <v>13632.32</v>
      </c>
      <c r="S468" s="10" t="e">
        <f t="shared" si="77"/>
        <v>#N/A</v>
      </c>
      <c r="T468" s="6" t="e">
        <f>VLOOKUP($A468,Peter!$A$3:$R$2306,14,0)</f>
        <v>#N/A</v>
      </c>
      <c r="U468" s="6">
        <v>0</v>
      </c>
      <c r="Y468" s="6" t="e">
        <f>VLOOKUP($A468,Peter!$A$3:$O$2386,7,0)</f>
        <v>#N/A</v>
      </c>
      <c r="Z468" s="6">
        <v>220</v>
      </c>
      <c r="AA468" s="6" t="e">
        <f>VLOOKUP($A468,raw!$A$2:$L$2630,7,0)</f>
        <v>#N/A</v>
      </c>
      <c r="AB468" s="10" t="e">
        <f t="shared" si="75"/>
        <v>#N/A</v>
      </c>
      <c r="AC468" s="10" t="e">
        <f t="shared" si="78"/>
        <v>#N/A</v>
      </c>
      <c r="AE468" s="6" t="e">
        <f>VLOOKUP($A468,Peter!$A$3:$O$2386,11,0)</f>
        <v>#N/A</v>
      </c>
      <c r="AF468" s="6">
        <v>0</v>
      </c>
      <c r="AG468" s="6" t="e">
        <f t="shared" si="76"/>
        <v>#N/A</v>
      </c>
      <c r="AH468" s="6" t="str">
        <f>"'"&amp;C468&amp;"',"</f>
        <v>'3593860',</v>
      </c>
    </row>
    <row r="469" spans="1:34" hidden="1" x14ac:dyDescent="0.15">
      <c r="A469" s="6" t="str">
        <f t="shared" si="72"/>
        <v>California Republic Auto Receivables Trust 2017-1362650442826</v>
      </c>
      <c r="B469" s="6" t="s">
        <v>99</v>
      </c>
      <c r="C469" s="6">
        <v>3626504</v>
      </c>
      <c r="D469" s="7">
        <v>42826</v>
      </c>
      <c r="E469" s="6" t="e">
        <f>VLOOKUP($A469,Peter!$A$3:$A$2386,1,0)</f>
        <v>#N/A</v>
      </c>
      <c r="F469" s="6" t="s">
        <v>21</v>
      </c>
      <c r="G469" s="6" t="s">
        <v>18</v>
      </c>
      <c r="H469" s="6" t="s">
        <v>21</v>
      </c>
      <c r="I469" s="6">
        <v>35276.83</v>
      </c>
      <c r="J469" s="6">
        <v>-28350</v>
      </c>
      <c r="K469" s="6">
        <v>0</v>
      </c>
      <c r="L469" s="6">
        <v>0</v>
      </c>
      <c r="M469" s="6">
        <v>1837.68</v>
      </c>
      <c r="N469" s="6">
        <v>0</v>
      </c>
      <c r="O469" s="6">
        <v>0</v>
      </c>
      <c r="Q469" s="6" t="e">
        <f>VLOOKUP($A469,Peter!$A$3:$O$2386,13,0)</f>
        <v>#N/A</v>
      </c>
      <c r="R469" s="6">
        <v>26512.32</v>
      </c>
      <c r="S469" s="10" t="e">
        <f t="shared" si="77"/>
        <v>#N/A</v>
      </c>
      <c r="T469" s="6" t="e">
        <f>VLOOKUP($A469,Peter!$A$3:$R$2306,14,0)</f>
        <v>#N/A</v>
      </c>
      <c r="U469" s="6">
        <v>0</v>
      </c>
      <c r="Y469" s="6" t="e">
        <f>VLOOKUP($A469,Peter!$A$3:$O$2386,7,0)</f>
        <v>#N/A</v>
      </c>
      <c r="Z469" s="6">
        <v>35276.83</v>
      </c>
      <c r="AA469" s="6" t="e">
        <f>VLOOKUP($A469,raw!$A$2:$L$2630,7,0)</f>
        <v>#N/A</v>
      </c>
      <c r="AB469" s="10" t="e">
        <f t="shared" si="75"/>
        <v>#N/A</v>
      </c>
      <c r="AC469" s="10" t="e">
        <f t="shared" si="78"/>
        <v>#N/A</v>
      </c>
      <c r="AE469" s="6" t="e">
        <f>VLOOKUP($A469,Peter!$A$3:$O$2386,11,0)</f>
        <v>#N/A</v>
      </c>
      <c r="AF469" s="6">
        <v>28350</v>
      </c>
      <c r="AG469" s="6" t="e">
        <f t="shared" si="76"/>
        <v>#N/A</v>
      </c>
      <c r="AH469" s="6" t="str">
        <f>"'"&amp;C469&amp;"',"</f>
        <v>'3626504',</v>
      </c>
    </row>
    <row r="470" spans="1:34" hidden="1" x14ac:dyDescent="0.15">
      <c r="A470" s="6" t="str">
        <f t="shared" si="72"/>
        <v>CarMax Auto Owner Trust 2017-1/C0+MNO/1HeyhXP50b4DLA==42826</v>
      </c>
      <c r="B470" s="6" t="s">
        <v>26</v>
      </c>
      <c r="C470" s="6" t="s">
        <v>117</v>
      </c>
      <c r="D470" s="7">
        <v>42826</v>
      </c>
      <c r="E470" s="6" t="e">
        <f>VLOOKUP($A470,Peter!$A$3:$A$2386,1,0)</f>
        <v>#N/A</v>
      </c>
      <c r="F470" s="6" t="s">
        <v>22</v>
      </c>
      <c r="G470" s="6" t="s">
        <v>21</v>
      </c>
      <c r="H470" s="6" t="s">
        <v>22</v>
      </c>
      <c r="I470" s="6">
        <v>17413.22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Q470" s="6" t="e">
        <f>VLOOKUP($A470,Peter!$A$3:$O$2386,13,0)</f>
        <v>#N/A</v>
      </c>
      <c r="R470" s="6">
        <v>0</v>
      </c>
      <c r="S470" s="10" t="e">
        <f t="shared" si="77"/>
        <v>#N/A</v>
      </c>
      <c r="T470" s="6" t="e">
        <f>VLOOKUP($A470,Peter!$A$3:$R$2306,14,0)</f>
        <v>#N/A</v>
      </c>
      <c r="U470" s="6">
        <v>0</v>
      </c>
      <c r="Y470" s="6" t="e">
        <f>VLOOKUP($A470,Peter!$A$3:$O$2386,7,0)</f>
        <v>#N/A</v>
      </c>
      <c r="Z470" s="6">
        <v>17413.22</v>
      </c>
      <c r="AA470" s="6" t="e">
        <f>VLOOKUP($A470,raw!$A$2:$L$2630,7,0)</f>
        <v>#N/A</v>
      </c>
      <c r="AB470" s="10" t="e">
        <f t="shared" si="75"/>
        <v>#N/A</v>
      </c>
      <c r="AC470" s="10" t="e">
        <f t="shared" si="78"/>
        <v>#N/A</v>
      </c>
      <c r="AE470" s="6" t="e">
        <f>VLOOKUP($A470,Peter!$A$3:$O$2386,11,0)</f>
        <v>#N/A</v>
      </c>
      <c r="AF470" s="6">
        <v>0</v>
      </c>
      <c r="AG470" s="6" t="e">
        <f t="shared" si="76"/>
        <v>#N/A</v>
      </c>
      <c r="AH470" s="6" t="str">
        <f>"'"&amp;C470&amp;"',"</f>
        <v>'/C0+MNO/1HeyhXP50b4DLA==',</v>
      </c>
    </row>
    <row r="471" spans="1:34" hidden="1" x14ac:dyDescent="0.15">
      <c r="A471" s="6" t="str">
        <f t="shared" si="72"/>
        <v>CarMax Auto Owner Trust 2017-1/Nbf+ZQeTz6Gl7XGkijyOw==42826</v>
      </c>
      <c r="B471" s="6" t="s">
        <v>26</v>
      </c>
      <c r="C471" s="6" t="s">
        <v>143</v>
      </c>
      <c r="D471" s="7">
        <v>42826</v>
      </c>
      <c r="E471" s="6" t="e">
        <f>VLOOKUP($A471,Peter!$A$3:$A$2386,1,0)</f>
        <v>#N/A</v>
      </c>
      <c r="F471" s="6" t="s">
        <v>22</v>
      </c>
      <c r="G471" s="6" t="s">
        <v>21</v>
      </c>
      <c r="H471" s="6" t="s">
        <v>22</v>
      </c>
      <c r="I471" s="6">
        <v>483.15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Q471" s="6" t="e">
        <f>VLOOKUP($A471,Peter!$A$3:$O$2386,13,0)</f>
        <v>#N/A</v>
      </c>
      <c r="R471" s="6">
        <v>0</v>
      </c>
      <c r="S471" s="10" t="e">
        <f t="shared" si="77"/>
        <v>#N/A</v>
      </c>
      <c r="T471" s="6" t="e">
        <f>VLOOKUP($A471,Peter!$A$3:$R$2306,14,0)</f>
        <v>#N/A</v>
      </c>
      <c r="U471" s="6">
        <v>0</v>
      </c>
      <c r="Y471" s="6" t="e">
        <f>VLOOKUP($A471,Peter!$A$3:$O$2386,7,0)</f>
        <v>#N/A</v>
      </c>
      <c r="Z471" s="6">
        <v>483.15</v>
      </c>
      <c r="AA471" s="6" t="e">
        <f>VLOOKUP($A471,raw!$A$2:$L$2630,7,0)</f>
        <v>#N/A</v>
      </c>
      <c r="AB471" s="10" t="e">
        <f t="shared" si="75"/>
        <v>#N/A</v>
      </c>
      <c r="AC471" s="10" t="e">
        <f t="shared" si="78"/>
        <v>#N/A</v>
      </c>
      <c r="AE471" s="6" t="e">
        <f>VLOOKUP($A471,Peter!$A$3:$O$2386,11,0)</f>
        <v>#N/A</v>
      </c>
      <c r="AF471" s="6">
        <v>0</v>
      </c>
      <c r="AG471" s="6" t="e">
        <f t="shared" si="76"/>
        <v>#N/A</v>
      </c>
      <c r="AH471" s="6" t="str">
        <f>"'"&amp;C471&amp;"',"</f>
        <v>'/Nbf+ZQeTz6Gl7XGkijyOw==',</v>
      </c>
    </row>
    <row r="472" spans="1:34" hidden="1" x14ac:dyDescent="0.15">
      <c r="A472" s="6" t="str">
        <f t="shared" si="72"/>
        <v>CarMax Auto Owner Trust 2017-1/Y5qVjDVu9jUvWgdXB+J4w==42826</v>
      </c>
      <c r="B472" s="6" t="s">
        <v>26</v>
      </c>
      <c r="C472" s="6" t="s">
        <v>168</v>
      </c>
      <c r="D472" s="7">
        <v>42826</v>
      </c>
      <c r="E472" s="6" t="e">
        <f>VLOOKUP($A472,Peter!$A$3:$A$2386,1,0)</f>
        <v>#N/A</v>
      </c>
      <c r="F472" s="6" t="s">
        <v>21</v>
      </c>
      <c r="G472" s="6" t="s">
        <v>18</v>
      </c>
      <c r="H472" s="6" t="s">
        <v>21</v>
      </c>
      <c r="I472" s="6">
        <v>12123.89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Q472" s="6" t="e">
        <f>VLOOKUP($A472,Peter!$A$3:$O$2386,13,0)</f>
        <v>#N/A</v>
      </c>
      <c r="R472" s="6">
        <v>0</v>
      </c>
      <c r="S472" s="10" t="e">
        <f t="shared" si="77"/>
        <v>#N/A</v>
      </c>
      <c r="T472" s="6" t="e">
        <f>VLOOKUP($A472,Peter!$A$3:$R$2306,14,0)</f>
        <v>#N/A</v>
      </c>
      <c r="U472" s="6">
        <v>0</v>
      </c>
      <c r="Y472" s="6" t="e">
        <f>VLOOKUP($A472,Peter!$A$3:$O$2386,7,0)</f>
        <v>#N/A</v>
      </c>
      <c r="Z472" s="6">
        <v>12123.89</v>
      </c>
      <c r="AA472" s="6" t="e">
        <f>VLOOKUP($A472,raw!$A$2:$L$2630,7,0)</f>
        <v>#N/A</v>
      </c>
      <c r="AB472" s="10" t="e">
        <f t="shared" si="75"/>
        <v>#N/A</v>
      </c>
      <c r="AC472" s="10" t="e">
        <f t="shared" si="78"/>
        <v>#N/A</v>
      </c>
      <c r="AE472" s="6" t="e">
        <f>VLOOKUP($A472,Peter!$A$3:$O$2386,11,0)</f>
        <v>#N/A</v>
      </c>
      <c r="AF472" s="6">
        <v>3800</v>
      </c>
      <c r="AG472" s="6" t="e">
        <f t="shared" si="76"/>
        <v>#N/A</v>
      </c>
      <c r="AH472" s="6" t="str">
        <f>"'"&amp;C472&amp;"',"</f>
        <v>'/Y5qVjDVu9jUvWgdXB+J4w==',</v>
      </c>
    </row>
    <row r="473" spans="1:34" hidden="1" x14ac:dyDescent="0.15">
      <c r="A473" s="6" t="str">
        <f t="shared" si="72"/>
        <v>CarMax Auto Owner Trust 2017-11g8BAN2wFREnn8n+J4SFDw==42826</v>
      </c>
      <c r="B473" s="6" t="s">
        <v>26</v>
      </c>
      <c r="C473" s="6" t="s">
        <v>102</v>
      </c>
      <c r="D473" s="7">
        <v>42826</v>
      </c>
      <c r="E473" s="6" t="e">
        <f>VLOOKUP($A473,Peter!$A$3:$A$2386,1,0)</f>
        <v>#N/A</v>
      </c>
      <c r="F473" s="6" t="s">
        <v>21</v>
      </c>
      <c r="G473" s="6" t="s">
        <v>18</v>
      </c>
      <c r="H473" s="6" t="s">
        <v>21</v>
      </c>
      <c r="I473" s="6">
        <v>27592.25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Q473" s="6" t="e">
        <f>VLOOKUP($A473,Peter!$A$3:$O$2386,13,0)</f>
        <v>#N/A</v>
      </c>
      <c r="R473" s="6">
        <v>0</v>
      </c>
      <c r="S473" s="10" t="e">
        <f t="shared" si="77"/>
        <v>#N/A</v>
      </c>
      <c r="T473" s="6" t="e">
        <f>VLOOKUP($A473,Peter!$A$3:$R$2306,14,0)</f>
        <v>#N/A</v>
      </c>
      <c r="U473" s="6">
        <v>0</v>
      </c>
      <c r="Y473" s="6" t="e">
        <f>VLOOKUP($A473,Peter!$A$3:$O$2386,7,0)</f>
        <v>#N/A</v>
      </c>
      <c r="Z473" s="6">
        <v>27592.25</v>
      </c>
      <c r="AA473" s="6" t="e">
        <f>VLOOKUP($A473,raw!$A$2:$L$2630,7,0)</f>
        <v>#N/A</v>
      </c>
      <c r="AB473" s="10" t="e">
        <f t="shared" si="75"/>
        <v>#N/A</v>
      </c>
      <c r="AC473" s="10" t="e">
        <f t="shared" si="78"/>
        <v>#N/A</v>
      </c>
      <c r="AE473" s="6" t="e">
        <f>VLOOKUP($A473,Peter!$A$3:$O$2386,11,0)</f>
        <v>#N/A</v>
      </c>
      <c r="AF473" s="6">
        <v>16991.080000000002</v>
      </c>
      <c r="AG473" s="6" t="e">
        <f t="shared" si="76"/>
        <v>#N/A</v>
      </c>
      <c r="AH473" s="6" t="str">
        <f>"'"&amp;C473&amp;"',"</f>
        <v>'1g8BAN2wFREnn8n+J4SFDw==',</v>
      </c>
    </row>
    <row r="474" spans="1:34" hidden="1" x14ac:dyDescent="0.15">
      <c r="A474" s="6" t="str">
        <f t="shared" si="72"/>
        <v>CarMax Auto Owner Trust 2017-11ty5zPat8eIiFp2ZeYpqMg==42795</v>
      </c>
      <c r="B474" s="6" t="s">
        <v>26</v>
      </c>
      <c r="C474" s="6" t="s">
        <v>27</v>
      </c>
      <c r="D474" s="7">
        <v>42795</v>
      </c>
      <c r="E474" s="6" t="str">
        <f>VLOOKUP($A474,Peter!$A$3:$A$2386,1,0)</f>
        <v>CarMax Auto Owner Trust 2017-11ty5zPat8eIiFp2ZeYpqMg==42795</v>
      </c>
      <c r="F474" s="6" t="s">
        <v>22</v>
      </c>
      <c r="G474" s="6" t="s">
        <v>18</v>
      </c>
      <c r="H474" s="6" t="s">
        <v>21</v>
      </c>
      <c r="I474" s="6">
        <v>18321.75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Q474" s="6">
        <f>VLOOKUP($A474,Peter!$A$3:$O$2386,13,0)</f>
        <v>0</v>
      </c>
      <c r="R474" s="6">
        <v>0</v>
      </c>
      <c r="S474" s="10">
        <f t="shared" si="77"/>
        <v>0</v>
      </c>
      <c r="T474" s="6">
        <f>VLOOKUP($A474,Peter!$A$3:$R$2306,14,0)</f>
        <v>1162.49</v>
      </c>
      <c r="U474" s="6">
        <v>0</v>
      </c>
      <c r="V474" s="10">
        <f>Y474-X474</f>
        <v>0</v>
      </c>
      <c r="W474" s="10"/>
      <c r="X474" s="6">
        <f>Z474+M474+R474+U474</f>
        <v>18321.75</v>
      </c>
      <c r="Y474" s="6">
        <f>VLOOKUP($A474,Peter!$A$3:$O$2386,7,0)</f>
        <v>18321.75</v>
      </c>
      <c r="Z474" s="6">
        <v>18321.75</v>
      </c>
      <c r="AA474" s="6">
        <f>VLOOKUP($A474,raw!$A$2:$L$2630,7,0)</f>
        <v>18321.75</v>
      </c>
      <c r="AB474" s="10">
        <f t="shared" si="75"/>
        <v>0</v>
      </c>
      <c r="AC474" s="10">
        <f t="shared" si="78"/>
        <v>0</v>
      </c>
      <c r="AE474" s="6">
        <f>VLOOKUP($A474,Peter!$A$3:$O$2386,11,0)</f>
        <v>8292.2099999999991</v>
      </c>
      <c r="AF474" s="6">
        <v>8292.2099999999991</v>
      </c>
      <c r="AG474" s="6">
        <f t="shared" si="76"/>
        <v>0</v>
      </c>
      <c r="AH474" s="6" t="str">
        <f>"'"&amp;C474&amp;"',"</f>
        <v>'1ty5zPat8eIiFp2ZeYpqMg==',</v>
      </c>
    </row>
    <row r="475" spans="1:34" hidden="1" x14ac:dyDescent="0.15">
      <c r="A475" s="6" t="str">
        <f t="shared" si="72"/>
        <v>CarMax Auto Owner Trust 2017-11W92LgZ7jfzZf6wtTpgtxA==42826</v>
      </c>
      <c r="B475" s="6" t="s">
        <v>26</v>
      </c>
      <c r="C475" s="6" t="s">
        <v>104</v>
      </c>
      <c r="D475" s="7">
        <v>42826</v>
      </c>
      <c r="E475" s="6" t="e">
        <f>VLOOKUP($A475,Peter!$A$3:$A$2386,1,0)</f>
        <v>#N/A</v>
      </c>
      <c r="F475" s="6" t="s">
        <v>21</v>
      </c>
      <c r="G475" s="6" t="s">
        <v>18</v>
      </c>
      <c r="H475" s="6" t="s">
        <v>21</v>
      </c>
      <c r="I475" s="6">
        <v>16031.99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Q475" s="6" t="e">
        <f>VLOOKUP($A475,Peter!$A$3:$O$2386,13,0)</f>
        <v>#N/A</v>
      </c>
      <c r="R475" s="6">
        <v>0</v>
      </c>
      <c r="S475" s="10" t="e">
        <f t="shared" si="77"/>
        <v>#N/A</v>
      </c>
      <c r="T475" s="6" t="e">
        <f>VLOOKUP($A475,Peter!$A$3:$R$2306,14,0)</f>
        <v>#N/A</v>
      </c>
      <c r="U475" s="6">
        <v>0</v>
      </c>
      <c r="Y475" s="6" t="e">
        <f>VLOOKUP($A475,Peter!$A$3:$O$2386,7,0)</f>
        <v>#N/A</v>
      </c>
      <c r="Z475" s="6">
        <v>16031.99</v>
      </c>
      <c r="AA475" s="6" t="e">
        <f>VLOOKUP($A475,raw!$A$2:$L$2630,7,0)</f>
        <v>#N/A</v>
      </c>
      <c r="AB475" s="10" t="e">
        <f t="shared" si="75"/>
        <v>#N/A</v>
      </c>
      <c r="AC475" s="10" t="e">
        <f t="shared" si="78"/>
        <v>#N/A</v>
      </c>
      <c r="AE475" s="6" t="e">
        <f>VLOOKUP($A475,Peter!$A$3:$O$2386,11,0)</f>
        <v>#N/A</v>
      </c>
      <c r="AF475" s="6">
        <v>9511.4699999999993</v>
      </c>
      <c r="AG475" s="6" t="e">
        <f t="shared" si="76"/>
        <v>#N/A</v>
      </c>
      <c r="AH475" s="6" t="str">
        <f>"'"&amp;C475&amp;"',"</f>
        <v>'1W92LgZ7jfzZf6wtTpgtxA==',</v>
      </c>
    </row>
    <row r="476" spans="1:34" hidden="1" x14ac:dyDescent="0.15">
      <c r="A476" s="6" t="str">
        <f t="shared" si="72"/>
        <v>CarMax Auto Owner Trust 2017-12pXbD2uh6s68GCLIFUT7mw==42826</v>
      </c>
      <c r="B476" s="6" t="s">
        <v>26</v>
      </c>
      <c r="C476" s="6" t="s">
        <v>100</v>
      </c>
      <c r="D476" s="7">
        <v>42826</v>
      </c>
      <c r="E476" s="6" t="e">
        <f>VLOOKUP($A476,Peter!$A$3:$A$2386,1,0)</f>
        <v>#N/A</v>
      </c>
      <c r="F476" s="6" t="s">
        <v>22</v>
      </c>
      <c r="G476" s="6" t="s">
        <v>21</v>
      </c>
      <c r="H476" s="6" t="s">
        <v>22</v>
      </c>
      <c r="I476" s="6">
        <v>1148.52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Q476" s="6" t="e">
        <f>VLOOKUP($A476,Peter!$A$3:$O$2386,13,0)</f>
        <v>#N/A</v>
      </c>
      <c r="R476" s="6">
        <v>0</v>
      </c>
      <c r="S476" s="10" t="e">
        <f t="shared" si="77"/>
        <v>#N/A</v>
      </c>
      <c r="T476" s="6" t="e">
        <f>VLOOKUP($A476,Peter!$A$3:$R$2306,14,0)</f>
        <v>#N/A</v>
      </c>
      <c r="U476" s="6">
        <v>0</v>
      </c>
      <c r="Y476" s="6" t="e">
        <f>VLOOKUP($A476,Peter!$A$3:$O$2386,7,0)</f>
        <v>#N/A</v>
      </c>
      <c r="Z476" s="6">
        <v>1148.52</v>
      </c>
      <c r="AA476" s="6" t="e">
        <f>VLOOKUP($A476,raw!$A$2:$L$2630,7,0)</f>
        <v>#N/A</v>
      </c>
      <c r="AB476" s="10" t="e">
        <f t="shared" si="75"/>
        <v>#N/A</v>
      </c>
      <c r="AC476" s="10" t="e">
        <f t="shared" si="78"/>
        <v>#N/A</v>
      </c>
      <c r="AE476" s="6" t="e">
        <f>VLOOKUP($A476,Peter!$A$3:$O$2386,11,0)</f>
        <v>#N/A</v>
      </c>
      <c r="AF476" s="6">
        <v>0</v>
      </c>
      <c r="AG476" s="6" t="e">
        <f t="shared" si="76"/>
        <v>#N/A</v>
      </c>
      <c r="AH476" s="6" t="str">
        <f>"'"&amp;C476&amp;"',"</f>
        <v>'2pXbD2uh6s68GCLIFUT7mw==',</v>
      </c>
    </row>
    <row r="477" spans="1:34" hidden="1" x14ac:dyDescent="0.15">
      <c r="A477" s="6" t="str">
        <f t="shared" si="72"/>
        <v>CarMax Auto Owner Trust 2017-13fH7LDyjmlJbNEbL6fjnGw==42826</v>
      </c>
      <c r="B477" s="6" t="s">
        <v>26</v>
      </c>
      <c r="C477" s="6" t="s">
        <v>101</v>
      </c>
      <c r="D477" s="7">
        <v>42826</v>
      </c>
      <c r="E477" s="6" t="e">
        <f>VLOOKUP($A477,Peter!$A$3:$A$2386,1,0)</f>
        <v>#N/A</v>
      </c>
      <c r="F477" s="6" t="s">
        <v>21</v>
      </c>
      <c r="G477" s="6" t="s">
        <v>18</v>
      </c>
      <c r="H477" s="6" t="s">
        <v>21</v>
      </c>
      <c r="I477" s="6">
        <v>27896.16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Q477" s="6" t="e">
        <f>VLOOKUP($A477,Peter!$A$3:$O$2386,13,0)</f>
        <v>#N/A</v>
      </c>
      <c r="R477" s="6">
        <v>0</v>
      </c>
      <c r="S477" s="10" t="e">
        <f t="shared" si="77"/>
        <v>#N/A</v>
      </c>
      <c r="T477" s="6" t="e">
        <f>VLOOKUP($A477,Peter!$A$3:$R$2306,14,0)</f>
        <v>#N/A</v>
      </c>
      <c r="U477" s="6">
        <v>0</v>
      </c>
      <c r="Y477" s="6" t="e">
        <f>VLOOKUP($A477,Peter!$A$3:$O$2386,7,0)</f>
        <v>#N/A</v>
      </c>
      <c r="Z477" s="6">
        <v>27896.16</v>
      </c>
      <c r="AA477" s="6" t="e">
        <f>VLOOKUP($A477,raw!$A$2:$L$2630,7,0)</f>
        <v>#N/A</v>
      </c>
      <c r="AB477" s="10" t="e">
        <f t="shared" si="75"/>
        <v>#N/A</v>
      </c>
      <c r="AC477" s="10" t="e">
        <f t="shared" si="78"/>
        <v>#N/A</v>
      </c>
      <c r="AE477" s="6" t="e">
        <f>VLOOKUP($A477,Peter!$A$3:$O$2386,11,0)</f>
        <v>#N/A</v>
      </c>
      <c r="AF477" s="6">
        <v>20600</v>
      </c>
      <c r="AG477" s="6" t="e">
        <f t="shared" si="76"/>
        <v>#N/A</v>
      </c>
      <c r="AH477" s="6" t="str">
        <f>"'"&amp;C477&amp;"',"</f>
        <v>'3fH7LDyjmlJbNEbL6fjnGw==',</v>
      </c>
    </row>
    <row r="478" spans="1:34" hidden="1" x14ac:dyDescent="0.15">
      <c r="A478" s="6" t="str">
        <f t="shared" si="72"/>
        <v>CarMax Auto Owner Trust 2017-14DsFXnFkd6CajdtZeleQng==42826</v>
      </c>
      <c r="B478" s="6" t="s">
        <v>26</v>
      </c>
      <c r="C478" s="6" t="s">
        <v>103</v>
      </c>
      <c r="D478" s="7">
        <v>42826</v>
      </c>
      <c r="E478" s="6" t="e">
        <f>VLOOKUP($A478,Peter!$A$3:$A$2386,1,0)</f>
        <v>#N/A</v>
      </c>
      <c r="F478" s="6" t="s">
        <v>22</v>
      </c>
      <c r="G478" s="6" t="s">
        <v>21</v>
      </c>
      <c r="H478" s="6" t="s">
        <v>22</v>
      </c>
      <c r="I478" s="6">
        <v>23299.3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Q478" s="6" t="e">
        <f>VLOOKUP($A478,Peter!$A$3:$O$2386,13,0)</f>
        <v>#N/A</v>
      </c>
      <c r="R478" s="6">
        <v>0</v>
      </c>
      <c r="S478" s="10" t="e">
        <f t="shared" si="77"/>
        <v>#N/A</v>
      </c>
      <c r="T478" s="6" t="e">
        <f>VLOOKUP($A478,Peter!$A$3:$R$2306,14,0)</f>
        <v>#N/A</v>
      </c>
      <c r="U478" s="6">
        <v>0</v>
      </c>
      <c r="Y478" s="6" t="e">
        <f>VLOOKUP($A478,Peter!$A$3:$O$2386,7,0)</f>
        <v>#N/A</v>
      </c>
      <c r="Z478" s="6">
        <v>23299.3</v>
      </c>
      <c r="AA478" s="6" t="e">
        <f>VLOOKUP($A478,raw!$A$2:$L$2630,7,0)</f>
        <v>#N/A</v>
      </c>
      <c r="AB478" s="10" t="e">
        <f t="shared" si="75"/>
        <v>#N/A</v>
      </c>
      <c r="AC478" s="10" t="e">
        <f t="shared" si="78"/>
        <v>#N/A</v>
      </c>
      <c r="AE478" s="6" t="e">
        <f>VLOOKUP($A478,Peter!$A$3:$O$2386,11,0)</f>
        <v>#N/A</v>
      </c>
      <c r="AF478" s="6">
        <v>0</v>
      </c>
      <c r="AG478" s="6" t="e">
        <f t="shared" si="76"/>
        <v>#N/A</v>
      </c>
      <c r="AH478" s="6" t="str">
        <f>"'"&amp;C478&amp;"',"</f>
        <v>'4DsFXnFkd6CajdtZeleQng==',</v>
      </c>
    </row>
    <row r="479" spans="1:34" hidden="1" x14ac:dyDescent="0.15">
      <c r="A479" s="6" t="str">
        <f t="shared" si="72"/>
        <v>CarMax Auto Owner Trust 2017-15gWaje9Y+m+nXxGYrfHSCA==42826</v>
      </c>
      <c r="B479" s="6" t="s">
        <v>26</v>
      </c>
      <c r="C479" s="6" t="s">
        <v>105</v>
      </c>
      <c r="D479" s="7">
        <v>42826</v>
      </c>
      <c r="E479" s="6" t="e">
        <f>VLOOKUP($A479,Peter!$A$3:$A$2386,1,0)</f>
        <v>#N/A</v>
      </c>
      <c r="F479" s="6" t="s">
        <v>21</v>
      </c>
      <c r="G479" s="6" t="s">
        <v>18</v>
      </c>
      <c r="H479" s="6" t="s">
        <v>21</v>
      </c>
      <c r="I479" s="6">
        <v>10091.64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Q479" s="6" t="e">
        <f>VLOOKUP($A479,Peter!$A$3:$O$2386,13,0)</f>
        <v>#N/A</v>
      </c>
      <c r="R479" s="6">
        <v>0</v>
      </c>
      <c r="S479" s="10" t="e">
        <f t="shared" si="77"/>
        <v>#N/A</v>
      </c>
      <c r="T479" s="6" t="e">
        <f>VLOOKUP($A479,Peter!$A$3:$R$2306,14,0)</f>
        <v>#N/A</v>
      </c>
      <c r="U479" s="6">
        <v>0</v>
      </c>
      <c r="Y479" s="6" t="e">
        <f>VLOOKUP($A479,Peter!$A$3:$O$2386,7,0)</f>
        <v>#N/A</v>
      </c>
      <c r="Z479" s="6">
        <v>10091.64</v>
      </c>
      <c r="AA479" s="6" t="e">
        <f>VLOOKUP($A479,raw!$A$2:$L$2630,7,0)</f>
        <v>#N/A</v>
      </c>
      <c r="AB479" s="10" t="e">
        <f t="shared" si="75"/>
        <v>#N/A</v>
      </c>
      <c r="AC479" s="10" t="e">
        <f t="shared" si="78"/>
        <v>#N/A</v>
      </c>
      <c r="AE479" s="6" t="e">
        <f>VLOOKUP($A479,Peter!$A$3:$O$2386,11,0)</f>
        <v>#N/A</v>
      </c>
      <c r="AF479" s="6">
        <v>10210.709999999999</v>
      </c>
      <c r="AG479" s="6" t="e">
        <f t="shared" si="76"/>
        <v>#N/A</v>
      </c>
      <c r="AH479" s="6" t="str">
        <f>"'"&amp;C479&amp;"',"</f>
        <v>'5gWaje9Y+m+nXxGYrfHSCA==',</v>
      </c>
    </row>
    <row r="480" spans="1:34" hidden="1" x14ac:dyDescent="0.15">
      <c r="A480" s="6" t="str">
        <f t="shared" si="72"/>
        <v>CarMax Auto Owner Trust 2017-15oN1nZ37scCi231B1UWenw==42826</v>
      </c>
      <c r="B480" s="6" t="s">
        <v>26</v>
      </c>
      <c r="C480" s="6" t="s">
        <v>108</v>
      </c>
      <c r="D480" s="7">
        <v>42826</v>
      </c>
      <c r="E480" s="6" t="e">
        <f>VLOOKUP($A480,Peter!$A$3:$A$2386,1,0)</f>
        <v>#N/A</v>
      </c>
      <c r="F480" s="6" t="s">
        <v>21</v>
      </c>
      <c r="G480" s="6" t="s">
        <v>18</v>
      </c>
      <c r="H480" s="6" t="s">
        <v>21</v>
      </c>
      <c r="I480" s="6">
        <v>15836.74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Q480" s="6" t="e">
        <f>VLOOKUP($A480,Peter!$A$3:$O$2386,13,0)</f>
        <v>#N/A</v>
      </c>
      <c r="R480" s="6">
        <v>0</v>
      </c>
      <c r="S480" s="10" t="e">
        <f t="shared" si="77"/>
        <v>#N/A</v>
      </c>
      <c r="T480" s="6" t="e">
        <f>VLOOKUP($A480,Peter!$A$3:$R$2306,14,0)</f>
        <v>#N/A</v>
      </c>
      <c r="U480" s="6">
        <v>0</v>
      </c>
      <c r="Y480" s="6" t="e">
        <f>VLOOKUP($A480,Peter!$A$3:$O$2386,7,0)</f>
        <v>#N/A</v>
      </c>
      <c r="Z480" s="6">
        <v>15836.74</v>
      </c>
      <c r="AA480" s="6" t="e">
        <f>VLOOKUP($A480,raw!$A$2:$L$2630,7,0)</f>
        <v>#N/A</v>
      </c>
      <c r="AB480" s="10" t="e">
        <f t="shared" si="75"/>
        <v>#N/A</v>
      </c>
      <c r="AC480" s="10" t="e">
        <f t="shared" si="78"/>
        <v>#N/A</v>
      </c>
      <c r="AE480" s="6" t="e">
        <f>VLOOKUP($A480,Peter!$A$3:$O$2386,11,0)</f>
        <v>#N/A</v>
      </c>
      <c r="AF480" s="6">
        <v>7400</v>
      </c>
      <c r="AG480" s="6" t="e">
        <f t="shared" si="76"/>
        <v>#N/A</v>
      </c>
      <c r="AH480" s="6" t="str">
        <f>"'"&amp;C480&amp;"',"</f>
        <v>'5oN1nZ37scCi231B1UWenw==',</v>
      </c>
    </row>
    <row r="481" spans="1:34" hidden="1" x14ac:dyDescent="0.15">
      <c r="A481" s="6" t="str">
        <f t="shared" si="72"/>
        <v>CarMax Auto Owner Trust 2017-16RCmkWEPRKGGkO9P1gOSlw==42826</v>
      </c>
      <c r="B481" s="6" t="s">
        <v>26</v>
      </c>
      <c r="C481" s="6" t="s">
        <v>107</v>
      </c>
      <c r="D481" s="7">
        <v>42826</v>
      </c>
      <c r="E481" s="6" t="e">
        <f>VLOOKUP($A481,Peter!$A$3:$A$2386,1,0)</f>
        <v>#N/A</v>
      </c>
      <c r="F481" s="6" t="s">
        <v>21</v>
      </c>
      <c r="G481" s="6" t="s">
        <v>18</v>
      </c>
      <c r="H481" s="6" t="s">
        <v>21</v>
      </c>
      <c r="I481" s="6">
        <v>14728.84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Q481" s="6" t="e">
        <f>VLOOKUP($A481,Peter!$A$3:$O$2386,13,0)</f>
        <v>#N/A</v>
      </c>
      <c r="R481" s="6">
        <v>0</v>
      </c>
      <c r="S481" s="10" t="e">
        <f t="shared" si="77"/>
        <v>#N/A</v>
      </c>
      <c r="T481" s="6" t="e">
        <f>VLOOKUP($A481,Peter!$A$3:$R$2306,14,0)</f>
        <v>#N/A</v>
      </c>
      <c r="U481" s="6">
        <v>0</v>
      </c>
      <c r="Y481" s="6" t="e">
        <f>VLOOKUP($A481,Peter!$A$3:$O$2386,7,0)</f>
        <v>#N/A</v>
      </c>
      <c r="Z481" s="6">
        <v>14728.84</v>
      </c>
      <c r="AA481" s="6" t="e">
        <f>VLOOKUP($A481,raw!$A$2:$L$2630,7,0)</f>
        <v>#N/A</v>
      </c>
      <c r="AB481" s="10" t="e">
        <f t="shared" si="75"/>
        <v>#N/A</v>
      </c>
      <c r="AC481" s="10" t="e">
        <f t="shared" si="78"/>
        <v>#N/A</v>
      </c>
      <c r="AE481" s="6" t="e">
        <f>VLOOKUP($A481,Peter!$A$3:$O$2386,11,0)</f>
        <v>#N/A</v>
      </c>
      <c r="AF481" s="6">
        <v>7400</v>
      </c>
      <c r="AG481" s="6" t="e">
        <f t="shared" si="76"/>
        <v>#N/A</v>
      </c>
      <c r="AH481" s="6" t="str">
        <f>"'"&amp;C481&amp;"',"</f>
        <v>'6RCmkWEPRKGGkO9P1gOSlw==',</v>
      </c>
    </row>
    <row r="482" spans="1:34" hidden="1" x14ac:dyDescent="0.15">
      <c r="A482" s="6" t="str">
        <f t="shared" si="72"/>
        <v>CarMax Auto Owner Trust 2017-16ViGv55JtnFo23Z4udrq+A==42826</v>
      </c>
      <c r="B482" s="6" t="s">
        <v>26</v>
      </c>
      <c r="C482" s="6" t="s">
        <v>106</v>
      </c>
      <c r="D482" s="7">
        <v>42826</v>
      </c>
      <c r="E482" s="6" t="e">
        <f>VLOOKUP($A482,Peter!$A$3:$A$2386,1,0)</f>
        <v>#N/A</v>
      </c>
      <c r="F482" s="6" t="s">
        <v>22</v>
      </c>
      <c r="G482" s="6" t="s">
        <v>21</v>
      </c>
      <c r="H482" s="6" t="s">
        <v>22</v>
      </c>
      <c r="I482" s="6">
        <v>29258.43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Q482" s="6" t="e">
        <f>VLOOKUP($A482,Peter!$A$3:$O$2386,13,0)</f>
        <v>#N/A</v>
      </c>
      <c r="R482" s="6">
        <v>0</v>
      </c>
      <c r="S482" s="10" t="e">
        <f t="shared" si="77"/>
        <v>#N/A</v>
      </c>
      <c r="T482" s="6" t="e">
        <f>VLOOKUP($A482,Peter!$A$3:$R$2306,14,0)</f>
        <v>#N/A</v>
      </c>
      <c r="U482" s="6">
        <v>0</v>
      </c>
      <c r="Y482" s="6" t="e">
        <f>VLOOKUP($A482,Peter!$A$3:$O$2386,7,0)</f>
        <v>#N/A</v>
      </c>
      <c r="Z482" s="6">
        <v>29258.43</v>
      </c>
      <c r="AA482" s="6" t="e">
        <f>VLOOKUP($A482,raw!$A$2:$L$2630,7,0)</f>
        <v>#N/A</v>
      </c>
      <c r="AB482" s="10" t="e">
        <f t="shared" si="75"/>
        <v>#N/A</v>
      </c>
      <c r="AC482" s="10" t="e">
        <f t="shared" si="78"/>
        <v>#N/A</v>
      </c>
      <c r="AE482" s="6" t="e">
        <f>VLOOKUP($A482,Peter!$A$3:$O$2386,11,0)</f>
        <v>#N/A</v>
      </c>
      <c r="AF482" s="6">
        <v>0</v>
      </c>
      <c r="AG482" s="6" t="e">
        <f t="shared" si="76"/>
        <v>#N/A</v>
      </c>
      <c r="AH482" s="6" t="str">
        <f>"'"&amp;C482&amp;"',"</f>
        <v>'6ViGv55JtnFo23Z4udrq+A==',</v>
      </c>
    </row>
    <row r="483" spans="1:34" hidden="1" x14ac:dyDescent="0.15">
      <c r="A483" s="6" t="str">
        <f t="shared" si="72"/>
        <v>CarMax Auto Owner Trust 2017-18gsslCQ8QP/ZLM9UYHIt6w==42826</v>
      </c>
      <c r="B483" s="6" t="s">
        <v>26</v>
      </c>
      <c r="C483" s="6" t="s">
        <v>110</v>
      </c>
      <c r="D483" s="7">
        <v>42826</v>
      </c>
      <c r="E483" s="6" t="e">
        <f>VLOOKUP($A483,Peter!$A$3:$A$2386,1,0)</f>
        <v>#N/A</v>
      </c>
      <c r="F483" s="6" t="s">
        <v>22</v>
      </c>
      <c r="G483" s="6" t="s">
        <v>18</v>
      </c>
      <c r="H483" s="6" t="s">
        <v>22</v>
      </c>
      <c r="I483" s="6">
        <v>12767.7</v>
      </c>
      <c r="J483" s="6">
        <v>4517.3599999999997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Q483" s="6" t="e">
        <f>VLOOKUP($A483,Peter!$A$3:$O$2386,13,0)</f>
        <v>#N/A</v>
      </c>
      <c r="R483" s="6">
        <v>0</v>
      </c>
      <c r="S483" s="10" t="e">
        <f t="shared" si="77"/>
        <v>#N/A</v>
      </c>
      <c r="T483" s="6" t="e">
        <f>VLOOKUP($A483,Peter!$A$3:$R$2306,14,0)</f>
        <v>#N/A</v>
      </c>
      <c r="U483" s="6">
        <v>2258.6799999999998</v>
      </c>
      <c r="Y483" s="6" t="e">
        <f>VLOOKUP($A483,Peter!$A$3:$O$2386,7,0)</f>
        <v>#N/A</v>
      </c>
      <c r="Z483" s="6">
        <v>10509.02</v>
      </c>
      <c r="AA483" s="6" t="e">
        <f>VLOOKUP($A483,raw!$A$2:$L$2630,7,0)</f>
        <v>#N/A</v>
      </c>
      <c r="AB483" s="10" t="e">
        <f t="shared" si="75"/>
        <v>#N/A</v>
      </c>
      <c r="AC483" s="10" t="e">
        <f t="shared" si="78"/>
        <v>#N/A</v>
      </c>
      <c r="AE483" s="6" t="e">
        <f>VLOOKUP($A483,Peter!$A$3:$O$2386,11,0)</f>
        <v>#N/A</v>
      </c>
      <c r="AF483" s="6">
        <v>4826.1499999999996</v>
      </c>
      <c r="AG483" s="6" t="e">
        <f t="shared" si="76"/>
        <v>#N/A</v>
      </c>
      <c r="AH483" s="6" t="str">
        <f>"'"&amp;C483&amp;"',"</f>
        <v>'8gsslCQ8QP/ZLM9UYHIt6w==',</v>
      </c>
    </row>
    <row r="484" spans="1:34" hidden="1" x14ac:dyDescent="0.15">
      <c r="A484" s="6" t="str">
        <f t="shared" si="72"/>
        <v>CarMax Auto Owner Trust 2017-18jyGLR+SJIAJPubvae9jhg==42826</v>
      </c>
      <c r="B484" s="6" t="s">
        <v>26</v>
      </c>
      <c r="C484" s="6" t="s">
        <v>111</v>
      </c>
      <c r="D484" s="7">
        <v>42826</v>
      </c>
      <c r="E484" s="6" t="e">
        <f>VLOOKUP($A484,Peter!$A$3:$A$2386,1,0)</f>
        <v>#N/A</v>
      </c>
      <c r="F484" s="6" t="s">
        <v>22</v>
      </c>
      <c r="G484" s="6" t="s">
        <v>21</v>
      </c>
      <c r="H484" s="6" t="s">
        <v>22</v>
      </c>
      <c r="I484" s="6">
        <v>19628.240000000002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Q484" s="6" t="e">
        <f>VLOOKUP($A484,Peter!$A$3:$O$2386,13,0)</f>
        <v>#N/A</v>
      </c>
      <c r="R484" s="6">
        <v>0</v>
      </c>
      <c r="S484" s="10" t="e">
        <f t="shared" si="77"/>
        <v>#N/A</v>
      </c>
      <c r="T484" s="6" t="e">
        <f>VLOOKUP($A484,Peter!$A$3:$R$2306,14,0)</f>
        <v>#N/A</v>
      </c>
      <c r="U484" s="6">
        <v>0</v>
      </c>
      <c r="Y484" s="6" t="e">
        <f>VLOOKUP($A484,Peter!$A$3:$O$2386,7,0)</f>
        <v>#N/A</v>
      </c>
      <c r="Z484" s="6">
        <v>19628.240000000002</v>
      </c>
      <c r="AA484" s="6" t="e">
        <f>VLOOKUP($A484,raw!$A$2:$L$2630,7,0)</f>
        <v>#N/A</v>
      </c>
      <c r="AB484" s="10" t="e">
        <f t="shared" si="75"/>
        <v>#N/A</v>
      </c>
      <c r="AC484" s="10" t="e">
        <f t="shared" si="78"/>
        <v>#N/A</v>
      </c>
      <c r="AE484" s="6" t="e">
        <f>VLOOKUP($A484,Peter!$A$3:$O$2386,11,0)</f>
        <v>#N/A</v>
      </c>
      <c r="AF484" s="6">
        <v>0</v>
      </c>
      <c r="AG484" s="6" t="e">
        <f t="shared" si="76"/>
        <v>#N/A</v>
      </c>
      <c r="AH484" s="6" t="str">
        <f>"'"&amp;C484&amp;"',"</f>
        <v>'8jyGLR+SJIAJPubvae9jhg==',</v>
      </c>
    </row>
    <row r="485" spans="1:34" hidden="1" x14ac:dyDescent="0.15">
      <c r="A485" s="6" t="str">
        <f t="shared" si="72"/>
        <v>CarMax Auto Owner Trust 2017-18O/JWRTbcxKKN2grebktXg==42826</v>
      </c>
      <c r="B485" s="6" t="s">
        <v>26</v>
      </c>
      <c r="C485" s="6" t="s">
        <v>109</v>
      </c>
      <c r="D485" s="7">
        <v>42826</v>
      </c>
      <c r="E485" s="6" t="e">
        <f>VLOOKUP($A485,Peter!$A$3:$A$2386,1,0)</f>
        <v>#N/A</v>
      </c>
      <c r="F485" s="6" t="s">
        <v>21</v>
      </c>
      <c r="G485" s="6" t="s">
        <v>18</v>
      </c>
      <c r="H485" s="6" t="s">
        <v>21</v>
      </c>
      <c r="I485" s="6">
        <v>11439.42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598.77</v>
      </c>
      <c r="Q485" s="6" t="e">
        <f>VLOOKUP($A485,Peter!$A$3:$O$2386,13,0)</f>
        <v>#N/A</v>
      </c>
      <c r="R485" s="6">
        <v>0</v>
      </c>
      <c r="S485" s="10" t="e">
        <f t="shared" si="77"/>
        <v>#N/A</v>
      </c>
      <c r="T485" s="6" t="e">
        <f>VLOOKUP($A485,Peter!$A$3:$R$2306,14,0)</f>
        <v>#N/A</v>
      </c>
      <c r="U485" s="6">
        <v>0</v>
      </c>
      <c r="Y485" s="6" t="e">
        <f>VLOOKUP($A485,Peter!$A$3:$O$2386,7,0)</f>
        <v>#N/A</v>
      </c>
      <c r="Z485" s="6">
        <v>11439.42</v>
      </c>
      <c r="AA485" s="6" t="e">
        <f>VLOOKUP($A485,raw!$A$2:$L$2630,7,0)</f>
        <v>#N/A</v>
      </c>
      <c r="AB485" s="10" t="e">
        <f t="shared" si="75"/>
        <v>#N/A</v>
      </c>
      <c r="AC485" s="10" t="e">
        <f t="shared" si="78"/>
        <v>#N/A</v>
      </c>
      <c r="AE485" s="6" t="e">
        <f>VLOOKUP($A485,Peter!$A$3:$O$2386,11,0)</f>
        <v>#N/A</v>
      </c>
      <c r="AF485" s="6">
        <v>11967.76</v>
      </c>
      <c r="AG485" s="6" t="e">
        <f t="shared" si="76"/>
        <v>#N/A</v>
      </c>
      <c r="AH485" s="6" t="str">
        <f>"'"&amp;C485&amp;"',"</f>
        <v>'8O/JWRTbcxKKN2grebktXg==',</v>
      </c>
    </row>
    <row r="486" spans="1:34" hidden="1" x14ac:dyDescent="0.15">
      <c r="A486" s="6" t="str">
        <f t="shared" si="72"/>
        <v>CarMax Auto Owner Trust 2017-19dCjwvCswx2rHTe+50o3sQ==42826</v>
      </c>
      <c r="B486" s="6" t="s">
        <v>26</v>
      </c>
      <c r="C486" s="6" t="s">
        <v>113</v>
      </c>
      <c r="D486" s="7">
        <v>42826</v>
      </c>
      <c r="E486" s="6" t="e">
        <f>VLOOKUP($A486,Peter!$A$3:$A$2386,1,0)</f>
        <v>#N/A</v>
      </c>
      <c r="F486" s="6" t="s">
        <v>21</v>
      </c>
      <c r="G486" s="6" t="s">
        <v>18</v>
      </c>
      <c r="H486" s="6" t="s">
        <v>21</v>
      </c>
      <c r="I486" s="6">
        <v>10321.19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Q486" s="6" t="e">
        <f>VLOOKUP($A486,Peter!$A$3:$O$2386,13,0)</f>
        <v>#N/A</v>
      </c>
      <c r="R486" s="6">
        <v>0</v>
      </c>
      <c r="S486" s="10" t="e">
        <f t="shared" si="77"/>
        <v>#N/A</v>
      </c>
      <c r="T486" s="6" t="e">
        <f>VLOOKUP($A486,Peter!$A$3:$R$2306,14,0)</f>
        <v>#N/A</v>
      </c>
      <c r="U486" s="6">
        <v>0</v>
      </c>
      <c r="Y486" s="6" t="e">
        <f>VLOOKUP($A486,Peter!$A$3:$O$2386,7,0)</f>
        <v>#N/A</v>
      </c>
      <c r="Z486" s="6">
        <v>10321.19</v>
      </c>
      <c r="AA486" s="6" t="e">
        <f>VLOOKUP($A486,raw!$A$2:$L$2630,7,0)</f>
        <v>#N/A</v>
      </c>
      <c r="AB486" s="10" t="e">
        <f t="shared" si="75"/>
        <v>#N/A</v>
      </c>
      <c r="AC486" s="10" t="e">
        <f t="shared" si="78"/>
        <v>#N/A</v>
      </c>
      <c r="AE486" s="6" t="e">
        <f>VLOOKUP($A486,Peter!$A$3:$O$2386,11,0)</f>
        <v>#N/A</v>
      </c>
      <c r="AF486" s="6">
        <v>6180.19</v>
      </c>
      <c r="AG486" s="6" t="e">
        <f t="shared" si="76"/>
        <v>#N/A</v>
      </c>
      <c r="AH486" s="6" t="str">
        <f>"'"&amp;C486&amp;"',"</f>
        <v>'9dCjwvCswx2rHTe+50o3sQ==',</v>
      </c>
    </row>
    <row r="487" spans="1:34" hidden="1" x14ac:dyDescent="0.15">
      <c r="A487" s="6" t="str">
        <f t="shared" si="72"/>
        <v>CarMax Auto Owner Trust 2017-19PLSdX4Xi/U13vhrwf2XHw==42826</v>
      </c>
      <c r="B487" s="6" t="s">
        <v>26</v>
      </c>
      <c r="C487" s="6" t="s">
        <v>112</v>
      </c>
      <c r="D487" s="7">
        <v>42826</v>
      </c>
      <c r="E487" s="6" t="e">
        <f>VLOOKUP($A487,Peter!$A$3:$A$2386,1,0)</f>
        <v>#N/A</v>
      </c>
      <c r="F487" s="6" t="s">
        <v>22</v>
      </c>
      <c r="G487" s="6" t="s">
        <v>21</v>
      </c>
      <c r="H487" s="6" t="s">
        <v>22</v>
      </c>
      <c r="I487" s="6">
        <v>28396.11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Q487" s="6" t="e">
        <f>VLOOKUP($A487,Peter!$A$3:$O$2386,13,0)</f>
        <v>#N/A</v>
      </c>
      <c r="R487" s="6">
        <v>0</v>
      </c>
      <c r="S487" s="10" t="e">
        <f t="shared" si="77"/>
        <v>#N/A</v>
      </c>
      <c r="T487" s="6" t="e">
        <f>VLOOKUP($A487,Peter!$A$3:$R$2306,14,0)</f>
        <v>#N/A</v>
      </c>
      <c r="U487" s="6">
        <v>0</v>
      </c>
      <c r="Y487" s="6" t="e">
        <f>VLOOKUP($A487,Peter!$A$3:$O$2386,7,0)</f>
        <v>#N/A</v>
      </c>
      <c r="Z487" s="6">
        <v>28396.11</v>
      </c>
      <c r="AA487" s="6" t="e">
        <f>VLOOKUP($A487,raw!$A$2:$L$2630,7,0)</f>
        <v>#N/A</v>
      </c>
      <c r="AB487" s="10" t="e">
        <f t="shared" si="75"/>
        <v>#N/A</v>
      </c>
      <c r="AC487" s="10" t="e">
        <f t="shared" si="78"/>
        <v>#N/A</v>
      </c>
      <c r="AE487" s="6" t="e">
        <f>VLOOKUP($A487,Peter!$A$3:$O$2386,11,0)</f>
        <v>#N/A</v>
      </c>
      <c r="AF487" s="6">
        <v>0</v>
      </c>
      <c r="AG487" s="6" t="e">
        <f t="shared" si="76"/>
        <v>#N/A</v>
      </c>
      <c r="AH487" s="6" t="str">
        <f>"'"&amp;C487&amp;"',"</f>
        <v>'9PLSdX4Xi/U13vhrwf2XHw==',</v>
      </c>
    </row>
    <row r="488" spans="1:34" hidden="1" x14ac:dyDescent="0.15">
      <c r="A488" s="6" t="str">
        <f t="shared" si="72"/>
        <v>CarMax Auto Owner Trust 2017-1a2w9bkTVa3tmJTN2c5a8/A==42795</v>
      </c>
      <c r="B488" s="6" t="s">
        <v>26</v>
      </c>
      <c r="C488" s="6" t="s">
        <v>28</v>
      </c>
      <c r="D488" s="7">
        <v>42795</v>
      </c>
      <c r="E488" s="6" t="str">
        <f>VLOOKUP($A488,Peter!$A$3:$A$2386,1,0)</f>
        <v>CarMax Auto Owner Trust 2017-1a2w9bkTVa3tmJTN2c5a8/A==42795</v>
      </c>
      <c r="F488" s="6" t="s">
        <v>21</v>
      </c>
      <c r="G488" s="6" t="s">
        <v>18</v>
      </c>
      <c r="H488" s="6" t="s">
        <v>21</v>
      </c>
      <c r="I488" s="6">
        <v>13549.8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Q488" s="6">
        <f>VLOOKUP($A488,Peter!$A$3:$O$2386,13,0)</f>
        <v>0</v>
      </c>
      <c r="R488" s="6">
        <v>0</v>
      </c>
      <c r="S488" s="10">
        <f t="shared" si="77"/>
        <v>0</v>
      </c>
      <c r="T488" s="6">
        <f>VLOOKUP($A488,Peter!$A$3:$R$2306,14,0)</f>
        <v>655.36</v>
      </c>
      <c r="U488" s="6">
        <v>0</v>
      </c>
      <c r="V488" s="10">
        <f>Y488-X488</f>
        <v>0</v>
      </c>
      <c r="W488" s="10"/>
      <c r="X488" s="6">
        <f>Z488+M488+R488+U488</f>
        <v>13549.8</v>
      </c>
      <c r="Y488" s="6">
        <f>VLOOKUP($A488,Peter!$A$3:$O$2386,7,0)</f>
        <v>13549.8</v>
      </c>
      <c r="Z488" s="6">
        <v>13549.8</v>
      </c>
      <c r="AA488" s="6">
        <f>VLOOKUP($A488,raw!$A$2:$L$2630,7,0)</f>
        <v>13549.8</v>
      </c>
      <c r="AB488" s="10">
        <f t="shared" si="75"/>
        <v>0</v>
      </c>
      <c r="AC488" s="10">
        <f t="shared" si="78"/>
        <v>0</v>
      </c>
      <c r="AE488" s="6">
        <f>VLOOKUP($A488,Peter!$A$3:$O$2386,11,0)</f>
        <v>7060.38</v>
      </c>
      <c r="AF488" s="6">
        <v>7060.38</v>
      </c>
      <c r="AG488" s="6">
        <f t="shared" si="76"/>
        <v>0</v>
      </c>
      <c r="AH488" s="6" t="str">
        <f>"'"&amp;C488&amp;"',"</f>
        <v>'a2w9bkTVa3tmJTN2c5a8/A==',</v>
      </c>
    </row>
    <row r="489" spans="1:34" hidden="1" x14ac:dyDescent="0.15">
      <c r="A489" s="6" t="str">
        <f t="shared" si="72"/>
        <v>CarMax Auto Owner Trust 2017-1a2w9bkTVa3tmJTN2c5a8/A==42826</v>
      </c>
      <c r="B489" s="6" t="s">
        <v>26</v>
      </c>
      <c r="C489" s="6" t="s">
        <v>28</v>
      </c>
      <c r="D489" s="7">
        <v>42826</v>
      </c>
      <c r="E489" s="6" t="e">
        <f>VLOOKUP($A489,Peter!$A$3:$A$2386,1,0)</f>
        <v>#N/A</v>
      </c>
      <c r="F489" s="6" t="s">
        <v>21</v>
      </c>
      <c r="G489" s="6" t="s">
        <v>18</v>
      </c>
      <c r="H489" s="6" t="s">
        <v>21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Q489" s="6" t="e">
        <f>VLOOKUP($A489,Peter!$A$3:$O$2386,13,0)</f>
        <v>#N/A</v>
      </c>
      <c r="R489" s="6">
        <v>0</v>
      </c>
      <c r="S489" s="10" t="e">
        <f t="shared" si="77"/>
        <v>#N/A</v>
      </c>
      <c r="T489" s="6" t="e">
        <f>VLOOKUP($A489,Peter!$A$3:$R$2306,14,0)</f>
        <v>#N/A</v>
      </c>
      <c r="U489" s="6">
        <v>0</v>
      </c>
      <c r="Y489" s="6" t="e">
        <f>VLOOKUP($A489,Peter!$A$3:$O$2386,7,0)</f>
        <v>#N/A</v>
      </c>
      <c r="Z489" s="6">
        <v>0</v>
      </c>
      <c r="AA489" s="6" t="e">
        <f>VLOOKUP($A489,raw!$A$2:$L$2630,7,0)</f>
        <v>#N/A</v>
      </c>
      <c r="AB489" s="10" t="e">
        <f t="shared" si="75"/>
        <v>#N/A</v>
      </c>
      <c r="AC489" s="10" t="e">
        <f t="shared" si="78"/>
        <v>#N/A</v>
      </c>
      <c r="AE489" s="6" t="e">
        <f>VLOOKUP($A489,Peter!$A$3:$O$2386,11,0)</f>
        <v>#N/A</v>
      </c>
      <c r="AF489" s="6">
        <v>25.3</v>
      </c>
      <c r="AG489" s="6" t="e">
        <f t="shared" si="76"/>
        <v>#N/A</v>
      </c>
      <c r="AH489" s="6" t="str">
        <f>"'"&amp;C489&amp;"',"</f>
        <v>'a2w9bkTVa3tmJTN2c5a8/A==',</v>
      </c>
    </row>
    <row r="490" spans="1:34" hidden="1" x14ac:dyDescent="0.15">
      <c r="A490" s="6" t="str">
        <f t="shared" si="72"/>
        <v>CarMax Auto Owner Trust 2017-1a7sIZwgevsIephBB672JpA==42826</v>
      </c>
      <c r="B490" s="6" t="s">
        <v>26</v>
      </c>
      <c r="C490" s="6" t="s">
        <v>114</v>
      </c>
      <c r="D490" s="7">
        <v>42826</v>
      </c>
      <c r="E490" s="6" t="e">
        <f>VLOOKUP($A490,Peter!$A$3:$A$2386,1,0)</f>
        <v>#N/A</v>
      </c>
      <c r="F490" s="6" t="s">
        <v>22</v>
      </c>
      <c r="G490" s="6" t="s">
        <v>21</v>
      </c>
      <c r="H490" s="6" t="s">
        <v>22</v>
      </c>
      <c r="I490" s="6">
        <v>16850.77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Q490" s="6" t="e">
        <f>VLOOKUP($A490,Peter!$A$3:$O$2386,13,0)</f>
        <v>#N/A</v>
      </c>
      <c r="R490" s="6">
        <v>0</v>
      </c>
      <c r="S490" s="10" t="e">
        <f t="shared" si="77"/>
        <v>#N/A</v>
      </c>
      <c r="T490" s="6" t="e">
        <f>VLOOKUP($A490,Peter!$A$3:$R$2306,14,0)</f>
        <v>#N/A</v>
      </c>
      <c r="U490" s="6">
        <v>0</v>
      </c>
      <c r="Y490" s="6" t="e">
        <f>VLOOKUP($A490,Peter!$A$3:$O$2386,7,0)</f>
        <v>#N/A</v>
      </c>
      <c r="Z490" s="6">
        <v>16850.77</v>
      </c>
      <c r="AA490" s="6" t="e">
        <f>VLOOKUP($A490,raw!$A$2:$L$2630,7,0)</f>
        <v>#N/A</v>
      </c>
      <c r="AB490" s="10" t="e">
        <f t="shared" si="75"/>
        <v>#N/A</v>
      </c>
      <c r="AC490" s="10" t="e">
        <f t="shared" si="78"/>
        <v>#N/A</v>
      </c>
      <c r="AE490" s="6" t="e">
        <f>VLOOKUP($A490,Peter!$A$3:$O$2386,11,0)</f>
        <v>#N/A</v>
      </c>
      <c r="AF490" s="6">
        <v>0</v>
      </c>
      <c r="AG490" s="6" t="e">
        <f t="shared" si="76"/>
        <v>#N/A</v>
      </c>
      <c r="AH490" s="6" t="str">
        <f>"'"&amp;C490&amp;"',"</f>
        <v>'a7sIZwgevsIephBB672JpA==',</v>
      </c>
    </row>
    <row r="491" spans="1:34" hidden="1" x14ac:dyDescent="0.15">
      <c r="A491" s="6" t="str">
        <f t="shared" si="72"/>
        <v>CarMax Auto Owner Trust 2017-1B5fhPQO+sGFngF4xNVwrjw==42826</v>
      </c>
      <c r="B491" s="6" t="s">
        <v>26</v>
      </c>
      <c r="C491" s="6" t="s">
        <v>115</v>
      </c>
      <c r="D491" s="7">
        <v>42826</v>
      </c>
      <c r="E491" s="6" t="e">
        <f>VLOOKUP($A491,Peter!$A$3:$A$2386,1,0)</f>
        <v>#N/A</v>
      </c>
      <c r="F491" s="6" t="s">
        <v>21</v>
      </c>
      <c r="G491" s="6" t="s">
        <v>18</v>
      </c>
      <c r="H491" s="6" t="s">
        <v>21</v>
      </c>
      <c r="I491" s="6">
        <v>26757.77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Q491" s="6" t="e">
        <f>VLOOKUP($A491,Peter!$A$3:$O$2386,13,0)</f>
        <v>#N/A</v>
      </c>
      <c r="R491" s="6">
        <v>0</v>
      </c>
      <c r="S491" s="10" t="e">
        <f t="shared" si="77"/>
        <v>#N/A</v>
      </c>
      <c r="T491" s="6" t="e">
        <f>VLOOKUP($A491,Peter!$A$3:$R$2306,14,0)</f>
        <v>#N/A</v>
      </c>
      <c r="U491" s="6">
        <v>0</v>
      </c>
      <c r="Y491" s="6" t="e">
        <f>VLOOKUP($A491,Peter!$A$3:$O$2386,7,0)</f>
        <v>#N/A</v>
      </c>
      <c r="Z491" s="6">
        <v>26757.77</v>
      </c>
      <c r="AA491" s="6" t="e">
        <f>VLOOKUP($A491,raw!$A$2:$L$2630,7,0)</f>
        <v>#N/A</v>
      </c>
      <c r="AB491" s="10" t="e">
        <f t="shared" si="75"/>
        <v>#N/A</v>
      </c>
      <c r="AC491" s="10" t="e">
        <f t="shared" si="78"/>
        <v>#N/A</v>
      </c>
      <c r="AE491" s="6" t="e">
        <f>VLOOKUP($A491,Peter!$A$3:$O$2386,11,0)</f>
        <v>#N/A</v>
      </c>
      <c r="AF491" s="6">
        <v>20712.52</v>
      </c>
      <c r="AG491" s="6" t="e">
        <f t="shared" si="76"/>
        <v>#N/A</v>
      </c>
      <c r="AH491" s="6" t="str">
        <f>"'"&amp;C491&amp;"',"</f>
        <v>'B5fhPQO+sGFngF4xNVwrjw==',</v>
      </c>
    </row>
    <row r="492" spans="1:34" hidden="1" x14ac:dyDescent="0.15">
      <c r="A492" s="6" t="str">
        <f t="shared" si="72"/>
        <v>CarMax Auto Owner Trust 2017-1Bl2ZaYJ84f5KW/Mp2snjAQ==42767</v>
      </c>
      <c r="B492" s="6" t="s">
        <v>26</v>
      </c>
      <c r="C492" s="6" t="s">
        <v>45</v>
      </c>
      <c r="D492" s="7">
        <v>42767</v>
      </c>
      <c r="E492" s="6" t="str">
        <f>VLOOKUP($A492,Peter!$A$3:$A$2386,1,0)</f>
        <v>CarMax Auto Owner Trust 2017-1Bl2ZaYJ84f5KW/Mp2snjAQ==42767</v>
      </c>
      <c r="F492" s="6" t="s">
        <v>22</v>
      </c>
      <c r="G492" s="6" t="s">
        <v>18</v>
      </c>
      <c r="H492" s="6" t="s">
        <v>21</v>
      </c>
      <c r="I492" s="6">
        <v>17768.599999999999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Q492" s="6">
        <f>VLOOKUP($A492,Peter!$A$3:$O$2386,13,0)</f>
        <v>0</v>
      </c>
      <c r="R492" s="6">
        <v>0</v>
      </c>
      <c r="S492" s="10">
        <f t="shared" si="77"/>
        <v>0</v>
      </c>
      <c r="T492" s="6">
        <f>VLOOKUP($A492,Peter!$A$3:$R$2306,14,0)</f>
        <v>1106.44</v>
      </c>
      <c r="U492" s="6">
        <v>0</v>
      </c>
      <c r="V492" s="10">
        <f t="shared" ref="V492:V493" si="79">Y492-X492</f>
        <v>0</v>
      </c>
      <c r="W492" s="10"/>
      <c r="X492" s="6">
        <f>Z492+M492+R492+U492</f>
        <v>17768.599999999999</v>
      </c>
      <c r="Y492" s="6">
        <f>VLOOKUP($A492,Peter!$A$3:$O$2386,7,0)</f>
        <v>17768.599999999999</v>
      </c>
      <c r="Z492" s="6">
        <v>17768.599999999999</v>
      </c>
      <c r="AA492" s="6">
        <f>VLOOKUP($A492,raw!$A$2:$L$2630,7,0)</f>
        <v>17768.599999999999</v>
      </c>
      <c r="AB492" s="10">
        <f t="shared" si="75"/>
        <v>0</v>
      </c>
      <c r="AC492" s="10">
        <f t="shared" si="78"/>
        <v>0</v>
      </c>
      <c r="AE492" s="6">
        <f>VLOOKUP($A492,Peter!$A$3:$O$2386,11,0)</f>
        <v>10300</v>
      </c>
      <c r="AF492" s="6">
        <v>10300</v>
      </c>
      <c r="AG492" s="6">
        <f t="shared" si="76"/>
        <v>0</v>
      </c>
      <c r="AH492" s="6" t="str">
        <f>"'"&amp;C492&amp;"',"</f>
        <v>'Bl2ZaYJ84f5KW/Mp2snjAQ==',</v>
      </c>
    </row>
    <row r="493" spans="1:34" hidden="1" x14ac:dyDescent="0.15">
      <c r="A493" s="6" t="str">
        <f t="shared" si="72"/>
        <v>CarMax Auto Owner Trust 2017-1Bl2ZaYJ84f5KW/Mp2snjAQ==42795</v>
      </c>
      <c r="B493" s="6" t="s">
        <v>26</v>
      </c>
      <c r="C493" s="6" t="s">
        <v>45</v>
      </c>
      <c r="D493" s="7">
        <v>42795</v>
      </c>
      <c r="E493" s="6" t="str">
        <f>VLOOKUP($A493,Peter!$A$3:$A$2386,1,0)</f>
        <v>CarMax Auto Owner Trust 2017-1Bl2ZaYJ84f5KW/Mp2snjAQ==42795</v>
      </c>
      <c r="F493" s="6" t="s">
        <v>22</v>
      </c>
      <c r="G493" s="6" t="s">
        <v>18</v>
      </c>
      <c r="H493" s="6" t="s">
        <v>21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Q493" s="6">
        <f>VLOOKUP($A493,Peter!$A$3:$O$2386,13,0)</f>
        <v>0</v>
      </c>
      <c r="R493" s="6">
        <v>0</v>
      </c>
      <c r="S493" s="10">
        <f t="shared" si="77"/>
        <v>0</v>
      </c>
      <c r="T493" s="6">
        <f>VLOOKUP($A493,Peter!$A$3:$R$2306,14,0)</f>
        <v>0</v>
      </c>
      <c r="U493" s="6">
        <v>0</v>
      </c>
      <c r="V493" s="10">
        <f t="shared" si="79"/>
        <v>0</v>
      </c>
      <c r="W493" s="10"/>
      <c r="X493" s="6">
        <f>Z493+M493+R493+U493</f>
        <v>0</v>
      </c>
      <c r="Y493" s="6">
        <f>VLOOKUP($A493,Peter!$A$3:$O$2386,7,0)</f>
        <v>0</v>
      </c>
      <c r="Z493" s="6">
        <v>0</v>
      </c>
      <c r="AA493" s="6">
        <f>VLOOKUP($A493,raw!$A$2:$L$2630,7,0)</f>
        <v>0</v>
      </c>
      <c r="AB493" s="10">
        <f t="shared" si="75"/>
        <v>0</v>
      </c>
      <c r="AC493" s="10">
        <f t="shared" si="78"/>
        <v>0</v>
      </c>
      <c r="AE493" s="6">
        <f>VLOOKUP($A493,Peter!$A$3:$O$2386,11,0)</f>
        <v>732.85</v>
      </c>
      <c r="AF493" s="6">
        <v>732.85</v>
      </c>
      <c r="AG493" s="6">
        <f t="shared" si="76"/>
        <v>0</v>
      </c>
      <c r="AH493" s="6" t="str">
        <f>"'"&amp;C493&amp;"',"</f>
        <v>'Bl2ZaYJ84f5KW/Mp2snjAQ==',</v>
      </c>
    </row>
    <row r="494" spans="1:34" hidden="1" x14ac:dyDescent="0.15">
      <c r="A494" s="6" t="str">
        <f t="shared" si="72"/>
        <v>CarMax Auto Owner Trust 2017-1bSnxveOFmJwQZ9fC1AyRPg==42826</v>
      </c>
      <c r="B494" s="6" t="s">
        <v>26</v>
      </c>
      <c r="C494" s="6" t="s">
        <v>116</v>
      </c>
      <c r="D494" s="7">
        <v>42826</v>
      </c>
      <c r="E494" s="6" t="e">
        <f>VLOOKUP($A494,Peter!$A$3:$A$2386,1,0)</f>
        <v>#N/A</v>
      </c>
      <c r="F494" s="6" t="s">
        <v>21</v>
      </c>
      <c r="G494" s="6" t="s">
        <v>18</v>
      </c>
      <c r="H494" s="6" t="s">
        <v>21</v>
      </c>
      <c r="I494" s="6">
        <v>22916.39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Q494" s="6" t="e">
        <f>VLOOKUP($A494,Peter!$A$3:$O$2386,13,0)</f>
        <v>#N/A</v>
      </c>
      <c r="R494" s="6">
        <v>0</v>
      </c>
      <c r="S494" s="10" t="e">
        <f t="shared" si="77"/>
        <v>#N/A</v>
      </c>
      <c r="T494" s="6" t="e">
        <f>VLOOKUP($A494,Peter!$A$3:$R$2306,14,0)</f>
        <v>#N/A</v>
      </c>
      <c r="U494" s="6">
        <v>0</v>
      </c>
      <c r="Y494" s="6" t="e">
        <f>VLOOKUP($A494,Peter!$A$3:$O$2386,7,0)</f>
        <v>#N/A</v>
      </c>
      <c r="Z494" s="6">
        <v>22916.39</v>
      </c>
      <c r="AA494" s="6" t="e">
        <f>VLOOKUP($A494,raw!$A$2:$L$2630,7,0)</f>
        <v>#N/A</v>
      </c>
      <c r="AB494" s="10" t="e">
        <f t="shared" si="75"/>
        <v>#N/A</v>
      </c>
      <c r="AC494" s="10" t="e">
        <f t="shared" si="78"/>
        <v>#N/A</v>
      </c>
      <c r="AE494" s="6" t="e">
        <f>VLOOKUP($A494,Peter!$A$3:$O$2386,11,0)</f>
        <v>#N/A</v>
      </c>
      <c r="AF494" s="6">
        <v>17452.78</v>
      </c>
      <c r="AG494" s="6" t="e">
        <f t="shared" si="76"/>
        <v>#N/A</v>
      </c>
      <c r="AH494" s="6" t="str">
        <f>"'"&amp;C494&amp;"',"</f>
        <v>'bSnxveOFmJwQZ9fC1AyRPg==',</v>
      </c>
    </row>
    <row r="495" spans="1:34" hidden="1" x14ac:dyDescent="0.15">
      <c r="A495" s="6" t="str">
        <f t="shared" si="72"/>
        <v>CarMax Auto Owner Trust 2017-1CNmjF79E2cCRZO5oIKAHQQ==42767</v>
      </c>
      <c r="B495" s="6" t="s">
        <v>26</v>
      </c>
      <c r="C495" s="6" t="s">
        <v>30</v>
      </c>
      <c r="D495" s="7">
        <v>42767</v>
      </c>
      <c r="E495" s="6" t="str">
        <f>VLOOKUP($A495,Peter!$A$3:$A$2386,1,0)</f>
        <v>CarMax Auto Owner Trust 2017-1CNmjF79E2cCRZO5oIKAHQQ==42767</v>
      </c>
      <c r="F495" s="6" t="s">
        <v>22</v>
      </c>
      <c r="G495" s="6" t="s">
        <v>18</v>
      </c>
      <c r="H495" s="6" t="s">
        <v>21</v>
      </c>
      <c r="I495" s="6">
        <v>27894.84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Q495" s="6">
        <f>VLOOKUP($A495,Peter!$A$3:$O$2386,13,0)</f>
        <v>0</v>
      </c>
      <c r="R495" s="6">
        <v>0</v>
      </c>
      <c r="S495" s="10">
        <f t="shared" si="77"/>
        <v>0</v>
      </c>
      <c r="T495" s="6">
        <f>VLOOKUP($A495,Peter!$A$3:$R$2306,14,0)</f>
        <v>1303.78</v>
      </c>
      <c r="U495" s="6">
        <v>0</v>
      </c>
      <c r="V495" s="10">
        <f t="shared" ref="V495:V497" si="80">Y495-X495</f>
        <v>0</v>
      </c>
      <c r="W495" s="10"/>
      <c r="X495" s="6">
        <f>Z495+M495+R495+U495</f>
        <v>27894.84</v>
      </c>
      <c r="Y495" s="6">
        <f>VLOOKUP($A495,Peter!$A$3:$O$2386,7,0)</f>
        <v>27894.84</v>
      </c>
      <c r="Z495" s="6">
        <v>27894.84</v>
      </c>
      <c r="AA495" s="6">
        <f>VLOOKUP($A495,raw!$A$2:$L$2630,7,0)</f>
        <v>27894.84</v>
      </c>
      <c r="AB495" s="10">
        <f t="shared" si="75"/>
        <v>0</v>
      </c>
      <c r="AC495" s="10">
        <f t="shared" si="78"/>
        <v>0</v>
      </c>
      <c r="AE495" s="6">
        <f>VLOOKUP($A495,Peter!$A$3:$O$2386,11,0)</f>
        <v>16800</v>
      </c>
      <c r="AF495" s="6">
        <v>16800</v>
      </c>
      <c r="AG495" s="6">
        <f t="shared" si="76"/>
        <v>0</v>
      </c>
      <c r="AH495" s="6" t="str">
        <f>"'"&amp;C495&amp;"',"</f>
        <v>'CNmjF79E2cCRZO5oIKAHQQ==',</v>
      </c>
    </row>
    <row r="496" spans="1:34" hidden="1" x14ac:dyDescent="0.15">
      <c r="A496" s="6" t="str">
        <f t="shared" si="72"/>
        <v>CarMax Auto Owner Trust 2017-1CNmjF79E2cCRZO5oIKAHQQ==42795</v>
      </c>
      <c r="B496" s="6" t="s">
        <v>26</v>
      </c>
      <c r="C496" s="6" t="s">
        <v>30</v>
      </c>
      <c r="D496" s="7">
        <v>42795</v>
      </c>
      <c r="E496" s="6" t="str">
        <f>VLOOKUP($A496,Peter!$A$3:$A$2386,1,0)</f>
        <v>CarMax Auto Owner Trust 2017-1CNmjF79E2cCRZO5oIKAHQQ==42795</v>
      </c>
      <c r="F496" s="6" t="s">
        <v>22</v>
      </c>
      <c r="G496" s="6" t="s">
        <v>18</v>
      </c>
      <c r="H496" s="6" t="s">
        <v>21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Q496" s="6">
        <f>VLOOKUP($A496,Peter!$A$3:$O$2386,13,0)</f>
        <v>0</v>
      </c>
      <c r="R496" s="6">
        <v>0</v>
      </c>
      <c r="S496" s="10">
        <f t="shared" si="77"/>
        <v>0</v>
      </c>
      <c r="T496" s="6">
        <f>VLOOKUP($A496,Peter!$A$3:$R$2306,14,0)</f>
        <v>0</v>
      </c>
      <c r="U496" s="6">
        <v>0</v>
      </c>
      <c r="V496" s="10">
        <f t="shared" si="80"/>
        <v>0</v>
      </c>
      <c r="W496" s="10"/>
      <c r="X496" s="6">
        <f>Z496+M496+R496+U496</f>
        <v>0</v>
      </c>
      <c r="Y496" s="6">
        <f>VLOOKUP($A496,Peter!$A$3:$O$2386,7,0)</f>
        <v>0</v>
      </c>
      <c r="Z496" s="6">
        <v>0</v>
      </c>
      <c r="AA496" s="6">
        <f>VLOOKUP($A496,raw!$A$2:$L$2630,7,0)</f>
        <v>0</v>
      </c>
      <c r="AB496" s="10">
        <f t="shared" si="75"/>
        <v>0</v>
      </c>
      <c r="AC496" s="10">
        <f t="shared" si="78"/>
        <v>0</v>
      </c>
      <c r="AE496" s="6">
        <f>VLOOKUP($A496,Peter!$A$3:$O$2386,11,0)</f>
        <v>2222</v>
      </c>
      <c r="AF496" s="6">
        <v>2222</v>
      </c>
      <c r="AG496" s="6">
        <f t="shared" si="76"/>
        <v>0</v>
      </c>
      <c r="AH496" s="6" t="str">
        <f>"'"&amp;C496&amp;"',"</f>
        <v>'CNmjF79E2cCRZO5oIKAHQQ==',</v>
      </c>
    </row>
    <row r="497" spans="1:34" hidden="1" x14ac:dyDescent="0.15">
      <c r="A497" s="6" t="str">
        <f t="shared" si="72"/>
        <v>CarMax Auto Owner Trust 2017-1dB7LN5ssySe1QHe7ChAliA==42795</v>
      </c>
      <c r="B497" s="6" t="s">
        <v>26</v>
      </c>
      <c r="C497" s="6" t="s">
        <v>33</v>
      </c>
      <c r="D497" s="7">
        <v>42795</v>
      </c>
      <c r="E497" s="6" t="str">
        <f>VLOOKUP($A497,Peter!$A$3:$A$2386,1,0)</f>
        <v>CarMax Auto Owner Trust 2017-1dB7LN5ssySe1QHe7ChAliA==42795</v>
      </c>
      <c r="F497" s="6" t="s">
        <v>22</v>
      </c>
      <c r="G497" s="6" t="s">
        <v>18</v>
      </c>
      <c r="H497" s="6" t="s">
        <v>22</v>
      </c>
      <c r="I497" s="6">
        <v>21907.68</v>
      </c>
      <c r="J497" s="6">
        <v>4300.74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Q497" s="6">
        <f>VLOOKUP($A497,Peter!$A$3:$O$2386,13,0)</f>
        <v>0</v>
      </c>
      <c r="R497" s="6">
        <v>0</v>
      </c>
      <c r="S497" s="10">
        <f t="shared" si="77"/>
        <v>0</v>
      </c>
      <c r="T497" s="6">
        <f>VLOOKUP($A497,Peter!$A$3:$R$2306,14,0)</f>
        <v>1344.18</v>
      </c>
      <c r="U497" s="6">
        <v>2150.37</v>
      </c>
      <c r="V497" s="10">
        <f t="shared" si="80"/>
        <v>-2150.369999999999</v>
      </c>
      <c r="W497" s="10"/>
      <c r="X497" s="6">
        <f>Z497+M497+R497+U497</f>
        <v>21907.68</v>
      </c>
      <c r="Y497" s="6">
        <f>VLOOKUP($A497,Peter!$A$3:$O$2386,7,0)</f>
        <v>19757.310000000001</v>
      </c>
      <c r="Z497" s="6">
        <v>19757.310000000001</v>
      </c>
      <c r="AA497" s="6">
        <f>VLOOKUP($A497,raw!$A$2:$L$2630,7,0)</f>
        <v>19757.310000000001</v>
      </c>
      <c r="AB497" s="10">
        <f t="shared" si="75"/>
        <v>0</v>
      </c>
      <c r="AC497" s="10">
        <f t="shared" si="78"/>
        <v>0</v>
      </c>
      <c r="AE497" s="6">
        <f>VLOOKUP($A497,Peter!$A$3:$O$2386,11,0)</f>
        <v>12422.46</v>
      </c>
      <c r="AF497" s="6">
        <v>12422.46</v>
      </c>
      <c r="AG497" s="6">
        <f t="shared" si="76"/>
        <v>0</v>
      </c>
      <c r="AH497" s="6" t="str">
        <f>"'"&amp;C497&amp;"',"</f>
        <v>'dB7LN5ssySe1QHe7ChAliA==',</v>
      </c>
    </row>
    <row r="498" spans="1:34" hidden="1" x14ac:dyDescent="0.15">
      <c r="A498" s="6" t="str">
        <f t="shared" si="72"/>
        <v>CarMax Auto Owner Trust 2017-1DDBLedaumT0oVRj3kC5Kdw==42826</v>
      </c>
      <c r="B498" s="6" t="s">
        <v>26</v>
      </c>
      <c r="C498" s="6" t="s">
        <v>118</v>
      </c>
      <c r="D498" s="7">
        <v>42826</v>
      </c>
      <c r="E498" s="6" t="e">
        <f>VLOOKUP($A498,Peter!$A$3:$A$2386,1,0)</f>
        <v>#N/A</v>
      </c>
      <c r="F498" s="6" t="s">
        <v>21</v>
      </c>
      <c r="G498" s="6" t="s">
        <v>18</v>
      </c>
      <c r="H498" s="6" t="s">
        <v>21</v>
      </c>
      <c r="I498" s="6">
        <v>9687.24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Q498" s="6" t="e">
        <f>VLOOKUP($A498,Peter!$A$3:$O$2386,13,0)</f>
        <v>#N/A</v>
      </c>
      <c r="R498" s="6">
        <v>0</v>
      </c>
      <c r="S498" s="10" t="e">
        <f t="shared" si="77"/>
        <v>#N/A</v>
      </c>
      <c r="T498" s="6" t="e">
        <f>VLOOKUP($A498,Peter!$A$3:$R$2306,14,0)</f>
        <v>#N/A</v>
      </c>
      <c r="U498" s="6">
        <v>0</v>
      </c>
      <c r="Y498" s="6" t="e">
        <f>VLOOKUP($A498,Peter!$A$3:$O$2386,7,0)</f>
        <v>#N/A</v>
      </c>
      <c r="Z498" s="6">
        <v>9687.24</v>
      </c>
      <c r="AA498" s="6" t="e">
        <f>VLOOKUP($A498,raw!$A$2:$L$2630,7,0)</f>
        <v>#N/A</v>
      </c>
      <c r="AB498" s="10" t="e">
        <f t="shared" si="75"/>
        <v>#N/A</v>
      </c>
      <c r="AC498" s="10" t="e">
        <f t="shared" si="78"/>
        <v>#N/A</v>
      </c>
      <c r="AE498" s="6" t="e">
        <f>VLOOKUP($A498,Peter!$A$3:$O$2386,11,0)</f>
        <v>#N/A</v>
      </c>
      <c r="AF498" s="6">
        <v>1307.0899999999999</v>
      </c>
      <c r="AG498" s="6" t="e">
        <f t="shared" si="76"/>
        <v>#N/A</v>
      </c>
      <c r="AH498" s="6" t="str">
        <f>"'"&amp;C498&amp;"',"</f>
        <v>'DDBLedaumT0oVRj3kC5Kdw==',</v>
      </c>
    </row>
    <row r="499" spans="1:34" hidden="1" x14ac:dyDescent="0.15">
      <c r="A499" s="6" t="str">
        <f t="shared" si="72"/>
        <v>CarMax Auto Owner Trust 2017-1dNMg55wdIdYDS51sMjTiNw==42826</v>
      </c>
      <c r="B499" s="6" t="s">
        <v>26</v>
      </c>
      <c r="C499" s="6" t="s">
        <v>119</v>
      </c>
      <c r="D499" s="7">
        <v>42826</v>
      </c>
      <c r="E499" s="6" t="e">
        <f>VLOOKUP($A499,Peter!$A$3:$A$2386,1,0)</f>
        <v>#N/A</v>
      </c>
      <c r="F499" s="6" t="s">
        <v>21</v>
      </c>
      <c r="G499" s="6" t="s">
        <v>18</v>
      </c>
      <c r="H499" s="6" t="s">
        <v>21</v>
      </c>
      <c r="I499" s="6">
        <v>24031.66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Q499" s="6" t="e">
        <f>VLOOKUP($A499,Peter!$A$3:$O$2386,13,0)</f>
        <v>#N/A</v>
      </c>
      <c r="R499" s="6">
        <v>0</v>
      </c>
      <c r="S499" s="10" t="e">
        <f t="shared" si="77"/>
        <v>#N/A</v>
      </c>
      <c r="T499" s="6" t="e">
        <f>VLOOKUP($A499,Peter!$A$3:$R$2306,14,0)</f>
        <v>#N/A</v>
      </c>
      <c r="U499" s="6">
        <v>0</v>
      </c>
      <c r="Y499" s="6" t="e">
        <f>VLOOKUP($A499,Peter!$A$3:$O$2386,7,0)</f>
        <v>#N/A</v>
      </c>
      <c r="Z499" s="6">
        <v>24031.66</v>
      </c>
      <c r="AA499" s="6" t="e">
        <f>VLOOKUP($A499,raw!$A$2:$L$2630,7,0)</f>
        <v>#N/A</v>
      </c>
      <c r="AB499" s="10" t="e">
        <f t="shared" si="75"/>
        <v>#N/A</v>
      </c>
      <c r="AC499" s="10" t="e">
        <f t="shared" si="78"/>
        <v>#N/A</v>
      </c>
      <c r="AE499" s="6" t="e">
        <f>VLOOKUP($A499,Peter!$A$3:$O$2386,11,0)</f>
        <v>#N/A</v>
      </c>
      <c r="AF499" s="6">
        <v>13926.04</v>
      </c>
      <c r="AG499" s="6" t="e">
        <f t="shared" si="76"/>
        <v>#N/A</v>
      </c>
      <c r="AH499" s="6" t="str">
        <f>"'"&amp;C499&amp;"',"</f>
        <v>'dNMg55wdIdYDS51sMjTiNw==',</v>
      </c>
    </row>
    <row r="500" spans="1:34" hidden="1" x14ac:dyDescent="0.15">
      <c r="A500" s="6" t="str">
        <f t="shared" si="72"/>
        <v>CarMax Auto Owner Trust 2017-1Dy6uF9moqpx9z580+/nAbw==42826</v>
      </c>
      <c r="B500" s="6" t="s">
        <v>26</v>
      </c>
      <c r="C500" s="6" t="s">
        <v>120</v>
      </c>
      <c r="D500" s="7">
        <v>42826</v>
      </c>
      <c r="E500" s="6" t="e">
        <f>VLOOKUP($A500,Peter!$A$3:$A$2386,1,0)</f>
        <v>#N/A</v>
      </c>
      <c r="F500" s="6" t="s">
        <v>21</v>
      </c>
      <c r="G500" s="6" t="s">
        <v>18</v>
      </c>
      <c r="H500" s="6" t="s">
        <v>21</v>
      </c>
      <c r="I500" s="6">
        <v>37813.440000000002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Q500" s="6" t="e">
        <f>VLOOKUP($A500,Peter!$A$3:$O$2386,13,0)</f>
        <v>#N/A</v>
      </c>
      <c r="R500" s="6">
        <v>0</v>
      </c>
      <c r="S500" s="10" t="e">
        <f t="shared" si="77"/>
        <v>#N/A</v>
      </c>
      <c r="T500" s="6" t="e">
        <f>VLOOKUP($A500,Peter!$A$3:$R$2306,14,0)</f>
        <v>#N/A</v>
      </c>
      <c r="U500" s="6">
        <v>0</v>
      </c>
      <c r="Y500" s="6" t="e">
        <f>VLOOKUP($A500,Peter!$A$3:$O$2386,7,0)</f>
        <v>#N/A</v>
      </c>
      <c r="Z500" s="6">
        <v>37813.440000000002</v>
      </c>
      <c r="AA500" s="6" t="e">
        <f>VLOOKUP($A500,raw!$A$2:$L$2630,7,0)</f>
        <v>#N/A</v>
      </c>
      <c r="AB500" s="10" t="e">
        <f t="shared" si="75"/>
        <v>#N/A</v>
      </c>
      <c r="AC500" s="10" t="e">
        <f t="shared" si="78"/>
        <v>#N/A</v>
      </c>
      <c r="AE500" s="6" t="e">
        <f>VLOOKUP($A500,Peter!$A$3:$O$2386,11,0)</f>
        <v>#N/A</v>
      </c>
      <c r="AF500" s="6">
        <v>25249.22</v>
      </c>
      <c r="AG500" s="6" t="e">
        <f t="shared" si="76"/>
        <v>#N/A</v>
      </c>
      <c r="AH500" s="6" t="str">
        <f>"'"&amp;C500&amp;"',"</f>
        <v>'Dy6uF9moqpx9z580+/nAbw==',</v>
      </c>
    </row>
    <row r="501" spans="1:34" hidden="1" x14ac:dyDescent="0.15">
      <c r="A501" s="6" t="str">
        <f t="shared" si="72"/>
        <v>CarMax Auto Owner Trust 2017-1E4bIstXPbznow0v1PlEw3A==42826</v>
      </c>
      <c r="B501" s="6" t="s">
        <v>26</v>
      </c>
      <c r="C501" s="6" t="s">
        <v>121</v>
      </c>
      <c r="D501" s="7">
        <v>42826</v>
      </c>
      <c r="E501" s="6" t="e">
        <f>VLOOKUP($A501,Peter!$A$3:$A$2386,1,0)</f>
        <v>#N/A</v>
      </c>
      <c r="F501" s="6" t="s">
        <v>21</v>
      </c>
      <c r="G501" s="6" t="s">
        <v>18</v>
      </c>
      <c r="H501" s="6" t="s">
        <v>21</v>
      </c>
      <c r="I501" s="6">
        <v>14982.83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Q501" s="6" t="e">
        <f>VLOOKUP($A501,Peter!$A$3:$O$2386,13,0)</f>
        <v>#N/A</v>
      </c>
      <c r="R501" s="6">
        <v>0</v>
      </c>
      <c r="S501" s="10" t="e">
        <f t="shared" si="77"/>
        <v>#N/A</v>
      </c>
      <c r="T501" s="6" t="e">
        <f>VLOOKUP($A501,Peter!$A$3:$R$2306,14,0)</f>
        <v>#N/A</v>
      </c>
      <c r="U501" s="6">
        <v>0</v>
      </c>
      <c r="Y501" s="6" t="e">
        <f>VLOOKUP($A501,Peter!$A$3:$O$2386,7,0)</f>
        <v>#N/A</v>
      </c>
      <c r="Z501" s="6">
        <v>14982.83</v>
      </c>
      <c r="AA501" s="6" t="e">
        <f>VLOOKUP($A501,raw!$A$2:$L$2630,7,0)</f>
        <v>#N/A</v>
      </c>
      <c r="AB501" s="10" t="e">
        <f t="shared" si="75"/>
        <v>#N/A</v>
      </c>
      <c r="AC501" s="10" t="e">
        <f t="shared" si="78"/>
        <v>#N/A</v>
      </c>
      <c r="AE501" s="6" t="e">
        <f>VLOOKUP($A501,Peter!$A$3:$O$2386,11,0)</f>
        <v>#N/A</v>
      </c>
      <c r="AF501" s="6">
        <v>8454.32</v>
      </c>
      <c r="AG501" s="6" t="e">
        <f t="shared" si="76"/>
        <v>#N/A</v>
      </c>
      <c r="AH501" s="6" t="str">
        <f>"'"&amp;C501&amp;"',"</f>
        <v>'E4bIstXPbznow0v1PlEw3A==',</v>
      </c>
    </row>
    <row r="502" spans="1:34" hidden="1" x14ac:dyDescent="0.15">
      <c r="A502" s="6" t="str">
        <f t="shared" si="72"/>
        <v>CarMax Auto Owner Trust 2017-1ECV8JBaQW3r3IVL4qRMCfA==42795</v>
      </c>
      <c r="B502" s="6" t="s">
        <v>26</v>
      </c>
      <c r="C502" s="6" t="s">
        <v>37</v>
      </c>
      <c r="D502" s="7">
        <v>42795</v>
      </c>
      <c r="E502" s="6" t="str">
        <f>VLOOKUP($A502,Peter!$A$3:$A$2386,1,0)</f>
        <v>CarMax Auto Owner Trust 2017-1ECV8JBaQW3r3IVL4qRMCfA==42795</v>
      </c>
      <c r="F502" s="6" t="s">
        <v>22</v>
      </c>
      <c r="G502" s="6" t="s">
        <v>18</v>
      </c>
      <c r="H502" s="6" t="s">
        <v>21</v>
      </c>
      <c r="I502" s="6">
        <v>37432.26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Q502" s="6">
        <f>VLOOKUP($A502,Peter!$A$3:$O$2386,13,0)</f>
        <v>0</v>
      </c>
      <c r="R502" s="6">
        <v>0</v>
      </c>
      <c r="S502" s="10">
        <f t="shared" si="77"/>
        <v>0</v>
      </c>
      <c r="T502" s="6">
        <f>VLOOKUP($A502,Peter!$A$3:$R$2306,14,0)</f>
        <v>2044.35</v>
      </c>
      <c r="U502" s="6">
        <v>0</v>
      </c>
      <c r="V502" s="10">
        <f>Y502-X502</f>
        <v>0</v>
      </c>
      <c r="W502" s="10"/>
      <c r="X502" s="6">
        <f>Z502+M502+R502+U502</f>
        <v>37432.26</v>
      </c>
      <c r="Y502" s="6">
        <f>VLOOKUP($A502,Peter!$A$3:$O$2386,7,0)</f>
        <v>37432.26</v>
      </c>
      <c r="Z502" s="6">
        <v>37432.26</v>
      </c>
      <c r="AA502" s="6">
        <f>VLOOKUP($A502,raw!$A$2:$L$2630,7,0)</f>
        <v>37432.26</v>
      </c>
      <c r="AB502" s="10">
        <f t="shared" si="75"/>
        <v>0</v>
      </c>
      <c r="AC502" s="10">
        <f t="shared" si="78"/>
        <v>0</v>
      </c>
      <c r="AE502" s="6">
        <f>VLOOKUP($A502,Peter!$A$3:$O$2386,11,0)</f>
        <v>27928.799999999999</v>
      </c>
      <c r="AF502" s="6">
        <v>27928.799999999999</v>
      </c>
      <c r="AG502" s="6">
        <f t="shared" si="76"/>
        <v>0</v>
      </c>
      <c r="AH502" s="6" t="str">
        <f>"'"&amp;C502&amp;"',"</f>
        <v>'ECV8JBaQW3r3IVL4qRMCfA==',</v>
      </c>
    </row>
    <row r="503" spans="1:34" hidden="1" x14ac:dyDescent="0.15">
      <c r="A503" s="6" t="str">
        <f t="shared" si="72"/>
        <v>CarMax Auto Owner Trust 2017-1enUq9Ex4Fpn5rIvZ7Gijsw==42826</v>
      </c>
      <c r="B503" s="6" t="s">
        <v>26</v>
      </c>
      <c r="C503" s="6" t="s">
        <v>122</v>
      </c>
      <c r="D503" s="7">
        <v>42826</v>
      </c>
      <c r="E503" s="6" t="e">
        <f>VLOOKUP($A503,Peter!$A$3:$A$2386,1,0)</f>
        <v>#N/A</v>
      </c>
      <c r="F503" s="6" t="s">
        <v>21</v>
      </c>
      <c r="G503" s="6" t="s">
        <v>18</v>
      </c>
      <c r="H503" s="6" t="s">
        <v>21</v>
      </c>
      <c r="I503" s="6">
        <v>14203.11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Q503" s="6" t="e">
        <f>VLOOKUP($A503,Peter!$A$3:$O$2386,13,0)</f>
        <v>#N/A</v>
      </c>
      <c r="R503" s="6">
        <v>0</v>
      </c>
      <c r="S503" s="10" t="e">
        <f t="shared" si="77"/>
        <v>#N/A</v>
      </c>
      <c r="T503" s="6" t="e">
        <f>VLOOKUP($A503,Peter!$A$3:$R$2306,14,0)</f>
        <v>#N/A</v>
      </c>
      <c r="U503" s="6">
        <v>0</v>
      </c>
      <c r="Y503" s="6" t="e">
        <f>VLOOKUP($A503,Peter!$A$3:$O$2386,7,0)</f>
        <v>#N/A</v>
      </c>
      <c r="Z503" s="6">
        <v>14203.11</v>
      </c>
      <c r="AA503" s="6" t="e">
        <f>VLOOKUP($A503,raw!$A$2:$L$2630,7,0)</f>
        <v>#N/A</v>
      </c>
      <c r="AB503" s="10" t="e">
        <f t="shared" si="75"/>
        <v>#N/A</v>
      </c>
      <c r="AC503" s="10" t="e">
        <f t="shared" si="78"/>
        <v>#N/A</v>
      </c>
      <c r="AE503" s="6" t="e">
        <f>VLOOKUP($A503,Peter!$A$3:$O$2386,11,0)</f>
        <v>#N/A</v>
      </c>
      <c r="AF503" s="6">
        <v>8100</v>
      </c>
      <c r="AG503" s="6" t="e">
        <f t="shared" si="76"/>
        <v>#N/A</v>
      </c>
      <c r="AH503" s="6" t="str">
        <f>"'"&amp;C503&amp;"',"</f>
        <v>'enUq9Ex4Fpn5rIvZ7Gijsw==',</v>
      </c>
    </row>
    <row r="504" spans="1:34" hidden="1" x14ac:dyDescent="0.15">
      <c r="A504" s="6" t="str">
        <f t="shared" si="72"/>
        <v>CarMax Auto Owner Trust 2017-1Ew6m1+ea9U2x9u67t2pDPQ==42767</v>
      </c>
      <c r="B504" s="6" t="s">
        <v>26</v>
      </c>
      <c r="C504" s="6" t="s">
        <v>40</v>
      </c>
      <c r="D504" s="7">
        <v>42767</v>
      </c>
      <c r="E504" s="6" t="str">
        <f>VLOOKUP($A504,Peter!$A$3:$A$2386,1,0)</f>
        <v>CarMax Auto Owner Trust 2017-1Ew6m1+ea9U2x9u67t2pDPQ==42767</v>
      </c>
      <c r="F504" s="6" t="s">
        <v>21</v>
      </c>
      <c r="G504" s="6" t="s">
        <v>18</v>
      </c>
      <c r="H504" s="6" t="s">
        <v>21</v>
      </c>
      <c r="I504" s="6">
        <v>25287.040000000001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Q504" s="6">
        <f>VLOOKUP($A504,Peter!$A$3:$O$2386,13,0)</f>
        <v>0</v>
      </c>
      <c r="R504" s="6">
        <v>0</v>
      </c>
      <c r="S504" s="10">
        <f t="shared" si="77"/>
        <v>0</v>
      </c>
      <c r="T504" s="6">
        <f>VLOOKUP($A504,Peter!$A$3:$R$2306,14,0)</f>
        <v>1490.49</v>
      </c>
      <c r="U504" s="6">
        <v>0</v>
      </c>
      <c r="V504" s="10">
        <f t="shared" ref="V504:V505" si="81">Y504-X504</f>
        <v>0</v>
      </c>
      <c r="W504" s="10"/>
      <c r="X504" s="6">
        <f>Z504+M504+R504+U504</f>
        <v>25287.040000000001</v>
      </c>
      <c r="Y504" s="6">
        <f>VLOOKUP($A504,Peter!$A$3:$O$2386,7,0)</f>
        <v>25287.040000000001</v>
      </c>
      <c r="Z504" s="6">
        <v>25287.040000000001</v>
      </c>
      <c r="AA504" s="6">
        <f>VLOOKUP($A504,raw!$A$2:$L$2630,7,0)</f>
        <v>25287.040000000001</v>
      </c>
      <c r="AB504" s="10">
        <f t="shared" si="75"/>
        <v>0</v>
      </c>
      <c r="AC504" s="10">
        <f t="shared" si="78"/>
        <v>0</v>
      </c>
      <c r="AE504" s="6">
        <f>VLOOKUP($A504,Peter!$A$3:$O$2386,11,0)</f>
        <v>12500</v>
      </c>
      <c r="AF504" s="6">
        <v>12500</v>
      </c>
      <c r="AG504" s="6">
        <f t="shared" si="76"/>
        <v>0</v>
      </c>
      <c r="AH504" s="6" t="str">
        <f>"'"&amp;C504&amp;"',"</f>
        <v>'Ew6m1+ea9U2x9u67t2pDPQ==',</v>
      </c>
    </row>
    <row r="505" spans="1:34" hidden="1" x14ac:dyDescent="0.15">
      <c r="A505" s="6" t="str">
        <f t="shared" si="72"/>
        <v>CarMax Auto Owner Trust 2017-1Ew6m1+ea9U2x9u67t2pDPQ==42795</v>
      </c>
      <c r="B505" s="6" t="s">
        <v>26</v>
      </c>
      <c r="C505" s="6" t="s">
        <v>40</v>
      </c>
      <c r="D505" s="7">
        <v>42795</v>
      </c>
      <c r="E505" s="6" t="str">
        <f>VLOOKUP($A505,Peter!$A$3:$A$2386,1,0)</f>
        <v>CarMax Auto Owner Trust 2017-1Ew6m1+ea9U2x9u67t2pDPQ==42795</v>
      </c>
      <c r="F505" s="6" t="s">
        <v>21</v>
      </c>
      <c r="G505" s="6" t="s">
        <v>18</v>
      </c>
      <c r="H505" s="6" t="s">
        <v>21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Q505" s="6">
        <f>VLOOKUP($A505,Peter!$A$3:$O$2386,13,0)</f>
        <v>0</v>
      </c>
      <c r="R505" s="6">
        <v>0</v>
      </c>
      <c r="S505" s="10">
        <f t="shared" si="77"/>
        <v>0</v>
      </c>
      <c r="T505" s="6">
        <f>VLOOKUP($A505,Peter!$A$3:$R$2306,14,0)</f>
        <v>0</v>
      </c>
      <c r="U505" s="6">
        <v>0</v>
      </c>
      <c r="V505" s="10">
        <f t="shared" si="81"/>
        <v>0</v>
      </c>
      <c r="W505" s="10"/>
      <c r="X505" s="6">
        <f>Z505+M505+R505+U505</f>
        <v>0</v>
      </c>
      <c r="Y505" s="6">
        <f>VLOOKUP($A505,Peter!$A$3:$O$2386,7,0)</f>
        <v>0</v>
      </c>
      <c r="Z505" s="6">
        <v>0</v>
      </c>
      <c r="AA505" s="6">
        <f>VLOOKUP($A505,raw!$A$2:$L$2630,7,0)</f>
        <v>0</v>
      </c>
      <c r="AB505" s="10">
        <f t="shared" si="75"/>
        <v>0</v>
      </c>
      <c r="AC505" s="10">
        <f t="shared" si="78"/>
        <v>0</v>
      </c>
      <c r="AE505" s="6">
        <f>VLOOKUP($A505,Peter!$A$3:$O$2386,11,0)</f>
        <v>3549.11</v>
      </c>
      <c r="AF505" s="6">
        <v>3549.11</v>
      </c>
      <c r="AG505" s="6">
        <f t="shared" si="76"/>
        <v>0</v>
      </c>
      <c r="AH505" s="6" t="str">
        <f>"'"&amp;C505&amp;"',"</f>
        <v>'Ew6m1+ea9U2x9u67t2pDPQ==',</v>
      </c>
    </row>
    <row r="506" spans="1:34" hidden="1" x14ac:dyDescent="0.15">
      <c r="A506" s="6" t="str">
        <f t="shared" si="72"/>
        <v>CarMax Auto Owner Trust 2017-1Ew6m1+ea9U2x9u67t2pDPQ==42826</v>
      </c>
      <c r="B506" s="6" t="s">
        <v>26</v>
      </c>
      <c r="C506" s="6" t="s">
        <v>40</v>
      </c>
      <c r="D506" s="7">
        <v>42826</v>
      </c>
      <c r="E506" s="6" t="e">
        <f>VLOOKUP($A506,Peter!$A$3:$A$2386,1,0)</f>
        <v>#N/A</v>
      </c>
      <c r="F506" s="6" t="s">
        <v>21</v>
      </c>
      <c r="G506" s="6" t="s">
        <v>18</v>
      </c>
      <c r="H506" s="6" t="s">
        <v>21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Q506" s="6" t="e">
        <f>VLOOKUP($A506,Peter!$A$3:$O$2386,13,0)</f>
        <v>#N/A</v>
      </c>
      <c r="R506" s="6">
        <v>0</v>
      </c>
      <c r="S506" s="10" t="e">
        <f t="shared" si="77"/>
        <v>#N/A</v>
      </c>
      <c r="T506" s="6" t="e">
        <f>VLOOKUP($A506,Peter!$A$3:$R$2306,14,0)</f>
        <v>#N/A</v>
      </c>
      <c r="U506" s="6">
        <v>0</v>
      </c>
      <c r="Y506" s="6" t="e">
        <f>VLOOKUP($A506,Peter!$A$3:$O$2386,7,0)</f>
        <v>#N/A</v>
      </c>
      <c r="Z506" s="6">
        <v>0</v>
      </c>
      <c r="AA506" s="6" t="e">
        <f>VLOOKUP($A506,raw!$A$2:$L$2630,7,0)</f>
        <v>#N/A</v>
      </c>
      <c r="AB506" s="10" t="e">
        <f t="shared" si="75"/>
        <v>#N/A</v>
      </c>
      <c r="AC506" s="10" t="e">
        <f t="shared" si="78"/>
        <v>#N/A</v>
      </c>
      <c r="AE506" s="6" t="e">
        <f>VLOOKUP($A506,Peter!$A$3:$O$2386,11,0)</f>
        <v>#N/A</v>
      </c>
      <c r="AF506" s="6">
        <v>42.27</v>
      </c>
      <c r="AG506" s="6" t="e">
        <f t="shared" si="76"/>
        <v>#N/A</v>
      </c>
      <c r="AH506" s="6" t="str">
        <f>"'"&amp;C506&amp;"',"</f>
        <v>'Ew6m1+ea9U2x9u67t2pDPQ==',</v>
      </c>
    </row>
    <row r="507" spans="1:34" hidden="1" x14ac:dyDescent="0.15">
      <c r="A507" s="6" t="str">
        <f t="shared" si="72"/>
        <v>CarMax Auto Owner Trust 2017-1F5THs48WAqqEH5CE3DIYXQ==42826</v>
      </c>
      <c r="B507" s="6" t="s">
        <v>26</v>
      </c>
      <c r="C507" s="6" t="s">
        <v>123</v>
      </c>
      <c r="D507" s="7">
        <v>42826</v>
      </c>
      <c r="E507" s="6" t="e">
        <f>VLOOKUP($A507,Peter!$A$3:$A$2386,1,0)</f>
        <v>#N/A</v>
      </c>
      <c r="F507" s="6" t="s">
        <v>22</v>
      </c>
      <c r="G507" s="6" t="s">
        <v>21</v>
      </c>
      <c r="H507" s="6" t="s">
        <v>22</v>
      </c>
      <c r="I507" s="6">
        <v>20009.88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Q507" s="6" t="e">
        <f>VLOOKUP($A507,Peter!$A$3:$O$2386,13,0)</f>
        <v>#N/A</v>
      </c>
      <c r="R507" s="6">
        <v>0</v>
      </c>
      <c r="S507" s="10" t="e">
        <f t="shared" si="77"/>
        <v>#N/A</v>
      </c>
      <c r="T507" s="6" t="e">
        <f>VLOOKUP($A507,Peter!$A$3:$R$2306,14,0)</f>
        <v>#N/A</v>
      </c>
      <c r="U507" s="6">
        <v>0</v>
      </c>
      <c r="Y507" s="6" t="e">
        <f>VLOOKUP($A507,Peter!$A$3:$O$2386,7,0)</f>
        <v>#N/A</v>
      </c>
      <c r="Z507" s="6">
        <v>20009.88</v>
      </c>
      <c r="AA507" s="6" t="e">
        <f>VLOOKUP($A507,raw!$A$2:$L$2630,7,0)</f>
        <v>#N/A</v>
      </c>
      <c r="AB507" s="10" t="e">
        <f t="shared" si="75"/>
        <v>#N/A</v>
      </c>
      <c r="AC507" s="10" t="e">
        <f t="shared" si="78"/>
        <v>#N/A</v>
      </c>
      <c r="AE507" s="6" t="e">
        <f>VLOOKUP($A507,Peter!$A$3:$O$2386,11,0)</f>
        <v>#N/A</v>
      </c>
      <c r="AF507" s="6">
        <v>0</v>
      </c>
      <c r="AG507" s="6" t="e">
        <f t="shared" si="76"/>
        <v>#N/A</v>
      </c>
      <c r="AH507" s="6" t="str">
        <f>"'"&amp;C507&amp;"',"</f>
        <v>'F5THs48WAqqEH5CE3DIYXQ==',</v>
      </c>
    </row>
    <row r="508" spans="1:34" hidden="1" x14ac:dyDescent="0.15">
      <c r="A508" s="6" t="str">
        <f t="shared" si="72"/>
        <v>CarMax Auto Owner Trust 2017-1FHhNUk18hM4gDOTNivK8Wg==42826</v>
      </c>
      <c r="B508" s="6" t="s">
        <v>26</v>
      </c>
      <c r="C508" s="6" t="s">
        <v>124</v>
      </c>
      <c r="D508" s="7">
        <v>42826</v>
      </c>
      <c r="E508" s="6" t="e">
        <f>VLOOKUP($A508,Peter!$A$3:$A$2386,1,0)</f>
        <v>#N/A</v>
      </c>
      <c r="F508" s="6" t="s">
        <v>22</v>
      </c>
      <c r="G508" s="6" t="s">
        <v>21</v>
      </c>
      <c r="H508" s="6" t="s">
        <v>22</v>
      </c>
      <c r="I508" s="6">
        <v>28863.040000000001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Q508" s="6" t="e">
        <f>VLOOKUP($A508,Peter!$A$3:$O$2386,13,0)</f>
        <v>#N/A</v>
      </c>
      <c r="R508" s="6">
        <v>0</v>
      </c>
      <c r="S508" s="10" t="e">
        <f t="shared" si="77"/>
        <v>#N/A</v>
      </c>
      <c r="T508" s="6" t="e">
        <f>VLOOKUP($A508,Peter!$A$3:$R$2306,14,0)</f>
        <v>#N/A</v>
      </c>
      <c r="U508" s="6">
        <v>0</v>
      </c>
      <c r="Y508" s="6" t="e">
        <f>VLOOKUP($A508,Peter!$A$3:$O$2386,7,0)</f>
        <v>#N/A</v>
      </c>
      <c r="Z508" s="6">
        <v>28863.040000000001</v>
      </c>
      <c r="AA508" s="6" t="e">
        <f>VLOOKUP($A508,raw!$A$2:$L$2630,7,0)</f>
        <v>#N/A</v>
      </c>
      <c r="AB508" s="10" t="e">
        <f t="shared" si="75"/>
        <v>#N/A</v>
      </c>
      <c r="AC508" s="10" t="e">
        <f t="shared" si="78"/>
        <v>#N/A</v>
      </c>
      <c r="AE508" s="6" t="e">
        <f>VLOOKUP($A508,Peter!$A$3:$O$2386,11,0)</f>
        <v>#N/A</v>
      </c>
      <c r="AF508" s="6">
        <v>0</v>
      </c>
      <c r="AG508" s="6" t="e">
        <f t="shared" si="76"/>
        <v>#N/A</v>
      </c>
      <c r="AH508" s="6" t="str">
        <f>"'"&amp;C508&amp;"',"</f>
        <v>'FHhNUk18hM4gDOTNivK8Wg==',</v>
      </c>
    </row>
    <row r="509" spans="1:34" hidden="1" x14ac:dyDescent="0.15">
      <c r="A509" s="6" t="str">
        <f t="shared" si="72"/>
        <v>CarMax Auto Owner Trust 2017-1g3Jq7WUd5or47BXLW4CuOg==42826</v>
      </c>
      <c r="B509" s="6" t="s">
        <v>26</v>
      </c>
      <c r="C509" s="6" t="s">
        <v>125</v>
      </c>
      <c r="D509" s="7">
        <v>42826</v>
      </c>
      <c r="E509" s="6" t="e">
        <f>VLOOKUP($A509,Peter!$A$3:$A$2386,1,0)</f>
        <v>#N/A</v>
      </c>
      <c r="F509" s="6" t="s">
        <v>22</v>
      </c>
      <c r="G509" s="6" t="s">
        <v>21</v>
      </c>
      <c r="H509" s="6" t="s">
        <v>22</v>
      </c>
      <c r="I509" s="6">
        <v>7106.95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Q509" s="6" t="e">
        <f>VLOOKUP($A509,Peter!$A$3:$O$2386,13,0)</f>
        <v>#N/A</v>
      </c>
      <c r="R509" s="6">
        <v>0</v>
      </c>
      <c r="S509" s="10" t="e">
        <f t="shared" si="77"/>
        <v>#N/A</v>
      </c>
      <c r="T509" s="6" t="e">
        <f>VLOOKUP($A509,Peter!$A$3:$R$2306,14,0)</f>
        <v>#N/A</v>
      </c>
      <c r="U509" s="6">
        <v>0</v>
      </c>
      <c r="Y509" s="6" t="e">
        <f>VLOOKUP($A509,Peter!$A$3:$O$2386,7,0)</f>
        <v>#N/A</v>
      </c>
      <c r="Z509" s="6">
        <v>7106.95</v>
      </c>
      <c r="AA509" s="6" t="e">
        <f>VLOOKUP($A509,raw!$A$2:$L$2630,7,0)</f>
        <v>#N/A</v>
      </c>
      <c r="AB509" s="10" t="e">
        <f t="shared" si="75"/>
        <v>#N/A</v>
      </c>
      <c r="AC509" s="10" t="e">
        <f t="shared" si="78"/>
        <v>#N/A</v>
      </c>
      <c r="AE509" s="6" t="e">
        <f>VLOOKUP($A509,Peter!$A$3:$O$2386,11,0)</f>
        <v>#N/A</v>
      </c>
      <c r="AF509" s="6">
        <v>0</v>
      </c>
      <c r="AG509" s="6" t="e">
        <f t="shared" si="76"/>
        <v>#N/A</v>
      </c>
      <c r="AH509" s="6" t="str">
        <f>"'"&amp;C509&amp;"',"</f>
        <v>'g3Jq7WUd5or47BXLW4CuOg==',</v>
      </c>
    </row>
    <row r="510" spans="1:34" hidden="1" x14ac:dyDescent="0.15">
      <c r="A510" s="6" t="str">
        <f t="shared" si="72"/>
        <v>CarMax Auto Owner Trust 2017-1hJLgehbgKO7SC1KERFNQpw==42826</v>
      </c>
      <c r="B510" s="6" t="s">
        <v>26</v>
      </c>
      <c r="C510" s="6" t="s">
        <v>126</v>
      </c>
      <c r="D510" s="7">
        <v>42826</v>
      </c>
      <c r="E510" s="6" t="e">
        <f>VLOOKUP($A510,Peter!$A$3:$A$2386,1,0)</f>
        <v>#N/A</v>
      </c>
      <c r="F510" s="6" t="s">
        <v>21</v>
      </c>
      <c r="G510" s="6" t="s">
        <v>18</v>
      </c>
      <c r="H510" s="6" t="s">
        <v>21</v>
      </c>
      <c r="I510" s="6">
        <v>14038.85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Q510" s="6" t="e">
        <f>VLOOKUP($A510,Peter!$A$3:$O$2386,13,0)</f>
        <v>#N/A</v>
      </c>
      <c r="R510" s="6">
        <v>0</v>
      </c>
      <c r="S510" s="10" t="e">
        <f t="shared" si="77"/>
        <v>#N/A</v>
      </c>
      <c r="T510" s="6" t="e">
        <f>VLOOKUP($A510,Peter!$A$3:$R$2306,14,0)</f>
        <v>#N/A</v>
      </c>
      <c r="U510" s="6">
        <v>0</v>
      </c>
      <c r="Y510" s="6" t="e">
        <f>VLOOKUP($A510,Peter!$A$3:$O$2386,7,0)</f>
        <v>#N/A</v>
      </c>
      <c r="Z510" s="6">
        <v>14038.85</v>
      </c>
      <c r="AA510" s="6" t="e">
        <f>VLOOKUP($A510,raw!$A$2:$L$2630,7,0)</f>
        <v>#N/A</v>
      </c>
      <c r="AB510" s="10" t="e">
        <f t="shared" si="75"/>
        <v>#N/A</v>
      </c>
      <c r="AC510" s="10" t="e">
        <f t="shared" si="78"/>
        <v>#N/A</v>
      </c>
      <c r="AE510" s="6" t="e">
        <f>VLOOKUP($A510,Peter!$A$3:$O$2386,11,0)</f>
        <v>#N/A</v>
      </c>
      <c r="AF510" s="6">
        <v>11585.01</v>
      </c>
      <c r="AG510" s="6" t="e">
        <f t="shared" si="76"/>
        <v>#N/A</v>
      </c>
      <c r="AH510" s="6" t="str">
        <f>"'"&amp;C510&amp;"',"</f>
        <v>'hJLgehbgKO7SC1KERFNQpw==',</v>
      </c>
    </row>
    <row r="511" spans="1:34" hidden="1" x14ac:dyDescent="0.15">
      <c r="A511" s="6" t="str">
        <f t="shared" si="72"/>
        <v>CarMax Auto Owner Trust 2017-1HpRcgyZC5LykYiagz/eisQ==42826</v>
      </c>
      <c r="B511" s="6" t="s">
        <v>26</v>
      </c>
      <c r="C511" s="6" t="s">
        <v>127</v>
      </c>
      <c r="D511" s="7">
        <v>42826</v>
      </c>
      <c r="E511" s="6" t="e">
        <f>VLOOKUP($A511,Peter!$A$3:$A$2386,1,0)</f>
        <v>#N/A</v>
      </c>
      <c r="F511" s="6" t="s">
        <v>22</v>
      </c>
      <c r="G511" s="6" t="s">
        <v>21</v>
      </c>
      <c r="H511" s="6" t="s">
        <v>22</v>
      </c>
      <c r="I511" s="6">
        <v>15594.81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Q511" s="6" t="e">
        <f>VLOOKUP($A511,Peter!$A$3:$O$2386,13,0)</f>
        <v>#N/A</v>
      </c>
      <c r="R511" s="6">
        <v>0</v>
      </c>
      <c r="S511" s="10" t="e">
        <f t="shared" si="77"/>
        <v>#N/A</v>
      </c>
      <c r="T511" s="6" t="e">
        <f>VLOOKUP($A511,Peter!$A$3:$R$2306,14,0)</f>
        <v>#N/A</v>
      </c>
      <c r="U511" s="6">
        <v>0</v>
      </c>
      <c r="Y511" s="6" t="e">
        <f>VLOOKUP($A511,Peter!$A$3:$O$2386,7,0)</f>
        <v>#N/A</v>
      </c>
      <c r="Z511" s="6">
        <v>15594.81</v>
      </c>
      <c r="AA511" s="6" t="e">
        <f>VLOOKUP($A511,raw!$A$2:$L$2630,7,0)</f>
        <v>#N/A</v>
      </c>
      <c r="AB511" s="10" t="e">
        <f t="shared" si="75"/>
        <v>#N/A</v>
      </c>
      <c r="AC511" s="10" t="e">
        <f t="shared" si="78"/>
        <v>#N/A</v>
      </c>
      <c r="AE511" s="6" t="e">
        <f>VLOOKUP($A511,Peter!$A$3:$O$2386,11,0)</f>
        <v>#N/A</v>
      </c>
      <c r="AF511" s="6">
        <v>0</v>
      </c>
      <c r="AG511" s="6" t="e">
        <f t="shared" si="76"/>
        <v>#N/A</v>
      </c>
      <c r="AH511" s="6" t="str">
        <f>"'"&amp;C511&amp;"',"</f>
        <v>'HpRcgyZC5LykYiagz/eisQ==',</v>
      </c>
    </row>
    <row r="512" spans="1:34" hidden="1" x14ac:dyDescent="0.15">
      <c r="A512" s="6" t="str">
        <f t="shared" si="72"/>
        <v>CarMax Auto Owner Trust 2017-1HuNuH4JHgCnlmxbC+NHkwQ==42795</v>
      </c>
      <c r="B512" s="6" t="s">
        <v>26</v>
      </c>
      <c r="C512" s="6" t="s">
        <v>35</v>
      </c>
      <c r="D512" s="7">
        <v>42795</v>
      </c>
      <c r="E512" s="6" t="str">
        <f>VLOOKUP($A512,Peter!$A$3:$A$2386,1,0)</f>
        <v>CarMax Auto Owner Trust 2017-1HuNuH4JHgCnlmxbC+NHkwQ==42795</v>
      </c>
      <c r="F512" s="6" t="s">
        <v>22</v>
      </c>
      <c r="G512" s="6" t="s">
        <v>18</v>
      </c>
      <c r="H512" s="6" t="s">
        <v>21</v>
      </c>
      <c r="I512" s="6">
        <v>19592.349999999999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Q512" s="6">
        <f>VLOOKUP($A512,Peter!$A$3:$O$2386,13,0)</f>
        <v>0</v>
      </c>
      <c r="R512" s="6">
        <v>0</v>
      </c>
      <c r="S512" s="10">
        <f t="shared" si="77"/>
        <v>0</v>
      </c>
      <c r="T512" s="6">
        <f>VLOOKUP($A512,Peter!$A$3:$R$2306,14,0)</f>
        <v>1243.08</v>
      </c>
      <c r="U512" s="6">
        <v>0</v>
      </c>
      <c r="V512" s="10">
        <f t="shared" ref="V512:V513" si="82">Y512-X512</f>
        <v>0</v>
      </c>
      <c r="W512" s="10"/>
      <c r="X512" s="6">
        <f>Z512+M512+R512+U512</f>
        <v>19592.349999999999</v>
      </c>
      <c r="Y512" s="6">
        <f>VLOOKUP($A512,Peter!$A$3:$O$2386,7,0)</f>
        <v>19592.349999999999</v>
      </c>
      <c r="Z512" s="6">
        <v>19592.349999999999</v>
      </c>
      <c r="AA512" s="6">
        <f>VLOOKUP($A512,raw!$A$2:$L$2630,7,0)</f>
        <v>19592.349999999999</v>
      </c>
      <c r="AB512" s="10">
        <f t="shared" si="75"/>
        <v>0</v>
      </c>
      <c r="AC512" s="10">
        <f t="shared" si="78"/>
        <v>0</v>
      </c>
      <c r="AE512" s="6">
        <f>VLOOKUP($A512,Peter!$A$3:$O$2386,11,0)</f>
        <v>14640.59</v>
      </c>
      <c r="AF512" s="6">
        <v>14640.59</v>
      </c>
      <c r="AG512" s="6">
        <f t="shared" si="76"/>
        <v>0</v>
      </c>
      <c r="AH512" s="6" t="str">
        <f>"'"&amp;C512&amp;"',"</f>
        <v>'HuNuH4JHgCnlmxbC+NHkwQ==',</v>
      </c>
    </row>
    <row r="513" spans="1:34" hidden="1" x14ac:dyDescent="0.15">
      <c r="A513" s="6" t="str">
        <f t="shared" si="72"/>
        <v>CarMax Auto Owner Trust 2017-1i1cVVLYFZ1y5bdzlc1MtJg==42795</v>
      </c>
      <c r="B513" s="6" t="s">
        <v>26</v>
      </c>
      <c r="C513" s="6" t="s">
        <v>43</v>
      </c>
      <c r="D513" s="7">
        <v>42795</v>
      </c>
      <c r="E513" s="6" t="str">
        <f>VLOOKUP($A513,Peter!$A$3:$A$2386,1,0)</f>
        <v>CarMax Auto Owner Trust 2017-1i1cVVLYFZ1y5bdzlc1MtJg==42795</v>
      </c>
      <c r="F513" s="6" t="s">
        <v>21</v>
      </c>
      <c r="G513" s="6" t="s">
        <v>18</v>
      </c>
      <c r="H513" s="6" t="s">
        <v>21</v>
      </c>
      <c r="I513" s="6">
        <v>12321.39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Q513" s="6">
        <f>VLOOKUP($A513,Peter!$A$3:$O$2386,13,0)</f>
        <v>0</v>
      </c>
      <c r="R513" s="6">
        <v>0</v>
      </c>
      <c r="S513" s="10">
        <f t="shared" si="77"/>
        <v>0</v>
      </c>
      <c r="T513" s="6">
        <f>VLOOKUP($A513,Peter!$A$3:$R$2306,14,0)</f>
        <v>642.33000000000004</v>
      </c>
      <c r="U513" s="6">
        <v>0</v>
      </c>
      <c r="V513" s="10">
        <f t="shared" si="82"/>
        <v>0</v>
      </c>
      <c r="W513" s="10"/>
      <c r="X513" s="6">
        <f>Z513+M513+R513+U513</f>
        <v>12321.39</v>
      </c>
      <c r="Y513" s="6">
        <f>VLOOKUP($A513,Peter!$A$3:$O$2386,7,0)</f>
        <v>12321.39</v>
      </c>
      <c r="Z513" s="6">
        <v>12321.39</v>
      </c>
      <c r="AA513" s="6">
        <f>VLOOKUP($A513,raw!$A$2:$L$2630,7,0)</f>
        <v>12321.39</v>
      </c>
      <c r="AB513" s="10">
        <f t="shared" si="75"/>
        <v>0</v>
      </c>
      <c r="AC513" s="10">
        <f t="shared" si="78"/>
        <v>0</v>
      </c>
      <c r="AE513" s="6">
        <f>VLOOKUP($A513,Peter!$A$3:$O$2386,11,0)</f>
        <v>7020.5</v>
      </c>
      <c r="AF513" s="6">
        <v>7020.5</v>
      </c>
      <c r="AG513" s="6">
        <f t="shared" si="76"/>
        <v>0</v>
      </c>
      <c r="AH513" s="6" t="str">
        <f>"'"&amp;C513&amp;"',"</f>
        <v>'i1cVVLYFZ1y5bdzlc1MtJg==',</v>
      </c>
    </row>
    <row r="514" spans="1:34" hidden="1" x14ac:dyDescent="0.15">
      <c r="A514" s="6" t="str">
        <f t="shared" ref="A514:A577" si="83">B514&amp;C514&amp;D514</f>
        <v>CarMax Auto Owner Trust 2017-1i1cVVLYFZ1y5bdzlc1MtJg==42826</v>
      </c>
      <c r="B514" s="6" t="s">
        <v>26</v>
      </c>
      <c r="C514" s="6" t="s">
        <v>43</v>
      </c>
      <c r="D514" s="7">
        <v>42826</v>
      </c>
      <c r="E514" s="6" t="e">
        <f>VLOOKUP($A514,Peter!$A$3:$A$2386,1,0)</f>
        <v>#N/A</v>
      </c>
      <c r="F514" s="6" t="s">
        <v>21</v>
      </c>
      <c r="G514" s="6" t="s">
        <v>18</v>
      </c>
      <c r="H514" s="6" t="s">
        <v>21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Q514" s="6" t="e">
        <f>VLOOKUP($A514,Peter!$A$3:$O$2386,13,0)</f>
        <v>#N/A</v>
      </c>
      <c r="R514" s="6">
        <v>0</v>
      </c>
      <c r="S514" s="10" t="e">
        <f t="shared" si="77"/>
        <v>#N/A</v>
      </c>
      <c r="T514" s="6" t="e">
        <f>VLOOKUP($A514,Peter!$A$3:$R$2306,14,0)</f>
        <v>#N/A</v>
      </c>
      <c r="U514" s="6">
        <v>0</v>
      </c>
      <c r="Y514" s="6" t="e">
        <f>VLOOKUP($A514,Peter!$A$3:$O$2386,7,0)</f>
        <v>#N/A</v>
      </c>
      <c r="Z514" s="6">
        <v>0</v>
      </c>
      <c r="AA514" s="6" t="e">
        <f>VLOOKUP($A514,raw!$A$2:$L$2630,7,0)</f>
        <v>#N/A</v>
      </c>
      <c r="AB514" s="10" t="e">
        <f t="shared" ref="AB514:AB577" si="84">ABS(Y514-Z514)</f>
        <v>#N/A</v>
      </c>
      <c r="AC514" s="10" t="e">
        <f t="shared" si="78"/>
        <v>#N/A</v>
      </c>
      <c r="AE514" s="6" t="e">
        <f>VLOOKUP($A514,Peter!$A$3:$O$2386,11,0)</f>
        <v>#N/A</v>
      </c>
      <c r="AF514" s="6">
        <v>1.67</v>
      </c>
      <c r="AG514" s="6" t="e">
        <f t="shared" ref="AG514:AG577" si="85">ABS(AE514-AF514)</f>
        <v>#N/A</v>
      </c>
      <c r="AH514" s="6" t="str">
        <f>"'"&amp;C514&amp;"',"</f>
        <v>'i1cVVLYFZ1y5bdzlc1MtJg==',</v>
      </c>
    </row>
    <row r="515" spans="1:34" hidden="1" x14ac:dyDescent="0.15">
      <c r="A515" s="6" t="str">
        <f t="shared" si="83"/>
        <v>CarMax Auto Owner Trust 2017-1icXkru4UUjMfjp+u5++sxw==42826</v>
      </c>
      <c r="B515" s="6" t="s">
        <v>26</v>
      </c>
      <c r="C515" s="6" t="s">
        <v>131</v>
      </c>
      <c r="D515" s="7">
        <v>42826</v>
      </c>
      <c r="E515" s="6" t="e">
        <f>VLOOKUP($A515,Peter!$A$3:$A$2386,1,0)</f>
        <v>#N/A</v>
      </c>
      <c r="F515" s="6" t="s">
        <v>22</v>
      </c>
      <c r="G515" s="6" t="s">
        <v>21</v>
      </c>
      <c r="H515" s="6" t="s">
        <v>22</v>
      </c>
      <c r="I515" s="6">
        <v>9016.3700000000008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Q515" s="6" t="e">
        <f>VLOOKUP($A515,Peter!$A$3:$O$2386,13,0)</f>
        <v>#N/A</v>
      </c>
      <c r="R515" s="6">
        <v>0</v>
      </c>
      <c r="S515" s="10" t="e">
        <f t="shared" ref="S515:S578" si="86">ABS(Q515-R515)</f>
        <v>#N/A</v>
      </c>
      <c r="T515" s="6" t="e">
        <f>VLOOKUP($A515,Peter!$A$3:$R$2306,14,0)</f>
        <v>#N/A</v>
      </c>
      <c r="U515" s="6">
        <v>0</v>
      </c>
      <c r="Y515" s="6" t="e">
        <f>VLOOKUP($A515,Peter!$A$3:$O$2386,7,0)</f>
        <v>#N/A</v>
      </c>
      <c r="Z515" s="6">
        <v>9016.3700000000008</v>
      </c>
      <c r="AA515" s="6" t="e">
        <f>VLOOKUP($A515,raw!$A$2:$L$2630,7,0)</f>
        <v>#N/A</v>
      </c>
      <c r="AB515" s="10" t="e">
        <f t="shared" si="84"/>
        <v>#N/A</v>
      </c>
      <c r="AC515" s="10" t="e">
        <f t="shared" ref="AC515:AC578" si="87">IF(ABS(Z515-AA515)&gt;0.01,1,0)</f>
        <v>#N/A</v>
      </c>
      <c r="AE515" s="6" t="e">
        <f>VLOOKUP($A515,Peter!$A$3:$O$2386,11,0)</f>
        <v>#N/A</v>
      </c>
      <c r="AF515" s="6">
        <v>0</v>
      </c>
      <c r="AG515" s="6" t="e">
        <f t="shared" si="85"/>
        <v>#N/A</v>
      </c>
      <c r="AH515" s="6" t="str">
        <f>"'"&amp;C515&amp;"',"</f>
        <v>'icXkru4UUjMfjp+u5++sxw==',</v>
      </c>
    </row>
    <row r="516" spans="1:34" hidden="1" x14ac:dyDescent="0.15">
      <c r="A516" s="6" t="str">
        <f t="shared" si="83"/>
        <v>CarMax Auto Owner Trust 2017-1iLHkq1qYAqfFp94vJZp2jg==42826</v>
      </c>
      <c r="B516" s="6" t="s">
        <v>26</v>
      </c>
      <c r="C516" s="6" t="s">
        <v>129</v>
      </c>
      <c r="D516" s="7">
        <v>42826</v>
      </c>
      <c r="E516" s="6" t="e">
        <f>VLOOKUP($A516,Peter!$A$3:$A$2386,1,0)</f>
        <v>#N/A</v>
      </c>
      <c r="F516" s="6" t="s">
        <v>22</v>
      </c>
      <c r="G516" s="6" t="s">
        <v>21</v>
      </c>
      <c r="H516" s="6" t="s">
        <v>22</v>
      </c>
      <c r="I516" s="6">
        <v>18650.560000000001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Q516" s="6" t="e">
        <f>VLOOKUP($A516,Peter!$A$3:$O$2386,13,0)</f>
        <v>#N/A</v>
      </c>
      <c r="R516" s="6">
        <v>0</v>
      </c>
      <c r="S516" s="10" t="e">
        <f t="shared" si="86"/>
        <v>#N/A</v>
      </c>
      <c r="T516" s="6" t="e">
        <f>VLOOKUP($A516,Peter!$A$3:$R$2306,14,0)</f>
        <v>#N/A</v>
      </c>
      <c r="U516" s="6">
        <v>0</v>
      </c>
      <c r="Y516" s="6" t="e">
        <f>VLOOKUP($A516,Peter!$A$3:$O$2386,7,0)</f>
        <v>#N/A</v>
      </c>
      <c r="Z516" s="6">
        <v>18650.560000000001</v>
      </c>
      <c r="AA516" s="6" t="e">
        <f>VLOOKUP($A516,raw!$A$2:$L$2630,7,0)</f>
        <v>#N/A</v>
      </c>
      <c r="AB516" s="10" t="e">
        <f t="shared" si="84"/>
        <v>#N/A</v>
      </c>
      <c r="AC516" s="10" t="e">
        <f t="shared" si="87"/>
        <v>#N/A</v>
      </c>
      <c r="AE516" s="6" t="e">
        <f>VLOOKUP($A516,Peter!$A$3:$O$2386,11,0)</f>
        <v>#N/A</v>
      </c>
      <c r="AF516" s="6">
        <v>0</v>
      </c>
      <c r="AG516" s="6" t="e">
        <f t="shared" si="85"/>
        <v>#N/A</v>
      </c>
      <c r="AH516" s="6" t="str">
        <f>"'"&amp;C516&amp;"',"</f>
        <v>'iLHkq1qYAqfFp94vJZp2jg==',</v>
      </c>
    </row>
    <row r="517" spans="1:34" hidden="1" x14ac:dyDescent="0.15">
      <c r="A517" s="6" t="str">
        <f t="shared" si="83"/>
        <v>CarMax Auto Owner Trust 2017-1j6/MBxSox9PrBnuM3tPFcw==42826</v>
      </c>
      <c r="B517" s="6" t="s">
        <v>26</v>
      </c>
      <c r="C517" s="6" t="s">
        <v>130</v>
      </c>
      <c r="D517" s="7">
        <v>42826</v>
      </c>
      <c r="E517" s="6" t="e">
        <f>VLOOKUP($A517,Peter!$A$3:$A$2386,1,0)</f>
        <v>#N/A</v>
      </c>
      <c r="F517" s="6" t="s">
        <v>22</v>
      </c>
      <c r="G517" s="6" t="s">
        <v>21</v>
      </c>
      <c r="H517" s="6" t="s">
        <v>22</v>
      </c>
      <c r="I517" s="6">
        <v>10243.040000000001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Q517" s="6" t="e">
        <f>VLOOKUP($A517,Peter!$A$3:$O$2386,13,0)</f>
        <v>#N/A</v>
      </c>
      <c r="R517" s="6">
        <v>0</v>
      </c>
      <c r="S517" s="10" t="e">
        <f t="shared" si="86"/>
        <v>#N/A</v>
      </c>
      <c r="T517" s="6" t="e">
        <f>VLOOKUP($A517,Peter!$A$3:$R$2306,14,0)</f>
        <v>#N/A</v>
      </c>
      <c r="U517" s="6">
        <v>0</v>
      </c>
      <c r="Y517" s="6" t="e">
        <f>VLOOKUP($A517,Peter!$A$3:$O$2386,7,0)</f>
        <v>#N/A</v>
      </c>
      <c r="Z517" s="6">
        <v>10243.040000000001</v>
      </c>
      <c r="AA517" s="6" t="e">
        <f>VLOOKUP($A517,raw!$A$2:$L$2630,7,0)</f>
        <v>#N/A</v>
      </c>
      <c r="AB517" s="10" t="e">
        <f t="shared" si="84"/>
        <v>#N/A</v>
      </c>
      <c r="AC517" s="10" t="e">
        <f t="shared" si="87"/>
        <v>#N/A</v>
      </c>
      <c r="AE517" s="6" t="e">
        <f>VLOOKUP($A517,Peter!$A$3:$O$2386,11,0)</f>
        <v>#N/A</v>
      </c>
      <c r="AF517" s="6">
        <v>0</v>
      </c>
      <c r="AG517" s="6" t="e">
        <f t="shared" si="85"/>
        <v>#N/A</v>
      </c>
      <c r="AH517" s="6" t="str">
        <f>"'"&amp;C517&amp;"',"</f>
        <v>'j6/MBxSox9PrBnuM3tPFcw==',</v>
      </c>
    </row>
    <row r="518" spans="1:34" hidden="1" x14ac:dyDescent="0.15">
      <c r="A518" s="6" t="str">
        <f t="shared" si="83"/>
        <v>CarMax Auto Owner Trust 2017-1j63L7ifOXAxzpvcRAwlyvA==42795</v>
      </c>
      <c r="B518" s="6" t="s">
        <v>26</v>
      </c>
      <c r="C518" s="6" t="s">
        <v>48</v>
      </c>
      <c r="D518" s="7">
        <v>42795</v>
      </c>
      <c r="E518" s="6" t="str">
        <f>VLOOKUP($A518,Peter!$A$3:$A$2386,1,0)</f>
        <v>CarMax Auto Owner Trust 2017-1j63L7ifOXAxzpvcRAwlyvA==42795</v>
      </c>
      <c r="F518" s="6" t="s">
        <v>21</v>
      </c>
      <c r="G518" s="6" t="s">
        <v>18</v>
      </c>
      <c r="H518" s="6" t="s">
        <v>21</v>
      </c>
      <c r="I518" s="6">
        <v>2790.2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Q518" s="6">
        <f>VLOOKUP($A518,Peter!$A$3:$O$2386,13,0)</f>
        <v>0</v>
      </c>
      <c r="R518" s="6">
        <v>0</v>
      </c>
      <c r="S518" s="10">
        <f t="shared" si="86"/>
        <v>0</v>
      </c>
      <c r="T518" s="6">
        <f>VLOOKUP($A518,Peter!$A$3:$R$2306,14,0)</f>
        <v>857.56</v>
      </c>
      <c r="U518" s="6">
        <v>0</v>
      </c>
      <c r="V518" s="10">
        <f>Y518-X518</f>
        <v>0</v>
      </c>
      <c r="W518" s="10"/>
      <c r="X518" s="6">
        <f>Z518+M518+R518+U518</f>
        <v>2790.2</v>
      </c>
      <c r="Y518" s="6">
        <f>VLOOKUP($A518,Peter!$A$3:$O$2386,7,0)</f>
        <v>2790.2</v>
      </c>
      <c r="Z518" s="6">
        <v>2790.2</v>
      </c>
      <c r="AA518" s="6">
        <f>VLOOKUP($A518,raw!$A$2:$L$2630,7,0)</f>
        <v>2790.2</v>
      </c>
      <c r="AB518" s="10">
        <f t="shared" si="84"/>
        <v>0</v>
      </c>
      <c r="AC518" s="10">
        <f t="shared" si="87"/>
        <v>0</v>
      </c>
      <c r="AE518" s="6">
        <f>VLOOKUP($A518,Peter!$A$3:$O$2386,11,0)</f>
        <v>1200</v>
      </c>
      <c r="AF518" s="6">
        <v>1200</v>
      </c>
      <c r="AG518" s="6">
        <f t="shared" si="85"/>
        <v>0</v>
      </c>
      <c r="AH518" s="6" t="str">
        <f>"'"&amp;C518&amp;"',"</f>
        <v>'j63L7ifOXAxzpvcRAwlyvA==',</v>
      </c>
    </row>
    <row r="519" spans="1:34" hidden="1" x14ac:dyDescent="0.15">
      <c r="A519" s="6" t="str">
        <f t="shared" si="83"/>
        <v>CarMax Auto Owner Trust 2017-1j63L7ifOXAxzpvcRAwlyvA==42826</v>
      </c>
      <c r="B519" s="6" t="s">
        <v>26</v>
      </c>
      <c r="C519" s="6" t="s">
        <v>48</v>
      </c>
      <c r="D519" s="7">
        <v>42826</v>
      </c>
      <c r="E519" s="6" t="e">
        <f>VLOOKUP($A519,Peter!$A$3:$A$2386,1,0)</f>
        <v>#N/A</v>
      </c>
      <c r="F519" s="6" t="s">
        <v>21</v>
      </c>
      <c r="G519" s="6" t="s">
        <v>18</v>
      </c>
      <c r="H519" s="6" t="s">
        <v>21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Q519" s="6" t="e">
        <f>VLOOKUP($A519,Peter!$A$3:$O$2386,13,0)</f>
        <v>#N/A</v>
      </c>
      <c r="R519" s="6">
        <v>0</v>
      </c>
      <c r="S519" s="10" t="e">
        <f t="shared" si="86"/>
        <v>#N/A</v>
      </c>
      <c r="T519" s="6" t="e">
        <f>VLOOKUP($A519,Peter!$A$3:$R$2306,14,0)</f>
        <v>#N/A</v>
      </c>
      <c r="U519" s="6">
        <v>0</v>
      </c>
      <c r="Y519" s="6" t="e">
        <f>VLOOKUP($A519,Peter!$A$3:$O$2386,7,0)</f>
        <v>#N/A</v>
      </c>
      <c r="Z519" s="6">
        <v>0</v>
      </c>
      <c r="AA519" s="6" t="e">
        <f>VLOOKUP($A519,raw!$A$2:$L$2630,7,0)</f>
        <v>#N/A</v>
      </c>
      <c r="AB519" s="10" t="e">
        <f t="shared" si="84"/>
        <v>#N/A</v>
      </c>
      <c r="AC519" s="10" t="e">
        <f t="shared" si="87"/>
        <v>#N/A</v>
      </c>
      <c r="AE519" s="6" t="e">
        <f>VLOOKUP($A519,Peter!$A$3:$O$2386,11,0)</f>
        <v>#N/A</v>
      </c>
      <c r="AF519" s="6">
        <v>29.33</v>
      </c>
      <c r="AG519" s="6" t="e">
        <f t="shared" si="85"/>
        <v>#N/A</v>
      </c>
      <c r="AH519" s="6" t="str">
        <f>"'"&amp;C519&amp;"',"</f>
        <v>'j63L7ifOXAxzpvcRAwlyvA==',</v>
      </c>
    </row>
    <row r="520" spans="1:34" hidden="1" x14ac:dyDescent="0.15">
      <c r="A520" s="6" t="str">
        <f t="shared" si="83"/>
        <v>CarMax Auto Owner Trust 2017-1jOhSKv3t2/mpfLWfZa3pRw==42826</v>
      </c>
      <c r="B520" s="6" t="s">
        <v>26</v>
      </c>
      <c r="C520" s="6" t="s">
        <v>128</v>
      </c>
      <c r="D520" s="7">
        <v>42826</v>
      </c>
      <c r="E520" s="6" t="e">
        <f>VLOOKUP($A520,Peter!$A$3:$A$2386,1,0)</f>
        <v>#N/A</v>
      </c>
      <c r="F520" s="6" t="s">
        <v>22</v>
      </c>
      <c r="G520" s="6" t="s">
        <v>21</v>
      </c>
      <c r="H520" s="6" t="s">
        <v>22</v>
      </c>
      <c r="I520" s="6">
        <v>16322.98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Q520" s="6" t="e">
        <f>VLOOKUP($A520,Peter!$A$3:$O$2386,13,0)</f>
        <v>#N/A</v>
      </c>
      <c r="R520" s="6">
        <v>0</v>
      </c>
      <c r="S520" s="10" t="e">
        <f t="shared" si="86"/>
        <v>#N/A</v>
      </c>
      <c r="T520" s="6" t="e">
        <f>VLOOKUP($A520,Peter!$A$3:$R$2306,14,0)</f>
        <v>#N/A</v>
      </c>
      <c r="U520" s="6">
        <v>0</v>
      </c>
      <c r="Y520" s="6" t="e">
        <f>VLOOKUP($A520,Peter!$A$3:$O$2386,7,0)</f>
        <v>#N/A</v>
      </c>
      <c r="Z520" s="6">
        <v>16322.98</v>
      </c>
      <c r="AA520" s="6" t="e">
        <f>VLOOKUP($A520,raw!$A$2:$L$2630,7,0)</f>
        <v>#N/A</v>
      </c>
      <c r="AB520" s="10" t="e">
        <f t="shared" si="84"/>
        <v>#N/A</v>
      </c>
      <c r="AC520" s="10" t="e">
        <f t="shared" si="87"/>
        <v>#N/A</v>
      </c>
      <c r="AE520" s="6" t="e">
        <f>VLOOKUP($A520,Peter!$A$3:$O$2386,11,0)</f>
        <v>#N/A</v>
      </c>
      <c r="AF520" s="6">
        <v>0</v>
      </c>
      <c r="AG520" s="6" t="e">
        <f t="shared" si="85"/>
        <v>#N/A</v>
      </c>
      <c r="AH520" s="6" t="str">
        <f>"'"&amp;C520&amp;"',"</f>
        <v>'jOhSKv3t2/mpfLWfZa3pRw==',</v>
      </c>
    </row>
    <row r="521" spans="1:34" hidden="1" x14ac:dyDescent="0.15">
      <c r="A521" s="6" t="str">
        <f t="shared" si="83"/>
        <v>CarMax Auto Owner Trust 2017-1JpNHcgoamc+H3ialQfFEMQ==42795</v>
      </c>
      <c r="B521" s="6" t="s">
        <v>26</v>
      </c>
      <c r="C521" s="6" t="s">
        <v>41</v>
      </c>
      <c r="D521" s="7">
        <v>42795</v>
      </c>
      <c r="E521" s="6" t="str">
        <f>VLOOKUP($A521,Peter!$A$3:$A$2386,1,0)</f>
        <v>CarMax Auto Owner Trust 2017-1JpNHcgoamc+H3ialQfFEMQ==42795</v>
      </c>
      <c r="F521" s="6" t="s">
        <v>22</v>
      </c>
      <c r="G521" s="6" t="s">
        <v>18</v>
      </c>
      <c r="H521" s="6" t="s">
        <v>21</v>
      </c>
      <c r="I521" s="6">
        <v>21200.99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Q521" s="6">
        <f>VLOOKUP($A521,Peter!$A$3:$O$2386,13,0)</f>
        <v>0</v>
      </c>
      <c r="R521" s="6">
        <v>0</v>
      </c>
      <c r="S521" s="10">
        <f t="shared" si="86"/>
        <v>0</v>
      </c>
      <c r="T521" s="6">
        <f>VLOOKUP($A521,Peter!$A$3:$R$2306,14,0)</f>
        <v>2010.72</v>
      </c>
      <c r="U521" s="6">
        <v>0</v>
      </c>
      <c r="V521" s="10">
        <f>Y521-X521</f>
        <v>0</v>
      </c>
      <c r="W521" s="10"/>
      <c r="X521" s="6">
        <f>Z521+M521+R521+U521</f>
        <v>21200.99</v>
      </c>
      <c r="Y521" s="6">
        <f>VLOOKUP($A521,Peter!$A$3:$O$2386,7,0)</f>
        <v>21200.99</v>
      </c>
      <c r="Z521" s="6">
        <v>21200.99</v>
      </c>
      <c r="AA521" s="6">
        <f>VLOOKUP($A521,raw!$A$2:$L$2630,7,0)</f>
        <v>21200.99</v>
      </c>
      <c r="AB521" s="10">
        <f t="shared" si="84"/>
        <v>0</v>
      </c>
      <c r="AC521" s="10">
        <f t="shared" si="87"/>
        <v>0</v>
      </c>
      <c r="AE521" s="6">
        <f>VLOOKUP($A521,Peter!$A$3:$O$2386,11,0)</f>
        <v>4700</v>
      </c>
      <c r="AF521" s="6">
        <v>4700</v>
      </c>
      <c r="AG521" s="6">
        <f t="shared" si="85"/>
        <v>0</v>
      </c>
      <c r="AH521" s="6" t="str">
        <f>"'"&amp;C521&amp;"',"</f>
        <v>'JpNHcgoamc+H3ialQfFEMQ==',</v>
      </c>
    </row>
    <row r="522" spans="1:34" hidden="1" x14ac:dyDescent="0.15">
      <c r="A522" s="6" t="str">
        <f t="shared" si="83"/>
        <v>CarMax Auto Owner Trust 2017-1K9j9FLoy246//f//RVmcGQ==42826</v>
      </c>
      <c r="B522" s="6" t="s">
        <v>26</v>
      </c>
      <c r="C522" s="6" t="s">
        <v>132</v>
      </c>
      <c r="D522" s="7">
        <v>42826</v>
      </c>
      <c r="E522" s="6" t="e">
        <f>VLOOKUP($A522,Peter!$A$3:$A$2386,1,0)</f>
        <v>#N/A</v>
      </c>
      <c r="F522" s="6" t="s">
        <v>21</v>
      </c>
      <c r="G522" s="6" t="s">
        <v>18</v>
      </c>
      <c r="H522" s="6" t="s">
        <v>21</v>
      </c>
      <c r="I522" s="6">
        <v>17433.16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Q522" s="6" t="e">
        <f>VLOOKUP($A522,Peter!$A$3:$O$2386,13,0)</f>
        <v>#N/A</v>
      </c>
      <c r="R522" s="6">
        <v>0</v>
      </c>
      <c r="S522" s="10" t="e">
        <f t="shared" si="86"/>
        <v>#N/A</v>
      </c>
      <c r="T522" s="6" t="e">
        <f>VLOOKUP($A522,Peter!$A$3:$R$2306,14,0)</f>
        <v>#N/A</v>
      </c>
      <c r="U522" s="6">
        <v>0</v>
      </c>
      <c r="Y522" s="6" t="e">
        <f>VLOOKUP($A522,Peter!$A$3:$O$2386,7,0)</f>
        <v>#N/A</v>
      </c>
      <c r="Z522" s="6">
        <v>17433.16</v>
      </c>
      <c r="AA522" s="6" t="e">
        <f>VLOOKUP($A522,raw!$A$2:$L$2630,7,0)</f>
        <v>#N/A</v>
      </c>
      <c r="AB522" s="10" t="e">
        <f t="shared" si="84"/>
        <v>#N/A</v>
      </c>
      <c r="AC522" s="10" t="e">
        <f t="shared" si="87"/>
        <v>#N/A</v>
      </c>
      <c r="AE522" s="6" t="e">
        <f>VLOOKUP($A522,Peter!$A$3:$O$2386,11,0)</f>
        <v>#N/A</v>
      </c>
      <c r="AF522" s="6">
        <v>11400</v>
      </c>
      <c r="AG522" s="6" t="e">
        <f t="shared" si="85"/>
        <v>#N/A</v>
      </c>
      <c r="AH522" s="6" t="str">
        <f>"'"&amp;C522&amp;"',"</f>
        <v>'K9j9FLoy246//f//RVmcGQ==',</v>
      </c>
    </row>
    <row r="523" spans="1:34" hidden="1" x14ac:dyDescent="0.15">
      <c r="A523" s="6" t="str">
        <f t="shared" si="83"/>
        <v>CarMax Auto Owner Trust 2017-1kGOQlkLOudcTEQOPRlg7Jg==42826</v>
      </c>
      <c r="B523" s="6" t="s">
        <v>26</v>
      </c>
      <c r="C523" s="6" t="s">
        <v>133</v>
      </c>
      <c r="D523" s="7">
        <v>42826</v>
      </c>
      <c r="E523" s="6" t="e">
        <f>VLOOKUP($A523,Peter!$A$3:$A$2386,1,0)</f>
        <v>#N/A</v>
      </c>
      <c r="F523" s="6" t="s">
        <v>21</v>
      </c>
      <c r="G523" s="6" t="s">
        <v>18</v>
      </c>
      <c r="H523" s="6" t="s">
        <v>21</v>
      </c>
      <c r="I523" s="6">
        <v>21554.7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Q523" s="6" t="e">
        <f>VLOOKUP($A523,Peter!$A$3:$O$2386,13,0)</f>
        <v>#N/A</v>
      </c>
      <c r="R523" s="6">
        <v>0</v>
      </c>
      <c r="S523" s="10" t="e">
        <f t="shared" si="86"/>
        <v>#N/A</v>
      </c>
      <c r="T523" s="6" t="e">
        <f>VLOOKUP($A523,Peter!$A$3:$R$2306,14,0)</f>
        <v>#N/A</v>
      </c>
      <c r="U523" s="6">
        <v>0</v>
      </c>
      <c r="Y523" s="6" t="e">
        <f>VLOOKUP($A523,Peter!$A$3:$O$2386,7,0)</f>
        <v>#N/A</v>
      </c>
      <c r="Z523" s="6">
        <v>21554.7</v>
      </c>
      <c r="AA523" s="6" t="e">
        <f>VLOOKUP($A523,raw!$A$2:$L$2630,7,0)</f>
        <v>#N/A</v>
      </c>
      <c r="AB523" s="10" t="e">
        <f t="shared" si="84"/>
        <v>#N/A</v>
      </c>
      <c r="AC523" s="10" t="e">
        <f t="shared" si="87"/>
        <v>#N/A</v>
      </c>
      <c r="AE523" s="6" t="e">
        <f>VLOOKUP($A523,Peter!$A$3:$O$2386,11,0)</f>
        <v>#N/A</v>
      </c>
      <c r="AF523" s="6">
        <v>14800</v>
      </c>
      <c r="AG523" s="6" t="e">
        <f t="shared" si="85"/>
        <v>#N/A</v>
      </c>
      <c r="AH523" s="6" t="str">
        <f>"'"&amp;C523&amp;"',"</f>
        <v>'kGOQlkLOudcTEQOPRlg7Jg==',</v>
      </c>
    </row>
    <row r="524" spans="1:34" hidden="1" x14ac:dyDescent="0.15">
      <c r="A524" s="6" t="str">
        <f t="shared" si="83"/>
        <v>CarMax Auto Owner Trust 2017-1kYKXidrBFVff6ZZKdEfO+g==42826</v>
      </c>
      <c r="B524" s="6" t="s">
        <v>26</v>
      </c>
      <c r="C524" s="6" t="s">
        <v>134</v>
      </c>
      <c r="D524" s="7">
        <v>42826</v>
      </c>
      <c r="E524" s="6" t="e">
        <f>VLOOKUP($A524,Peter!$A$3:$A$2386,1,0)</f>
        <v>#N/A</v>
      </c>
      <c r="F524" s="6" t="s">
        <v>22</v>
      </c>
      <c r="G524" s="6" t="s">
        <v>21</v>
      </c>
      <c r="H524" s="6" t="s">
        <v>22</v>
      </c>
      <c r="I524" s="6">
        <v>23374.53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Q524" s="6" t="e">
        <f>VLOOKUP($A524,Peter!$A$3:$O$2386,13,0)</f>
        <v>#N/A</v>
      </c>
      <c r="R524" s="6">
        <v>0</v>
      </c>
      <c r="S524" s="10" t="e">
        <f t="shared" si="86"/>
        <v>#N/A</v>
      </c>
      <c r="T524" s="6" t="e">
        <f>VLOOKUP($A524,Peter!$A$3:$R$2306,14,0)</f>
        <v>#N/A</v>
      </c>
      <c r="U524" s="6">
        <v>0</v>
      </c>
      <c r="Y524" s="6" t="e">
        <f>VLOOKUP($A524,Peter!$A$3:$O$2386,7,0)</f>
        <v>#N/A</v>
      </c>
      <c r="Z524" s="6">
        <v>23374.53</v>
      </c>
      <c r="AA524" s="6" t="e">
        <f>VLOOKUP($A524,raw!$A$2:$L$2630,7,0)</f>
        <v>#N/A</v>
      </c>
      <c r="AB524" s="10" t="e">
        <f t="shared" si="84"/>
        <v>#N/A</v>
      </c>
      <c r="AC524" s="10" t="e">
        <f t="shared" si="87"/>
        <v>#N/A</v>
      </c>
      <c r="AE524" s="6" t="e">
        <f>VLOOKUP($A524,Peter!$A$3:$O$2386,11,0)</f>
        <v>#N/A</v>
      </c>
      <c r="AF524" s="6">
        <v>0</v>
      </c>
      <c r="AG524" s="6" t="e">
        <f t="shared" si="85"/>
        <v>#N/A</v>
      </c>
      <c r="AH524" s="6" t="str">
        <f>"'"&amp;C524&amp;"',"</f>
        <v>'kYKXidrBFVff6ZZKdEfO+g==',</v>
      </c>
    </row>
    <row r="525" spans="1:34" hidden="1" x14ac:dyDescent="0.15">
      <c r="A525" s="6" t="str">
        <f t="shared" si="83"/>
        <v>CarMax Auto Owner Trust 2017-1ln9HtQln0le/09b5YYZnpg==42826</v>
      </c>
      <c r="B525" s="6" t="s">
        <v>26</v>
      </c>
      <c r="C525" s="6" t="s">
        <v>135</v>
      </c>
      <c r="D525" s="7">
        <v>42826</v>
      </c>
      <c r="E525" s="6" t="e">
        <f>VLOOKUP($A525,Peter!$A$3:$A$2386,1,0)</f>
        <v>#N/A</v>
      </c>
      <c r="F525" s="6" t="s">
        <v>21</v>
      </c>
      <c r="G525" s="6" t="s">
        <v>18</v>
      </c>
      <c r="H525" s="6" t="s">
        <v>21</v>
      </c>
      <c r="I525" s="6">
        <v>10693.36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Q525" s="6" t="e">
        <f>VLOOKUP($A525,Peter!$A$3:$O$2386,13,0)</f>
        <v>#N/A</v>
      </c>
      <c r="R525" s="6">
        <v>0</v>
      </c>
      <c r="S525" s="10" t="e">
        <f t="shared" si="86"/>
        <v>#N/A</v>
      </c>
      <c r="T525" s="6" t="e">
        <f>VLOOKUP($A525,Peter!$A$3:$R$2306,14,0)</f>
        <v>#N/A</v>
      </c>
      <c r="U525" s="6">
        <v>0</v>
      </c>
      <c r="Y525" s="6" t="e">
        <f>VLOOKUP($A525,Peter!$A$3:$O$2386,7,0)</f>
        <v>#N/A</v>
      </c>
      <c r="Z525" s="6">
        <v>10693.36</v>
      </c>
      <c r="AA525" s="6" t="e">
        <f>VLOOKUP($A525,raw!$A$2:$L$2630,7,0)</f>
        <v>#N/A</v>
      </c>
      <c r="AB525" s="10" t="e">
        <f t="shared" si="84"/>
        <v>#N/A</v>
      </c>
      <c r="AC525" s="10" t="e">
        <f t="shared" si="87"/>
        <v>#N/A</v>
      </c>
      <c r="AE525" s="6" t="e">
        <f>VLOOKUP($A525,Peter!$A$3:$O$2386,11,0)</f>
        <v>#N/A</v>
      </c>
      <c r="AF525" s="6">
        <v>4150</v>
      </c>
      <c r="AG525" s="6" t="e">
        <f t="shared" si="85"/>
        <v>#N/A</v>
      </c>
      <c r="AH525" s="6" t="str">
        <f>"'"&amp;C525&amp;"',"</f>
        <v>'ln9HtQln0le/09b5YYZnpg==',</v>
      </c>
    </row>
    <row r="526" spans="1:34" hidden="1" x14ac:dyDescent="0.15">
      <c r="A526" s="6" t="str">
        <f t="shared" si="83"/>
        <v>CarMax Auto Owner Trust 2017-1lUiMUe77/a9/4ZBANdyR8A==42767</v>
      </c>
      <c r="B526" s="6" t="s">
        <v>26</v>
      </c>
      <c r="C526" s="6" t="s">
        <v>47</v>
      </c>
      <c r="D526" s="7">
        <v>42767</v>
      </c>
      <c r="E526" s="6" t="str">
        <f>VLOOKUP($A526,Peter!$A$3:$A$2386,1,0)</f>
        <v>CarMax Auto Owner Trust 2017-1lUiMUe77/a9/4ZBANdyR8A==42767</v>
      </c>
      <c r="F526" s="6" t="s">
        <v>22</v>
      </c>
      <c r="G526" s="6" t="s">
        <v>18</v>
      </c>
      <c r="H526" s="6" t="s">
        <v>21</v>
      </c>
      <c r="I526" s="6">
        <v>4009.28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Q526" s="6">
        <f>VLOOKUP($A526,Peter!$A$3:$O$2386,13,0)</f>
        <v>0</v>
      </c>
      <c r="R526" s="6">
        <v>0</v>
      </c>
      <c r="S526" s="10">
        <f t="shared" si="86"/>
        <v>0</v>
      </c>
      <c r="T526" s="6">
        <f>VLOOKUP($A526,Peter!$A$3:$R$2306,14,0)</f>
        <v>891.84</v>
      </c>
      <c r="U526" s="6">
        <v>0</v>
      </c>
      <c r="V526" s="10">
        <f>Y526-X526</f>
        <v>0</v>
      </c>
      <c r="W526" s="10"/>
      <c r="X526" s="6">
        <f>Z526+M526+R526+U526</f>
        <v>4009.28</v>
      </c>
      <c r="Y526" s="6">
        <f>VLOOKUP($A526,Peter!$A$3:$O$2386,7,0)</f>
        <v>4009.28</v>
      </c>
      <c r="Z526" s="6">
        <v>4009.28</v>
      </c>
      <c r="AA526" s="6">
        <f>VLOOKUP($A526,raw!$A$2:$L$2630,7,0)</f>
        <v>4009.28</v>
      </c>
      <c r="AB526" s="10">
        <f t="shared" si="84"/>
        <v>0</v>
      </c>
      <c r="AC526" s="10">
        <f t="shared" si="87"/>
        <v>0</v>
      </c>
      <c r="AE526" s="6">
        <f>VLOOKUP($A526,Peter!$A$3:$O$2386,11,0)</f>
        <v>4042</v>
      </c>
      <c r="AF526" s="6">
        <v>4042</v>
      </c>
      <c r="AG526" s="6">
        <f t="shared" si="85"/>
        <v>0</v>
      </c>
      <c r="AH526" s="6" t="str">
        <f>"'"&amp;C526&amp;"',"</f>
        <v>'lUiMUe77/a9/4ZBANdyR8A==',</v>
      </c>
    </row>
    <row r="527" spans="1:34" hidden="1" x14ac:dyDescent="0.15">
      <c r="A527" s="6" t="str">
        <f t="shared" si="83"/>
        <v>CarMax Auto Owner Trust 2017-1lUiMUe77/a9/4ZBANdyR8A==42826</v>
      </c>
      <c r="B527" s="6" t="s">
        <v>26</v>
      </c>
      <c r="C527" s="6" t="s">
        <v>47</v>
      </c>
      <c r="D527" s="7">
        <v>42826</v>
      </c>
      <c r="E527" s="6" t="e">
        <f>VLOOKUP($A527,Peter!$A$3:$A$2386,1,0)</f>
        <v>#N/A</v>
      </c>
      <c r="F527" s="6" t="s">
        <v>22</v>
      </c>
      <c r="G527" s="6" t="s">
        <v>18</v>
      </c>
      <c r="H527" s="6" t="s">
        <v>22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Q527" s="6" t="e">
        <f>VLOOKUP($A527,Peter!$A$3:$O$2386,13,0)</f>
        <v>#N/A</v>
      </c>
      <c r="R527" s="6">
        <v>0</v>
      </c>
      <c r="S527" s="10" t="e">
        <f t="shared" si="86"/>
        <v>#N/A</v>
      </c>
      <c r="T527" s="6" t="e">
        <f>VLOOKUP($A527,Peter!$A$3:$R$2306,14,0)</f>
        <v>#N/A</v>
      </c>
      <c r="U527" s="6">
        <v>0</v>
      </c>
      <c r="Y527" s="6" t="e">
        <f>VLOOKUP($A527,Peter!$A$3:$O$2386,7,0)</f>
        <v>#N/A</v>
      </c>
      <c r="Z527" s="6">
        <v>0</v>
      </c>
      <c r="AA527" s="6" t="e">
        <f>VLOOKUP($A527,raw!$A$2:$L$2630,7,0)</f>
        <v>#N/A</v>
      </c>
      <c r="AB527" s="10" t="e">
        <f t="shared" si="84"/>
        <v>#N/A</v>
      </c>
      <c r="AC527" s="10" t="e">
        <f t="shared" si="87"/>
        <v>#N/A</v>
      </c>
      <c r="AE527" s="6" t="e">
        <f>VLOOKUP($A527,Peter!$A$3:$O$2386,11,0)</f>
        <v>#N/A</v>
      </c>
      <c r="AF527" s="6">
        <v>4.71</v>
      </c>
      <c r="AG527" s="6" t="e">
        <f t="shared" si="85"/>
        <v>#N/A</v>
      </c>
      <c r="AH527" s="6" t="str">
        <f>"'"&amp;C527&amp;"',"</f>
        <v>'lUiMUe77/a9/4ZBANdyR8A==',</v>
      </c>
    </row>
    <row r="528" spans="1:34" hidden="1" x14ac:dyDescent="0.15">
      <c r="A528" s="6" t="str">
        <f t="shared" si="83"/>
        <v>CarMax Auto Owner Trust 2017-1ml6G53m3czV5Em/YPLINdA==42826</v>
      </c>
      <c r="B528" s="6" t="s">
        <v>26</v>
      </c>
      <c r="C528" s="6" t="s">
        <v>136</v>
      </c>
      <c r="D528" s="7">
        <v>42826</v>
      </c>
      <c r="E528" s="6" t="e">
        <f>VLOOKUP($A528,Peter!$A$3:$A$2386,1,0)</f>
        <v>#N/A</v>
      </c>
      <c r="F528" s="6" t="s">
        <v>21</v>
      </c>
      <c r="G528" s="6" t="s">
        <v>18</v>
      </c>
      <c r="H528" s="6" t="s">
        <v>21</v>
      </c>
      <c r="I528" s="6">
        <v>26051.63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Q528" s="6" t="e">
        <f>VLOOKUP($A528,Peter!$A$3:$O$2386,13,0)</f>
        <v>#N/A</v>
      </c>
      <c r="R528" s="6">
        <v>0</v>
      </c>
      <c r="S528" s="10" t="e">
        <f t="shared" si="86"/>
        <v>#N/A</v>
      </c>
      <c r="T528" s="6" t="e">
        <f>VLOOKUP($A528,Peter!$A$3:$R$2306,14,0)</f>
        <v>#N/A</v>
      </c>
      <c r="U528" s="6">
        <v>0</v>
      </c>
      <c r="Y528" s="6" t="e">
        <f>VLOOKUP($A528,Peter!$A$3:$O$2386,7,0)</f>
        <v>#N/A</v>
      </c>
      <c r="Z528" s="6">
        <v>26051.63</v>
      </c>
      <c r="AA528" s="6" t="e">
        <f>VLOOKUP($A528,raw!$A$2:$L$2630,7,0)</f>
        <v>#N/A</v>
      </c>
      <c r="AB528" s="10" t="e">
        <f t="shared" si="84"/>
        <v>#N/A</v>
      </c>
      <c r="AC528" s="10" t="e">
        <f t="shared" si="87"/>
        <v>#N/A</v>
      </c>
      <c r="AE528" s="6" t="e">
        <f>VLOOKUP($A528,Peter!$A$3:$O$2386,11,0)</f>
        <v>#N/A</v>
      </c>
      <c r="AF528" s="6">
        <v>15893.25</v>
      </c>
      <c r="AG528" s="6" t="e">
        <f t="shared" si="85"/>
        <v>#N/A</v>
      </c>
      <c r="AH528" s="6" t="str">
        <f>"'"&amp;C528&amp;"',"</f>
        <v>'ml6G53m3czV5Em/YPLINdA==',</v>
      </c>
    </row>
    <row r="529" spans="1:34" hidden="1" x14ac:dyDescent="0.15">
      <c r="A529" s="6" t="str">
        <f t="shared" si="83"/>
        <v>CarMax Auto Owner Trust 2017-1mp+ai5Q38KKFSAarExX8sA==42826</v>
      </c>
      <c r="B529" s="6" t="s">
        <v>26</v>
      </c>
      <c r="C529" s="6" t="s">
        <v>138</v>
      </c>
      <c r="D529" s="7">
        <v>42826</v>
      </c>
      <c r="E529" s="6" t="e">
        <f>VLOOKUP($A529,Peter!$A$3:$A$2386,1,0)</f>
        <v>#N/A</v>
      </c>
      <c r="F529" s="6" t="s">
        <v>22</v>
      </c>
      <c r="G529" s="6" t="s">
        <v>21</v>
      </c>
      <c r="H529" s="6" t="s">
        <v>22</v>
      </c>
      <c r="I529" s="6">
        <v>32000.36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Q529" s="6" t="e">
        <f>VLOOKUP($A529,Peter!$A$3:$O$2386,13,0)</f>
        <v>#N/A</v>
      </c>
      <c r="R529" s="6">
        <v>0</v>
      </c>
      <c r="S529" s="10" t="e">
        <f t="shared" si="86"/>
        <v>#N/A</v>
      </c>
      <c r="T529" s="6" t="e">
        <f>VLOOKUP($A529,Peter!$A$3:$R$2306,14,0)</f>
        <v>#N/A</v>
      </c>
      <c r="U529" s="6">
        <v>0</v>
      </c>
      <c r="Y529" s="6" t="e">
        <f>VLOOKUP($A529,Peter!$A$3:$O$2386,7,0)</f>
        <v>#N/A</v>
      </c>
      <c r="Z529" s="6">
        <v>32000.36</v>
      </c>
      <c r="AA529" s="6" t="e">
        <f>VLOOKUP($A529,raw!$A$2:$L$2630,7,0)</f>
        <v>#N/A</v>
      </c>
      <c r="AB529" s="10" t="e">
        <f t="shared" si="84"/>
        <v>#N/A</v>
      </c>
      <c r="AC529" s="10" t="e">
        <f t="shared" si="87"/>
        <v>#N/A</v>
      </c>
      <c r="AE529" s="6" t="e">
        <f>VLOOKUP($A529,Peter!$A$3:$O$2386,11,0)</f>
        <v>#N/A</v>
      </c>
      <c r="AF529" s="6">
        <v>0</v>
      </c>
      <c r="AG529" s="6" t="e">
        <f t="shared" si="85"/>
        <v>#N/A</v>
      </c>
      <c r="AH529" s="6" t="str">
        <f>"'"&amp;C529&amp;"',"</f>
        <v>'mp+ai5Q38KKFSAarExX8sA==',</v>
      </c>
    </row>
    <row r="530" spans="1:34" hidden="1" x14ac:dyDescent="0.15">
      <c r="A530" s="6" t="str">
        <f t="shared" si="83"/>
        <v>CarMax Auto Owner Trust 2017-1mq67Alz1qJafe1U0LnCTwg==42826</v>
      </c>
      <c r="B530" s="6" t="s">
        <v>26</v>
      </c>
      <c r="C530" s="6" t="s">
        <v>137</v>
      </c>
      <c r="D530" s="7">
        <v>42826</v>
      </c>
      <c r="E530" s="6" t="e">
        <f>VLOOKUP($A530,Peter!$A$3:$A$2386,1,0)</f>
        <v>#N/A</v>
      </c>
      <c r="F530" s="6" t="s">
        <v>22</v>
      </c>
      <c r="G530" s="6" t="s">
        <v>21</v>
      </c>
      <c r="H530" s="6" t="s">
        <v>22</v>
      </c>
      <c r="I530" s="6">
        <v>11449.78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Q530" s="6" t="e">
        <f>VLOOKUP($A530,Peter!$A$3:$O$2386,13,0)</f>
        <v>#N/A</v>
      </c>
      <c r="R530" s="6">
        <v>0</v>
      </c>
      <c r="S530" s="10" t="e">
        <f t="shared" si="86"/>
        <v>#N/A</v>
      </c>
      <c r="T530" s="6" t="e">
        <f>VLOOKUP($A530,Peter!$A$3:$R$2306,14,0)</f>
        <v>#N/A</v>
      </c>
      <c r="U530" s="6">
        <v>0</v>
      </c>
      <c r="Y530" s="6" t="e">
        <f>VLOOKUP($A530,Peter!$A$3:$O$2386,7,0)</f>
        <v>#N/A</v>
      </c>
      <c r="Z530" s="6">
        <v>11449.78</v>
      </c>
      <c r="AA530" s="6" t="e">
        <f>VLOOKUP($A530,raw!$A$2:$L$2630,7,0)</f>
        <v>#N/A</v>
      </c>
      <c r="AB530" s="10" t="e">
        <f t="shared" si="84"/>
        <v>#N/A</v>
      </c>
      <c r="AC530" s="10" t="e">
        <f t="shared" si="87"/>
        <v>#N/A</v>
      </c>
      <c r="AE530" s="6" t="e">
        <f>VLOOKUP($A530,Peter!$A$3:$O$2386,11,0)</f>
        <v>#N/A</v>
      </c>
      <c r="AF530" s="6">
        <v>0</v>
      </c>
      <c r="AG530" s="6" t="e">
        <f t="shared" si="85"/>
        <v>#N/A</v>
      </c>
      <c r="AH530" s="6" t="str">
        <f>"'"&amp;C530&amp;"',"</f>
        <v>'mq67Alz1qJafe1U0LnCTwg==',</v>
      </c>
    </row>
    <row r="531" spans="1:34" hidden="1" x14ac:dyDescent="0.15">
      <c r="A531" s="6" t="str">
        <f t="shared" si="83"/>
        <v>CarMax Auto Owner Trust 2017-1mTpFbfmrCCS6xkFv5VSTtQ==42826</v>
      </c>
      <c r="B531" s="6" t="s">
        <v>26</v>
      </c>
      <c r="C531" s="6" t="s">
        <v>139</v>
      </c>
      <c r="D531" s="7">
        <v>42826</v>
      </c>
      <c r="E531" s="6" t="e">
        <f>VLOOKUP($A531,Peter!$A$3:$A$2386,1,0)</f>
        <v>#N/A</v>
      </c>
      <c r="F531" s="6" t="s">
        <v>22</v>
      </c>
      <c r="G531" s="6" t="s">
        <v>21</v>
      </c>
      <c r="H531" s="6" t="s">
        <v>22</v>
      </c>
      <c r="I531" s="6">
        <v>12357.24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Q531" s="6" t="e">
        <f>VLOOKUP($A531,Peter!$A$3:$O$2386,13,0)</f>
        <v>#N/A</v>
      </c>
      <c r="R531" s="6">
        <v>0</v>
      </c>
      <c r="S531" s="10" t="e">
        <f t="shared" si="86"/>
        <v>#N/A</v>
      </c>
      <c r="T531" s="6" t="e">
        <f>VLOOKUP($A531,Peter!$A$3:$R$2306,14,0)</f>
        <v>#N/A</v>
      </c>
      <c r="U531" s="6">
        <v>0</v>
      </c>
      <c r="Y531" s="6" t="e">
        <f>VLOOKUP($A531,Peter!$A$3:$O$2386,7,0)</f>
        <v>#N/A</v>
      </c>
      <c r="Z531" s="6">
        <v>12357.24</v>
      </c>
      <c r="AA531" s="6" t="e">
        <f>VLOOKUP($A531,raw!$A$2:$L$2630,7,0)</f>
        <v>#N/A</v>
      </c>
      <c r="AB531" s="10" t="e">
        <f t="shared" si="84"/>
        <v>#N/A</v>
      </c>
      <c r="AC531" s="10" t="e">
        <f t="shared" si="87"/>
        <v>#N/A</v>
      </c>
      <c r="AE531" s="6" t="e">
        <f>VLOOKUP($A531,Peter!$A$3:$O$2386,11,0)</f>
        <v>#N/A</v>
      </c>
      <c r="AF531" s="6">
        <v>0</v>
      </c>
      <c r="AG531" s="6" t="e">
        <f t="shared" si="85"/>
        <v>#N/A</v>
      </c>
      <c r="AH531" s="6" t="str">
        <f>"'"&amp;C531&amp;"',"</f>
        <v>'mTpFbfmrCCS6xkFv5VSTtQ==',</v>
      </c>
    </row>
    <row r="532" spans="1:34" hidden="1" x14ac:dyDescent="0.15">
      <c r="A532" s="6" t="str">
        <f t="shared" si="83"/>
        <v>CarMax Auto Owner Trust 2017-1nGNbKqy71VT57BTGpq7s0Q==42826</v>
      </c>
      <c r="B532" s="6" t="s">
        <v>26</v>
      </c>
      <c r="C532" s="6" t="s">
        <v>141</v>
      </c>
      <c r="D532" s="7">
        <v>42826</v>
      </c>
      <c r="E532" s="6" t="e">
        <f>VLOOKUP($A532,Peter!$A$3:$A$2386,1,0)</f>
        <v>#N/A</v>
      </c>
      <c r="F532" s="6" t="s">
        <v>21</v>
      </c>
      <c r="G532" s="6" t="s">
        <v>18</v>
      </c>
      <c r="H532" s="6" t="s">
        <v>21</v>
      </c>
      <c r="I532" s="6">
        <v>20071.12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Q532" s="6" t="e">
        <f>VLOOKUP($A532,Peter!$A$3:$O$2386,13,0)</f>
        <v>#N/A</v>
      </c>
      <c r="R532" s="6">
        <v>0</v>
      </c>
      <c r="S532" s="10" t="e">
        <f t="shared" si="86"/>
        <v>#N/A</v>
      </c>
      <c r="T532" s="6" t="e">
        <f>VLOOKUP($A532,Peter!$A$3:$R$2306,14,0)</f>
        <v>#N/A</v>
      </c>
      <c r="U532" s="6">
        <v>0</v>
      </c>
      <c r="Y532" s="6" t="e">
        <f>VLOOKUP($A532,Peter!$A$3:$O$2386,7,0)</f>
        <v>#N/A</v>
      </c>
      <c r="Z532" s="6">
        <v>20071.12</v>
      </c>
      <c r="AA532" s="6" t="e">
        <f>VLOOKUP($A532,raw!$A$2:$L$2630,7,0)</f>
        <v>#N/A</v>
      </c>
      <c r="AB532" s="10" t="e">
        <f t="shared" si="84"/>
        <v>#N/A</v>
      </c>
      <c r="AC532" s="10" t="e">
        <f t="shared" si="87"/>
        <v>#N/A</v>
      </c>
      <c r="AE532" s="6" t="e">
        <f>VLOOKUP($A532,Peter!$A$3:$O$2386,11,0)</f>
        <v>#N/A</v>
      </c>
      <c r="AF532" s="6">
        <v>10400</v>
      </c>
      <c r="AG532" s="6" t="e">
        <f t="shared" si="85"/>
        <v>#N/A</v>
      </c>
      <c r="AH532" s="6" t="str">
        <f>"'"&amp;C532&amp;"',"</f>
        <v>'nGNbKqy71VT57BTGpq7s0Q==',</v>
      </c>
    </row>
    <row r="533" spans="1:34" hidden="1" x14ac:dyDescent="0.15">
      <c r="A533" s="6" t="str">
        <f t="shared" si="83"/>
        <v>CarMax Auto Owner Trust 2017-1NmtzH9en2RdBsJqieJ7tJw==42826</v>
      </c>
      <c r="B533" s="6" t="s">
        <v>26</v>
      </c>
      <c r="C533" s="6" t="s">
        <v>142</v>
      </c>
      <c r="D533" s="7">
        <v>42826</v>
      </c>
      <c r="E533" s="6" t="e">
        <f>VLOOKUP($A533,Peter!$A$3:$A$2386,1,0)</f>
        <v>#N/A</v>
      </c>
      <c r="F533" s="6" t="s">
        <v>21</v>
      </c>
      <c r="G533" s="6" t="s">
        <v>18</v>
      </c>
      <c r="H533" s="6" t="s">
        <v>21</v>
      </c>
      <c r="I533" s="6">
        <v>17088.13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Q533" s="6" t="e">
        <f>VLOOKUP($A533,Peter!$A$3:$O$2386,13,0)</f>
        <v>#N/A</v>
      </c>
      <c r="R533" s="6">
        <v>0</v>
      </c>
      <c r="S533" s="10" t="e">
        <f t="shared" si="86"/>
        <v>#N/A</v>
      </c>
      <c r="T533" s="6" t="e">
        <f>VLOOKUP($A533,Peter!$A$3:$R$2306,14,0)</f>
        <v>#N/A</v>
      </c>
      <c r="U533" s="6">
        <v>0</v>
      </c>
      <c r="Y533" s="6" t="e">
        <f>VLOOKUP($A533,Peter!$A$3:$O$2386,7,0)</f>
        <v>#N/A</v>
      </c>
      <c r="Z533" s="6">
        <v>17088.13</v>
      </c>
      <c r="AA533" s="6" t="e">
        <f>VLOOKUP($A533,raw!$A$2:$L$2630,7,0)</f>
        <v>#N/A</v>
      </c>
      <c r="AB533" s="10" t="e">
        <f t="shared" si="84"/>
        <v>#N/A</v>
      </c>
      <c r="AC533" s="10" t="e">
        <f t="shared" si="87"/>
        <v>#N/A</v>
      </c>
      <c r="AE533" s="6" t="e">
        <f>VLOOKUP($A533,Peter!$A$3:$O$2386,11,0)</f>
        <v>#N/A</v>
      </c>
      <c r="AF533" s="6">
        <v>8995.75</v>
      </c>
      <c r="AG533" s="6" t="e">
        <f t="shared" si="85"/>
        <v>#N/A</v>
      </c>
      <c r="AH533" s="6" t="str">
        <f>"'"&amp;C533&amp;"',"</f>
        <v>'NmtzH9en2RdBsJqieJ7tJw==',</v>
      </c>
    </row>
    <row r="534" spans="1:34" hidden="1" x14ac:dyDescent="0.15">
      <c r="A534" s="6" t="str">
        <f t="shared" si="83"/>
        <v>CarMax Auto Owner Trust 2017-1nQApBoio3Gg8+i+N3jXhOA==42826</v>
      </c>
      <c r="B534" s="6" t="s">
        <v>26</v>
      </c>
      <c r="C534" s="6" t="s">
        <v>140</v>
      </c>
      <c r="D534" s="7">
        <v>42826</v>
      </c>
      <c r="E534" s="6" t="e">
        <f>VLOOKUP($A534,Peter!$A$3:$A$2386,1,0)</f>
        <v>#N/A</v>
      </c>
      <c r="F534" s="6" t="s">
        <v>21</v>
      </c>
      <c r="G534" s="6" t="s">
        <v>18</v>
      </c>
      <c r="H534" s="6" t="s">
        <v>21</v>
      </c>
      <c r="I534" s="6">
        <v>40897.79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Q534" s="6" t="e">
        <f>VLOOKUP($A534,Peter!$A$3:$O$2386,13,0)</f>
        <v>#N/A</v>
      </c>
      <c r="R534" s="6">
        <v>0</v>
      </c>
      <c r="S534" s="10" t="e">
        <f t="shared" si="86"/>
        <v>#N/A</v>
      </c>
      <c r="T534" s="6" t="e">
        <f>VLOOKUP($A534,Peter!$A$3:$R$2306,14,0)</f>
        <v>#N/A</v>
      </c>
      <c r="U534" s="6">
        <v>0</v>
      </c>
      <c r="Y534" s="6" t="e">
        <f>VLOOKUP($A534,Peter!$A$3:$O$2386,7,0)</f>
        <v>#N/A</v>
      </c>
      <c r="Z534" s="6">
        <v>40897.79</v>
      </c>
      <c r="AA534" s="6" t="e">
        <f>VLOOKUP($A534,raw!$A$2:$L$2630,7,0)</f>
        <v>#N/A</v>
      </c>
      <c r="AB534" s="10" t="e">
        <f t="shared" si="84"/>
        <v>#N/A</v>
      </c>
      <c r="AC534" s="10" t="e">
        <f t="shared" si="87"/>
        <v>#N/A</v>
      </c>
      <c r="AE534" s="6" t="e">
        <f>VLOOKUP($A534,Peter!$A$3:$O$2386,11,0)</f>
        <v>#N/A</v>
      </c>
      <c r="AF534" s="6">
        <v>28400</v>
      </c>
      <c r="AG534" s="6" t="e">
        <f t="shared" si="85"/>
        <v>#N/A</v>
      </c>
      <c r="AH534" s="6" t="str">
        <f>"'"&amp;C534&amp;"',"</f>
        <v>'nQApBoio3Gg8+i+N3jXhOA==',</v>
      </c>
    </row>
    <row r="535" spans="1:34" hidden="1" x14ac:dyDescent="0.15">
      <c r="A535" s="6" t="str">
        <f t="shared" si="83"/>
        <v>CarMax Auto Owner Trust 2017-1nxJQU9qNYlSoQGk07e7kuQ==42826</v>
      </c>
      <c r="B535" s="6" t="s">
        <v>26</v>
      </c>
      <c r="C535" s="6" t="s">
        <v>144</v>
      </c>
      <c r="D535" s="7">
        <v>42826</v>
      </c>
      <c r="E535" s="6" t="e">
        <f>VLOOKUP($A535,Peter!$A$3:$A$2386,1,0)</f>
        <v>#N/A</v>
      </c>
      <c r="F535" s="6" t="s">
        <v>22</v>
      </c>
      <c r="G535" s="6" t="s">
        <v>21</v>
      </c>
      <c r="H535" s="6" t="s">
        <v>22</v>
      </c>
      <c r="I535" s="6">
        <v>9383.26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Q535" s="6" t="e">
        <f>VLOOKUP($A535,Peter!$A$3:$O$2386,13,0)</f>
        <v>#N/A</v>
      </c>
      <c r="R535" s="6">
        <v>0</v>
      </c>
      <c r="S535" s="10" t="e">
        <f t="shared" si="86"/>
        <v>#N/A</v>
      </c>
      <c r="T535" s="6" t="e">
        <f>VLOOKUP($A535,Peter!$A$3:$R$2306,14,0)</f>
        <v>#N/A</v>
      </c>
      <c r="U535" s="6">
        <v>0</v>
      </c>
      <c r="Y535" s="6" t="e">
        <f>VLOOKUP($A535,Peter!$A$3:$O$2386,7,0)</f>
        <v>#N/A</v>
      </c>
      <c r="Z535" s="6">
        <v>9383.26</v>
      </c>
      <c r="AA535" s="6" t="e">
        <f>VLOOKUP($A535,raw!$A$2:$L$2630,7,0)</f>
        <v>#N/A</v>
      </c>
      <c r="AB535" s="10" t="e">
        <f t="shared" si="84"/>
        <v>#N/A</v>
      </c>
      <c r="AC535" s="10" t="e">
        <f t="shared" si="87"/>
        <v>#N/A</v>
      </c>
      <c r="AE535" s="6" t="e">
        <f>VLOOKUP($A535,Peter!$A$3:$O$2386,11,0)</f>
        <v>#N/A</v>
      </c>
      <c r="AF535" s="6">
        <v>0</v>
      </c>
      <c r="AG535" s="6" t="e">
        <f t="shared" si="85"/>
        <v>#N/A</v>
      </c>
      <c r="AH535" s="6" t="str">
        <f>"'"&amp;C535&amp;"',"</f>
        <v>'nxJQU9qNYlSoQGk07e7kuQ==',</v>
      </c>
    </row>
    <row r="536" spans="1:34" hidden="1" x14ac:dyDescent="0.15">
      <c r="A536" s="6" t="str">
        <f t="shared" si="83"/>
        <v>CarMax Auto Owner Trust 2017-1Ogr7q+TX+3J2mgv5e2i06Q==42767</v>
      </c>
      <c r="B536" s="6" t="s">
        <v>26</v>
      </c>
      <c r="C536" s="6" t="s">
        <v>31</v>
      </c>
      <c r="D536" s="7">
        <v>42767</v>
      </c>
      <c r="E536" s="6" t="str">
        <f>VLOOKUP($A536,Peter!$A$3:$A$2386,1,0)</f>
        <v>CarMax Auto Owner Trust 2017-1Ogr7q+TX+3J2mgv5e2i06Q==42767</v>
      </c>
      <c r="F536" s="6" t="s">
        <v>22</v>
      </c>
      <c r="G536" s="6" t="s">
        <v>18</v>
      </c>
      <c r="H536" s="6" t="s">
        <v>21</v>
      </c>
      <c r="I536" s="6">
        <v>15123.23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Q536" s="6">
        <f>VLOOKUP($A536,Peter!$A$3:$O$2386,13,0)</f>
        <v>0</v>
      </c>
      <c r="R536" s="6">
        <v>0</v>
      </c>
      <c r="S536" s="10">
        <f t="shared" si="86"/>
        <v>0</v>
      </c>
      <c r="T536" s="6">
        <f>VLOOKUP($A536,Peter!$A$3:$R$2306,14,0)</f>
        <v>1149.95</v>
      </c>
      <c r="U536" s="6">
        <v>0</v>
      </c>
      <c r="V536" s="10">
        <f t="shared" ref="V536:V537" si="88">Y536-X536</f>
        <v>0</v>
      </c>
      <c r="W536" s="10"/>
      <c r="X536" s="6">
        <f>Z536+M536+R536+U536</f>
        <v>15123.23</v>
      </c>
      <c r="Y536" s="6">
        <f>VLOOKUP($A536,Peter!$A$3:$O$2386,7,0)</f>
        <v>15123.23</v>
      </c>
      <c r="Z536" s="6">
        <v>15123.23</v>
      </c>
      <c r="AA536" s="6">
        <f>VLOOKUP($A536,raw!$A$2:$L$2630,7,0)</f>
        <v>15123.23</v>
      </c>
      <c r="AB536" s="10">
        <f t="shared" si="84"/>
        <v>0</v>
      </c>
      <c r="AC536" s="10">
        <f t="shared" si="87"/>
        <v>0</v>
      </c>
      <c r="AE536" s="6">
        <f>VLOOKUP($A536,Peter!$A$3:$O$2386,11,0)</f>
        <v>7800</v>
      </c>
      <c r="AF536" s="6">
        <v>7800</v>
      </c>
      <c r="AG536" s="6">
        <f t="shared" si="85"/>
        <v>0</v>
      </c>
      <c r="AH536" s="6" t="str">
        <f>"'"&amp;C536&amp;"',"</f>
        <v>'Ogr7q+TX+3J2mgv5e2i06Q==',</v>
      </c>
    </row>
    <row r="537" spans="1:34" hidden="1" x14ac:dyDescent="0.15">
      <c r="A537" s="6" t="str">
        <f t="shared" si="83"/>
        <v>CarMax Auto Owner Trust 2017-1Ogr7q+TX+3J2mgv5e2i06Q==42795</v>
      </c>
      <c r="B537" s="6" t="s">
        <v>26</v>
      </c>
      <c r="C537" s="6" t="s">
        <v>31</v>
      </c>
      <c r="D537" s="7">
        <v>42795</v>
      </c>
      <c r="E537" s="6" t="str">
        <f>VLOOKUP($A537,Peter!$A$3:$A$2386,1,0)</f>
        <v>CarMax Auto Owner Trust 2017-1Ogr7q+TX+3J2mgv5e2i06Q==42795</v>
      </c>
      <c r="F537" s="6" t="s">
        <v>22</v>
      </c>
      <c r="G537" s="6" t="s">
        <v>18</v>
      </c>
      <c r="H537" s="6" t="s">
        <v>21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Q537" s="6">
        <f>VLOOKUP($A537,Peter!$A$3:$O$2386,13,0)</f>
        <v>0</v>
      </c>
      <c r="R537" s="6">
        <v>0</v>
      </c>
      <c r="S537" s="10">
        <f t="shared" si="86"/>
        <v>0</v>
      </c>
      <c r="T537" s="6">
        <f>VLOOKUP($A537,Peter!$A$3:$R$2306,14,0)</f>
        <v>0</v>
      </c>
      <c r="U537" s="6">
        <v>0</v>
      </c>
      <c r="V537" s="10">
        <f t="shared" si="88"/>
        <v>0</v>
      </c>
      <c r="W537" s="10"/>
      <c r="X537" s="6">
        <f>Z537+M537+R537+U537</f>
        <v>0</v>
      </c>
      <c r="Y537" s="6">
        <f>VLOOKUP($A537,Peter!$A$3:$O$2386,7,0)</f>
        <v>0</v>
      </c>
      <c r="Z537" s="6">
        <v>0</v>
      </c>
      <c r="AA537" s="6">
        <f>VLOOKUP($A537,raw!$A$2:$L$2630,7,0)</f>
        <v>0</v>
      </c>
      <c r="AB537" s="10">
        <f t="shared" si="84"/>
        <v>0</v>
      </c>
      <c r="AC537" s="10">
        <f t="shared" si="87"/>
        <v>0</v>
      </c>
      <c r="AE537" s="6">
        <f>VLOOKUP($A537,Peter!$A$3:$O$2386,11,0)</f>
        <v>1609.99</v>
      </c>
      <c r="AF537" s="6">
        <v>1609.99</v>
      </c>
      <c r="AG537" s="6">
        <f t="shared" si="85"/>
        <v>0</v>
      </c>
      <c r="AH537" s="6" t="str">
        <f>"'"&amp;C537&amp;"',"</f>
        <v>'Ogr7q+TX+3J2mgv5e2i06Q==',</v>
      </c>
    </row>
    <row r="538" spans="1:34" hidden="1" x14ac:dyDescent="0.15">
      <c r="A538" s="6" t="str">
        <f t="shared" si="83"/>
        <v>CarMax Auto Owner Trust 2017-1OS0gqmmXdETHEWcwvsfy/Q==42826</v>
      </c>
      <c r="B538" s="6" t="s">
        <v>26</v>
      </c>
      <c r="C538" s="6" t="s">
        <v>145</v>
      </c>
      <c r="D538" s="7">
        <v>42826</v>
      </c>
      <c r="E538" s="6" t="e">
        <f>VLOOKUP($A538,Peter!$A$3:$A$2386,1,0)</f>
        <v>#N/A</v>
      </c>
      <c r="F538" s="6" t="s">
        <v>21</v>
      </c>
      <c r="G538" s="6" t="s">
        <v>18</v>
      </c>
      <c r="H538" s="6" t="s">
        <v>21</v>
      </c>
      <c r="I538" s="6">
        <v>6450.65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Q538" s="6" t="e">
        <f>VLOOKUP($A538,Peter!$A$3:$O$2386,13,0)</f>
        <v>#N/A</v>
      </c>
      <c r="R538" s="6">
        <v>0</v>
      </c>
      <c r="S538" s="10" t="e">
        <f t="shared" si="86"/>
        <v>#N/A</v>
      </c>
      <c r="T538" s="6" t="e">
        <f>VLOOKUP($A538,Peter!$A$3:$R$2306,14,0)</f>
        <v>#N/A</v>
      </c>
      <c r="U538" s="6">
        <v>0</v>
      </c>
      <c r="Y538" s="6" t="e">
        <f>VLOOKUP($A538,Peter!$A$3:$O$2386,7,0)</f>
        <v>#N/A</v>
      </c>
      <c r="Z538" s="6">
        <v>6450.65</v>
      </c>
      <c r="AA538" s="6" t="e">
        <f>VLOOKUP($A538,raw!$A$2:$L$2630,7,0)</f>
        <v>#N/A</v>
      </c>
      <c r="AB538" s="10" t="e">
        <f t="shared" si="84"/>
        <v>#N/A</v>
      </c>
      <c r="AC538" s="10" t="e">
        <f t="shared" si="87"/>
        <v>#N/A</v>
      </c>
      <c r="AE538" s="6" t="e">
        <f>VLOOKUP($A538,Peter!$A$3:$O$2386,11,0)</f>
        <v>#N/A</v>
      </c>
      <c r="AF538" s="6">
        <v>2200</v>
      </c>
      <c r="AG538" s="6" t="e">
        <f t="shared" si="85"/>
        <v>#N/A</v>
      </c>
      <c r="AH538" s="6" t="str">
        <f>"'"&amp;C538&amp;"',"</f>
        <v>'OS0gqmmXdETHEWcwvsfy/Q==',</v>
      </c>
    </row>
    <row r="539" spans="1:34" hidden="1" x14ac:dyDescent="0.15">
      <c r="A539" s="6" t="str">
        <f t="shared" si="83"/>
        <v>CarMax Auto Owner Trust 2017-1p+PN8S0gy2viIa8on3rwoA==42795</v>
      </c>
      <c r="B539" s="6" t="s">
        <v>26</v>
      </c>
      <c r="C539" s="6" t="s">
        <v>36</v>
      </c>
      <c r="D539" s="7">
        <v>42795</v>
      </c>
      <c r="E539" s="6" t="str">
        <f>VLOOKUP($A539,Peter!$A$3:$A$2386,1,0)</f>
        <v>CarMax Auto Owner Trust 2017-1p+PN8S0gy2viIa8on3rwoA==42795</v>
      </c>
      <c r="F539" s="6" t="s">
        <v>21</v>
      </c>
      <c r="G539" s="6" t="s">
        <v>18</v>
      </c>
      <c r="H539" s="6" t="s">
        <v>21</v>
      </c>
      <c r="I539" s="6">
        <v>10392.290000000001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Q539" s="6">
        <f>VLOOKUP($A539,Peter!$A$3:$O$2386,13,0)</f>
        <v>0</v>
      </c>
      <c r="R539" s="6">
        <v>0</v>
      </c>
      <c r="S539" s="10">
        <f t="shared" si="86"/>
        <v>0</v>
      </c>
      <c r="T539" s="6">
        <f>VLOOKUP($A539,Peter!$A$3:$R$2306,14,0)</f>
        <v>516.79999999999995</v>
      </c>
      <c r="U539" s="6">
        <v>0</v>
      </c>
      <c r="V539" s="10">
        <f>Y539-X539</f>
        <v>0</v>
      </c>
      <c r="W539" s="10"/>
      <c r="X539" s="6">
        <f>Z539+M539+R539+U539</f>
        <v>10392.290000000001</v>
      </c>
      <c r="Y539" s="6">
        <f>VLOOKUP($A539,Peter!$A$3:$O$2386,7,0)</f>
        <v>10392.290000000001</v>
      </c>
      <c r="Z539" s="6">
        <v>10392.290000000001</v>
      </c>
      <c r="AA539" s="6">
        <f>VLOOKUP($A539,raw!$A$2:$L$2630,7,0)</f>
        <v>10392.290000000001</v>
      </c>
      <c r="AB539" s="10">
        <f t="shared" si="84"/>
        <v>0</v>
      </c>
      <c r="AC539" s="10">
        <f t="shared" si="87"/>
        <v>0</v>
      </c>
      <c r="AE539" s="6">
        <f>VLOOKUP($A539,Peter!$A$3:$O$2386,11,0)</f>
        <v>6400</v>
      </c>
      <c r="AF539" s="6">
        <v>6400</v>
      </c>
      <c r="AG539" s="6">
        <f t="shared" si="85"/>
        <v>0</v>
      </c>
      <c r="AH539" s="6" t="str">
        <f>"'"&amp;C539&amp;"',"</f>
        <v>'p+PN8S0gy2viIa8on3rwoA==',</v>
      </c>
    </row>
    <row r="540" spans="1:34" hidden="1" x14ac:dyDescent="0.15">
      <c r="A540" s="6" t="str">
        <f t="shared" si="83"/>
        <v>CarMax Auto Owner Trust 2017-1p+PN8S0gy2viIa8on3rwoA==42826</v>
      </c>
      <c r="B540" s="6" t="s">
        <v>26</v>
      </c>
      <c r="C540" s="6" t="s">
        <v>36</v>
      </c>
      <c r="D540" s="7">
        <v>42826</v>
      </c>
      <c r="E540" s="6" t="e">
        <f>VLOOKUP($A540,Peter!$A$3:$A$2386,1,0)</f>
        <v>#N/A</v>
      </c>
      <c r="F540" s="6" t="s">
        <v>21</v>
      </c>
      <c r="G540" s="6" t="s">
        <v>18</v>
      </c>
      <c r="H540" s="6" t="s">
        <v>21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Q540" s="6" t="e">
        <f>VLOOKUP($A540,Peter!$A$3:$O$2386,13,0)</f>
        <v>#N/A</v>
      </c>
      <c r="R540" s="6">
        <v>0</v>
      </c>
      <c r="S540" s="10" t="e">
        <f t="shared" si="86"/>
        <v>#N/A</v>
      </c>
      <c r="T540" s="6" t="e">
        <f>VLOOKUP($A540,Peter!$A$3:$R$2306,14,0)</f>
        <v>#N/A</v>
      </c>
      <c r="U540" s="6">
        <v>0</v>
      </c>
      <c r="Y540" s="6" t="e">
        <f>VLOOKUP($A540,Peter!$A$3:$O$2386,7,0)</f>
        <v>#N/A</v>
      </c>
      <c r="Z540" s="6">
        <v>0</v>
      </c>
      <c r="AA540" s="6" t="e">
        <f>VLOOKUP($A540,raw!$A$2:$L$2630,7,0)</f>
        <v>#N/A</v>
      </c>
      <c r="AB540" s="10" t="e">
        <f t="shared" si="84"/>
        <v>#N/A</v>
      </c>
      <c r="AC540" s="10" t="e">
        <f t="shared" si="87"/>
        <v>#N/A</v>
      </c>
      <c r="AE540" s="6" t="e">
        <f>VLOOKUP($A540,Peter!$A$3:$O$2386,11,0)</f>
        <v>#N/A</v>
      </c>
      <c r="AF540" s="6">
        <v>13.15</v>
      </c>
      <c r="AG540" s="6" t="e">
        <f t="shared" si="85"/>
        <v>#N/A</v>
      </c>
      <c r="AH540" s="6" t="str">
        <f>"'"&amp;C540&amp;"',"</f>
        <v>'p+PN8S0gy2viIa8on3rwoA==',</v>
      </c>
    </row>
    <row r="541" spans="1:34" hidden="1" x14ac:dyDescent="0.15">
      <c r="A541" s="6" t="str">
        <f t="shared" si="83"/>
        <v>CarMax Auto Owner Trust 2017-1Pj2gKxNaN7BUbzknfqnNYQ==42826</v>
      </c>
      <c r="B541" s="6" t="s">
        <v>26</v>
      </c>
      <c r="C541" s="6" t="s">
        <v>146</v>
      </c>
      <c r="D541" s="7">
        <v>42826</v>
      </c>
      <c r="E541" s="6" t="e">
        <f>VLOOKUP($A541,Peter!$A$3:$A$2386,1,0)</f>
        <v>#N/A</v>
      </c>
      <c r="F541" s="6" t="s">
        <v>21</v>
      </c>
      <c r="G541" s="6" t="s">
        <v>18</v>
      </c>
      <c r="H541" s="6" t="s">
        <v>21</v>
      </c>
      <c r="I541" s="6">
        <v>22402.32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Q541" s="6" t="e">
        <f>VLOOKUP($A541,Peter!$A$3:$O$2386,13,0)</f>
        <v>#N/A</v>
      </c>
      <c r="R541" s="6">
        <v>0</v>
      </c>
      <c r="S541" s="10" t="e">
        <f t="shared" si="86"/>
        <v>#N/A</v>
      </c>
      <c r="T541" s="6" t="e">
        <f>VLOOKUP($A541,Peter!$A$3:$R$2306,14,0)</f>
        <v>#N/A</v>
      </c>
      <c r="U541" s="6">
        <v>0</v>
      </c>
      <c r="Y541" s="6" t="e">
        <f>VLOOKUP($A541,Peter!$A$3:$O$2386,7,0)</f>
        <v>#N/A</v>
      </c>
      <c r="Z541" s="6">
        <v>22402.32</v>
      </c>
      <c r="AA541" s="6" t="e">
        <f>VLOOKUP($A541,raw!$A$2:$L$2630,7,0)</f>
        <v>#N/A</v>
      </c>
      <c r="AB541" s="10" t="e">
        <f t="shared" si="84"/>
        <v>#N/A</v>
      </c>
      <c r="AC541" s="10" t="e">
        <f t="shared" si="87"/>
        <v>#N/A</v>
      </c>
      <c r="AE541" s="6" t="e">
        <f>VLOOKUP($A541,Peter!$A$3:$O$2386,11,0)</f>
        <v>#N/A</v>
      </c>
      <c r="AF541" s="6">
        <v>14000</v>
      </c>
      <c r="AG541" s="6" t="e">
        <f t="shared" si="85"/>
        <v>#N/A</v>
      </c>
      <c r="AH541" s="6" t="str">
        <f>"'"&amp;C541&amp;"',"</f>
        <v>'Pj2gKxNaN7BUbzknfqnNYQ==',</v>
      </c>
    </row>
    <row r="542" spans="1:34" hidden="1" x14ac:dyDescent="0.15">
      <c r="A542" s="6" t="str">
        <f t="shared" si="83"/>
        <v>CarMax Auto Owner Trust 2017-1pqpQ6cuIvdMe41zZHYY1MQ==42767</v>
      </c>
      <c r="B542" s="6" t="s">
        <v>26</v>
      </c>
      <c r="C542" s="6" t="s">
        <v>39</v>
      </c>
      <c r="D542" s="7">
        <v>42767</v>
      </c>
      <c r="E542" s="6" t="str">
        <f>VLOOKUP($A542,Peter!$A$3:$A$2386,1,0)</f>
        <v>CarMax Auto Owner Trust 2017-1pqpQ6cuIvdMe41zZHYY1MQ==42767</v>
      </c>
      <c r="F542" s="6" t="s">
        <v>22</v>
      </c>
      <c r="G542" s="6" t="s">
        <v>18</v>
      </c>
      <c r="H542" s="6" t="s">
        <v>21</v>
      </c>
      <c r="I542" s="6">
        <v>22020.14</v>
      </c>
      <c r="J542" s="6">
        <v>211.7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Q542" s="6">
        <f>VLOOKUP($A542,Peter!$A$3:$O$2386,13,0)</f>
        <v>0</v>
      </c>
      <c r="R542" s="6">
        <v>0</v>
      </c>
      <c r="S542" s="10">
        <f t="shared" si="86"/>
        <v>0</v>
      </c>
      <c r="T542" s="6">
        <f>VLOOKUP($A542,Peter!$A$3:$R$2306,14,0)</f>
        <v>801.36</v>
      </c>
      <c r="U542" s="6">
        <v>0</v>
      </c>
      <c r="V542" s="10">
        <f t="shared" ref="V542:V543" si="89">Y542-X542</f>
        <v>0</v>
      </c>
      <c r="W542" s="10"/>
      <c r="X542" s="6">
        <f>Z542+M542+R542+U542</f>
        <v>21808.44</v>
      </c>
      <c r="Y542" s="6">
        <f>VLOOKUP($A542,Peter!$A$3:$O$2386,7,0)</f>
        <v>21808.44</v>
      </c>
      <c r="Z542" s="6">
        <v>21808.44</v>
      </c>
      <c r="AA542" s="6">
        <f>VLOOKUP($A542,raw!$A$2:$L$2630,7,0)</f>
        <v>21808.44</v>
      </c>
      <c r="AB542" s="10">
        <f t="shared" si="84"/>
        <v>0</v>
      </c>
      <c r="AC542" s="10">
        <f t="shared" si="87"/>
        <v>0</v>
      </c>
      <c r="AE542" s="6">
        <f>VLOOKUP($A542,Peter!$A$3:$O$2386,11,0)</f>
        <v>13300</v>
      </c>
      <c r="AF542" s="6">
        <v>13300</v>
      </c>
      <c r="AG542" s="6">
        <f t="shared" si="85"/>
        <v>0</v>
      </c>
      <c r="AH542" s="6" t="str">
        <f>"'"&amp;C542&amp;"',"</f>
        <v>'pqpQ6cuIvdMe41zZHYY1MQ==',</v>
      </c>
    </row>
    <row r="543" spans="1:34" hidden="1" x14ac:dyDescent="0.15">
      <c r="A543" s="6" t="str">
        <f t="shared" si="83"/>
        <v>CarMax Auto Owner Trust 2017-1pqpQ6cuIvdMe41zZHYY1MQ==42795</v>
      </c>
      <c r="B543" s="6" t="s">
        <v>26</v>
      </c>
      <c r="C543" s="6" t="s">
        <v>39</v>
      </c>
      <c r="D543" s="7">
        <v>42795</v>
      </c>
      <c r="E543" s="6" t="str">
        <f>VLOOKUP($A543,Peter!$A$3:$A$2386,1,0)</f>
        <v>CarMax Auto Owner Trust 2017-1pqpQ6cuIvdMe41zZHYY1MQ==42795</v>
      </c>
      <c r="F543" s="6" t="s">
        <v>22</v>
      </c>
      <c r="G543" s="6" t="s">
        <v>18</v>
      </c>
      <c r="H543" s="6" t="s">
        <v>21</v>
      </c>
      <c r="I543" s="6">
        <v>211.7</v>
      </c>
      <c r="J543" s="6">
        <v>211.7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Q543" s="6">
        <f>VLOOKUP($A543,Peter!$A$3:$O$2386,13,0)</f>
        <v>0</v>
      </c>
      <c r="R543" s="6">
        <v>0</v>
      </c>
      <c r="S543" s="10">
        <f t="shared" si="86"/>
        <v>0</v>
      </c>
      <c r="T543" s="6">
        <f>VLOOKUP($A543,Peter!$A$3:$R$2306,14,0)</f>
        <v>0</v>
      </c>
      <c r="U543" s="6">
        <v>0</v>
      </c>
      <c r="V543" s="10">
        <f t="shared" si="89"/>
        <v>0</v>
      </c>
      <c r="W543" s="10"/>
      <c r="X543" s="6">
        <f>Z543+M543+R543+U543</f>
        <v>0</v>
      </c>
      <c r="Y543" s="6">
        <f>VLOOKUP($A543,Peter!$A$3:$O$2386,7,0)</f>
        <v>0</v>
      </c>
      <c r="Z543" s="6">
        <v>0</v>
      </c>
      <c r="AA543" s="6">
        <f>VLOOKUP($A543,raw!$A$2:$L$2630,7,0)</f>
        <v>0</v>
      </c>
      <c r="AB543" s="10">
        <f t="shared" si="84"/>
        <v>0</v>
      </c>
      <c r="AC543" s="10">
        <f t="shared" si="87"/>
        <v>0</v>
      </c>
      <c r="AE543" s="6">
        <f>VLOOKUP($A543,Peter!$A$3:$O$2386,11,0)</f>
        <v>2275.66</v>
      </c>
      <c r="AF543" s="6">
        <v>2275.66</v>
      </c>
      <c r="AG543" s="6">
        <f t="shared" si="85"/>
        <v>0</v>
      </c>
      <c r="AH543" s="6" t="str">
        <f>"'"&amp;C543&amp;"',"</f>
        <v>'pqpQ6cuIvdMe41zZHYY1MQ==',</v>
      </c>
    </row>
    <row r="544" spans="1:34" hidden="1" x14ac:dyDescent="0.15">
      <c r="A544" s="6" t="str">
        <f t="shared" si="83"/>
        <v>CarMax Auto Owner Trust 2017-1pwwuOqTCkdCsuQYkhIOXjg==42826</v>
      </c>
      <c r="B544" s="6" t="s">
        <v>26</v>
      </c>
      <c r="C544" s="6" t="s">
        <v>147</v>
      </c>
      <c r="D544" s="7">
        <v>42826</v>
      </c>
      <c r="E544" s="6" t="e">
        <f>VLOOKUP($A544,Peter!$A$3:$A$2386,1,0)</f>
        <v>#N/A</v>
      </c>
      <c r="F544" s="6" t="s">
        <v>21</v>
      </c>
      <c r="G544" s="6" t="s">
        <v>18</v>
      </c>
      <c r="H544" s="6" t="s">
        <v>21</v>
      </c>
      <c r="I544" s="6">
        <v>48788.22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Q544" s="6" t="e">
        <f>VLOOKUP($A544,Peter!$A$3:$O$2386,13,0)</f>
        <v>#N/A</v>
      </c>
      <c r="R544" s="6">
        <v>0</v>
      </c>
      <c r="S544" s="10" t="e">
        <f t="shared" si="86"/>
        <v>#N/A</v>
      </c>
      <c r="T544" s="6" t="e">
        <f>VLOOKUP($A544,Peter!$A$3:$R$2306,14,0)</f>
        <v>#N/A</v>
      </c>
      <c r="U544" s="6">
        <v>0</v>
      </c>
      <c r="Y544" s="6" t="e">
        <f>VLOOKUP($A544,Peter!$A$3:$O$2386,7,0)</f>
        <v>#N/A</v>
      </c>
      <c r="Z544" s="6">
        <v>48788.22</v>
      </c>
      <c r="AA544" s="6" t="e">
        <f>VLOOKUP($A544,raw!$A$2:$L$2630,7,0)</f>
        <v>#N/A</v>
      </c>
      <c r="AB544" s="10" t="e">
        <f t="shared" si="84"/>
        <v>#N/A</v>
      </c>
      <c r="AC544" s="10" t="e">
        <f t="shared" si="87"/>
        <v>#N/A</v>
      </c>
      <c r="AE544" s="6" t="e">
        <f>VLOOKUP($A544,Peter!$A$3:$O$2386,11,0)</f>
        <v>#N/A</v>
      </c>
      <c r="AF544" s="6">
        <v>39000</v>
      </c>
      <c r="AG544" s="6" t="e">
        <f t="shared" si="85"/>
        <v>#N/A</v>
      </c>
      <c r="AH544" s="6" t="str">
        <f>"'"&amp;C544&amp;"',"</f>
        <v>'pwwuOqTCkdCsuQYkhIOXjg==',</v>
      </c>
    </row>
    <row r="545" spans="1:34" hidden="1" x14ac:dyDescent="0.15">
      <c r="A545" s="6" t="str">
        <f t="shared" si="83"/>
        <v>CarMax Auto Owner Trust 2017-1Q4podTSfmW2mhUpl1py+0g==42826</v>
      </c>
      <c r="B545" s="6" t="s">
        <v>26</v>
      </c>
      <c r="C545" s="6" t="s">
        <v>148</v>
      </c>
      <c r="D545" s="7">
        <v>42826</v>
      </c>
      <c r="E545" s="6" t="e">
        <f>VLOOKUP($A545,Peter!$A$3:$A$2386,1,0)</f>
        <v>#N/A</v>
      </c>
      <c r="F545" s="6" t="s">
        <v>22</v>
      </c>
      <c r="G545" s="6" t="s">
        <v>21</v>
      </c>
      <c r="H545" s="6" t="s">
        <v>22</v>
      </c>
      <c r="I545" s="6">
        <v>24344.03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Q545" s="6" t="e">
        <f>VLOOKUP($A545,Peter!$A$3:$O$2386,13,0)</f>
        <v>#N/A</v>
      </c>
      <c r="R545" s="6">
        <v>0</v>
      </c>
      <c r="S545" s="10" t="e">
        <f t="shared" si="86"/>
        <v>#N/A</v>
      </c>
      <c r="T545" s="6" t="e">
        <f>VLOOKUP($A545,Peter!$A$3:$R$2306,14,0)</f>
        <v>#N/A</v>
      </c>
      <c r="U545" s="6">
        <v>0</v>
      </c>
      <c r="Y545" s="6" t="e">
        <f>VLOOKUP($A545,Peter!$A$3:$O$2386,7,0)</f>
        <v>#N/A</v>
      </c>
      <c r="Z545" s="6">
        <v>24344.03</v>
      </c>
      <c r="AA545" s="6" t="e">
        <f>VLOOKUP($A545,raw!$A$2:$L$2630,7,0)</f>
        <v>#N/A</v>
      </c>
      <c r="AB545" s="10" t="e">
        <f t="shared" si="84"/>
        <v>#N/A</v>
      </c>
      <c r="AC545" s="10" t="e">
        <f t="shared" si="87"/>
        <v>#N/A</v>
      </c>
      <c r="AE545" s="6" t="e">
        <f>VLOOKUP($A545,Peter!$A$3:$O$2386,11,0)</f>
        <v>#N/A</v>
      </c>
      <c r="AF545" s="6">
        <v>0</v>
      </c>
      <c r="AG545" s="6" t="e">
        <f t="shared" si="85"/>
        <v>#N/A</v>
      </c>
      <c r="AH545" s="6" t="str">
        <f>"'"&amp;C545&amp;"',"</f>
        <v>'Q4podTSfmW2mhUpl1py+0g==',</v>
      </c>
    </row>
    <row r="546" spans="1:34" hidden="1" x14ac:dyDescent="0.15">
      <c r="A546" s="6" t="str">
        <f t="shared" si="83"/>
        <v>CarMax Auto Owner Trust 2017-1rBIgNIZ9iDHqLaFM50s7+A==42767</v>
      </c>
      <c r="B546" s="6" t="s">
        <v>26</v>
      </c>
      <c r="C546" s="6" t="s">
        <v>34</v>
      </c>
      <c r="D546" s="7">
        <v>42767</v>
      </c>
      <c r="E546" s="6" t="str">
        <f>VLOOKUP($A546,Peter!$A$3:$A$2386,1,0)</f>
        <v>CarMax Auto Owner Trust 2017-1rBIgNIZ9iDHqLaFM50s7+A==42767</v>
      </c>
      <c r="F546" s="6" t="s">
        <v>22</v>
      </c>
      <c r="G546" s="6" t="s">
        <v>18</v>
      </c>
      <c r="H546" s="6" t="s">
        <v>21</v>
      </c>
      <c r="I546" s="6">
        <v>17652.66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Q546" s="6">
        <f>VLOOKUP($A546,Peter!$A$3:$O$2386,13,0)</f>
        <v>0</v>
      </c>
      <c r="R546" s="6">
        <v>0</v>
      </c>
      <c r="S546" s="10">
        <f t="shared" si="86"/>
        <v>0</v>
      </c>
      <c r="T546" s="6">
        <f>VLOOKUP($A546,Peter!$A$3:$R$2306,14,0)</f>
        <v>623.22</v>
      </c>
      <c r="U546" s="6">
        <v>0</v>
      </c>
      <c r="V546" s="10">
        <f t="shared" ref="V546:V548" si="90">Y546-X546</f>
        <v>0</v>
      </c>
      <c r="W546" s="10"/>
      <c r="X546" s="6">
        <f>Z546+M546+R546+U546</f>
        <v>17652.66</v>
      </c>
      <c r="Y546" s="6">
        <f>VLOOKUP($A546,Peter!$A$3:$O$2386,7,0)</f>
        <v>17652.66</v>
      </c>
      <c r="Z546" s="6">
        <v>17652.66</v>
      </c>
      <c r="AA546" s="6">
        <f>VLOOKUP($A546,raw!$A$2:$L$2630,7,0)</f>
        <v>17652.66</v>
      </c>
      <c r="AB546" s="10">
        <f t="shared" si="84"/>
        <v>0</v>
      </c>
      <c r="AC546" s="10">
        <f t="shared" si="87"/>
        <v>0</v>
      </c>
      <c r="AE546" s="6">
        <f>VLOOKUP($A546,Peter!$A$3:$O$2386,11,0)</f>
        <v>11300</v>
      </c>
      <c r="AF546" s="6">
        <v>11300</v>
      </c>
      <c r="AG546" s="6">
        <f t="shared" si="85"/>
        <v>0</v>
      </c>
      <c r="AH546" s="6" t="str">
        <f>"'"&amp;C546&amp;"',"</f>
        <v>'rBIgNIZ9iDHqLaFM50s7+A==',</v>
      </c>
    </row>
    <row r="547" spans="1:34" hidden="1" x14ac:dyDescent="0.15">
      <c r="A547" s="6" t="str">
        <f t="shared" si="83"/>
        <v>CarMax Auto Owner Trust 2017-1rBIgNIZ9iDHqLaFM50s7+A==42795</v>
      </c>
      <c r="B547" s="6" t="s">
        <v>26</v>
      </c>
      <c r="C547" s="6" t="s">
        <v>34</v>
      </c>
      <c r="D547" s="7">
        <v>42795</v>
      </c>
      <c r="E547" s="6" t="str">
        <f>VLOOKUP($A547,Peter!$A$3:$A$2386,1,0)</f>
        <v>CarMax Auto Owner Trust 2017-1rBIgNIZ9iDHqLaFM50s7+A==42795</v>
      </c>
      <c r="F547" s="6" t="s">
        <v>22</v>
      </c>
      <c r="G547" s="6" t="s">
        <v>18</v>
      </c>
      <c r="H547" s="6" t="s">
        <v>21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Q547" s="6">
        <f>VLOOKUP($A547,Peter!$A$3:$O$2386,13,0)</f>
        <v>0</v>
      </c>
      <c r="R547" s="6">
        <v>0</v>
      </c>
      <c r="S547" s="10">
        <f t="shared" si="86"/>
        <v>0</v>
      </c>
      <c r="T547" s="6">
        <f>VLOOKUP($A547,Peter!$A$3:$R$2306,14,0)</f>
        <v>0</v>
      </c>
      <c r="U547" s="6">
        <v>0</v>
      </c>
      <c r="V547" s="10">
        <f t="shared" si="90"/>
        <v>0</v>
      </c>
      <c r="W547" s="10"/>
      <c r="X547" s="6">
        <f>Z547+M547+R547+U547</f>
        <v>0</v>
      </c>
      <c r="Y547" s="6">
        <f>VLOOKUP($A547,Peter!$A$3:$O$2386,7,0)</f>
        <v>0</v>
      </c>
      <c r="Z547" s="6">
        <v>0</v>
      </c>
      <c r="AA547" s="6">
        <f>VLOOKUP($A547,raw!$A$2:$L$2630,7,0)</f>
        <v>0</v>
      </c>
      <c r="AB547" s="10">
        <f t="shared" si="84"/>
        <v>0</v>
      </c>
      <c r="AC547" s="10">
        <f t="shared" si="87"/>
        <v>0</v>
      </c>
      <c r="AE547" s="6">
        <f>VLOOKUP($A547,Peter!$A$3:$O$2386,11,0)</f>
        <v>1965.22</v>
      </c>
      <c r="AF547" s="6">
        <v>1965.22</v>
      </c>
      <c r="AG547" s="6">
        <f t="shared" si="85"/>
        <v>0</v>
      </c>
      <c r="AH547" s="6" t="str">
        <f>"'"&amp;C547&amp;"',"</f>
        <v>'rBIgNIZ9iDHqLaFM50s7+A==',</v>
      </c>
    </row>
    <row r="548" spans="1:34" hidden="1" x14ac:dyDescent="0.15">
      <c r="A548" s="6" t="str">
        <f t="shared" si="83"/>
        <v>CarMax Auto Owner Trust 2017-1rFhWbAqjR9OVKRZOZSaq0A==42795</v>
      </c>
      <c r="B548" s="6" t="s">
        <v>26</v>
      </c>
      <c r="C548" s="6" t="s">
        <v>42</v>
      </c>
      <c r="D548" s="7">
        <v>42795</v>
      </c>
      <c r="E548" s="6" t="str">
        <f>VLOOKUP($A548,Peter!$A$3:$A$2386,1,0)</f>
        <v>CarMax Auto Owner Trust 2017-1rFhWbAqjR9OVKRZOZSaq0A==42795</v>
      </c>
      <c r="F548" s="6" t="s">
        <v>22</v>
      </c>
      <c r="G548" s="6" t="s">
        <v>18</v>
      </c>
      <c r="H548" s="6" t="s">
        <v>21</v>
      </c>
      <c r="I548" s="6">
        <v>11977.12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Q548" s="6">
        <f>VLOOKUP($A548,Peter!$A$3:$O$2386,13,0)</f>
        <v>0</v>
      </c>
      <c r="R548" s="6">
        <v>0</v>
      </c>
      <c r="S548" s="10">
        <f t="shared" si="86"/>
        <v>0</v>
      </c>
      <c r="T548" s="6">
        <f>VLOOKUP($A548,Peter!$A$3:$R$2306,14,0)</f>
        <v>950.69</v>
      </c>
      <c r="U548" s="6">
        <v>0</v>
      </c>
      <c r="V548" s="10">
        <f t="shared" si="90"/>
        <v>0</v>
      </c>
      <c r="W548" s="10"/>
      <c r="X548" s="6">
        <f>Z548+M548+R548+U548</f>
        <v>11977.12</v>
      </c>
      <c r="Y548" s="6">
        <f>VLOOKUP($A548,Peter!$A$3:$O$2386,7,0)</f>
        <v>11977.12</v>
      </c>
      <c r="Z548" s="6">
        <v>11977.12</v>
      </c>
      <c r="AA548" s="6">
        <f>VLOOKUP($A548,raw!$A$2:$L$2630,7,0)</f>
        <v>11977.12</v>
      </c>
      <c r="AB548" s="10">
        <f t="shared" si="84"/>
        <v>0</v>
      </c>
      <c r="AC548" s="10">
        <f t="shared" si="87"/>
        <v>0</v>
      </c>
      <c r="AE548" s="6">
        <f>VLOOKUP($A548,Peter!$A$3:$O$2386,11,0)</f>
        <v>6300</v>
      </c>
      <c r="AF548" s="6">
        <v>6300</v>
      </c>
      <c r="AG548" s="6">
        <f t="shared" si="85"/>
        <v>0</v>
      </c>
      <c r="AH548" s="6" t="str">
        <f>"'"&amp;C548&amp;"',"</f>
        <v>'rFhWbAqjR9OVKRZOZSaq0A==',</v>
      </c>
    </row>
    <row r="549" spans="1:34" hidden="1" x14ac:dyDescent="0.15">
      <c r="A549" s="6" t="str">
        <f t="shared" si="83"/>
        <v>CarMax Auto Owner Trust 2017-1SR732pJG4TVFk0zHZS7d/w==42826</v>
      </c>
      <c r="B549" s="6" t="s">
        <v>26</v>
      </c>
      <c r="C549" s="6" t="s">
        <v>149</v>
      </c>
      <c r="D549" s="7">
        <v>42826</v>
      </c>
      <c r="E549" s="6" t="e">
        <f>VLOOKUP($A549,Peter!$A$3:$A$2386,1,0)</f>
        <v>#N/A</v>
      </c>
      <c r="F549" s="6" t="s">
        <v>22</v>
      </c>
      <c r="G549" s="6" t="s">
        <v>21</v>
      </c>
      <c r="H549" s="6" t="s">
        <v>22</v>
      </c>
      <c r="I549" s="6">
        <v>3818.06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Q549" s="6" t="e">
        <f>VLOOKUP($A549,Peter!$A$3:$O$2386,13,0)</f>
        <v>#N/A</v>
      </c>
      <c r="R549" s="6">
        <v>0</v>
      </c>
      <c r="S549" s="10" t="e">
        <f t="shared" si="86"/>
        <v>#N/A</v>
      </c>
      <c r="T549" s="6" t="e">
        <f>VLOOKUP($A549,Peter!$A$3:$R$2306,14,0)</f>
        <v>#N/A</v>
      </c>
      <c r="U549" s="6">
        <v>0</v>
      </c>
      <c r="Y549" s="6" t="e">
        <f>VLOOKUP($A549,Peter!$A$3:$O$2386,7,0)</f>
        <v>#N/A</v>
      </c>
      <c r="Z549" s="6">
        <v>3818.06</v>
      </c>
      <c r="AA549" s="6" t="e">
        <f>VLOOKUP($A549,raw!$A$2:$L$2630,7,0)</f>
        <v>#N/A</v>
      </c>
      <c r="AB549" s="10" t="e">
        <f t="shared" si="84"/>
        <v>#N/A</v>
      </c>
      <c r="AC549" s="10" t="e">
        <f t="shared" si="87"/>
        <v>#N/A</v>
      </c>
      <c r="AE549" s="6" t="e">
        <f>VLOOKUP($A549,Peter!$A$3:$O$2386,11,0)</f>
        <v>#N/A</v>
      </c>
      <c r="AF549" s="6">
        <v>0</v>
      </c>
      <c r="AG549" s="6" t="e">
        <f t="shared" si="85"/>
        <v>#N/A</v>
      </c>
      <c r="AH549" s="6" t="str">
        <f>"'"&amp;C549&amp;"',"</f>
        <v>'SR732pJG4TVFk0zHZS7d/w==',</v>
      </c>
    </row>
    <row r="550" spans="1:34" hidden="1" x14ac:dyDescent="0.15">
      <c r="A550" s="6" t="str">
        <f t="shared" si="83"/>
        <v>CarMax Auto Owner Trust 2017-1tCtfPMvVWncvjDNsEoEq3g==42826</v>
      </c>
      <c r="B550" s="6" t="s">
        <v>26</v>
      </c>
      <c r="C550" s="6" t="s">
        <v>150</v>
      </c>
      <c r="D550" s="7">
        <v>42826</v>
      </c>
      <c r="E550" s="6" t="e">
        <f>VLOOKUP($A550,Peter!$A$3:$A$2386,1,0)</f>
        <v>#N/A</v>
      </c>
      <c r="F550" s="6" t="s">
        <v>22</v>
      </c>
      <c r="G550" s="6" t="s">
        <v>21</v>
      </c>
      <c r="H550" s="6" t="s">
        <v>22</v>
      </c>
      <c r="I550" s="6">
        <v>2201.9499999999998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Q550" s="6" t="e">
        <f>VLOOKUP($A550,Peter!$A$3:$O$2386,13,0)</f>
        <v>#N/A</v>
      </c>
      <c r="R550" s="6">
        <v>0</v>
      </c>
      <c r="S550" s="10" t="e">
        <f t="shared" si="86"/>
        <v>#N/A</v>
      </c>
      <c r="T550" s="6" t="e">
        <f>VLOOKUP($A550,Peter!$A$3:$R$2306,14,0)</f>
        <v>#N/A</v>
      </c>
      <c r="U550" s="6">
        <v>0</v>
      </c>
      <c r="Y550" s="6" t="e">
        <f>VLOOKUP($A550,Peter!$A$3:$O$2386,7,0)</f>
        <v>#N/A</v>
      </c>
      <c r="Z550" s="6">
        <v>2201.9499999999998</v>
      </c>
      <c r="AA550" s="6" t="e">
        <f>VLOOKUP($A550,raw!$A$2:$L$2630,7,0)</f>
        <v>#N/A</v>
      </c>
      <c r="AB550" s="10" t="e">
        <f t="shared" si="84"/>
        <v>#N/A</v>
      </c>
      <c r="AC550" s="10" t="e">
        <f t="shared" si="87"/>
        <v>#N/A</v>
      </c>
      <c r="AE550" s="6" t="e">
        <f>VLOOKUP($A550,Peter!$A$3:$O$2386,11,0)</f>
        <v>#N/A</v>
      </c>
      <c r="AF550" s="6">
        <v>0</v>
      </c>
      <c r="AG550" s="6" t="e">
        <f t="shared" si="85"/>
        <v>#N/A</v>
      </c>
      <c r="AH550" s="6" t="str">
        <f>"'"&amp;C550&amp;"',"</f>
        <v>'tCtfPMvVWncvjDNsEoEq3g==',</v>
      </c>
    </row>
    <row r="551" spans="1:34" hidden="1" x14ac:dyDescent="0.15">
      <c r="A551" s="6" t="str">
        <f t="shared" si="83"/>
        <v>CarMax Auto Owner Trust 2017-1TF/YbHhTuSIV4IbsAgaeEA==42826</v>
      </c>
      <c r="B551" s="6" t="s">
        <v>26</v>
      </c>
      <c r="C551" s="6" t="s">
        <v>151</v>
      </c>
      <c r="D551" s="7">
        <v>42826</v>
      </c>
      <c r="E551" s="6" t="e">
        <f>VLOOKUP($A551,Peter!$A$3:$A$2386,1,0)</f>
        <v>#N/A</v>
      </c>
      <c r="F551" s="6" t="s">
        <v>21</v>
      </c>
      <c r="G551" s="6" t="s">
        <v>18</v>
      </c>
      <c r="H551" s="6" t="s">
        <v>21</v>
      </c>
      <c r="I551" s="6">
        <v>31256.7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Q551" s="6" t="e">
        <f>VLOOKUP($A551,Peter!$A$3:$O$2386,13,0)</f>
        <v>#N/A</v>
      </c>
      <c r="R551" s="6">
        <v>0</v>
      </c>
      <c r="S551" s="10" t="e">
        <f t="shared" si="86"/>
        <v>#N/A</v>
      </c>
      <c r="T551" s="6" t="e">
        <f>VLOOKUP($A551,Peter!$A$3:$R$2306,14,0)</f>
        <v>#N/A</v>
      </c>
      <c r="U551" s="6">
        <v>0</v>
      </c>
      <c r="Y551" s="6" t="e">
        <f>VLOOKUP($A551,Peter!$A$3:$O$2386,7,0)</f>
        <v>#N/A</v>
      </c>
      <c r="Z551" s="6">
        <v>31256.7</v>
      </c>
      <c r="AA551" s="6" t="e">
        <f>VLOOKUP($A551,raw!$A$2:$L$2630,7,0)</f>
        <v>#N/A</v>
      </c>
      <c r="AB551" s="10" t="e">
        <f t="shared" si="84"/>
        <v>#N/A</v>
      </c>
      <c r="AC551" s="10" t="e">
        <f t="shared" si="87"/>
        <v>#N/A</v>
      </c>
      <c r="AE551" s="6" t="e">
        <f>VLOOKUP($A551,Peter!$A$3:$O$2386,11,0)</f>
        <v>#N/A</v>
      </c>
      <c r="AF551" s="6">
        <v>30009.42</v>
      </c>
      <c r="AG551" s="6" t="e">
        <f t="shared" si="85"/>
        <v>#N/A</v>
      </c>
      <c r="AH551" s="6" t="str">
        <f>"'"&amp;C551&amp;"',"</f>
        <v>'TF/YbHhTuSIV4IbsAgaeEA==',</v>
      </c>
    </row>
    <row r="552" spans="1:34" hidden="1" x14ac:dyDescent="0.15">
      <c r="A552" s="6" t="str">
        <f t="shared" si="83"/>
        <v>CarMax Auto Owner Trust 2017-1TlGFJE/MSukTplW7KFzXUQ==42795</v>
      </c>
      <c r="B552" s="6" t="s">
        <v>26</v>
      </c>
      <c r="C552" s="6" t="s">
        <v>54</v>
      </c>
      <c r="D552" s="7">
        <v>42795</v>
      </c>
      <c r="E552" s="6" t="str">
        <f>VLOOKUP($A552,Peter!$A$3:$A$2386,1,0)</f>
        <v>CarMax Auto Owner Trust 2017-1TlGFJE/MSukTplW7KFzXUQ==42795</v>
      </c>
      <c r="F552" s="6" t="s">
        <v>21</v>
      </c>
      <c r="G552" s="6" t="s">
        <v>18</v>
      </c>
      <c r="H552" s="6" t="s">
        <v>21</v>
      </c>
      <c r="I552" s="6">
        <v>7832.84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Q552" s="6">
        <f>VLOOKUP($A552,Peter!$A$3:$O$2386,13,0)</f>
        <v>0</v>
      </c>
      <c r="R552" s="6">
        <v>0</v>
      </c>
      <c r="S552" s="10">
        <f t="shared" si="86"/>
        <v>0</v>
      </c>
      <c r="T552" s="6">
        <f>VLOOKUP($A552,Peter!$A$3:$R$2306,14,0)</f>
        <v>1457.44</v>
      </c>
      <c r="U552" s="6">
        <v>0</v>
      </c>
      <c r="V552" s="10">
        <f>Y552-X552</f>
        <v>0</v>
      </c>
      <c r="W552" s="10"/>
      <c r="X552" s="6">
        <f>Z552+M552+R552+U552</f>
        <v>7832.84</v>
      </c>
      <c r="Y552" s="6">
        <f>VLOOKUP($A552,Peter!$A$3:$O$2386,7,0)</f>
        <v>7832.84</v>
      </c>
      <c r="Z552" s="6">
        <v>7832.84</v>
      </c>
      <c r="AA552" s="6">
        <f>VLOOKUP($A552,raw!$A$2:$L$2630,7,0)</f>
        <v>7832.84</v>
      </c>
      <c r="AB552" s="10">
        <f t="shared" si="84"/>
        <v>0</v>
      </c>
      <c r="AC552" s="10">
        <f t="shared" si="87"/>
        <v>0</v>
      </c>
      <c r="AE552" s="6">
        <f>VLOOKUP($A552,Peter!$A$3:$O$2386,11,0)</f>
        <v>881.04</v>
      </c>
      <c r="AF552" s="6">
        <v>881.04</v>
      </c>
      <c r="AG552" s="6">
        <f t="shared" si="85"/>
        <v>0</v>
      </c>
      <c r="AH552" s="6" t="str">
        <f>"'"&amp;C552&amp;"',"</f>
        <v>'TlGFJE/MSukTplW7KFzXUQ==',</v>
      </c>
    </row>
    <row r="553" spans="1:34" hidden="1" x14ac:dyDescent="0.15">
      <c r="A553" s="6" t="str">
        <f t="shared" si="83"/>
        <v>CarMax Auto Owner Trust 2017-1TlGFJE/MSukTplW7KFzXUQ==42826</v>
      </c>
      <c r="B553" s="6" t="s">
        <v>26</v>
      </c>
      <c r="C553" s="6" t="s">
        <v>54</v>
      </c>
      <c r="D553" s="7">
        <v>42826</v>
      </c>
      <c r="E553" s="6" t="e">
        <f>VLOOKUP($A553,Peter!$A$3:$A$2386,1,0)</f>
        <v>#N/A</v>
      </c>
      <c r="F553" s="6" t="s">
        <v>21</v>
      </c>
      <c r="G553" s="6" t="s">
        <v>18</v>
      </c>
      <c r="H553" s="6" t="s">
        <v>21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Q553" s="6" t="e">
        <f>VLOOKUP($A553,Peter!$A$3:$O$2386,13,0)</f>
        <v>#N/A</v>
      </c>
      <c r="R553" s="6">
        <v>0</v>
      </c>
      <c r="S553" s="10" t="e">
        <f t="shared" si="86"/>
        <v>#N/A</v>
      </c>
      <c r="T553" s="6" t="e">
        <f>VLOOKUP($A553,Peter!$A$3:$R$2306,14,0)</f>
        <v>#N/A</v>
      </c>
      <c r="U553" s="6">
        <v>0</v>
      </c>
      <c r="Y553" s="6" t="e">
        <f>VLOOKUP($A553,Peter!$A$3:$O$2386,7,0)</f>
        <v>#N/A</v>
      </c>
      <c r="Z553" s="6">
        <v>0</v>
      </c>
      <c r="AA553" s="6" t="e">
        <f>VLOOKUP($A553,raw!$A$2:$L$2630,7,0)</f>
        <v>#N/A</v>
      </c>
      <c r="AB553" s="10" t="e">
        <f t="shared" si="84"/>
        <v>#N/A</v>
      </c>
      <c r="AC553" s="10" t="e">
        <f t="shared" si="87"/>
        <v>#N/A</v>
      </c>
      <c r="AE553" s="6" t="e">
        <f>VLOOKUP($A553,Peter!$A$3:$O$2386,11,0)</f>
        <v>#N/A</v>
      </c>
      <c r="AF553" s="6">
        <v>0.71</v>
      </c>
      <c r="AG553" s="6" t="e">
        <f t="shared" si="85"/>
        <v>#N/A</v>
      </c>
      <c r="AH553" s="6" t="str">
        <f>"'"&amp;C553&amp;"',"</f>
        <v>'TlGFJE/MSukTplW7KFzXUQ==',</v>
      </c>
    </row>
    <row r="554" spans="1:34" hidden="1" x14ac:dyDescent="0.15">
      <c r="A554" s="6" t="str">
        <f t="shared" si="83"/>
        <v>CarMax Auto Owner Trust 2017-1TuVm9Kg89jdwRauKuLZ7ZA==42826</v>
      </c>
      <c r="B554" s="6" t="s">
        <v>26</v>
      </c>
      <c r="C554" s="6" t="s">
        <v>152</v>
      </c>
      <c r="D554" s="7">
        <v>42826</v>
      </c>
      <c r="E554" s="6" t="e">
        <f>VLOOKUP($A554,Peter!$A$3:$A$2386,1,0)</f>
        <v>#N/A</v>
      </c>
      <c r="F554" s="6" t="s">
        <v>21</v>
      </c>
      <c r="G554" s="6" t="s">
        <v>18</v>
      </c>
      <c r="H554" s="6" t="s">
        <v>21</v>
      </c>
      <c r="I554" s="6">
        <v>12203.16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Q554" s="6" t="e">
        <f>VLOOKUP($A554,Peter!$A$3:$O$2386,13,0)</f>
        <v>#N/A</v>
      </c>
      <c r="R554" s="6">
        <v>0</v>
      </c>
      <c r="S554" s="10" t="e">
        <f t="shared" si="86"/>
        <v>#N/A</v>
      </c>
      <c r="T554" s="6" t="e">
        <f>VLOOKUP($A554,Peter!$A$3:$R$2306,14,0)</f>
        <v>#N/A</v>
      </c>
      <c r="U554" s="6">
        <v>0</v>
      </c>
      <c r="Y554" s="6" t="e">
        <f>VLOOKUP($A554,Peter!$A$3:$O$2386,7,0)</f>
        <v>#N/A</v>
      </c>
      <c r="Z554" s="6">
        <v>12203.16</v>
      </c>
      <c r="AA554" s="6" t="e">
        <f>VLOOKUP($A554,raw!$A$2:$L$2630,7,0)</f>
        <v>#N/A</v>
      </c>
      <c r="AB554" s="10" t="e">
        <f t="shared" si="84"/>
        <v>#N/A</v>
      </c>
      <c r="AC554" s="10" t="e">
        <f t="shared" si="87"/>
        <v>#N/A</v>
      </c>
      <c r="AE554" s="6" t="e">
        <f>VLOOKUP($A554,Peter!$A$3:$O$2386,11,0)</f>
        <v>#N/A</v>
      </c>
      <c r="AF554" s="6">
        <v>4829.59</v>
      </c>
      <c r="AG554" s="6" t="e">
        <f t="shared" si="85"/>
        <v>#N/A</v>
      </c>
      <c r="AH554" s="6" t="str">
        <f>"'"&amp;C554&amp;"',"</f>
        <v>'TuVm9Kg89jdwRauKuLZ7ZA==',</v>
      </c>
    </row>
    <row r="555" spans="1:34" hidden="1" x14ac:dyDescent="0.15">
      <c r="A555" s="6" t="str">
        <f t="shared" si="83"/>
        <v>CarMax Auto Owner Trust 2017-1Tyf1ZAj1kuCSrjAmi11zjg==42826</v>
      </c>
      <c r="B555" s="6" t="s">
        <v>26</v>
      </c>
      <c r="C555" s="6" t="s">
        <v>153</v>
      </c>
      <c r="D555" s="7">
        <v>42826</v>
      </c>
      <c r="E555" s="6" t="e">
        <f>VLOOKUP($A555,Peter!$A$3:$A$2386,1,0)</f>
        <v>#N/A</v>
      </c>
      <c r="F555" s="6" t="s">
        <v>22</v>
      </c>
      <c r="G555" s="6" t="s">
        <v>21</v>
      </c>
      <c r="H555" s="6" t="s">
        <v>22</v>
      </c>
      <c r="I555" s="6">
        <v>17412.830000000002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Q555" s="6" t="e">
        <f>VLOOKUP($A555,Peter!$A$3:$O$2386,13,0)</f>
        <v>#N/A</v>
      </c>
      <c r="R555" s="6">
        <v>0</v>
      </c>
      <c r="S555" s="10" t="e">
        <f t="shared" si="86"/>
        <v>#N/A</v>
      </c>
      <c r="T555" s="6" t="e">
        <f>VLOOKUP($A555,Peter!$A$3:$R$2306,14,0)</f>
        <v>#N/A</v>
      </c>
      <c r="U555" s="6">
        <v>0</v>
      </c>
      <c r="Y555" s="6" t="e">
        <f>VLOOKUP($A555,Peter!$A$3:$O$2386,7,0)</f>
        <v>#N/A</v>
      </c>
      <c r="Z555" s="6">
        <v>17412.830000000002</v>
      </c>
      <c r="AA555" s="6" t="e">
        <f>VLOOKUP($A555,raw!$A$2:$L$2630,7,0)</f>
        <v>#N/A</v>
      </c>
      <c r="AB555" s="10" t="e">
        <f t="shared" si="84"/>
        <v>#N/A</v>
      </c>
      <c r="AC555" s="10" t="e">
        <f t="shared" si="87"/>
        <v>#N/A</v>
      </c>
      <c r="AE555" s="6" t="e">
        <f>VLOOKUP($A555,Peter!$A$3:$O$2386,11,0)</f>
        <v>#N/A</v>
      </c>
      <c r="AF555" s="6">
        <v>0</v>
      </c>
      <c r="AG555" s="6" t="e">
        <f t="shared" si="85"/>
        <v>#N/A</v>
      </c>
      <c r="AH555" s="6" t="str">
        <f>"'"&amp;C555&amp;"',"</f>
        <v>'Tyf1ZAj1kuCSrjAmi11zjg==',</v>
      </c>
    </row>
    <row r="556" spans="1:34" hidden="1" x14ac:dyDescent="0.15">
      <c r="A556" s="6" t="str">
        <f t="shared" si="83"/>
        <v>CarMax Auto Owner Trust 2017-1UEJC6aW8OrH4z9jdquunow==42767</v>
      </c>
      <c r="B556" s="6" t="s">
        <v>26</v>
      </c>
      <c r="C556" s="6" t="s">
        <v>51</v>
      </c>
      <c r="D556" s="7">
        <v>42767</v>
      </c>
      <c r="E556" s="6" t="str">
        <f>VLOOKUP($A556,Peter!$A$3:$A$2386,1,0)</f>
        <v>CarMax Auto Owner Trust 2017-1UEJC6aW8OrH4z9jdquunow==42767</v>
      </c>
      <c r="F556" s="6" t="s">
        <v>22</v>
      </c>
      <c r="G556" s="6" t="s">
        <v>18</v>
      </c>
      <c r="H556" s="6" t="s">
        <v>21</v>
      </c>
      <c r="I556" s="6">
        <v>26775.3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Q556" s="6">
        <f>VLOOKUP($A556,Peter!$A$3:$O$2386,13,0)</f>
        <v>0</v>
      </c>
      <c r="R556" s="6">
        <v>0</v>
      </c>
      <c r="S556" s="10">
        <f t="shared" si="86"/>
        <v>0</v>
      </c>
      <c r="T556" s="6">
        <f>VLOOKUP($A556,Peter!$A$3:$R$2306,14,0)</f>
        <v>592.6</v>
      </c>
      <c r="U556" s="6">
        <v>0</v>
      </c>
      <c r="V556" s="10">
        <f t="shared" ref="V556:V559" si="91">Y556-X556</f>
        <v>0</v>
      </c>
      <c r="W556" s="10"/>
      <c r="X556" s="6">
        <f>Z556+M556+R556+U556</f>
        <v>26775.3</v>
      </c>
      <c r="Y556" s="6">
        <f>VLOOKUP($A556,Peter!$A$3:$O$2386,7,0)</f>
        <v>26775.3</v>
      </c>
      <c r="Z556" s="6">
        <v>26775.3</v>
      </c>
      <c r="AA556" s="6">
        <f>VLOOKUP($A556,raw!$A$2:$L$2630,7,0)</f>
        <v>26775.3</v>
      </c>
      <c r="AB556" s="10">
        <f t="shared" si="84"/>
        <v>0</v>
      </c>
      <c r="AC556" s="10">
        <f t="shared" si="87"/>
        <v>0</v>
      </c>
      <c r="AE556" s="6">
        <f>VLOOKUP($A556,Peter!$A$3:$O$2386,11,0)</f>
        <v>19700</v>
      </c>
      <c r="AF556" s="6">
        <v>19700</v>
      </c>
      <c r="AG556" s="6">
        <f t="shared" si="85"/>
        <v>0</v>
      </c>
      <c r="AH556" s="6" t="str">
        <f>"'"&amp;C556&amp;"',"</f>
        <v>'UEJC6aW8OrH4z9jdquunow==',</v>
      </c>
    </row>
    <row r="557" spans="1:34" hidden="1" x14ac:dyDescent="0.15">
      <c r="A557" s="6" t="str">
        <f t="shared" si="83"/>
        <v>CarMax Auto Owner Trust 2017-1UEJC6aW8OrH4z9jdquunow==42795</v>
      </c>
      <c r="B557" s="6" t="s">
        <v>26</v>
      </c>
      <c r="C557" s="6" t="s">
        <v>51</v>
      </c>
      <c r="D557" s="7">
        <v>42795</v>
      </c>
      <c r="E557" s="6" t="str">
        <f>VLOOKUP($A557,Peter!$A$3:$A$2386,1,0)</f>
        <v>CarMax Auto Owner Trust 2017-1UEJC6aW8OrH4z9jdquunow==42795</v>
      </c>
      <c r="F557" s="6" t="s">
        <v>22</v>
      </c>
      <c r="G557" s="6" t="s">
        <v>18</v>
      </c>
      <c r="H557" s="6" t="s">
        <v>21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Q557" s="6">
        <f>VLOOKUP($A557,Peter!$A$3:$O$2386,13,0)</f>
        <v>0</v>
      </c>
      <c r="R557" s="6">
        <v>0</v>
      </c>
      <c r="S557" s="10">
        <f t="shared" si="86"/>
        <v>0</v>
      </c>
      <c r="T557" s="6">
        <f>VLOOKUP($A557,Peter!$A$3:$R$2306,14,0)</f>
        <v>0</v>
      </c>
      <c r="U557" s="6">
        <v>0</v>
      </c>
      <c r="V557" s="10">
        <f t="shared" si="91"/>
        <v>0</v>
      </c>
      <c r="W557" s="10"/>
      <c r="X557" s="6">
        <f>Z557+M557+R557+U557</f>
        <v>0</v>
      </c>
      <c r="Y557" s="6">
        <f>VLOOKUP($A557,Peter!$A$3:$O$2386,7,0)</f>
        <v>0</v>
      </c>
      <c r="Z557" s="6">
        <v>0</v>
      </c>
      <c r="AA557" s="6">
        <f>VLOOKUP($A557,raw!$A$2:$L$2630,7,0)</f>
        <v>0</v>
      </c>
      <c r="AB557" s="10">
        <f t="shared" si="84"/>
        <v>0</v>
      </c>
      <c r="AC557" s="10">
        <f t="shared" si="87"/>
        <v>0</v>
      </c>
      <c r="AE557" s="6">
        <f>VLOOKUP($A557,Peter!$A$3:$O$2386,11,0)</f>
        <v>18.850000000000001</v>
      </c>
      <c r="AF557" s="6">
        <v>18.850000000000001</v>
      </c>
      <c r="AG557" s="6">
        <f t="shared" si="85"/>
        <v>0</v>
      </c>
      <c r="AH557" s="6" t="str">
        <f>"'"&amp;C557&amp;"',"</f>
        <v>'UEJC6aW8OrH4z9jdquunow==',</v>
      </c>
    </row>
    <row r="558" spans="1:34" hidden="1" x14ac:dyDescent="0.15">
      <c r="A558" s="6" t="str">
        <f t="shared" si="83"/>
        <v>CarMax Auto Owner Trust 2017-1UODP9mWxtsQaCxvqVdrNLQ==42767</v>
      </c>
      <c r="B558" s="6" t="s">
        <v>26</v>
      </c>
      <c r="C558" s="6" t="s">
        <v>29</v>
      </c>
      <c r="D558" s="7">
        <v>42767</v>
      </c>
      <c r="E558" s="6" t="str">
        <f>VLOOKUP($A558,Peter!$A$3:$A$2386,1,0)</f>
        <v>CarMax Auto Owner Trust 2017-1UODP9mWxtsQaCxvqVdrNLQ==42767</v>
      </c>
      <c r="F558" s="6" t="s">
        <v>22</v>
      </c>
      <c r="G558" s="6" t="s">
        <v>21</v>
      </c>
      <c r="H558" s="6" t="s">
        <v>22</v>
      </c>
      <c r="I558" s="6">
        <v>18386.96</v>
      </c>
      <c r="J558" s="6">
        <v>0</v>
      </c>
      <c r="K558" s="6">
        <v>0</v>
      </c>
      <c r="L558" s="6">
        <v>0</v>
      </c>
      <c r="M558" s="6">
        <v>0</v>
      </c>
      <c r="N558" s="6">
        <v>100</v>
      </c>
      <c r="O558" s="6">
        <v>0</v>
      </c>
      <c r="Q558" s="6">
        <f>VLOOKUP($A558,Peter!$A$3:$O$2386,13,0)</f>
        <v>0</v>
      </c>
      <c r="R558" s="6">
        <v>0</v>
      </c>
      <c r="S558" s="10">
        <f t="shared" si="86"/>
        <v>0</v>
      </c>
      <c r="T558" s="6">
        <f>VLOOKUP($A558,Peter!$A$3:$R$2306,14,0)</f>
        <v>1678.12</v>
      </c>
      <c r="U558" s="6">
        <v>0</v>
      </c>
      <c r="V558" s="10">
        <f t="shared" si="91"/>
        <v>0</v>
      </c>
      <c r="W558" s="10"/>
      <c r="X558" s="6">
        <f>Z558+M558+R558+U558</f>
        <v>18386.96</v>
      </c>
      <c r="Y558" s="6">
        <f>VLOOKUP($A558,Peter!$A$3:$O$2386,7,0)</f>
        <v>18386.96</v>
      </c>
      <c r="Z558" s="6">
        <v>18386.96</v>
      </c>
      <c r="AA558" s="6">
        <f>VLOOKUP($A558,raw!$A$2:$L$2630,7,0)</f>
        <v>18386.96</v>
      </c>
      <c r="AB558" s="10">
        <f t="shared" si="84"/>
        <v>0</v>
      </c>
      <c r="AC558" s="10">
        <f t="shared" si="87"/>
        <v>0</v>
      </c>
      <c r="AE558" s="6">
        <f>VLOOKUP($A558,Peter!$A$3:$O$2386,11,0)</f>
        <v>0</v>
      </c>
      <c r="AF558" s="6">
        <v>0</v>
      </c>
      <c r="AG558" s="6">
        <f t="shared" si="85"/>
        <v>0</v>
      </c>
      <c r="AH558" s="6" t="str">
        <f>"'"&amp;C558&amp;"',"</f>
        <v>'UODP9mWxtsQaCxvqVdrNLQ==',</v>
      </c>
    </row>
    <row r="559" spans="1:34" hidden="1" x14ac:dyDescent="0.15">
      <c r="A559" s="6" t="str">
        <f t="shared" si="83"/>
        <v>CarMax Auto Owner Trust 2017-1UODP9mWxtsQaCxvqVdrNLQ==42795</v>
      </c>
      <c r="B559" s="6" t="s">
        <v>26</v>
      </c>
      <c r="C559" s="6" t="s">
        <v>29</v>
      </c>
      <c r="D559" s="7">
        <v>42795</v>
      </c>
      <c r="E559" s="6" t="str">
        <f>VLOOKUP($A559,Peter!$A$3:$A$2386,1,0)</f>
        <v>CarMax Auto Owner Trust 2017-1UODP9mWxtsQaCxvqVdrNLQ==42795</v>
      </c>
      <c r="F559" s="6" t="s">
        <v>22</v>
      </c>
      <c r="G559" s="6" t="s">
        <v>18</v>
      </c>
      <c r="H559" s="6" t="s">
        <v>22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Q559" s="6">
        <f>VLOOKUP($A559,Peter!$A$3:$O$2386,13,0)</f>
        <v>0</v>
      </c>
      <c r="R559" s="6">
        <v>0</v>
      </c>
      <c r="S559" s="10">
        <f t="shared" si="86"/>
        <v>0</v>
      </c>
      <c r="T559" s="6">
        <f>VLOOKUP($A559,Peter!$A$3:$R$2306,14,0)</f>
        <v>0</v>
      </c>
      <c r="U559" s="6">
        <v>0</v>
      </c>
      <c r="V559" s="10">
        <f t="shared" si="91"/>
        <v>0</v>
      </c>
      <c r="W559" s="10"/>
      <c r="X559" s="6">
        <f>Z559+M559+R559+U559</f>
        <v>0</v>
      </c>
      <c r="Y559" s="6">
        <f>VLOOKUP($A559,Peter!$A$3:$O$2386,7,0)</f>
        <v>0</v>
      </c>
      <c r="Z559" s="6">
        <v>0</v>
      </c>
      <c r="AA559" s="6">
        <f>VLOOKUP($A559,raw!$A$2:$L$2630,7,0)</f>
        <v>0</v>
      </c>
      <c r="AB559" s="10">
        <f t="shared" si="84"/>
        <v>0</v>
      </c>
      <c r="AC559" s="10">
        <f t="shared" si="87"/>
        <v>0</v>
      </c>
      <c r="AE559" s="6">
        <f>VLOOKUP($A559,Peter!$A$3:$O$2386,11,0)</f>
        <v>9678.2999999999993</v>
      </c>
      <c r="AF559" s="6">
        <v>9678.2999999999993</v>
      </c>
      <c r="AG559" s="6">
        <f t="shared" si="85"/>
        <v>0</v>
      </c>
      <c r="AH559" s="6" t="str">
        <f>"'"&amp;C559&amp;"',"</f>
        <v>'UODP9mWxtsQaCxvqVdrNLQ==',</v>
      </c>
    </row>
    <row r="560" spans="1:34" hidden="1" x14ac:dyDescent="0.15">
      <c r="A560" s="6" t="str">
        <f t="shared" si="83"/>
        <v>CarMax Auto Owner Trust 2017-1UODP9mWxtsQaCxvqVdrNLQ==42826</v>
      </c>
      <c r="B560" s="6" t="s">
        <v>26</v>
      </c>
      <c r="C560" s="6" t="s">
        <v>29</v>
      </c>
      <c r="D560" s="7">
        <v>42826</v>
      </c>
      <c r="E560" s="6" t="e">
        <f>VLOOKUP($A560,Peter!$A$3:$A$2386,1,0)</f>
        <v>#N/A</v>
      </c>
      <c r="F560" s="6" t="s">
        <v>22</v>
      </c>
      <c r="G560" s="6" t="s">
        <v>18</v>
      </c>
      <c r="H560" s="6" t="s">
        <v>22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Q560" s="6" t="e">
        <f>VLOOKUP($A560,Peter!$A$3:$O$2386,13,0)</f>
        <v>#N/A</v>
      </c>
      <c r="R560" s="6">
        <v>0</v>
      </c>
      <c r="S560" s="10" t="e">
        <f t="shared" si="86"/>
        <v>#N/A</v>
      </c>
      <c r="T560" s="6" t="e">
        <f>VLOOKUP($A560,Peter!$A$3:$R$2306,14,0)</f>
        <v>#N/A</v>
      </c>
      <c r="U560" s="6">
        <v>0</v>
      </c>
      <c r="Y560" s="6" t="e">
        <f>VLOOKUP($A560,Peter!$A$3:$O$2386,7,0)</f>
        <v>#N/A</v>
      </c>
      <c r="Z560" s="6">
        <v>0</v>
      </c>
      <c r="AA560" s="6" t="e">
        <f>VLOOKUP($A560,raw!$A$2:$L$2630,7,0)</f>
        <v>#N/A</v>
      </c>
      <c r="AB560" s="10" t="e">
        <f t="shared" si="84"/>
        <v>#N/A</v>
      </c>
      <c r="AC560" s="10" t="e">
        <f t="shared" si="87"/>
        <v>#N/A</v>
      </c>
      <c r="AE560" s="6" t="e">
        <f>VLOOKUP($A560,Peter!$A$3:$O$2386,11,0)</f>
        <v>#N/A</v>
      </c>
      <c r="AF560" s="6">
        <v>5.96</v>
      </c>
      <c r="AG560" s="6" t="e">
        <f t="shared" si="85"/>
        <v>#N/A</v>
      </c>
      <c r="AH560" s="6" t="str">
        <f>"'"&amp;C560&amp;"',"</f>
        <v>'UODP9mWxtsQaCxvqVdrNLQ==',</v>
      </c>
    </row>
    <row r="561" spans="1:34" hidden="1" x14ac:dyDescent="0.15">
      <c r="A561" s="6" t="str">
        <f t="shared" si="83"/>
        <v>CarMax Auto Owner Trust 2017-1uWy61tPgfS8iHW3ns3bnmQ==42767</v>
      </c>
      <c r="B561" s="6" t="s">
        <v>26</v>
      </c>
      <c r="C561" s="6" t="s">
        <v>38</v>
      </c>
      <c r="D561" s="7">
        <v>42767</v>
      </c>
      <c r="E561" s="6" t="str">
        <f>VLOOKUP($A561,Peter!$A$3:$A$2386,1,0)</f>
        <v>CarMax Auto Owner Trust 2017-1uWy61tPgfS8iHW3ns3bnmQ==42767</v>
      </c>
      <c r="F561" s="6" t="s">
        <v>22</v>
      </c>
      <c r="G561" s="6" t="s">
        <v>18</v>
      </c>
      <c r="H561" s="6" t="s">
        <v>21</v>
      </c>
      <c r="I561" s="6">
        <v>30685.29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Q561" s="6">
        <f>VLOOKUP($A561,Peter!$A$3:$O$2386,13,0)</f>
        <v>0</v>
      </c>
      <c r="R561" s="6">
        <v>0</v>
      </c>
      <c r="S561" s="10">
        <f t="shared" si="86"/>
        <v>0</v>
      </c>
      <c r="T561" s="6">
        <f>VLOOKUP($A561,Peter!$A$3:$R$2306,14,0)</f>
        <v>1674.21</v>
      </c>
      <c r="U561" s="6">
        <v>0</v>
      </c>
      <c r="V561" s="10">
        <f t="shared" ref="V561:V562" si="92">Y561-X561</f>
        <v>0</v>
      </c>
      <c r="W561" s="10"/>
      <c r="X561" s="6">
        <f>Z561+M561+R561+U561</f>
        <v>30685.29</v>
      </c>
      <c r="Y561" s="6">
        <f>VLOOKUP($A561,Peter!$A$3:$O$2386,7,0)</f>
        <v>30685.29</v>
      </c>
      <c r="Z561" s="6">
        <v>30685.29</v>
      </c>
      <c r="AA561" s="6">
        <f>VLOOKUP($A561,raw!$A$2:$L$2630,7,0)</f>
        <v>30685.29</v>
      </c>
      <c r="AB561" s="10">
        <f t="shared" si="84"/>
        <v>0</v>
      </c>
      <c r="AC561" s="10">
        <f t="shared" si="87"/>
        <v>0</v>
      </c>
      <c r="AE561" s="6">
        <f>VLOOKUP($A561,Peter!$A$3:$O$2386,11,0)</f>
        <v>21725.78</v>
      </c>
      <c r="AF561" s="6">
        <v>21725.78</v>
      </c>
      <c r="AG561" s="6">
        <f t="shared" si="85"/>
        <v>0</v>
      </c>
      <c r="AH561" s="6" t="str">
        <f>"'"&amp;C561&amp;"',"</f>
        <v>'uWy61tPgfS8iHW3ns3bnmQ==',</v>
      </c>
    </row>
    <row r="562" spans="1:34" hidden="1" x14ac:dyDescent="0.15">
      <c r="A562" s="6" t="str">
        <f t="shared" si="83"/>
        <v>CarMax Auto Owner Trust 2017-1uWy61tPgfS8iHW3ns3bnmQ==42795</v>
      </c>
      <c r="B562" s="6" t="s">
        <v>26</v>
      </c>
      <c r="C562" s="6" t="s">
        <v>38</v>
      </c>
      <c r="D562" s="7">
        <v>42795</v>
      </c>
      <c r="E562" s="6" t="str">
        <f>VLOOKUP($A562,Peter!$A$3:$A$2386,1,0)</f>
        <v>CarMax Auto Owner Trust 2017-1uWy61tPgfS8iHW3ns3bnmQ==42795</v>
      </c>
      <c r="F562" s="6" t="s">
        <v>22</v>
      </c>
      <c r="G562" s="6" t="s">
        <v>18</v>
      </c>
      <c r="H562" s="6" t="s">
        <v>21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Q562" s="6">
        <f>VLOOKUP($A562,Peter!$A$3:$O$2386,13,0)</f>
        <v>0</v>
      </c>
      <c r="R562" s="6">
        <v>0</v>
      </c>
      <c r="S562" s="10">
        <f t="shared" si="86"/>
        <v>0</v>
      </c>
      <c r="T562" s="6">
        <f>VLOOKUP($A562,Peter!$A$3:$R$2306,14,0)</f>
        <v>0</v>
      </c>
      <c r="U562" s="6">
        <v>0</v>
      </c>
      <c r="V562" s="10">
        <f t="shared" si="92"/>
        <v>0</v>
      </c>
      <c r="W562" s="10"/>
      <c r="X562" s="6">
        <f>Z562+M562+R562+U562</f>
        <v>0</v>
      </c>
      <c r="Y562" s="6">
        <f>VLOOKUP($A562,Peter!$A$3:$O$2386,7,0)</f>
        <v>0</v>
      </c>
      <c r="Z562" s="6">
        <v>0</v>
      </c>
      <c r="AA562" s="6">
        <f>VLOOKUP($A562,raw!$A$2:$L$2630,7,0)</f>
        <v>0</v>
      </c>
      <c r="AB562" s="10">
        <f t="shared" si="84"/>
        <v>0</v>
      </c>
      <c r="AC562" s="10">
        <f t="shared" si="87"/>
        <v>0</v>
      </c>
      <c r="AE562" s="6">
        <f>VLOOKUP($A562,Peter!$A$3:$O$2386,11,0)</f>
        <v>19.059999999999999</v>
      </c>
      <c r="AF562" s="6">
        <v>19.059999999999999</v>
      </c>
      <c r="AG562" s="6">
        <f t="shared" si="85"/>
        <v>0</v>
      </c>
      <c r="AH562" s="6" t="str">
        <f>"'"&amp;C562&amp;"',"</f>
        <v>'uWy61tPgfS8iHW3ns3bnmQ==',</v>
      </c>
    </row>
    <row r="563" spans="1:34" hidden="1" x14ac:dyDescent="0.15">
      <c r="A563" s="6" t="str">
        <f t="shared" si="83"/>
        <v>CarMax Auto Owner Trust 2017-1V1F7AnRSnlwvhusLWFTD3g==42826</v>
      </c>
      <c r="B563" s="6" t="s">
        <v>26</v>
      </c>
      <c r="C563" s="6" t="s">
        <v>154</v>
      </c>
      <c r="D563" s="7">
        <v>42826</v>
      </c>
      <c r="E563" s="6" t="e">
        <f>VLOOKUP($A563,Peter!$A$3:$A$2386,1,0)</f>
        <v>#N/A</v>
      </c>
      <c r="F563" s="6" t="s">
        <v>21</v>
      </c>
      <c r="G563" s="6" t="s">
        <v>18</v>
      </c>
      <c r="H563" s="6" t="s">
        <v>21</v>
      </c>
      <c r="I563" s="6">
        <v>13910.16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Q563" s="6" t="e">
        <f>VLOOKUP($A563,Peter!$A$3:$O$2386,13,0)</f>
        <v>#N/A</v>
      </c>
      <c r="R563" s="6">
        <v>0</v>
      </c>
      <c r="S563" s="10" t="e">
        <f t="shared" si="86"/>
        <v>#N/A</v>
      </c>
      <c r="T563" s="6" t="e">
        <f>VLOOKUP($A563,Peter!$A$3:$R$2306,14,0)</f>
        <v>#N/A</v>
      </c>
      <c r="U563" s="6">
        <v>0</v>
      </c>
      <c r="Y563" s="6" t="e">
        <f>VLOOKUP($A563,Peter!$A$3:$O$2386,7,0)</f>
        <v>#N/A</v>
      </c>
      <c r="Z563" s="6">
        <v>13910.16</v>
      </c>
      <c r="AA563" s="6" t="e">
        <f>VLOOKUP($A563,raw!$A$2:$L$2630,7,0)</f>
        <v>#N/A</v>
      </c>
      <c r="AB563" s="10" t="e">
        <f t="shared" si="84"/>
        <v>#N/A</v>
      </c>
      <c r="AC563" s="10" t="e">
        <f t="shared" si="87"/>
        <v>#N/A</v>
      </c>
      <c r="AE563" s="6" t="e">
        <f>VLOOKUP($A563,Peter!$A$3:$O$2386,11,0)</f>
        <v>#N/A</v>
      </c>
      <c r="AF563" s="6">
        <v>7131.11</v>
      </c>
      <c r="AG563" s="6" t="e">
        <f t="shared" si="85"/>
        <v>#N/A</v>
      </c>
      <c r="AH563" s="6" t="str">
        <f>"'"&amp;C563&amp;"',"</f>
        <v>'V1F7AnRSnlwvhusLWFTD3g==',</v>
      </c>
    </row>
    <row r="564" spans="1:34" hidden="1" x14ac:dyDescent="0.15">
      <c r="A564" s="6" t="str">
        <f t="shared" si="83"/>
        <v>CarMax Auto Owner Trust 2017-1v5jLTyw5FI3pePNoDNGB6Q==42826</v>
      </c>
      <c r="B564" s="6" t="s">
        <v>26</v>
      </c>
      <c r="C564" s="6" t="s">
        <v>155</v>
      </c>
      <c r="D564" s="7">
        <v>42826</v>
      </c>
      <c r="E564" s="6" t="e">
        <f>VLOOKUP($A564,Peter!$A$3:$A$2386,1,0)</f>
        <v>#N/A</v>
      </c>
      <c r="F564" s="6" t="s">
        <v>21</v>
      </c>
      <c r="G564" s="6" t="s">
        <v>18</v>
      </c>
      <c r="H564" s="6" t="s">
        <v>21</v>
      </c>
      <c r="I564" s="6">
        <v>9598.42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Q564" s="6" t="e">
        <f>VLOOKUP($A564,Peter!$A$3:$O$2386,13,0)</f>
        <v>#N/A</v>
      </c>
      <c r="R564" s="6">
        <v>0</v>
      </c>
      <c r="S564" s="10" t="e">
        <f t="shared" si="86"/>
        <v>#N/A</v>
      </c>
      <c r="T564" s="6" t="e">
        <f>VLOOKUP($A564,Peter!$A$3:$R$2306,14,0)</f>
        <v>#N/A</v>
      </c>
      <c r="U564" s="6">
        <v>0</v>
      </c>
      <c r="Y564" s="6" t="e">
        <f>VLOOKUP($A564,Peter!$A$3:$O$2386,7,0)</f>
        <v>#N/A</v>
      </c>
      <c r="Z564" s="6">
        <v>9598.42</v>
      </c>
      <c r="AA564" s="6" t="e">
        <f>VLOOKUP($A564,raw!$A$2:$L$2630,7,0)</f>
        <v>#N/A</v>
      </c>
      <c r="AB564" s="10" t="e">
        <f t="shared" si="84"/>
        <v>#N/A</v>
      </c>
      <c r="AC564" s="10" t="e">
        <f t="shared" si="87"/>
        <v>#N/A</v>
      </c>
      <c r="AE564" s="6" t="e">
        <f>VLOOKUP($A564,Peter!$A$3:$O$2386,11,0)</f>
        <v>#N/A</v>
      </c>
      <c r="AF564" s="6">
        <v>7594.2</v>
      </c>
      <c r="AG564" s="6" t="e">
        <f t="shared" si="85"/>
        <v>#N/A</v>
      </c>
      <c r="AH564" s="6" t="str">
        <f>"'"&amp;C564&amp;"',"</f>
        <v>'v5jLTyw5FI3pePNoDNGB6Q==',</v>
      </c>
    </row>
    <row r="565" spans="1:34" hidden="1" x14ac:dyDescent="0.15">
      <c r="A565" s="6" t="str">
        <f t="shared" si="83"/>
        <v>CarMax Auto Owner Trust 2017-1vcTkDy93cl3Cj8+AOoMHew==42826</v>
      </c>
      <c r="B565" s="6" t="s">
        <v>26</v>
      </c>
      <c r="C565" s="6" t="s">
        <v>156</v>
      </c>
      <c r="D565" s="7">
        <v>42826</v>
      </c>
      <c r="E565" s="6" t="e">
        <f>VLOOKUP($A565,Peter!$A$3:$A$2386,1,0)</f>
        <v>#N/A</v>
      </c>
      <c r="F565" s="6" t="s">
        <v>22</v>
      </c>
      <c r="G565" s="6" t="s">
        <v>21</v>
      </c>
      <c r="H565" s="6" t="s">
        <v>22</v>
      </c>
      <c r="I565" s="6">
        <v>29435.15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Q565" s="6" t="e">
        <f>VLOOKUP($A565,Peter!$A$3:$O$2386,13,0)</f>
        <v>#N/A</v>
      </c>
      <c r="R565" s="6">
        <v>0</v>
      </c>
      <c r="S565" s="10" t="e">
        <f t="shared" si="86"/>
        <v>#N/A</v>
      </c>
      <c r="T565" s="6" t="e">
        <f>VLOOKUP($A565,Peter!$A$3:$R$2306,14,0)</f>
        <v>#N/A</v>
      </c>
      <c r="U565" s="6">
        <v>0</v>
      </c>
      <c r="Y565" s="6" t="e">
        <f>VLOOKUP($A565,Peter!$A$3:$O$2386,7,0)</f>
        <v>#N/A</v>
      </c>
      <c r="Z565" s="6">
        <v>29435.15</v>
      </c>
      <c r="AA565" s="6" t="e">
        <f>VLOOKUP($A565,raw!$A$2:$L$2630,7,0)</f>
        <v>#N/A</v>
      </c>
      <c r="AB565" s="10" t="e">
        <f t="shared" si="84"/>
        <v>#N/A</v>
      </c>
      <c r="AC565" s="10" t="e">
        <f t="shared" si="87"/>
        <v>#N/A</v>
      </c>
      <c r="AE565" s="6" t="e">
        <f>VLOOKUP($A565,Peter!$A$3:$O$2386,11,0)</f>
        <v>#N/A</v>
      </c>
      <c r="AF565" s="6">
        <v>0</v>
      </c>
      <c r="AG565" s="6" t="e">
        <f t="shared" si="85"/>
        <v>#N/A</v>
      </c>
      <c r="AH565" s="6" t="str">
        <f>"'"&amp;C565&amp;"',"</f>
        <v>'vcTkDy93cl3Cj8+AOoMHew==',</v>
      </c>
    </row>
    <row r="566" spans="1:34" hidden="1" x14ac:dyDescent="0.15">
      <c r="A566" s="6" t="str">
        <f t="shared" si="83"/>
        <v>CarMax Auto Owner Trust 2017-1vDd8CXOypmYEUMlZoTtYIg==42795</v>
      </c>
      <c r="B566" s="6" t="s">
        <v>26</v>
      </c>
      <c r="C566" s="6" t="s">
        <v>44</v>
      </c>
      <c r="D566" s="7">
        <v>42795</v>
      </c>
      <c r="E566" s="6" t="str">
        <f>VLOOKUP($A566,Peter!$A$3:$A$2386,1,0)</f>
        <v>CarMax Auto Owner Trust 2017-1vDd8CXOypmYEUMlZoTtYIg==42795</v>
      </c>
      <c r="F566" s="6" t="s">
        <v>22</v>
      </c>
      <c r="G566" s="6" t="s">
        <v>18</v>
      </c>
      <c r="H566" s="6" t="s">
        <v>21</v>
      </c>
      <c r="I566" s="6">
        <v>19003.3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Q566" s="6">
        <f>VLOOKUP($A566,Peter!$A$3:$O$2386,13,0)</f>
        <v>0</v>
      </c>
      <c r="R566" s="6">
        <v>0</v>
      </c>
      <c r="S566" s="10">
        <f t="shared" si="86"/>
        <v>0</v>
      </c>
      <c r="T566" s="6">
        <f>VLOOKUP($A566,Peter!$A$3:$R$2306,14,0)</f>
        <v>1551.28</v>
      </c>
      <c r="U566" s="6">
        <v>0</v>
      </c>
      <c r="V566" s="10">
        <f t="shared" ref="V566:V567" si="93">Y566-X566</f>
        <v>0</v>
      </c>
      <c r="W566" s="10"/>
      <c r="X566" s="6">
        <f>Z566+M566+R566+U566</f>
        <v>19003.3</v>
      </c>
      <c r="Y566" s="6">
        <f>VLOOKUP($A566,Peter!$A$3:$O$2386,7,0)</f>
        <v>19003.3</v>
      </c>
      <c r="Z566" s="6">
        <v>19003.3</v>
      </c>
      <c r="AA566" s="6">
        <f>VLOOKUP($A566,raw!$A$2:$L$2630,7,0)</f>
        <v>19003.3</v>
      </c>
      <c r="AB566" s="10">
        <f t="shared" si="84"/>
        <v>0</v>
      </c>
      <c r="AC566" s="10">
        <f t="shared" si="87"/>
        <v>0</v>
      </c>
      <c r="AE566" s="6">
        <f>VLOOKUP($A566,Peter!$A$3:$O$2386,11,0)</f>
        <v>11500</v>
      </c>
      <c r="AF566" s="6">
        <v>11500</v>
      </c>
      <c r="AG566" s="6">
        <f t="shared" si="85"/>
        <v>0</v>
      </c>
      <c r="AH566" s="6" t="str">
        <f>"'"&amp;C566&amp;"',"</f>
        <v>'vDd8CXOypmYEUMlZoTtYIg==',</v>
      </c>
    </row>
    <row r="567" spans="1:34" hidden="1" x14ac:dyDescent="0.15">
      <c r="A567" s="6" t="str">
        <f t="shared" si="83"/>
        <v>CarMax Auto Owner Trust 2017-1vSwEXu0m/okNZtNmnZ+WcQ==42795</v>
      </c>
      <c r="B567" s="6" t="s">
        <v>26</v>
      </c>
      <c r="C567" s="6" t="s">
        <v>52</v>
      </c>
      <c r="D567" s="7">
        <v>42795</v>
      </c>
      <c r="E567" s="6" t="str">
        <f>VLOOKUP($A567,Peter!$A$3:$A$2386,1,0)</f>
        <v>CarMax Auto Owner Trust 2017-1vSwEXu0m/okNZtNmnZ+WcQ==42795</v>
      </c>
      <c r="F567" s="6" t="s">
        <v>22</v>
      </c>
      <c r="G567" s="6" t="s">
        <v>18</v>
      </c>
      <c r="H567" s="6" t="s">
        <v>21</v>
      </c>
      <c r="I567" s="6">
        <v>10662.99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Q567" s="6">
        <f>VLOOKUP($A567,Peter!$A$3:$O$2386,13,0)</f>
        <v>0</v>
      </c>
      <c r="R567" s="6">
        <v>0</v>
      </c>
      <c r="S567" s="10">
        <f t="shared" si="86"/>
        <v>0</v>
      </c>
      <c r="T567" s="6">
        <f>VLOOKUP($A567,Peter!$A$3:$R$2306,14,0)</f>
        <v>485.5</v>
      </c>
      <c r="U567" s="6">
        <v>0</v>
      </c>
      <c r="V567" s="10">
        <f t="shared" si="93"/>
        <v>0</v>
      </c>
      <c r="W567" s="10"/>
      <c r="X567" s="6">
        <f>Z567+M567+R567+U567</f>
        <v>10662.99</v>
      </c>
      <c r="Y567" s="6">
        <f>VLOOKUP($A567,Peter!$A$3:$O$2386,7,0)</f>
        <v>10662.99</v>
      </c>
      <c r="Z567" s="6">
        <v>10662.99</v>
      </c>
      <c r="AA567" s="6">
        <f>VLOOKUP($A567,raw!$A$2:$L$2630,7,0)</f>
        <v>10662.99</v>
      </c>
      <c r="AB567" s="10">
        <f t="shared" si="84"/>
        <v>0</v>
      </c>
      <c r="AC567" s="10">
        <f t="shared" si="87"/>
        <v>0</v>
      </c>
      <c r="AE567" s="6">
        <f>VLOOKUP($A567,Peter!$A$3:$O$2386,11,0)</f>
        <v>500</v>
      </c>
      <c r="AF567" s="6">
        <v>500</v>
      </c>
      <c r="AG567" s="6">
        <f t="shared" si="85"/>
        <v>0</v>
      </c>
      <c r="AH567" s="6" t="str">
        <f>"'"&amp;C567&amp;"',"</f>
        <v>'vSwEXu0m/okNZtNmnZ+WcQ==',</v>
      </c>
    </row>
    <row r="568" spans="1:34" hidden="1" x14ac:dyDescent="0.15">
      <c r="A568" s="6" t="str">
        <f t="shared" si="83"/>
        <v>CarMax Auto Owner Trust 2017-1Vt2Bl9Z1YUgADa+xL3M7Pg==42826</v>
      </c>
      <c r="B568" s="6" t="s">
        <v>26</v>
      </c>
      <c r="C568" s="6" t="s">
        <v>157</v>
      </c>
      <c r="D568" s="7">
        <v>42826</v>
      </c>
      <c r="E568" s="6" t="e">
        <f>VLOOKUP($A568,Peter!$A$3:$A$2386,1,0)</f>
        <v>#N/A</v>
      </c>
      <c r="F568" s="6" t="s">
        <v>21</v>
      </c>
      <c r="G568" s="6" t="s">
        <v>18</v>
      </c>
      <c r="H568" s="6" t="s">
        <v>21</v>
      </c>
      <c r="I568" s="6">
        <v>16417.04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Q568" s="6" t="e">
        <f>VLOOKUP($A568,Peter!$A$3:$O$2386,13,0)</f>
        <v>#N/A</v>
      </c>
      <c r="R568" s="6">
        <v>0</v>
      </c>
      <c r="S568" s="10" t="e">
        <f t="shared" si="86"/>
        <v>#N/A</v>
      </c>
      <c r="T568" s="6" t="e">
        <f>VLOOKUP($A568,Peter!$A$3:$R$2306,14,0)</f>
        <v>#N/A</v>
      </c>
      <c r="U568" s="6">
        <v>0</v>
      </c>
      <c r="Y568" s="6" t="e">
        <f>VLOOKUP($A568,Peter!$A$3:$O$2386,7,0)</f>
        <v>#N/A</v>
      </c>
      <c r="Z568" s="6">
        <v>16417.04</v>
      </c>
      <c r="AA568" s="6" t="e">
        <f>VLOOKUP($A568,raw!$A$2:$L$2630,7,0)</f>
        <v>#N/A</v>
      </c>
      <c r="AB568" s="10" t="e">
        <f t="shared" si="84"/>
        <v>#N/A</v>
      </c>
      <c r="AC568" s="10" t="e">
        <f t="shared" si="87"/>
        <v>#N/A</v>
      </c>
      <c r="AE568" s="6" t="e">
        <f>VLOOKUP($A568,Peter!$A$3:$O$2386,11,0)</f>
        <v>#N/A</v>
      </c>
      <c r="AF568" s="6">
        <v>7900</v>
      </c>
      <c r="AG568" s="6" t="e">
        <f t="shared" si="85"/>
        <v>#N/A</v>
      </c>
      <c r="AH568" s="6" t="str">
        <f>"'"&amp;C568&amp;"',"</f>
        <v>'Vt2Bl9Z1YUgADa+xL3M7Pg==',</v>
      </c>
    </row>
    <row r="569" spans="1:34" hidden="1" x14ac:dyDescent="0.15">
      <c r="A569" s="6" t="str">
        <f t="shared" si="83"/>
        <v>CarMax Auto Owner Trust 2017-1WdVFpLqQPAmVnrc1Sx1OGA==42826</v>
      </c>
      <c r="B569" s="6" t="s">
        <v>26</v>
      </c>
      <c r="C569" s="6" t="s">
        <v>158</v>
      </c>
      <c r="D569" s="7">
        <v>42826</v>
      </c>
      <c r="E569" s="6" t="e">
        <f>VLOOKUP($A569,Peter!$A$3:$A$2386,1,0)</f>
        <v>#N/A</v>
      </c>
      <c r="F569" s="6" t="s">
        <v>22</v>
      </c>
      <c r="G569" s="6" t="s">
        <v>21</v>
      </c>
      <c r="H569" s="6" t="s">
        <v>22</v>
      </c>
      <c r="I569" s="6">
        <v>5860.93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Q569" s="6" t="e">
        <f>VLOOKUP($A569,Peter!$A$3:$O$2386,13,0)</f>
        <v>#N/A</v>
      </c>
      <c r="R569" s="6">
        <v>0</v>
      </c>
      <c r="S569" s="10" t="e">
        <f t="shared" si="86"/>
        <v>#N/A</v>
      </c>
      <c r="T569" s="6" t="e">
        <f>VLOOKUP($A569,Peter!$A$3:$R$2306,14,0)</f>
        <v>#N/A</v>
      </c>
      <c r="U569" s="6">
        <v>0</v>
      </c>
      <c r="Y569" s="6" t="e">
        <f>VLOOKUP($A569,Peter!$A$3:$O$2386,7,0)</f>
        <v>#N/A</v>
      </c>
      <c r="Z569" s="6">
        <v>5860.93</v>
      </c>
      <c r="AA569" s="6" t="e">
        <f>VLOOKUP($A569,raw!$A$2:$L$2630,7,0)</f>
        <v>#N/A</v>
      </c>
      <c r="AB569" s="10" t="e">
        <f t="shared" si="84"/>
        <v>#N/A</v>
      </c>
      <c r="AC569" s="10" t="e">
        <f t="shared" si="87"/>
        <v>#N/A</v>
      </c>
      <c r="AE569" s="6" t="e">
        <f>VLOOKUP($A569,Peter!$A$3:$O$2386,11,0)</f>
        <v>#N/A</v>
      </c>
      <c r="AF569" s="6">
        <v>0</v>
      </c>
      <c r="AG569" s="6" t="e">
        <f t="shared" si="85"/>
        <v>#N/A</v>
      </c>
      <c r="AH569" s="6" t="str">
        <f>"'"&amp;C569&amp;"',"</f>
        <v>'WdVFpLqQPAmVnrc1Sx1OGA==',</v>
      </c>
    </row>
    <row r="570" spans="1:34" hidden="1" x14ac:dyDescent="0.15">
      <c r="A570" s="6" t="str">
        <f t="shared" si="83"/>
        <v>CarMax Auto Owner Trust 2017-1WOt5Gj358aWQUWBcJQTzPA==42826</v>
      </c>
      <c r="B570" s="6" t="s">
        <v>26</v>
      </c>
      <c r="C570" s="6" t="s">
        <v>159</v>
      </c>
      <c r="D570" s="7">
        <v>42826</v>
      </c>
      <c r="E570" s="6" t="e">
        <f>VLOOKUP($A570,Peter!$A$3:$A$2386,1,0)</f>
        <v>#N/A</v>
      </c>
      <c r="F570" s="6" t="s">
        <v>22</v>
      </c>
      <c r="G570" s="6" t="s">
        <v>21</v>
      </c>
      <c r="H570" s="6" t="s">
        <v>22</v>
      </c>
      <c r="I570" s="6">
        <v>14164.42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10.77</v>
      </c>
      <c r="Q570" s="6" t="e">
        <f>VLOOKUP($A570,Peter!$A$3:$O$2386,13,0)</f>
        <v>#N/A</v>
      </c>
      <c r="R570" s="6">
        <v>0</v>
      </c>
      <c r="S570" s="10" t="e">
        <f t="shared" si="86"/>
        <v>#N/A</v>
      </c>
      <c r="T570" s="6" t="e">
        <f>VLOOKUP($A570,Peter!$A$3:$R$2306,14,0)</f>
        <v>#N/A</v>
      </c>
      <c r="U570" s="6">
        <v>0</v>
      </c>
      <c r="Y570" s="6" t="e">
        <f>VLOOKUP($A570,Peter!$A$3:$O$2386,7,0)</f>
        <v>#N/A</v>
      </c>
      <c r="Z570" s="6">
        <v>14164.42</v>
      </c>
      <c r="AA570" s="6" t="e">
        <f>VLOOKUP($A570,raw!$A$2:$L$2630,7,0)</f>
        <v>#N/A</v>
      </c>
      <c r="AB570" s="10" t="e">
        <f t="shared" si="84"/>
        <v>#N/A</v>
      </c>
      <c r="AC570" s="10" t="e">
        <f t="shared" si="87"/>
        <v>#N/A</v>
      </c>
      <c r="AE570" s="6" t="e">
        <f>VLOOKUP($A570,Peter!$A$3:$O$2386,11,0)</f>
        <v>#N/A</v>
      </c>
      <c r="AF570" s="6">
        <v>14337.85</v>
      </c>
      <c r="AG570" s="6" t="e">
        <f t="shared" si="85"/>
        <v>#N/A</v>
      </c>
      <c r="AH570" s="6" t="str">
        <f>"'"&amp;C570&amp;"',"</f>
        <v>'WOt5Gj358aWQUWBcJQTzPA==',</v>
      </c>
    </row>
    <row r="571" spans="1:34" hidden="1" x14ac:dyDescent="0.15">
      <c r="A571" s="6" t="str">
        <f t="shared" si="83"/>
        <v>CarMax Auto Owner Trust 2017-1wRhWoNXiDljDmAcpZJFXsw==42826</v>
      </c>
      <c r="B571" s="6" t="s">
        <v>26</v>
      </c>
      <c r="C571" s="6" t="s">
        <v>160</v>
      </c>
      <c r="D571" s="7">
        <v>42826</v>
      </c>
      <c r="E571" s="6" t="e">
        <f>VLOOKUP($A571,Peter!$A$3:$A$2386,1,0)</f>
        <v>#N/A</v>
      </c>
      <c r="F571" s="6" t="s">
        <v>22</v>
      </c>
      <c r="G571" s="6" t="s">
        <v>21</v>
      </c>
      <c r="H571" s="6" t="s">
        <v>22</v>
      </c>
      <c r="I571" s="6">
        <v>16291.49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Q571" s="6" t="e">
        <f>VLOOKUP($A571,Peter!$A$3:$O$2386,13,0)</f>
        <v>#N/A</v>
      </c>
      <c r="R571" s="6">
        <v>0</v>
      </c>
      <c r="S571" s="10" t="e">
        <f t="shared" si="86"/>
        <v>#N/A</v>
      </c>
      <c r="T571" s="6" t="e">
        <f>VLOOKUP($A571,Peter!$A$3:$R$2306,14,0)</f>
        <v>#N/A</v>
      </c>
      <c r="U571" s="6">
        <v>0</v>
      </c>
      <c r="Y571" s="6" t="e">
        <f>VLOOKUP($A571,Peter!$A$3:$O$2386,7,0)</f>
        <v>#N/A</v>
      </c>
      <c r="Z571" s="6">
        <v>16291.49</v>
      </c>
      <c r="AA571" s="6" t="e">
        <f>VLOOKUP($A571,raw!$A$2:$L$2630,7,0)</f>
        <v>#N/A</v>
      </c>
      <c r="AB571" s="10" t="e">
        <f t="shared" si="84"/>
        <v>#N/A</v>
      </c>
      <c r="AC571" s="10" t="e">
        <f t="shared" si="87"/>
        <v>#N/A</v>
      </c>
      <c r="AE571" s="6" t="e">
        <f>VLOOKUP($A571,Peter!$A$3:$O$2386,11,0)</f>
        <v>#N/A</v>
      </c>
      <c r="AF571" s="6">
        <v>0</v>
      </c>
      <c r="AG571" s="6" t="e">
        <f t="shared" si="85"/>
        <v>#N/A</v>
      </c>
      <c r="AH571" s="6" t="str">
        <f>"'"&amp;C571&amp;"',"</f>
        <v>'wRhWoNXiDljDmAcpZJFXsw==',</v>
      </c>
    </row>
    <row r="572" spans="1:34" hidden="1" x14ac:dyDescent="0.15">
      <c r="A572" s="6" t="str">
        <f t="shared" si="83"/>
        <v>CarMax Auto Owner Trust 2017-1x/hZG2hBoaqaFRCJUHdwZg==42826</v>
      </c>
      <c r="B572" s="6" t="s">
        <v>26</v>
      </c>
      <c r="C572" s="6" t="s">
        <v>161</v>
      </c>
      <c r="D572" s="7">
        <v>42826</v>
      </c>
      <c r="E572" s="6" t="e">
        <f>VLOOKUP($A572,Peter!$A$3:$A$2386,1,0)</f>
        <v>#N/A</v>
      </c>
      <c r="F572" s="6" t="s">
        <v>21</v>
      </c>
      <c r="G572" s="6" t="s">
        <v>18</v>
      </c>
      <c r="H572" s="6" t="s">
        <v>21</v>
      </c>
      <c r="I572" s="6">
        <v>21139.63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Q572" s="6" t="e">
        <f>VLOOKUP($A572,Peter!$A$3:$O$2386,13,0)</f>
        <v>#N/A</v>
      </c>
      <c r="R572" s="6">
        <v>0</v>
      </c>
      <c r="S572" s="10" t="e">
        <f t="shared" si="86"/>
        <v>#N/A</v>
      </c>
      <c r="T572" s="6" t="e">
        <f>VLOOKUP($A572,Peter!$A$3:$R$2306,14,0)</f>
        <v>#N/A</v>
      </c>
      <c r="U572" s="6">
        <v>0</v>
      </c>
      <c r="Y572" s="6" t="e">
        <f>VLOOKUP($A572,Peter!$A$3:$O$2386,7,0)</f>
        <v>#N/A</v>
      </c>
      <c r="Z572" s="6">
        <v>21139.63</v>
      </c>
      <c r="AA572" s="6" t="e">
        <f>VLOOKUP($A572,raw!$A$2:$L$2630,7,0)</f>
        <v>#N/A</v>
      </c>
      <c r="AB572" s="10" t="e">
        <f t="shared" si="84"/>
        <v>#N/A</v>
      </c>
      <c r="AC572" s="10" t="e">
        <f t="shared" si="87"/>
        <v>#N/A</v>
      </c>
      <c r="AE572" s="6" t="e">
        <f>VLOOKUP($A572,Peter!$A$3:$O$2386,11,0)</f>
        <v>#N/A</v>
      </c>
      <c r="AF572" s="6">
        <v>14000</v>
      </c>
      <c r="AG572" s="6" t="e">
        <f t="shared" si="85"/>
        <v>#N/A</v>
      </c>
      <c r="AH572" s="6" t="str">
        <f>"'"&amp;C572&amp;"',"</f>
        <v>'x/hZG2hBoaqaFRCJUHdwZg==',</v>
      </c>
    </row>
    <row r="573" spans="1:34" hidden="1" x14ac:dyDescent="0.15">
      <c r="A573" s="6" t="str">
        <f t="shared" si="83"/>
        <v>CarMax Auto Owner Trust 2017-1XaMZN/6AJNdYHoHkE59mbw==42826</v>
      </c>
      <c r="B573" s="6" t="s">
        <v>26</v>
      </c>
      <c r="C573" s="6" t="s">
        <v>162</v>
      </c>
      <c r="D573" s="7">
        <v>42826</v>
      </c>
      <c r="E573" s="6" t="e">
        <f>VLOOKUP($A573,Peter!$A$3:$A$2386,1,0)</f>
        <v>#N/A</v>
      </c>
      <c r="F573" s="6" t="s">
        <v>21</v>
      </c>
      <c r="G573" s="6" t="s">
        <v>18</v>
      </c>
      <c r="H573" s="6" t="s">
        <v>21</v>
      </c>
      <c r="I573" s="6">
        <v>17435.259999999998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Q573" s="6" t="e">
        <f>VLOOKUP($A573,Peter!$A$3:$O$2386,13,0)</f>
        <v>#N/A</v>
      </c>
      <c r="R573" s="6">
        <v>0</v>
      </c>
      <c r="S573" s="10" t="e">
        <f t="shared" si="86"/>
        <v>#N/A</v>
      </c>
      <c r="T573" s="6" t="e">
        <f>VLOOKUP($A573,Peter!$A$3:$R$2306,14,0)</f>
        <v>#N/A</v>
      </c>
      <c r="U573" s="6">
        <v>0</v>
      </c>
      <c r="Y573" s="6" t="e">
        <f>VLOOKUP($A573,Peter!$A$3:$O$2386,7,0)</f>
        <v>#N/A</v>
      </c>
      <c r="Z573" s="6">
        <v>17435.259999999998</v>
      </c>
      <c r="AA573" s="6" t="e">
        <f>VLOOKUP($A573,raw!$A$2:$L$2630,7,0)</f>
        <v>#N/A</v>
      </c>
      <c r="AB573" s="10" t="e">
        <f t="shared" si="84"/>
        <v>#N/A</v>
      </c>
      <c r="AC573" s="10" t="e">
        <f t="shared" si="87"/>
        <v>#N/A</v>
      </c>
      <c r="AE573" s="6" t="e">
        <f>VLOOKUP($A573,Peter!$A$3:$O$2386,11,0)</f>
        <v>#N/A</v>
      </c>
      <c r="AF573" s="6">
        <v>6494.31</v>
      </c>
      <c r="AG573" s="6" t="e">
        <f t="shared" si="85"/>
        <v>#N/A</v>
      </c>
      <c r="AH573" s="6" t="str">
        <f>"'"&amp;C573&amp;"',"</f>
        <v>'XaMZN/6AJNdYHoHkE59mbw==',</v>
      </c>
    </row>
    <row r="574" spans="1:34" hidden="1" x14ac:dyDescent="0.15">
      <c r="A574" s="6" t="str">
        <f t="shared" si="83"/>
        <v>CarMax Auto Owner Trust 2017-1xIBwhuMZ3iDnDq6dn/uX9Q==42826</v>
      </c>
      <c r="B574" s="6" t="s">
        <v>26</v>
      </c>
      <c r="C574" s="6" t="s">
        <v>163</v>
      </c>
      <c r="D574" s="7">
        <v>42826</v>
      </c>
      <c r="E574" s="6" t="e">
        <f>VLOOKUP($A574,Peter!$A$3:$A$2386,1,0)</f>
        <v>#N/A</v>
      </c>
      <c r="F574" s="6" t="s">
        <v>21</v>
      </c>
      <c r="G574" s="6" t="s">
        <v>18</v>
      </c>
      <c r="H574" s="6" t="s">
        <v>21</v>
      </c>
      <c r="I574" s="6">
        <v>7808.21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Q574" s="6" t="e">
        <f>VLOOKUP($A574,Peter!$A$3:$O$2386,13,0)</f>
        <v>#N/A</v>
      </c>
      <c r="R574" s="6">
        <v>0</v>
      </c>
      <c r="S574" s="10" t="e">
        <f t="shared" si="86"/>
        <v>#N/A</v>
      </c>
      <c r="T574" s="6" t="e">
        <f>VLOOKUP($A574,Peter!$A$3:$R$2306,14,0)</f>
        <v>#N/A</v>
      </c>
      <c r="U574" s="6">
        <v>0</v>
      </c>
      <c r="Y574" s="6" t="e">
        <f>VLOOKUP($A574,Peter!$A$3:$O$2386,7,0)</f>
        <v>#N/A</v>
      </c>
      <c r="Z574" s="6">
        <v>7808.21</v>
      </c>
      <c r="AA574" s="6" t="e">
        <f>VLOOKUP($A574,raw!$A$2:$L$2630,7,0)</f>
        <v>#N/A</v>
      </c>
      <c r="AB574" s="10" t="e">
        <f t="shared" si="84"/>
        <v>#N/A</v>
      </c>
      <c r="AC574" s="10" t="e">
        <f t="shared" si="87"/>
        <v>#N/A</v>
      </c>
      <c r="AE574" s="6" t="e">
        <f>VLOOKUP($A574,Peter!$A$3:$O$2386,11,0)</f>
        <v>#N/A</v>
      </c>
      <c r="AF574" s="6">
        <v>4000</v>
      </c>
      <c r="AG574" s="6" t="e">
        <f t="shared" si="85"/>
        <v>#N/A</v>
      </c>
      <c r="AH574" s="6" t="str">
        <f>"'"&amp;C574&amp;"',"</f>
        <v>'xIBwhuMZ3iDnDq6dn/uX9Q==',</v>
      </c>
    </row>
    <row r="575" spans="1:34" hidden="1" x14ac:dyDescent="0.15">
      <c r="A575" s="6" t="str">
        <f t="shared" si="83"/>
        <v>CarMax Auto Owner Trust 2017-1xj8LcnGFLEXGh4XM4YxVpA==42795</v>
      </c>
      <c r="B575" s="6" t="s">
        <v>26</v>
      </c>
      <c r="C575" s="6" t="s">
        <v>32</v>
      </c>
      <c r="D575" s="7">
        <v>42795</v>
      </c>
      <c r="E575" s="6" t="str">
        <f>VLOOKUP($A575,Peter!$A$3:$A$2386,1,0)</f>
        <v>CarMax Auto Owner Trust 2017-1xj8LcnGFLEXGh4XM4YxVpA==42795</v>
      </c>
      <c r="F575" s="6" t="s">
        <v>22</v>
      </c>
      <c r="G575" s="6" t="s">
        <v>18</v>
      </c>
      <c r="H575" s="6" t="s">
        <v>21</v>
      </c>
      <c r="I575" s="6">
        <v>17874.900000000001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Q575" s="6">
        <f>VLOOKUP($A575,Peter!$A$3:$O$2386,13,0)</f>
        <v>0</v>
      </c>
      <c r="R575" s="6">
        <v>0</v>
      </c>
      <c r="S575" s="10">
        <f t="shared" si="86"/>
        <v>0</v>
      </c>
      <c r="T575" s="6">
        <f>VLOOKUP($A575,Peter!$A$3:$R$2306,14,0)</f>
        <v>1286.76</v>
      </c>
      <c r="U575" s="6">
        <v>0</v>
      </c>
      <c r="V575" s="10">
        <f>Y575-X575</f>
        <v>0</v>
      </c>
      <c r="W575" s="10"/>
      <c r="X575" s="6">
        <f>Z575+M575+R575+U575</f>
        <v>17874.900000000001</v>
      </c>
      <c r="Y575" s="6">
        <f>VLOOKUP($A575,Peter!$A$3:$O$2386,7,0)</f>
        <v>17874.900000000001</v>
      </c>
      <c r="Z575" s="6">
        <v>17874.900000000001</v>
      </c>
      <c r="AA575" s="6">
        <f>VLOOKUP($A575,raw!$A$2:$L$2630,7,0)</f>
        <v>17874.900000000001</v>
      </c>
      <c r="AB575" s="10">
        <f t="shared" si="84"/>
        <v>0</v>
      </c>
      <c r="AC575" s="10">
        <f t="shared" si="87"/>
        <v>0</v>
      </c>
      <c r="AE575" s="6">
        <f>VLOOKUP($A575,Peter!$A$3:$O$2386,11,0)</f>
        <v>9000</v>
      </c>
      <c r="AF575" s="6">
        <v>9000</v>
      </c>
      <c r="AG575" s="6">
        <f t="shared" si="85"/>
        <v>0</v>
      </c>
      <c r="AH575" s="6" t="str">
        <f>"'"&amp;C575&amp;"',"</f>
        <v>'xj8LcnGFLEXGh4XM4YxVpA==',</v>
      </c>
    </row>
    <row r="576" spans="1:34" hidden="1" x14ac:dyDescent="0.15">
      <c r="A576" s="6" t="str">
        <f t="shared" si="83"/>
        <v>CarMax Auto Owner Trust 2017-1xS4axRkmdfLK7/PY9NvidA==42826</v>
      </c>
      <c r="B576" s="6" t="s">
        <v>26</v>
      </c>
      <c r="C576" s="6" t="s">
        <v>164</v>
      </c>
      <c r="D576" s="7">
        <v>42826</v>
      </c>
      <c r="E576" s="6" t="e">
        <f>VLOOKUP($A576,Peter!$A$3:$A$2386,1,0)</f>
        <v>#N/A</v>
      </c>
      <c r="F576" s="6" t="s">
        <v>21</v>
      </c>
      <c r="G576" s="6" t="s">
        <v>18</v>
      </c>
      <c r="H576" s="6" t="s">
        <v>21</v>
      </c>
      <c r="I576" s="6">
        <v>35820.050000000003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Q576" s="6" t="e">
        <f>VLOOKUP($A576,Peter!$A$3:$O$2386,13,0)</f>
        <v>#N/A</v>
      </c>
      <c r="R576" s="6">
        <v>0</v>
      </c>
      <c r="S576" s="10" t="e">
        <f t="shared" si="86"/>
        <v>#N/A</v>
      </c>
      <c r="T576" s="6" t="e">
        <f>VLOOKUP($A576,Peter!$A$3:$R$2306,14,0)</f>
        <v>#N/A</v>
      </c>
      <c r="U576" s="6">
        <v>0</v>
      </c>
      <c r="Y576" s="6" t="e">
        <f>VLOOKUP($A576,Peter!$A$3:$O$2386,7,0)</f>
        <v>#N/A</v>
      </c>
      <c r="Z576" s="6">
        <v>35820.050000000003</v>
      </c>
      <c r="AA576" s="6" t="e">
        <f>VLOOKUP($A576,raw!$A$2:$L$2630,7,0)</f>
        <v>#N/A</v>
      </c>
      <c r="AB576" s="10" t="e">
        <f t="shared" si="84"/>
        <v>#N/A</v>
      </c>
      <c r="AC576" s="10" t="e">
        <f t="shared" si="87"/>
        <v>#N/A</v>
      </c>
      <c r="AE576" s="6" t="e">
        <f>VLOOKUP($A576,Peter!$A$3:$O$2386,11,0)</f>
        <v>#N/A</v>
      </c>
      <c r="AF576" s="6">
        <v>29449.3</v>
      </c>
      <c r="AG576" s="6" t="e">
        <f t="shared" si="85"/>
        <v>#N/A</v>
      </c>
      <c r="AH576" s="6" t="str">
        <f>"'"&amp;C576&amp;"',"</f>
        <v>'xS4axRkmdfLK7/PY9NvidA==',</v>
      </c>
    </row>
    <row r="577" spans="1:34" hidden="1" x14ac:dyDescent="0.15">
      <c r="A577" s="6" t="str">
        <f t="shared" si="83"/>
        <v>CarMax Auto Owner Trust 2017-1xsbt04T6/B5l8OjFcU8SCQ==42795</v>
      </c>
      <c r="B577" s="6" t="s">
        <v>26</v>
      </c>
      <c r="C577" s="6" t="s">
        <v>49</v>
      </c>
      <c r="D577" s="7">
        <v>42795</v>
      </c>
      <c r="E577" s="6" t="str">
        <f>VLOOKUP($A577,Peter!$A$3:$A$2386,1,0)</f>
        <v>CarMax Auto Owner Trust 2017-1xsbt04T6/B5l8OjFcU8SCQ==42795</v>
      </c>
      <c r="F577" s="6" t="s">
        <v>21</v>
      </c>
      <c r="G577" s="6" t="s">
        <v>18</v>
      </c>
      <c r="H577" s="6" t="s">
        <v>21</v>
      </c>
      <c r="I577" s="6">
        <v>14248.85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Q577" s="6">
        <f>VLOOKUP($A577,Peter!$A$3:$O$2386,13,0)</f>
        <v>0</v>
      </c>
      <c r="R577" s="6">
        <v>0</v>
      </c>
      <c r="S577" s="10">
        <f t="shared" si="86"/>
        <v>0</v>
      </c>
      <c r="T577" s="6">
        <f>VLOOKUP($A577,Peter!$A$3:$R$2306,14,0)</f>
        <v>890.62</v>
      </c>
      <c r="U577" s="6">
        <v>0</v>
      </c>
      <c r="V577" s="10">
        <f>Y577-X577</f>
        <v>0</v>
      </c>
      <c r="W577" s="10"/>
      <c r="X577" s="6">
        <f>Z577+M577+R577+U577</f>
        <v>14248.85</v>
      </c>
      <c r="Y577" s="6">
        <f>VLOOKUP($A577,Peter!$A$3:$O$2386,7,0)</f>
        <v>14248.85</v>
      </c>
      <c r="Z577" s="6">
        <v>14248.85</v>
      </c>
      <c r="AA577" s="6">
        <f>VLOOKUP($A577,raw!$A$2:$L$2630,7,0)</f>
        <v>14248.85</v>
      </c>
      <c r="AB577" s="10">
        <f t="shared" si="84"/>
        <v>0</v>
      </c>
      <c r="AC577" s="10">
        <f t="shared" si="87"/>
        <v>0</v>
      </c>
      <c r="AE577" s="6">
        <f>VLOOKUP($A577,Peter!$A$3:$O$2386,11,0)</f>
        <v>5900</v>
      </c>
      <c r="AF577" s="6">
        <v>5900</v>
      </c>
      <c r="AG577" s="6">
        <f t="shared" si="85"/>
        <v>0</v>
      </c>
      <c r="AH577" s="6" t="str">
        <f>"'"&amp;C577&amp;"',"</f>
        <v>'xsbt04T6/B5l8OjFcU8SCQ==',</v>
      </c>
    </row>
    <row r="578" spans="1:34" hidden="1" x14ac:dyDescent="0.15">
      <c r="A578" s="6" t="str">
        <f t="shared" ref="A578:A641" si="94">B578&amp;C578&amp;D578</f>
        <v>CarMax Auto Owner Trust 2017-1xsbt04T6/B5l8OjFcU8SCQ==42826</v>
      </c>
      <c r="B578" s="6" t="s">
        <v>26</v>
      </c>
      <c r="C578" s="6" t="s">
        <v>49</v>
      </c>
      <c r="D578" s="7">
        <v>42826</v>
      </c>
      <c r="E578" s="6" t="e">
        <f>VLOOKUP($A578,Peter!$A$3:$A$2386,1,0)</f>
        <v>#N/A</v>
      </c>
      <c r="F578" s="6" t="s">
        <v>21</v>
      </c>
      <c r="G578" s="6" t="s">
        <v>18</v>
      </c>
      <c r="H578" s="6" t="s">
        <v>21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Q578" s="6" t="e">
        <f>VLOOKUP($A578,Peter!$A$3:$O$2386,13,0)</f>
        <v>#N/A</v>
      </c>
      <c r="R578" s="6">
        <v>0</v>
      </c>
      <c r="S578" s="10" t="e">
        <f t="shared" si="86"/>
        <v>#N/A</v>
      </c>
      <c r="T578" s="6" t="e">
        <f>VLOOKUP($A578,Peter!$A$3:$R$2306,14,0)</f>
        <v>#N/A</v>
      </c>
      <c r="U578" s="6">
        <v>0</v>
      </c>
      <c r="Y578" s="6" t="e">
        <f>VLOOKUP($A578,Peter!$A$3:$O$2386,7,0)</f>
        <v>#N/A</v>
      </c>
      <c r="Z578" s="6">
        <v>0</v>
      </c>
      <c r="AA578" s="6" t="e">
        <f>VLOOKUP($A578,raw!$A$2:$L$2630,7,0)</f>
        <v>#N/A</v>
      </c>
      <c r="AB578" s="10" t="e">
        <f t="shared" ref="AB578:AB641" si="95">ABS(Y578-Z578)</f>
        <v>#N/A</v>
      </c>
      <c r="AC578" s="10" t="e">
        <f t="shared" si="87"/>
        <v>#N/A</v>
      </c>
      <c r="AE578" s="6" t="e">
        <f>VLOOKUP($A578,Peter!$A$3:$O$2386,11,0)</f>
        <v>#N/A</v>
      </c>
      <c r="AF578" s="6">
        <v>2515.54</v>
      </c>
      <c r="AG578" s="6" t="e">
        <f t="shared" ref="AG578:AG641" si="96">ABS(AE578-AF578)</f>
        <v>#N/A</v>
      </c>
      <c r="AH578" s="6" t="str">
        <f>"'"&amp;C578&amp;"',"</f>
        <v>'xsbt04T6/B5l8OjFcU8SCQ==',</v>
      </c>
    </row>
    <row r="579" spans="1:34" hidden="1" x14ac:dyDescent="0.15">
      <c r="A579" s="6" t="str">
        <f t="shared" si="94"/>
        <v>CarMax Auto Owner Trust 2017-1xviMNZBIjZ/jcZwfT54mtQ==42826</v>
      </c>
      <c r="B579" s="6" t="s">
        <v>26</v>
      </c>
      <c r="C579" s="6" t="s">
        <v>165</v>
      </c>
      <c r="D579" s="7">
        <v>42826</v>
      </c>
      <c r="E579" s="6" t="e">
        <f>VLOOKUP($A579,Peter!$A$3:$A$2386,1,0)</f>
        <v>#N/A</v>
      </c>
      <c r="F579" s="6" t="s">
        <v>21</v>
      </c>
      <c r="G579" s="6" t="s">
        <v>18</v>
      </c>
      <c r="H579" s="6" t="s">
        <v>21</v>
      </c>
      <c r="I579" s="6">
        <v>8587.33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Q579" s="6" t="e">
        <f>VLOOKUP($A579,Peter!$A$3:$O$2386,13,0)</f>
        <v>#N/A</v>
      </c>
      <c r="R579" s="6">
        <v>0</v>
      </c>
      <c r="S579" s="10" t="e">
        <f t="shared" ref="S579:S642" si="97">ABS(Q579-R579)</f>
        <v>#N/A</v>
      </c>
      <c r="T579" s="6" t="e">
        <f>VLOOKUP($A579,Peter!$A$3:$R$2306,14,0)</f>
        <v>#N/A</v>
      </c>
      <c r="U579" s="6">
        <v>0</v>
      </c>
      <c r="Y579" s="6" t="e">
        <f>VLOOKUP($A579,Peter!$A$3:$O$2386,7,0)</f>
        <v>#N/A</v>
      </c>
      <c r="Z579" s="6">
        <v>8587.33</v>
      </c>
      <c r="AA579" s="6" t="e">
        <f>VLOOKUP($A579,raw!$A$2:$L$2630,7,0)</f>
        <v>#N/A</v>
      </c>
      <c r="AB579" s="10" t="e">
        <f t="shared" si="95"/>
        <v>#N/A</v>
      </c>
      <c r="AC579" s="10" t="e">
        <f t="shared" ref="AC579:AC642" si="98">IF(ABS(Z579-AA579)&gt;0.01,1,0)</f>
        <v>#N/A</v>
      </c>
      <c r="AE579" s="6" t="e">
        <f>VLOOKUP($A579,Peter!$A$3:$O$2386,11,0)</f>
        <v>#N/A</v>
      </c>
      <c r="AF579" s="6">
        <v>3158.59</v>
      </c>
      <c r="AG579" s="6" t="e">
        <f t="shared" si="96"/>
        <v>#N/A</v>
      </c>
      <c r="AH579" s="6" t="str">
        <f>"'"&amp;C579&amp;"',"</f>
        <v>'xviMNZBIjZ/jcZwfT54mtQ==',</v>
      </c>
    </row>
    <row r="580" spans="1:34" hidden="1" x14ac:dyDescent="0.15">
      <c r="A580" s="6" t="str">
        <f t="shared" si="94"/>
        <v>CarMax Auto Owner Trust 2017-1XYKRoc/8kpHsCFJ1af3BKg==42826</v>
      </c>
      <c r="B580" s="6" t="s">
        <v>26</v>
      </c>
      <c r="C580" s="6" t="s">
        <v>166</v>
      </c>
      <c r="D580" s="7">
        <v>42826</v>
      </c>
      <c r="E580" s="6" t="e">
        <f>VLOOKUP($A580,Peter!$A$3:$A$2386,1,0)</f>
        <v>#N/A</v>
      </c>
      <c r="F580" s="6" t="s">
        <v>21</v>
      </c>
      <c r="G580" s="6" t="s">
        <v>18</v>
      </c>
      <c r="H580" s="6" t="s">
        <v>21</v>
      </c>
      <c r="I580" s="6">
        <v>31004.52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Q580" s="6" t="e">
        <f>VLOOKUP($A580,Peter!$A$3:$O$2386,13,0)</f>
        <v>#N/A</v>
      </c>
      <c r="R580" s="6">
        <v>0</v>
      </c>
      <c r="S580" s="10" t="e">
        <f t="shared" si="97"/>
        <v>#N/A</v>
      </c>
      <c r="T580" s="6" t="e">
        <f>VLOOKUP($A580,Peter!$A$3:$R$2306,14,0)</f>
        <v>#N/A</v>
      </c>
      <c r="U580" s="6">
        <v>0</v>
      </c>
      <c r="Y580" s="6" t="e">
        <f>VLOOKUP($A580,Peter!$A$3:$O$2386,7,0)</f>
        <v>#N/A</v>
      </c>
      <c r="Z580" s="6">
        <v>31004.52</v>
      </c>
      <c r="AA580" s="6" t="e">
        <f>VLOOKUP($A580,raw!$A$2:$L$2630,7,0)</f>
        <v>#N/A</v>
      </c>
      <c r="AB580" s="10" t="e">
        <f t="shared" si="95"/>
        <v>#N/A</v>
      </c>
      <c r="AC580" s="10" t="e">
        <f t="shared" si="98"/>
        <v>#N/A</v>
      </c>
      <c r="AE580" s="6" t="e">
        <f>VLOOKUP($A580,Peter!$A$3:$O$2386,11,0)</f>
        <v>#N/A</v>
      </c>
      <c r="AF580" s="6">
        <v>22360.66</v>
      </c>
      <c r="AG580" s="6" t="e">
        <f t="shared" si="96"/>
        <v>#N/A</v>
      </c>
      <c r="AH580" s="6" t="str">
        <f>"'"&amp;C580&amp;"',"</f>
        <v>'XYKRoc/8kpHsCFJ1af3BKg==',</v>
      </c>
    </row>
    <row r="581" spans="1:34" hidden="1" x14ac:dyDescent="0.15">
      <c r="A581" s="6" t="str">
        <f t="shared" si="94"/>
        <v>CarMax Auto Owner Trust 2017-1YAxM2Wh0F1+Pmit9gXTUDw==42826</v>
      </c>
      <c r="B581" s="6" t="s">
        <v>26</v>
      </c>
      <c r="C581" s="6" t="s">
        <v>167</v>
      </c>
      <c r="D581" s="7">
        <v>42826</v>
      </c>
      <c r="E581" s="6" t="e">
        <f>VLOOKUP($A581,Peter!$A$3:$A$2386,1,0)</f>
        <v>#N/A</v>
      </c>
      <c r="F581" s="6" t="s">
        <v>21</v>
      </c>
      <c r="G581" s="6" t="s">
        <v>18</v>
      </c>
      <c r="H581" s="6" t="s">
        <v>21</v>
      </c>
      <c r="I581" s="6">
        <v>14558.86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Q581" s="6" t="e">
        <f>VLOOKUP($A581,Peter!$A$3:$O$2386,13,0)</f>
        <v>#N/A</v>
      </c>
      <c r="R581" s="6">
        <v>0</v>
      </c>
      <c r="S581" s="10" t="e">
        <f t="shared" si="97"/>
        <v>#N/A</v>
      </c>
      <c r="T581" s="6" t="e">
        <f>VLOOKUP($A581,Peter!$A$3:$R$2306,14,0)</f>
        <v>#N/A</v>
      </c>
      <c r="U581" s="6">
        <v>0</v>
      </c>
      <c r="Y581" s="6" t="e">
        <f>VLOOKUP($A581,Peter!$A$3:$O$2386,7,0)</f>
        <v>#N/A</v>
      </c>
      <c r="Z581" s="6">
        <v>14558.86</v>
      </c>
      <c r="AA581" s="6" t="e">
        <f>VLOOKUP($A581,raw!$A$2:$L$2630,7,0)</f>
        <v>#N/A</v>
      </c>
      <c r="AB581" s="10" t="e">
        <f t="shared" si="95"/>
        <v>#N/A</v>
      </c>
      <c r="AC581" s="10" t="e">
        <f t="shared" si="98"/>
        <v>#N/A</v>
      </c>
      <c r="AE581" s="6" t="e">
        <f>VLOOKUP($A581,Peter!$A$3:$O$2386,11,0)</f>
        <v>#N/A</v>
      </c>
      <c r="AF581" s="6">
        <v>6569.78</v>
      </c>
      <c r="AG581" s="6" t="e">
        <f t="shared" si="96"/>
        <v>#N/A</v>
      </c>
      <c r="AH581" s="6" t="str">
        <f>"'"&amp;C581&amp;"',"</f>
        <v>'YAxM2Wh0F1+Pmit9gXTUDw==',</v>
      </c>
    </row>
    <row r="582" spans="1:34" hidden="1" x14ac:dyDescent="0.15">
      <c r="A582" s="6" t="str">
        <f t="shared" si="94"/>
        <v>CarMax Auto Owner Trust 2017-1YROqbsGMDl42TJ4LEOThdA==42826</v>
      </c>
      <c r="B582" s="6" t="s">
        <v>26</v>
      </c>
      <c r="C582" s="6" t="s">
        <v>169</v>
      </c>
      <c r="D582" s="7">
        <v>42826</v>
      </c>
      <c r="E582" s="6" t="e">
        <f>VLOOKUP($A582,Peter!$A$3:$A$2386,1,0)</f>
        <v>#N/A</v>
      </c>
      <c r="F582" s="6" t="s">
        <v>21</v>
      </c>
      <c r="G582" s="6" t="s">
        <v>18</v>
      </c>
      <c r="H582" s="6" t="s">
        <v>21</v>
      </c>
      <c r="I582" s="6">
        <v>21629.5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Q582" s="6" t="e">
        <f>VLOOKUP($A582,Peter!$A$3:$O$2386,13,0)</f>
        <v>#N/A</v>
      </c>
      <c r="R582" s="6">
        <v>0</v>
      </c>
      <c r="S582" s="10" t="e">
        <f t="shared" si="97"/>
        <v>#N/A</v>
      </c>
      <c r="T582" s="6" t="e">
        <f>VLOOKUP($A582,Peter!$A$3:$R$2306,14,0)</f>
        <v>#N/A</v>
      </c>
      <c r="U582" s="6">
        <v>0</v>
      </c>
      <c r="Y582" s="6" t="e">
        <f>VLOOKUP($A582,Peter!$A$3:$O$2386,7,0)</f>
        <v>#N/A</v>
      </c>
      <c r="Z582" s="6">
        <v>21629.5</v>
      </c>
      <c r="AA582" s="6" t="e">
        <f>VLOOKUP($A582,raw!$A$2:$L$2630,7,0)</f>
        <v>#N/A</v>
      </c>
      <c r="AB582" s="10" t="e">
        <f t="shared" si="95"/>
        <v>#N/A</v>
      </c>
      <c r="AC582" s="10" t="e">
        <f t="shared" si="98"/>
        <v>#N/A</v>
      </c>
      <c r="AE582" s="6" t="e">
        <f>VLOOKUP($A582,Peter!$A$3:$O$2386,11,0)</f>
        <v>#N/A</v>
      </c>
      <c r="AF582" s="6">
        <v>16100</v>
      </c>
      <c r="AG582" s="6" t="e">
        <f t="shared" si="96"/>
        <v>#N/A</v>
      </c>
      <c r="AH582" s="6" t="str">
        <f>"'"&amp;C582&amp;"',"</f>
        <v>'YROqbsGMDl42TJ4LEOThdA==',</v>
      </c>
    </row>
    <row r="583" spans="1:34" hidden="1" x14ac:dyDescent="0.15">
      <c r="A583" s="6" t="str">
        <f t="shared" si="94"/>
        <v>CarMax Auto Owner Trust 2017-1YUl+C1+kr+5ry1i9lXhgqg==42826</v>
      </c>
      <c r="B583" s="6" t="s">
        <v>26</v>
      </c>
      <c r="C583" s="6" t="s">
        <v>170</v>
      </c>
      <c r="D583" s="7">
        <v>42826</v>
      </c>
      <c r="E583" s="6" t="e">
        <f>VLOOKUP($A583,Peter!$A$3:$A$2386,1,0)</f>
        <v>#N/A</v>
      </c>
      <c r="F583" s="6" t="s">
        <v>22</v>
      </c>
      <c r="G583" s="6" t="s">
        <v>21</v>
      </c>
      <c r="H583" s="6" t="s">
        <v>22</v>
      </c>
      <c r="I583" s="6">
        <v>11126.18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Q583" s="6" t="e">
        <f>VLOOKUP($A583,Peter!$A$3:$O$2386,13,0)</f>
        <v>#N/A</v>
      </c>
      <c r="R583" s="6">
        <v>0</v>
      </c>
      <c r="S583" s="10" t="e">
        <f t="shared" si="97"/>
        <v>#N/A</v>
      </c>
      <c r="T583" s="6" t="e">
        <f>VLOOKUP($A583,Peter!$A$3:$R$2306,14,0)</f>
        <v>#N/A</v>
      </c>
      <c r="U583" s="6">
        <v>0</v>
      </c>
      <c r="Y583" s="6" t="e">
        <f>VLOOKUP($A583,Peter!$A$3:$O$2386,7,0)</f>
        <v>#N/A</v>
      </c>
      <c r="Z583" s="6">
        <v>11126.18</v>
      </c>
      <c r="AA583" s="6" t="e">
        <f>VLOOKUP($A583,raw!$A$2:$L$2630,7,0)</f>
        <v>#N/A</v>
      </c>
      <c r="AB583" s="10" t="e">
        <f t="shared" si="95"/>
        <v>#N/A</v>
      </c>
      <c r="AC583" s="10" t="e">
        <f t="shared" si="98"/>
        <v>#N/A</v>
      </c>
      <c r="AE583" s="6" t="e">
        <f>VLOOKUP($A583,Peter!$A$3:$O$2386,11,0)</f>
        <v>#N/A</v>
      </c>
      <c r="AF583" s="6">
        <v>0</v>
      </c>
      <c r="AG583" s="6" t="e">
        <f t="shared" si="96"/>
        <v>#N/A</v>
      </c>
      <c r="AH583" s="6" t="str">
        <f>"'"&amp;C583&amp;"',"</f>
        <v>'YUl+C1+kr+5ry1i9lXhgqg==',</v>
      </c>
    </row>
    <row r="584" spans="1:34" hidden="1" x14ac:dyDescent="0.15">
      <c r="A584" s="6" t="str">
        <f t="shared" si="94"/>
        <v>CarMax Auto Owner Trust 2017-1z6uFtF4LNamoLqr+qPpQ4g==42826</v>
      </c>
      <c r="B584" s="6" t="s">
        <v>26</v>
      </c>
      <c r="C584" s="6" t="s">
        <v>171</v>
      </c>
      <c r="D584" s="7">
        <v>42826</v>
      </c>
      <c r="E584" s="6" t="e">
        <f>VLOOKUP($A584,Peter!$A$3:$A$2386,1,0)</f>
        <v>#N/A</v>
      </c>
      <c r="F584" s="6" t="s">
        <v>21</v>
      </c>
      <c r="G584" s="6" t="s">
        <v>18</v>
      </c>
      <c r="H584" s="6" t="s">
        <v>21</v>
      </c>
      <c r="I584" s="6">
        <v>9396.1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Q584" s="6" t="e">
        <f>VLOOKUP($A584,Peter!$A$3:$O$2386,13,0)</f>
        <v>#N/A</v>
      </c>
      <c r="R584" s="6">
        <v>0</v>
      </c>
      <c r="S584" s="10" t="e">
        <f t="shared" si="97"/>
        <v>#N/A</v>
      </c>
      <c r="T584" s="6" t="e">
        <f>VLOOKUP($A584,Peter!$A$3:$R$2306,14,0)</f>
        <v>#N/A</v>
      </c>
      <c r="U584" s="6">
        <v>0</v>
      </c>
      <c r="Y584" s="6" t="e">
        <f>VLOOKUP($A584,Peter!$A$3:$O$2386,7,0)</f>
        <v>#N/A</v>
      </c>
      <c r="Z584" s="6">
        <v>9396.1</v>
      </c>
      <c r="AA584" s="6" t="e">
        <f>VLOOKUP($A584,raw!$A$2:$L$2630,7,0)</f>
        <v>#N/A</v>
      </c>
      <c r="AB584" s="10" t="e">
        <f t="shared" si="95"/>
        <v>#N/A</v>
      </c>
      <c r="AC584" s="10" t="e">
        <f t="shared" si="98"/>
        <v>#N/A</v>
      </c>
      <c r="AE584" s="6" t="e">
        <f>VLOOKUP($A584,Peter!$A$3:$O$2386,11,0)</f>
        <v>#N/A</v>
      </c>
      <c r="AF584" s="6">
        <v>4300</v>
      </c>
      <c r="AG584" s="6" t="e">
        <f t="shared" si="96"/>
        <v>#N/A</v>
      </c>
      <c r="AH584" s="6" t="str">
        <f>"'"&amp;C584&amp;"',"</f>
        <v>'z6uFtF4LNamoLqr+qPpQ4g==',</v>
      </c>
    </row>
    <row r="585" spans="1:34" hidden="1" x14ac:dyDescent="0.15">
      <c r="A585" s="6" t="str">
        <f t="shared" si="94"/>
        <v>CarMax Auto Owner Trust 2017-1ZoPE1uwiBU6BbP8CD1rNAw==42795</v>
      </c>
      <c r="B585" s="6" t="s">
        <v>26</v>
      </c>
      <c r="C585" s="6" t="s">
        <v>50</v>
      </c>
      <c r="D585" s="7">
        <v>42795</v>
      </c>
      <c r="E585" s="6" t="str">
        <f>VLOOKUP($A585,Peter!$A$3:$A$2386,1,0)</f>
        <v>CarMax Auto Owner Trust 2017-1ZoPE1uwiBU6BbP8CD1rNAw==42795</v>
      </c>
      <c r="F585" s="6" t="s">
        <v>22</v>
      </c>
      <c r="G585" s="6" t="s">
        <v>18</v>
      </c>
      <c r="H585" s="6" t="s">
        <v>21</v>
      </c>
      <c r="I585" s="6">
        <v>17727.53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Q585" s="6">
        <f>VLOOKUP($A585,Peter!$A$3:$O$2386,13,0)</f>
        <v>0</v>
      </c>
      <c r="R585" s="6">
        <v>0</v>
      </c>
      <c r="S585" s="10">
        <f t="shared" si="97"/>
        <v>0</v>
      </c>
      <c r="T585" s="6">
        <f>VLOOKUP($A585,Peter!$A$3:$R$2306,14,0)</f>
        <v>742.42</v>
      </c>
      <c r="U585" s="6">
        <v>0</v>
      </c>
      <c r="V585" s="10">
        <f t="shared" ref="V585:V589" si="99">Y585-X585</f>
        <v>0</v>
      </c>
      <c r="W585" s="10"/>
      <c r="X585" s="6">
        <f>Z585+M585+R585+U585</f>
        <v>17727.53</v>
      </c>
      <c r="Y585" s="6">
        <f>VLOOKUP($A585,Peter!$A$3:$O$2386,7,0)</f>
        <v>17727.53</v>
      </c>
      <c r="Z585" s="6">
        <v>17727.53</v>
      </c>
      <c r="AA585" s="6">
        <f>VLOOKUP($A585,raw!$A$2:$L$2630,7,0)</f>
        <v>17727.53</v>
      </c>
      <c r="AB585" s="10">
        <f t="shared" si="95"/>
        <v>0</v>
      </c>
      <c r="AC585" s="10">
        <f t="shared" si="98"/>
        <v>0</v>
      </c>
      <c r="AE585" s="6">
        <f>VLOOKUP($A585,Peter!$A$3:$O$2386,11,0)</f>
        <v>9100</v>
      </c>
      <c r="AF585" s="6">
        <v>9100</v>
      </c>
      <c r="AG585" s="6">
        <f t="shared" si="96"/>
        <v>0</v>
      </c>
      <c r="AH585" s="6" t="str">
        <f>"'"&amp;C585&amp;"',"</f>
        <v>'ZoPE1uwiBU6BbP8CD1rNAw==',</v>
      </c>
    </row>
    <row r="586" spans="1:34" hidden="1" x14ac:dyDescent="0.15">
      <c r="A586" s="6" t="str">
        <f t="shared" si="94"/>
        <v>CarMax Auto Owner Trust 2017-1ZWSm12agAbiySvrhqywrZA==42767</v>
      </c>
      <c r="B586" s="6" t="s">
        <v>26</v>
      </c>
      <c r="C586" s="6" t="s">
        <v>46</v>
      </c>
      <c r="D586" s="7">
        <v>42767</v>
      </c>
      <c r="E586" s="6" t="str">
        <f>VLOOKUP($A586,Peter!$A$3:$A$2386,1,0)</f>
        <v>CarMax Auto Owner Trust 2017-1ZWSm12agAbiySvrhqywrZA==42767</v>
      </c>
      <c r="F586" s="6" t="s">
        <v>22</v>
      </c>
      <c r="G586" s="6" t="s">
        <v>18</v>
      </c>
      <c r="H586" s="6" t="s">
        <v>21</v>
      </c>
      <c r="I586" s="6">
        <v>34240.559999999998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Q586" s="6">
        <f>VLOOKUP($A586,Peter!$A$3:$O$2386,13,0)</f>
        <v>0</v>
      </c>
      <c r="R586" s="6">
        <v>0</v>
      </c>
      <c r="S586" s="10">
        <f t="shared" si="97"/>
        <v>0</v>
      </c>
      <c r="T586" s="6">
        <f>VLOOKUP($A586,Peter!$A$3:$R$2306,14,0)</f>
        <v>1398.18</v>
      </c>
      <c r="U586" s="6">
        <v>0</v>
      </c>
      <c r="V586" s="10">
        <f t="shared" si="99"/>
        <v>0</v>
      </c>
      <c r="W586" s="10"/>
      <c r="X586" s="6">
        <f>Z586+M586+R586+U586</f>
        <v>34240.559999999998</v>
      </c>
      <c r="Y586" s="6">
        <f>VLOOKUP($A586,Peter!$A$3:$O$2386,7,0)</f>
        <v>34240.559999999998</v>
      </c>
      <c r="Z586" s="6">
        <v>34240.559999999998</v>
      </c>
      <c r="AA586" s="6">
        <f>VLOOKUP($A586,raw!$A$2:$L$2630,7,0)</f>
        <v>34240.559999999998</v>
      </c>
      <c r="AB586" s="10">
        <f t="shared" si="95"/>
        <v>0</v>
      </c>
      <c r="AC586" s="10">
        <f t="shared" si="98"/>
        <v>0</v>
      </c>
      <c r="AE586" s="6">
        <f>VLOOKUP($A586,Peter!$A$3:$O$2386,11,0)</f>
        <v>25030.73</v>
      </c>
      <c r="AF586" s="6">
        <v>25030.73</v>
      </c>
      <c r="AG586" s="6">
        <f t="shared" si="96"/>
        <v>0</v>
      </c>
      <c r="AH586" s="6" t="str">
        <f>"'"&amp;C586&amp;"',"</f>
        <v>'ZWSm12agAbiySvrhqywrZA==',</v>
      </c>
    </row>
    <row r="587" spans="1:34" hidden="1" x14ac:dyDescent="0.15">
      <c r="A587" s="6" t="str">
        <f t="shared" si="94"/>
        <v>CarMax Auto Owner Trust 2017-1ZWSm12agAbiySvrhqywrZA==42795</v>
      </c>
      <c r="B587" s="6" t="s">
        <v>26</v>
      </c>
      <c r="C587" s="6" t="s">
        <v>46</v>
      </c>
      <c r="D587" s="7">
        <v>42795</v>
      </c>
      <c r="E587" s="6" t="str">
        <f>VLOOKUP($A587,Peter!$A$3:$A$2386,1,0)</f>
        <v>CarMax Auto Owner Trust 2017-1ZWSm12agAbiySvrhqywrZA==42795</v>
      </c>
      <c r="F587" s="6" t="s">
        <v>22</v>
      </c>
      <c r="G587" s="6" t="s">
        <v>18</v>
      </c>
      <c r="H587" s="6" t="s">
        <v>21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Q587" s="6">
        <f>VLOOKUP($A587,Peter!$A$3:$O$2386,13,0)</f>
        <v>0</v>
      </c>
      <c r="R587" s="6">
        <v>0</v>
      </c>
      <c r="S587" s="10">
        <f t="shared" si="97"/>
        <v>0</v>
      </c>
      <c r="T587" s="6">
        <f>VLOOKUP($A587,Peter!$A$3:$R$2306,14,0)</f>
        <v>0</v>
      </c>
      <c r="U587" s="6">
        <v>0</v>
      </c>
      <c r="V587" s="10">
        <f t="shared" si="99"/>
        <v>0</v>
      </c>
      <c r="W587" s="10"/>
      <c r="X587" s="6">
        <f>Z587+M587+R587+U587</f>
        <v>0</v>
      </c>
      <c r="Y587" s="6">
        <f>VLOOKUP($A587,Peter!$A$3:$O$2386,7,0)</f>
        <v>0</v>
      </c>
      <c r="Z587" s="6">
        <v>0</v>
      </c>
      <c r="AA587" s="6">
        <f>VLOOKUP($A587,raw!$A$2:$L$2630,7,0)</f>
        <v>0</v>
      </c>
      <c r="AB587" s="10">
        <f t="shared" si="95"/>
        <v>0</v>
      </c>
      <c r="AC587" s="10">
        <f t="shared" si="98"/>
        <v>0</v>
      </c>
      <c r="AE587" s="6">
        <f>VLOOKUP($A587,Peter!$A$3:$O$2386,11,0)</f>
        <v>429.51</v>
      </c>
      <c r="AF587" s="6">
        <v>429.51</v>
      </c>
      <c r="AG587" s="6">
        <f t="shared" si="96"/>
        <v>0</v>
      </c>
      <c r="AH587" s="6" t="str">
        <f>"'"&amp;C587&amp;"',"</f>
        <v>'ZWSm12agAbiySvrhqywrZA==',</v>
      </c>
    </row>
    <row r="588" spans="1:34" hidden="1" x14ac:dyDescent="0.15">
      <c r="A588" s="6" t="str">
        <f t="shared" si="94"/>
        <v>Ford Credit Auto Owner Trust 2017-A6573900000542767</v>
      </c>
      <c r="B588" s="6" t="s">
        <v>56</v>
      </c>
      <c r="C588" s="6">
        <v>65739000005</v>
      </c>
      <c r="D588" s="7">
        <v>42767</v>
      </c>
      <c r="E588" s="6" t="str">
        <f>VLOOKUP($A588,Peter!$A$3:$A$2386,1,0)</f>
        <v>Ford Credit Auto Owner Trust 2017-A6573900000542767</v>
      </c>
      <c r="F588" s="6" t="s">
        <v>25</v>
      </c>
      <c r="G588" s="6" t="s">
        <v>18</v>
      </c>
      <c r="H588" s="6" t="s">
        <v>25</v>
      </c>
      <c r="I588" s="6">
        <v>341.64</v>
      </c>
      <c r="J588" s="6">
        <v>0</v>
      </c>
      <c r="K588" s="6">
        <v>0</v>
      </c>
      <c r="L588" s="6">
        <v>0.23</v>
      </c>
      <c r="M588" s="6">
        <v>341.41</v>
      </c>
      <c r="N588" s="6">
        <v>0.86</v>
      </c>
      <c r="O588" s="6">
        <v>0</v>
      </c>
      <c r="Q588" s="6">
        <f>VLOOKUP($A588,Peter!$A$3:$O$2386,13,0)</f>
        <v>0</v>
      </c>
      <c r="R588" s="6">
        <v>0</v>
      </c>
      <c r="S588" s="10">
        <f t="shared" si="97"/>
        <v>0</v>
      </c>
      <c r="T588" s="6">
        <f>VLOOKUP($A588,Peter!$A$3:$R$2306,14,0)</f>
        <v>342.27</v>
      </c>
      <c r="U588" s="6">
        <v>0</v>
      </c>
      <c r="V588" s="10">
        <f t="shared" si="99"/>
        <v>-341.41</v>
      </c>
      <c r="W588" s="10"/>
      <c r="X588" s="6">
        <f>Z588+M588+R588+U588</f>
        <v>341.64000000000004</v>
      </c>
      <c r="Y588" s="6">
        <f>VLOOKUP($A588,Peter!$A$3:$O$2386,7,0)</f>
        <v>0.23</v>
      </c>
      <c r="Z588" s="6">
        <v>0.23</v>
      </c>
      <c r="AA588" s="6">
        <f>VLOOKUP($A588,raw!$A$2:$L$2630,7,0)</f>
        <v>0.23</v>
      </c>
      <c r="AB588" s="10">
        <f t="shared" si="95"/>
        <v>0</v>
      </c>
      <c r="AC588" s="10">
        <f t="shared" si="98"/>
        <v>0</v>
      </c>
      <c r="AE588" s="6">
        <f>VLOOKUP($A588,Peter!$A$3:$O$2386,11,0)</f>
        <v>0</v>
      </c>
      <c r="AF588" s="6">
        <v>0</v>
      </c>
      <c r="AG588" s="6">
        <f t="shared" si="96"/>
        <v>0</v>
      </c>
      <c r="AH588" s="6" t="str">
        <f>"'"&amp;C588&amp;"',"</f>
        <v>'65739000005',</v>
      </c>
    </row>
    <row r="589" spans="1:34" hidden="1" x14ac:dyDescent="0.15">
      <c r="A589" s="6" t="str">
        <f t="shared" si="94"/>
        <v>Ford Credit Auto Owner Trust 2017-A6573900001042767</v>
      </c>
      <c r="B589" s="6" t="s">
        <v>56</v>
      </c>
      <c r="C589" s="6">
        <v>65739000010</v>
      </c>
      <c r="D589" s="7">
        <v>42767</v>
      </c>
      <c r="E589" s="6" t="str">
        <f>VLOOKUP($A589,Peter!$A$3:$A$2386,1,0)</f>
        <v>Ford Credit Auto Owner Trust 2017-A6573900001042767</v>
      </c>
      <c r="F589" s="6" t="s">
        <v>25</v>
      </c>
      <c r="G589" s="6" t="s">
        <v>18</v>
      </c>
      <c r="H589" s="6" t="s">
        <v>25</v>
      </c>
      <c r="I589" s="6">
        <v>356.04</v>
      </c>
      <c r="J589" s="6">
        <v>0</v>
      </c>
      <c r="K589" s="6">
        <v>0</v>
      </c>
      <c r="L589" s="6">
        <v>0.09</v>
      </c>
      <c r="M589" s="6">
        <v>355.95</v>
      </c>
      <c r="N589" s="6">
        <v>1.43</v>
      </c>
      <c r="O589" s="6">
        <v>0</v>
      </c>
      <c r="Q589" s="6">
        <f>VLOOKUP($A589,Peter!$A$3:$O$2386,13,0)</f>
        <v>0</v>
      </c>
      <c r="R589" s="6">
        <v>0</v>
      </c>
      <c r="S589" s="10">
        <f t="shared" si="97"/>
        <v>0</v>
      </c>
      <c r="T589" s="6">
        <f>VLOOKUP($A589,Peter!$A$3:$R$2306,14,0)</f>
        <v>357.38</v>
      </c>
      <c r="U589" s="6">
        <v>0</v>
      </c>
      <c r="V589" s="10">
        <f t="shared" si="99"/>
        <v>-355.95</v>
      </c>
      <c r="W589" s="10"/>
      <c r="X589" s="6">
        <f>Z589+M589+R589+U589</f>
        <v>356.03999999999996</v>
      </c>
      <c r="Y589" s="6">
        <f>VLOOKUP($A589,Peter!$A$3:$O$2386,7,0)</f>
        <v>0.09</v>
      </c>
      <c r="Z589" s="6">
        <v>0.09</v>
      </c>
      <c r="AA589" s="6">
        <f>VLOOKUP($A589,raw!$A$2:$L$2630,7,0)</f>
        <v>0.09</v>
      </c>
      <c r="AB589" s="10">
        <f t="shared" si="95"/>
        <v>0</v>
      </c>
      <c r="AC589" s="10">
        <f t="shared" si="98"/>
        <v>0</v>
      </c>
      <c r="AE589" s="6">
        <f>VLOOKUP($A589,Peter!$A$3:$O$2386,11,0)</f>
        <v>0</v>
      </c>
      <c r="AF589" s="6">
        <v>0</v>
      </c>
      <c r="AG589" s="6">
        <f t="shared" si="96"/>
        <v>0</v>
      </c>
      <c r="AH589" s="6" t="str">
        <f>"'"&amp;C589&amp;"',"</f>
        <v>'65739000010',</v>
      </c>
    </row>
    <row r="590" spans="1:34" hidden="1" x14ac:dyDescent="0.15">
      <c r="A590" s="6" t="str">
        <f t="shared" si="94"/>
        <v>Ford Credit Auto Owner Trust 2017-A6573900001142795</v>
      </c>
      <c r="B590" s="6" t="s">
        <v>56</v>
      </c>
      <c r="C590" s="6">
        <v>65739000011</v>
      </c>
      <c r="D590" s="7">
        <v>42795</v>
      </c>
      <c r="E590" s="6" t="e">
        <f>VLOOKUP($A590,Peter!$A$3:$A$2386,1,0)</f>
        <v>#N/A</v>
      </c>
      <c r="F590" s="6" t="s">
        <v>25</v>
      </c>
      <c r="G590" s="6" t="s">
        <v>18</v>
      </c>
      <c r="H590" s="6" t="s">
        <v>25</v>
      </c>
      <c r="I590" s="6">
        <v>304.31</v>
      </c>
      <c r="J590" s="6">
        <v>0</v>
      </c>
      <c r="K590" s="6">
        <v>0</v>
      </c>
      <c r="L590" s="6">
        <v>0</v>
      </c>
      <c r="M590" s="6">
        <v>303.76</v>
      </c>
      <c r="N590" s="6">
        <v>0</v>
      </c>
      <c r="O590" s="6">
        <v>0</v>
      </c>
      <c r="Q590" s="6" t="e">
        <f>VLOOKUP($A590,Peter!$A$3:$O$2386,13,0)</f>
        <v>#N/A</v>
      </c>
      <c r="R590" s="6">
        <v>0</v>
      </c>
      <c r="S590" s="10" t="e">
        <f t="shared" si="97"/>
        <v>#N/A</v>
      </c>
      <c r="T590" s="6" t="e">
        <f>VLOOKUP($A590,Peter!$A$3:$R$2306,14,0)</f>
        <v>#N/A</v>
      </c>
      <c r="U590" s="6">
        <v>0</v>
      </c>
      <c r="Y590" s="6" t="e">
        <f>VLOOKUP($A590,Peter!$A$3:$O$2386,7,0)</f>
        <v>#N/A</v>
      </c>
      <c r="Z590" s="6">
        <v>0.55000000000000004</v>
      </c>
      <c r="AA590" s="6" t="e">
        <f>VLOOKUP($A590,raw!$A$2:$L$2630,7,0)</f>
        <v>#N/A</v>
      </c>
      <c r="AB590" s="10" t="e">
        <f t="shared" si="95"/>
        <v>#N/A</v>
      </c>
      <c r="AC590" s="10" t="e">
        <f t="shared" si="98"/>
        <v>#N/A</v>
      </c>
      <c r="AE590" s="6" t="e">
        <f>VLOOKUP($A590,Peter!$A$3:$O$2386,11,0)</f>
        <v>#N/A</v>
      </c>
      <c r="AF590" s="6">
        <v>0</v>
      </c>
      <c r="AG590" s="6" t="e">
        <f t="shared" si="96"/>
        <v>#N/A</v>
      </c>
      <c r="AH590" s="6" t="str">
        <f>"'"&amp;C590&amp;"',"</f>
        <v>'65739000011',</v>
      </c>
    </row>
    <row r="591" spans="1:34" hidden="1" x14ac:dyDescent="0.15">
      <c r="A591" s="6" t="str">
        <f t="shared" si="94"/>
        <v>Ford Credit Auto Owner Trust 2017-A6573900001742767</v>
      </c>
      <c r="B591" s="6" t="s">
        <v>56</v>
      </c>
      <c r="C591" s="6">
        <v>65739000017</v>
      </c>
      <c r="D591" s="7">
        <v>42767</v>
      </c>
      <c r="E591" s="6" t="str">
        <f>VLOOKUP($A591,Peter!$A$3:$A$2386,1,0)</f>
        <v>Ford Credit Auto Owner Trust 2017-A6573900001742767</v>
      </c>
      <c r="F591" s="6" t="s">
        <v>25</v>
      </c>
      <c r="G591" s="6" t="s">
        <v>18</v>
      </c>
      <c r="H591" s="6" t="s">
        <v>25</v>
      </c>
      <c r="I591" s="6">
        <v>485.88</v>
      </c>
      <c r="J591" s="6">
        <v>0</v>
      </c>
      <c r="K591" s="6">
        <v>0</v>
      </c>
      <c r="L591" s="6">
        <v>0.12</v>
      </c>
      <c r="M591" s="6">
        <v>485.76</v>
      </c>
      <c r="N591" s="6">
        <v>0.86</v>
      </c>
      <c r="O591" s="6">
        <v>0</v>
      </c>
      <c r="Q591" s="6">
        <f>VLOOKUP($A591,Peter!$A$3:$O$2386,13,0)</f>
        <v>0</v>
      </c>
      <c r="R591" s="6">
        <v>0</v>
      </c>
      <c r="S591" s="10">
        <f t="shared" si="97"/>
        <v>0</v>
      </c>
      <c r="T591" s="6">
        <f>VLOOKUP($A591,Peter!$A$3:$R$2306,14,0)</f>
        <v>486.77</v>
      </c>
      <c r="U591" s="6">
        <v>0</v>
      </c>
      <c r="V591" s="10">
        <f t="shared" ref="V591:V593" si="100">Y591-X591</f>
        <v>-485.76</v>
      </c>
      <c r="W591" s="10"/>
      <c r="X591" s="6">
        <f>Z591+M591+R591+U591</f>
        <v>485.88</v>
      </c>
      <c r="Y591" s="6">
        <f>VLOOKUP($A591,Peter!$A$3:$O$2386,7,0)</f>
        <v>0.12</v>
      </c>
      <c r="Z591" s="6">
        <v>0.12</v>
      </c>
      <c r="AA591" s="6">
        <f>VLOOKUP($A591,raw!$A$2:$L$2630,7,0)</f>
        <v>0.12</v>
      </c>
      <c r="AB591" s="10">
        <f t="shared" si="95"/>
        <v>0</v>
      </c>
      <c r="AC591" s="10">
        <f t="shared" si="98"/>
        <v>0</v>
      </c>
      <c r="AE591" s="6">
        <f>VLOOKUP($A591,Peter!$A$3:$O$2386,11,0)</f>
        <v>0</v>
      </c>
      <c r="AF591" s="6">
        <v>0</v>
      </c>
      <c r="AG591" s="6">
        <f t="shared" si="96"/>
        <v>0</v>
      </c>
      <c r="AH591" s="6" t="str">
        <f>"'"&amp;C591&amp;"',"</f>
        <v>'65739000017',</v>
      </c>
    </row>
    <row r="592" spans="1:34" hidden="1" x14ac:dyDescent="0.15">
      <c r="A592" s="6" t="str">
        <f t="shared" si="94"/>
        <v>Ford Credit Auto Owner Trust 2017-A6573900002242767</v>
      </c>
      <c r="B592" s="6" t="s">
        <v>56</v>
      </c>
      <c r="C592" s="6">
        <v>65739000022</v>
      </c>
      <c r="D592" s="7">
        <v>42767</v>
      </c>
      <c r="E592" s="6" t="str">
        <f>VLOOKUP($A592,Peter!$A$3:$A$2386,1,0)</f>
        <v>Ford Credit Auto Owner Trust 2017-A6573900002242767</v>
      </c>
      <c r="F592" s="6" t="s">
        <v>25</v>
      </c>
      <c r="G592" s="6" t="s">
        <v>18</v>
      </c>
      <c r="H592" s="6" t="s">
        <v>25</v>
      </c>
      <c r="I592" s="6">
        <v>793.92</v>
      </c>
      <c r="J592" s="6">
        <v>0</v>
      </c>
      <c r="K592" s="6">
        <v>0</v>
      </c>
      <c r="L592" s="6">
        <v>0.08</v>
      </c>
      <c r="M592" s="6">
        <v>793.84</v>
      </c>
      <c r="N592" s="6">
        <v>1.28</v>
      </c>
      <c r="O592" s="6">
        <v>0</v>
      </c>
      <c r="Q592" s="6">
        <f>VLOOKUP($A592,Peter!$A$3:$O$2386,13,0)</f>
        <v>0</v>
      </c>
      <c r="R592" s="6">
        <v>0</v>
      </c>
      <c r="S592" s="10">
        <f t="shared" si="97"/>
        <v>0</v>
      </c>
      <c r="T592" s="6">
        <f>VLOOKUP($A592,Peter!$A$3:$R$2306,14,0)</f>
        <v>795.2</v>
      </c>
      <c r="U592" s="6">
        <v>0</v>
      </c>
      <c r="V592" s="10">
        <f t="shared" si="100"/>
        <v>-793.84</v>
      </c>
      <c r="W592" s="10"/>
      <c r="X592" s="6">
        <f>Z592+M592+R592+U592</f>
        <v>793.92000000000007</v>
      </c>
      <c r="Y592" s="6">
        <f>VLOOKUP($A592,Peter!$A$3:$O$2386,7,0)</f>
        <v>0.08</v>
      </c>
      <c r="Z592" s="6">
        <v>0.08</v>
      </c>
      <c r="AA592" s="6">
        <f>VLOOKUP($A592,raw!$A$2:$L$2630,7,0)</f>
        <v>0.08</v>
      </c>
      <c r="AB592" s="10">
        <f t="shared" si="95"/>
        <v>0</v>
      </c>
      <c r="AC592" s="10">
        <f t="shared" si="98"/>
        <v>0</v>
      </c>
      <c r="AE592" s="6">
        <f>VLOOKUP($A592,Peter!$A$3:$O$2386,11,0)</f>
        <v>0</v>
      </c>
      <c r="AF592" s="6">
        <v>0</v>
      </c>
      <c r="AG592" s="6">
        <f t="shared" si="96"/>
        <v>0</v>
      </c>
      <c r="AH592" s="6" t="str">
        <f>"'"&amp;C592&amp;"',"</f>
        <v>'65739000022',</v>
      </c>
    </row>
    <row r="593" spans="1:34" hidden="1" x14ac:dyDescent="0.15">
      <c r="A593" s="6" t="str">
        <f t="shared" si="94"/>
        <v>Ford Credit Auto Owner Trust 2017-A6573900002342767</v>
      </c>
      <c r="B593" s="6" t="s">
        <v>56</v>
      </c>
      <c r="C593" s="6">
        <v>65739000023</v>
      </c>
      <c r="D593" s="7">
        <v>42767</v>
      </c>
      <c r="E593" s="6" t="str">
        <f>VLOOKUP($A593,Peter!$A$3:$A$2386,1,0)</f>
        <v>Ford Credit Auto Owner Trust 2017-A6573900002342767</v>
      </c>
      <c r="F593" s="6" t="s">
        <v>25</v>
      </c>
      <c r="G593" s="6" t="s">
        <v>18</v>
      </c>
      <c r="H593" s="6" t="s">
        <v>25</v>
      </c>
      <c r="I593" s="6">
        <v>893.73</v>
      </c>
      <c r="J593" s="6">
        <v>0</v>
      </c>
      <c r="K593" s="6">
        <v>0</v>
      </c>
      <c r="L593" s="6">
        <v>0.16</v>
      </c>
      <c r="M593" s="6">
        <v>893.57</v>
      </c>
      <c r="N593" s="6">
        <v>4.41</v>
      </c>
      <c r="O593" s="6">
        <v>0</v>
      </c>
      <c r="Q593" s="6">
        <f>VLOOKUP($A593,Peter!$A$3:$O$2386,13,0)</f>
        <v>0</v>
      </c>
      <c r="R593" s="6">
        <v>0</v>
      </c>
      <c r="S593" s="10">
        <f t="shared" si="97"/>
        <v>0</v>
      </c>
      <c r="T593" s="6">
        <f>VLOOKUP($A593,Peter!$A$3:$R$2306,14,0)</f>
        <v>897.98</v>
      </c>
      <c r="U593" s="6">
        <v>0</v>
      </c>
      <c r="V593" s="10">
        <f t="shared" si="100"/>
        <v>-893.57</v>
      </c>
      <c r="W593" s="10"/>
      <c r="X593" s="6">
        <f>Z593+M593+R593+U593</f>
        <v>893.73</v>
      </c>
      <c r="Y593" s="6">
        <f>VLOOKUP($A593,Peter!$A$3:$O$2386,7,0)</f>
        <v>0.16</v>
      </c>
      <c r="Z593" s="6">
        <v>0.16</v>
      </c>
      <c r="AA593" s="6">
        <f>VLOOKUP($A593,raw!$A$2:$L$2630,7,0)</f>
        <v>0.16</v>
      </c>
      <c r="AB593" s="10">
        <f t="shared" si="95"/>
        <v>0</v>
      </c>
      <c r="AC593" s="10">
        <f t="shared" si="98"/>
        <v>0</v>
      </c>
      <c r="AE593" s="6">
        <f>VLOOKUP($A593,Peter!$A$3:$O$2386,11,0)</f>
        <v>0</v>
      </c>
      <c r="AF593" s="6">
        <v>0</v>
      </c>
      <c r="AG593" s="6">
        <f t="shared" si="96"/>
        <v>0</v>
      </c>
      <c r="AH593" s="6" t="str">
        <f>"'"&amp;C593&amp;"',"</f>
        <v>'65739000023',</v>
      </c>
    </row>
    <row r="594" spans="1:34" hidden="1" x14ac:dyDescent="0.15">
      <c r="A594" s="6" t="str">
        <f t="shared" si="94"/>
        <v>Ford Credit Auto Owner Trust 2017-A6573900002742795</v>
      </c>
      <c r="B594" s="6" t="s">
        <v>56</v>
      </c>
      <c r="C594" s="6">
        <v>65739000027</v>
      </c>
      <c r="D594" s="7">
        <v>42795</v>
      </c>
      <c r="E594" s="6" t="e">
        <f>VLOOKUP($A594,Peter!$A$3:$A$2386,1,0)</f>
        <v>#N/A</v>
      </c>
      <c r="F594" s="6" t="s">
        <v>25</v>
      </c>
      <c r="G594" s="6" t="s">
        <v>18</v>
      </c>
      <c r="H594" s="6" t="s">
        <v>25</v>
      </c>
      <c r="I594" s="6">
        <v>426.26</v>
      </c>
      <c r="J594" s="6">
        <v>0</v>
      </c>
      <c r="K594" s="6">
        <v>0</v>
      </c>
      <c r="L594" s="6">
        <v>0.09</v>
      </c>
      <c r="M594" s="6">
        <v>426.17</v>
      </c>
      <c r="N594" s="6">
        <v>0.69</v>
      </c>
      <c r="O594" s="6">
        <v>0</v>
      </c>
      <c r="Q594" s="6" t="e">
        <f>VLOOKUP($A594,Peter!$A$3:$O$2386,13,0)</f>
        <v>#N/A</v>
      </c>
      <c r="R594" s="6">
        <v>0</v>
      </c>
      <c r="S594" s="10" t="e">
        <f t="shared" si="97"/>
        <v>#N/A</v>
      </c>
      <c r="T594" s="6" t="e">
        <f>VLOOKUP($A594,Peter!$A$3:$R$2306,14,0)</f>
        <v>#N/A</v>
      </c>
      <c r="U594" s="6">
        <v>0</v>
      </c>
      <c r="Y594" s="6" t="e">
        <f>VLOOKUP($A594,Peter!$A$3:$O$2386,7,0)</f>
        <v>#N/A</v>
      </c>
      <c r="Z594" s="6">
        <v>0.09</v>
      </c>
      <c r="AA594" s="6" t="e">
        <f>VLOOKUP($A594,raw!$A$2:$L$2630,7,0)</f>
        <v>#N/A</v>
      </c>
      <c r="AB594" s="10" t="e">
        <f t="shared" si="95"/>
        <v>#N/A</v>
      </c>
      <c r="AC594" s="10" t="e">
        <f t="shared" si="98"/>
        <v>#N/A</v>
      </c>
      <c r="AE594" s="6" t="e">
        <f>VLOOKUP($A594,Peter!$A$3:$O$2386,11,0)</f>
        <v>#N/A</v>
      </c>
      <c r="AF594" s="6">
        <v>0</v>
      </c>
      <c r="AG594" s="6" t="e">
        <f t="shared" si="96"/>
        <v>#N/A</v>
      </c>
      <c r="AH594" s="6" t="str">
        <f>"'"&amp;C594&amp;"',"</f>
        <v>'65739000027',</v>
      </c>
    </row>
    <row r="595" spans="1:34" hidden="1" x14ac:dyDescent="0.15">
      <c r="A595" s="6" t="str">
        <f t="shared" si="94"/>
        <v>Ford Credit Auto Owner Trust 2017-A6573900004742795</v>
      </c>
      <c r="B595" s="6" t="s">
        <v>56</v>
      </c>
      <c r="C595" s="6">
        <v>65739000047</v>
      </c>
      <c r="D595" s="7">
        <v>42795</v>
      </c>
      <c r="E595" s="6" t="e">
        <f>VLOOKUP($A595,Peter!$A$3:$A$2386,1,0)</f>
        <v>#N/A</v>
      </c>
      <c r="F595" s="6" t="s">
        <v>25</v>
      </c>
      <c r="G595" s="6" t="s">
        <v>18</v>
      </c>
      <c r="H595" s="6" t="s">
        <v>25</v>
      </c>
      <c r="I595" s="6">
        <v>1248.18</v>
      </c>
      <c r="J595" s="6">
        <v>0</v>
      </c>
      <c r="K595" s="6">
        <v>0</v>
      </c>
      <c r="L595" s="6">
        <v>0.08</v>
      </c>
      <c r="M595" s="6">
        <v>1248.0999999999999</v>
      </c>
      <c r="N595" s="6">
        <v>6.99</v>
      </c>
      <c r="O595" s="6">
        <v>0</v>
      </c>
      <c r="Q595" s="6" t="e">
        <f>VLOOKUP($A595,Peter!$A$3:$O$2386,13,0)</f>
        <v>#N/A</v>
      </c>
      <c r="R595" s="6">
        <v>0</v>
      </c>
      <c r="S595" s="10" t="e">
        <f t="shared" si="97"/>
        <v>#N/A</v>
      </c>
      <c r="T595" s="6" t="e">
        <f>VLOOKUP($A595,Peter!$A$3:$R$2306,14,0)</f>
        <v>#N/A</v>
      </c>
      <c r="U595" s="6">
        <v>0</v>
      </c>
      <c r="Y595" s="6" t="e">
        <f>VLOOKUP($A595,Peter!$A$3:$O$2386,7,0)</f>
        <v>#N/A</v>
      </c>
      <c r="Z595" s="6">
        <v>0.08</v>
      </c>
      <c r="AA595" s="6" t="e">
        <f>VLOOKUP($A595,raw!$A$2:$L$2630,7,0)</f>
        <v>#N/A</v>
      </c>
      <c r="AB595" s="10" t="e">
        <f t="shared" si="95"/>
        <v>#N/A</v>
      </c>
      <c r="AC595" s="10" t="e">
        <f t="shared" si="98"/>
        <v>#N/A</v>
      </c>
      <c r="AE595" s="6" t="e">
        <f>VLOOKUP($A595,Peter!$A$3:$O$2386,11,0)</f>
        <v>#N/A</v>
      </c>
      <c r="AF595" s="6">
        <v>0</v>
      </c>
      <c r="AG595" s="6" t="e">
        <f t="shared" si="96"/>
        <v>#N/A</v>
      </c>
      <c r="AH595" s="6" t="str">
        <f>"'"&amp;C595&amp;"',"</f>
        <v>'65739000047',</v>
      </c>
    </row>
    <row r="596" spans="1:34" hidden="1" x14ac:dyDescent="0.15">
      <c r="A596" s="6" t="str">
        <f t="shared" si="94"/>
        <v>Ford Credit Auto Owner Trust 2017-A6573900007242795</v>
      </c>
      <c r="B596" s="6" t="s">
        <v>56</v>
      </c>
      <c r="C596" s="6">
        <v>65739000072</v>
      </c>
      <c r="D596" s="7">
        <v>42795</v>
      </c>
      <c r="E596" s="6" t="e">
        <f>VLOOKUP($A596,Peter!$A$3:$A$2386,1,0)</f>
        <v>#N/A</v>
      </c>
      <c r="F596" s="6" t="s">
        <v>57</v>
      </c>
      <c r="G596" s="6" t="s">
        <v>24</v>
      </c>
      <c r="H596" s="6" t="s">
        <v>57</v>
      </c>
      <c r="I596" s="6">
        <v>934.79</v>
      </c>
      <c r="J596" s="6">
        <v>0</v>
      </c>
      <c r="K596" s="6">
        <v>0</v>
      </c>
      <c r="L596" s="6">
        <v>0.1</v>
      </c>
      <c r="M596" s="6">
        <v>468</v>
      </c>
      <c r="N596" s="6">
        <v>1.65</v>
      </c>
      <c r="O596" s="6">
        <v>0</v>
      </c>
      <c r="Q596" s="6" t="e">
        <f>VLOOKUP($A596,Peter!$A$3:$O$2386,13,0)</f>
        <v>#N/A</v>
      </c>
      <c r="R596" s="6">
        <v>466.69</v>
      </c>
      <c r="S596" s="10" t="e">
        <f t="shared" si="97"/>
        <v>#N/A</v>
      </c>
      <c r="T596" s="6" t="e">
        <f>VLOOKUP($A596,Peter!$A$3:$R$2306,14,0)</f>
        <v>#N/A</v>
      </c>
      <c r="U596" s="6">
        <v>0</v>
      </c>
      <c r="Y596" s="6" t="e">
        <f>VLOOKUP($A596,Peter!$A$3:$O$2386,7,0)</f>
        <v>#N/A</v>
      </c>
      <c r="Z596" s="6">
        <v>0.1</v>
      </c>
      <c r="AA596" s="6" t="e">
        <f>VLOOKUP($A596,raw!$A$2:$L$2630,7,0)</f>
        <v>#N/A</v>
      </c>
      <c r="AB596" s="10" t="e">
        <f t="shared" si="95"/>
        <v>#N/A</v>
      </c>
      <c r="AC596" s="10" t="e">
        <f t="shared" si="98"/>
        <v>#N/A</v>
      </c>
      <c r="AE596" s="6" t="e">
        <f>VLOOKUP($A596,Peter!$A$3:$O$2386,11,0)</f>
        <v>#N/A</v>
      </c>
      <c r="AF596" s="6">
        <v>0</v>
      </c>
      <c r="AG596" s="6" t="e">
        <f t="shared" si="96"/>
        <v>#N/A</v>
      </c>
      <c r="AH596" s="6" t="str">
        <f>"'"&amp;C596&amp;"',"</f>
        <v>'65739000072',</v>
      </c>
    </row>
    <row r="597" spans="1:34" hidden="1" x14ac:dyDescent="0.15">
      <c r="A597" s="6" t="str">
        <f t="shared" si="94"/>
        <v>Ford Credit Auto Owner Trust 2017-A6573900011742795</v>
      </c>
      <c r="B597" s="6" t="s">
        <v>56</v>
      </c>
      <c r="C597" s="6">
        <v>65739000117</v>
      </c>
      <c r="D597" s="7">
        <v>42795</v>
      </c>
      <c r="E597" s="6" t="e">
        <f>VLOOKUP($A597,Peter!$A$3:$A$2386,1,0)</f>
        <v>#N/A</v>
      </c>
      <c r="F597" s="6" t="s">
        <v>57</v>
      </c>
      <c r="G597" s="6" t="s">
        <v>24</v>
      </c>
      <c r="H597" s="6" t="s">
        <v>57</v>
      </c>
      <c r="I597" s="6">
        <v>705.52</v>
      </c>
      <c r="J597" s="6">
        <v>0</v>
      </c>
      <c r="K597" s="6">
        <v>0</v>
      </c>
      <c r="L597" s="6">
        <v>0.08</v>
      </c>
      <c r="M597" s="6">
        <v>431.58</v>
      </c>
      <c r="N597" s="6">
        <v>1.18</v>
      </c>
      <c r="O597" s="6">
        <v>0</v>
      </c>
      <c r="Q597" s="6" t="e">
        <f>VLOOKUP($A597,Peter!$A$3:$O$2386,13,0)</f>
        <v>#N/A</v>
      </c>
      <c r="R597" s="6">
        <v>273.86</v>
      </c>
      <c r="S597" s="10" t="e">
        <f t="shared" si="97"/>
        <v>#N/A</v>
      </c>
      <c r="T597" s="6" t="e">
        <f>VLOOKUP($A597,Peter!$A$3:$R$2306,14,0)</f>
        <v>#N/A</v>
      </c>
      <c r="U597" s="6">
        <v>0</v>
      </c>
      <c r="Y597" s="6" t="e">
        <f>VLOOKUP($A597,Peter!$A$3:$O$2386,7,0)</f>
        <v>#N/A</v>
      </c>
      <c r="Z597" s="6">
        <v>0.08</v>
      </c>
      <c r="AA597" s="6" t="e">
        <f>VLOOKUP($A597,raw!$A$2:$L$2630,7,0)</f>
        <v>#N/A</v>
      </c>
      <c r="AB597" s="10" t="e">
        <f t="shared" si="95"/>
        <v>#N/A</v>
      </c>
      <c r="AC597" s="10" t="e">
        <f t="shared" si="98"/>
        <v>#N/A</v>
      </c>
      <c r="AE597" s="6" t="e">
        <f>VLOOKUP($A597,Peter!$A$3:$O$2386,11,0)</f>
        <v>#N/A</v>
      </c>
      <c r="AF597" s="6">
        <v>0</v>
      </c>
      <c r="AG597" s="6" t="e">
        <f t="shared" si="96"/>
        <v>#N/A</v>
      </c>
      <c r="AH597" s="6" t="str">
        <f>"'"&amp;C597&amp;"',"</f>
        <v>'65739000117',</v>
      </c>
    </row>
    <row r="598" spans="1:34" hidden="1" x14ac:dyDescent="0.15">
      <c r="A598" s="6" t="str">
        <f t="shared" si="94"/>
        <v>Ford Credit Auto Owner Trust 2017-A6573900024042795</v>
      </c>
      <c r="B598" s="6" t="s">
        <v>56</v>
      </c>
      <c r="C598" s="6">
        <v>65739000240</v>
      </c>
      <c r="D598" s="7">
        <v>42795</v>
      </c>
      <c r="E598" s="6" t="e">
        <f>VLOOKUP($A598,Peter!$A$3:$A$2386,1,0)</f>
        <v>#N/A</v>
      </c>
      <c r="F598" s="6" t="s">
        <v>57</v>
      </c>
      <c r="G598" s="6" t="s">
        <v>24</v>
      </c>
      <c r="H598" s="6" t="s">
        <v>57</v>
      </c>
      <c r="I598" s="6">
        <v>2450.27</v>
      </c>
      <c r="J598" s="6">
        <v>0</v>
      </c>
      <c r="K598" s="6">
        <v>0</v>
      </c>
      <c r="L598" s="6">
        <v>0.4</v>
      </c>
      <c r="M598" s="6">
        <v>492.73</v>
      </c>
      <c r="N598" s="6">
        <v>5.85</v>
      </c>
      <c r="O598" s="6">
        <v>0</v>
      </c>
      <c r="Q598" s="6" t="e">
        <f>VLOOKUP($A598,Peter!$A$3:$O$2386,13,0)</f>
        <v>#N/A</v>
      </c>
      <c r="R598" s="6">
        <v>1957.14</v>
      </c>
      <c r="S598" s="10" t="e">
        <f t="shared" si="97"/>
        <v>#N/A</v>
      </c>
      <c r="T598" s="6" t="e">
        <f>VLOOKUP($A598,Peter!$A$3:$R$2306,14,0)</f>
        <v>#N/A</v>
      </c>
      <c r="U598" s="6">
        <v>0</v>
      </c>
      <c r="Y598" s="6" t="e">
        <f>VLOOKUP($A598,Peter!$A$3:$O$2386,7,0)</f>
        <v>#N/A</v>
      </c>
      <c r="Z598" s="6">
        <v>0.4</v>
      </c>
      <c r="AA598" s="6" t="e">
        <f>VLOOKUP($A598,raw!$A$2:$L$2630,7,0)</f>
        <v>#N/A</v>
      </c>
      <c r="AB598" s="10" t="e">
        <f t="shared" si="95"/>
        <v>#N/A</v>
      </c>
      <c r="AC598" s="10" t="e">
        <f t="shared" si="98"/>
        <v>#N/A</v>
      </c>
      <c r="AE598" s="6" t="e">
        <f>VLOOKUP($A598,Peter!$A$3:$O$2386,11,0)</f>
        <v>#N/A</v>
      </c>
      <c r="AF598" s="6">
        <v>0</v>
      </c>
      <c r="AG598" s="6" t="e">
        <f t="shared" si="96"/>
        <v>#N/A</v>
      </c>
      <c r="AH598" s="6" t="str">
        <f>"'"&amp;C598&amp;"',"</f>
        <v>'65739000240',</v>
      </c>
    </row>
    <row r="599" spans="1:34" hidden="1" x14ac:dyDescent="0.15">
      <c r="A599" s="6" t="str">
        <f t="shared" si="94"/>
        <v>Ford Credit Auto Owner Trust 2017-A6573900027442795</v>
      </c>
      <c r="B599" s="6" t="s">
        <v>56</v>
      </c>
      <c r="C599" s="6">
        <v>65739000274</v>
      </c>
      <c r="D599" s="7">
        <v>42795</v>
      </c>
      <c r="E599" s="6" t="e">
        <f>VLOOKUP($A599,Peter!$A$3:$A$2386,1,0)</f>
        <v>#N/A</v>
      </c>
      <c r="F599" s="6" t="s">
        <v>57</v>
      </c>
      <c r="G599" s="6" t="s">
        <v>24</v>
      </c>
      <c r="H599" s="6" t="s">
        <v>57</v>
      </c>
      <c r="I599" s="6">
        <v>1564.23</v>
      </c>
      <c r="J599" s="6">
        <v>0</v>
      </c>
      <c r="K599" s="6">
        <v>0</v>
      </c>
      <c r="L599" s="6">
        <v>0.51</v>
      </c>
      <c r="M599" s="6">
        <v>258.49</v>
      </c>
      <c r="N599" s="6">
        <v>8.7200000000000006</v>
      </c>
      <c r="O599" s="6">
        <v>0</v>
      </c>
      <c r="Q599" s="6" t="e">
        <f>VLOOKUP($A599,Peter!$A$3:$O$2386,13,0)</f>
        <v>#N/A</v>
      </c>
      <c r="R599" s="6">
        <v>1305.23</v>
      </c>
      <c r="S599" s="10" t="e">
        <f t="shared" si="97"/>
        <v>#N/A</v>
      </c>
      <c r="T599" s="6" t="e">
        <f>VLOOKUP($A599,Peter!$A$3:$R$2306,14,0)</f>
        <v>#N/A</v>
      </c>
      <c r="U599" s="6">
        <v>0</v>
      </c>
      <c r="Y599" s="6" t="e">
        <f>VLOOKUP($A599,Peter!$A$3:$O$2386,7,0)</f>
        <v>#N/A</v>
      </c>
      <c r="Z599" s="6">
        <v>0.51</v>
      </c>
      <c r="AA599" s="6" t="e">
        <f>VLOOKUP($A599,raw!$A$2:$L$2630,7,0)</f>
        <v>#N/A</v>
      </c>
      <c r="AB599" s="10" t="e">
        <f t="shared" si="95"/>
        <v>#N/A</v>
      </c>
      <c r="AC599" s="10" t="e">
        <f t="shared" si="98"/>
        <v>#N/A</v>
      </c>
      <c r="AE599" s="6" t="e">
        <f>VLOOKUP($A599,Peter!$A$3:$O$2386,11,0)</f>
        <v>#N/A</v>
      </c>
      <c r="AF599" s="6">
        <v>0</v>
      </c>
      <c r="AG599" s="6" t="e">
        <f t="shared" si="96"/>
        <v>#N/A</v>
      </c>
      <c r="AH599" s="6" t="str">
        <f>"'"&amp;C599&amp;"',"</f>
        <v>'65739000274',</v>
      </c>
    </row>
    <row r="600" spans="1:34" hidden="1" x14ac:dyDescent="0.15">
      <c r="A600" s="6" t="str">
        <f t="shared" si="94"/>
        <v>Ford Credit Auto Owner Trust 2017-A6573900043842795</v>
      </c>
      <c r="B600" s="6" t="s">
        <v>56</v>
      </c>
      <c r="C600" s="6">
        <v>65739000438</v>
      </c>
      <c r="D600" s="7">
        <v>42795</v>
      </c>
      <c r="E600" s="6" t="e">
        <f>VLOOKUP($A600,Peter!$A$3:$A$2386,1,0)</f>
        <v>#N/A</v>
      </c>
      <c r="F600" s="6" t="s">
        <v>57</v>
      </c>
      <c r="G600" s="6" t="s">
        <v>24</v>
      </c>
      <c r="H600" s="6" t="s">
        <v>57</v>
      </c>
      <c r="I600" s="6">
        <v>515.79</v>
      </c>
      <c r="J600" s="6">
        <v>0</v>
      </c>
      <c r="K600" s="6">
        <v>0</v>
      </c>
      <c r="L600" s="6">
        <v>0.01</v>
      </c>
      <c r="M600" s="6">
        <v>472.24</v>
      </c>
      <c r="N600" s="6">
        <v>2.37</v>
      </c>
      <c r="O600" s="6">
        <v>0</v>
      </c>
      <c r="Q600" s="6" t="e">
        <f>VLOOKUP($A600,Peter!$A$3:$O$2386,13,0)</f>
        <v>#N/A</v>
      </c>
      <c r="R600" s="6">
        <v>43.54</v>
      </c>
      <c r="S600" s="10" t="e">
        <f t="shared" si="97"/>
        <v>#N/A</v>
      </c>
      <c r="T600" s="6" t="e">
        <f>VLOOKUP($A600,Peter!$A$3:$R$2306,14,0)</f>
        <v>#N/A</v>
      </c>
      <c r="U600" s="6">
        <v>0</v>
      </c>
      <c r="Y600" s="6" t="e">
        <f>VLOOKUP($A600,Peter!$A$3:$O$2386,7,0)</f>
        <v>#N/A</v>
      </c>
      <c r="Z600" s="6">
        <v>0.01</v>
      </c>
      <c r="AA600" s="6" t="e">
        <f>VLOOKUP($A600,raw!$A$2:$L$2630,7,0)</f>
        <v>#N/A</v>
      </c>
      <c r="AB600" s="10" t="e">
        <f t="shared" si="95"/>
        <v>#N/A</v>
      </c>
      <c r="AC600" s="10" t="e">
        <f t="shared" si="98"/>
        <v>#N/A</v>
      </c>
      <c r="AE600" s="6" t="e">
        <f>VLOOKUP($A600,Peter!$A$3:$O$2386,11,0)</f>
        <v>#N/A</v>
      </c>
      <c r="AF600" s="6">
        <v>0</v>
      </c>
      <c r="AG600" s="6" t="e">
        <f t="shared" si="96"/>
        <v>#N/A</v>
      </c>
      <c r="AH600" s="6" t="str">
        <f>"'"&amp;C600&amp;"',"</f>
        <v>'65739000438',</v>
      </c>
    </row>
    <row r="601" spans="1:34" hidden="1" x14ac:dyDescent="0.15">
      <c r="A601" s="6" t="str">
        <f t="shared" si="94"/>
        <v>Ford Credit Auto Owner Trust 2017-A6573900044242736</v>
      </c>
      <c r="B601" s="6" t="s">
        <v>56</v>
      </c>
      <c r="C601" s="6">
        <v>65739000442</v>
      </c>
      <c r="D601" s="7">
        <v>42736</v>
      </c>
      <c r="E601" s="6" t="str">
        <f>VLOOKUP($A601,Peter!$A$3:$A$2386,1,0)</f>
        <v>Ford Credit Auto Owner Trust 2017-A6573900044242736</v>
      </c>
      <c r="F601" s="6" t="s">
        <v>22</v>
      </c>
      <c r="G601" s="6" t="s">
        <v>18</v>
      </c>
      <c r="H601" s="6" t="s">
        <v>22</v>
      </c>
      <c r="I601" s="6">
        <v>9365.31</v>
      </c>
      <c r="J601" s="6">
        <v>0</v>
      </c>
      <c r="K601" s="6">
        <v>0</v>
      </c>
      <c r="L601" s="6">
        <v>0</v>
      </c>
      <c r="M601" s="6">
        <v>794.81</v>
      </c>
      <c r="N601" s="6">
        <v>92.91</v>
      </c>
      <c r="O601" s="6">
        <v>0</v>
      </c>
      <c r="Q601" s="6">
        <f>VLOOKUP($A601,Peter!$A$3:$O$2386,13,0)</f>
        <v>0</v>
      </c>
      <c r="R601" s="6">
        <v>8537.48</v>
      </c>
      <c r="S601" s="10">
        <f t="shared" si="97"/>
        <v>8537.48</v>
      </c>
      <c r="T601" s="6">
        <f>VLOOKUP($A601,Peter!$A$3:$R$2306,14,0)</f>
        <v>887.72</v>
      </c>
      <c r="U601" s="6">
        <v>0</v>
      </c>
      <c r="V601" s="10">
        <f t="shared" ref="V601:V602" si="101">Y601-X601</f>
        <v>-9332.2899999999991</v>
      </c>
      <c r="W601" s="10"/>
      <c r="X601" s="6">
        <f>Z601+M601+R601+U601</f>
        <v>9365.31</v>
      </c>
      <c r="Y601" s="6">
        <f>VLOOKUP($A601,Peter!$A$3:$O$2386,7,0)</f>
        <v>33.020000000000003</v>
      </c>
      <c r="Z601" s="6">
        <v>33.020000000000003</v>
      </c>
      <c r="AA601" s="6">
        <f>VLOOKUP($A601,raw!$A$2:$L$2630,7,0)</f>
        <v>33.020000000000003</v>
      </c>
      <c r="AB601" s="10">
        <f t="shared" si="95"/>
        <v>0</v>
      </c>
      <c r="AC601" s="10">
        <f t="shared" si="98"/>
        <v>0</v>
      </c>
      <c r="AE601" s="6">
        <f>VLOOKUP($A601,Peter!$A$3:$O$2386,11,0)</f>
        <v>0</v>
      </c>
      <c r="AF601" s="6">
        <v>0</v>
      </c>
      <c r="AG601" s="6">
        <f t="shared" si="96"/>
        <v>0</v>
      </c>
      <c r="AH601" s="6" t="str">
        <f>"'"&amp;C601&amp;"',"</f>
        <v>'65739000442',</v>
      </c>
    </row>
    <row r="602" spans="1:34" hidden="1" x14ac:dyDescent="0.15">
      <c r="A602" s="6" t="str">
        <f t="shared" si="94"/>
        <v>Ford Credit Auto Owner Trust 2017-A6573900073742767</v>
      </c>
      <c r="B602" s="6" t="s">
        <v>56</v>
      </c>
      <c r="C602" s="6">
        <v>65739000737</v>
      </c>
      <c r="D602" s="7">
        <v>42767</v>
      </c>
      <c r="E602" s="6" t="str">
        <f>VLOOKUP($A602,Peter!$A$3:$A$2386,1,0)</f>
        <v>Ford Credit Auto Owner Trust 2017-A6573900073742767</v>
      </c>
      <c r="F602" s="6" t="s">
        <v>25</v>
      </c>
      <c r="G602" s="6" t="s">
        <v>18</v>
      </c>
      <c r="H602" s="6" t="s">
        <v>25</v>
      </c>
      <c r="I602" s="6">
        <v>453.92</v>
      </c>
      <c r="J602" s="6">
        <v>0</v>
      </c>
      <c r="K602" s="6">
        <v>0</v>
      </c>
      <c r="L602" s="6">
        <v>2.69</v>
      </c>
      <c r="M602" s="6">
        <v>451.23</v>
      </c>
      <c r="N602" s="6">
        <v>1.1200000000000001</v>
      </c>
      <c r="O602" s="6">
        <v>0</v>
      </c>
      <c r="Q602" s="6">
        <f>VLOOKUP($A602,Peter!$A$3:$O$2386,13,0)</f>
        <v>0</v>
      </c>
      <c r="R602" s="6">
        <v>0</v>
      </c>
      <c r="S602" s="10">
        <f t="shared" si="97"/>
        <v>0</v>
      </c>
      <c r="T602" s="6">
        <f>VLOOKUP($A602,Peter!$A$3:$R$2306,14,0)</f>
        <v>454.9</v>
      </c>
      <c r="U602" s="6">
        <v>0</v>
      </c>
      <c r="V602" s="10">
        <f t="shared" si="101"/>
        <v>-451.23</v>
      </c>
      <c r="W602" s="10"/>
      <c r="X602" s="6">
        <f>Z602+M602+R602+U602</f>
        <v>453.92</v>
      </c>
      <c r="Y602" s="6">
        <f>VLOOKUP($A602,Peter!$A$3:$O$2386,7,0)</f>
        <v>2.69</v>
      </c>
      <c r="Z602" s="6">
        <v>2.69</v>
      </c>
      <c r="AA602" s="6">
        <f>VLOOKUP($A602,raw!$A$2:$L$2630,7,0)</f>
        <v>2.69</v>
      </c>
      <c r="AB602" s="10">
        <f t="shared" si="95"/>
        <v>0</v>
      </c>
      <c r="AC602" s="10">
        <f t="shared" si="98"/>
        <v>0</v>
      </c>
      <c r="AE602" s="6">
        <f>VLOOKUP($A602,Peter!$A$3:$O$2386,11,0)</f>
        <v>0</v>
      </c>
      <c r="AF602" s="6">
        <v>0</v>
      </c>
      <c r="AG602" s="6">
        <f t="shared" si="96"/>
        <v>0</v>
      </c>
      <c r="AH602" s="6" t="str">
        <f>"'"&amp;C602&amp;"',"</f>
        <v>'65739000737',</v>
      </c>
    </row>
    <row r="603" spans="1:34" hidden="1" x14ac:dyDescent="0.15">
      <c r="A603" s="6" t="str">
        <f t="shared" si="94"/>
        <v>Ford Credit Auto Owner Trust 2017-A6573900074242795</v>
      </c>
      <c r="B603" s="6" t="s">
        <v>56</v>
      </c>
      <c r="C603" s="6">
        <v>65739000742</v>
      </c>
      <c r="D603" s="7">
        <v>42795</v>
      </c>
      <c r="E603" s="6" t="e">
        <f>VLOOKUP($A603,Peter!$A$3:$A$2386,1,0)</f>
        <v>#N/A</v>
      </c>
      <c r="F603" s="6" t="s">
        <v>57</v>
      </c>
      <c r="G603" s="6" t="s">
        <v>24</v>
      </c>
      <c r="H603" s="6" t="s">
        <v>57</v>
      </c>
      <c r="I603" s="6">
        <v>2334.19</v>
      </c>
      <c r="J603" s="6">
        <v>0</v>
      </c>
      <c r="K603" s="6">
        <v>0</v>
      </c>
      <c r="L603" s="6">
        <v>1.04</v>
      </c>
      <c r="M603" s="6">
        <v>191.26</v>
      </c>
      <c r="N603" s="6">
        <v>9.65</v>
      </c>
      <c r="O603" s="6">
        <v>0</v>
      </c>
      <c r="Q603" s="6" t="e">
        <f>VLOOKUP($A603,Peter!$A$3:$O$2386,13,0)</f>
        <v>#N/A</v>
      </c>
      <c r="R603" s="6">
        <v>2141.89</v>
      </c>
      <c r="S603" s="10" t="e">
        <f t="shared" si="97"/>
        <v>#N/A</v>
      </c>
      <c r="T603" s="6" t="e">
        <f>VLOOKUP($A603,Peter!$A$3:$R$2306,14,0)</f>
        <v>#N/A</v>
      </c>
      <c r="U603" s="6">
        <v>0</v>
      </c>
      <c r="Y603" s="6" t="e">
        <f>VLOOKUP($A603,Peter!$A$3:$O$2386,7,0)</f>
        <v>#N/A</v>
      </c>
      <c r="Z603" s="6">
        <v>1.04</v>
      </c>
      <c r="AA603" s="6" t="e">
        <f>VLOOKUP($A603,raw!$A$2:$L$2630,7,0)</f>
        <v>#N/A</v>
      </c>
      <c r="AB603" s="10" t="e">
        <f t="shared" si="95"/>
        <v>#N/A</v>
      </c>
      <c r="AC603" s="10" t="e">
        <f t="shared" si="98"/>
        <v>#N/A</v>
      </c>
      <c r="AE603" s="6" t="e">
        <f>VLOOKUP($A603,Peter!$A$3:$O$2386,11,0)</f>
        <v>#N/A</v>
      </c>
      <c r="AF603" s="6">
        <v>0</v>
      </c>
      <c r="AG603" s="6" t="e">
        <f t="shared" si="96"/>
        <v>#N/A</v>
      </c>
      <c r="AH603" s="6" t="str">
        <f>"'"&amp;C603&amp;"',"</f>
        <v>'65739000742',</v>
      </c>
    </row>
    <row r="604" spans="1:34" hidden="1" x14ac:dyDescent="0.15">
      <c r="A604" s="6" t="str">
        <f t="shared" si="94"/>
        <v>Ford Credit Auto Owner Trust 2017-A6573900074442767</v>
      </c>
      <c r="B604" s="6" t="s">
        <v>56</v>
      </c>
      <c r="C604" s="6">
        <v>65739000744</v>
      </c>
      <c r="D604" s="7">
        <v>42767</v>
      </c>
      <c r="E604" s="6" t="str">
        <f>VLOOKUP($A604,Peter!$A$3:$A$2386,1,0)</f>
        <v>Ford Credit Auto Owner Trust 2017-A6573900074442767</v>
      </c>
      <c r="F604" s="6" t="s">
        <v>25</v>
      </c>
      <c r="G604" s="6" t="s">
        <v>18</v>
      </c>
      <c r="H604" s="6" t="s">
        <v>25</v>
      </c>
      <c r="I604" s="6">
        <v>208.64</v>
      </c>
      <c r="J604" s="6">
        <v>0</v>
      </c>
      <c r="K604" s="6">
        <v>0</v>
      </c>
      <c r="L604" s="6">
        <v>0.04</v>
      </c>
      <c r="M604" s="6">
        <v>208.6</v>
      </c>
      <c r="N604" s="6">
        <v>0.95</v>
      </c>
      <c r="O604" s="6">
        <v>0</v>
      </c>
      <c r="Q604" s="6">
        <f>VLOOKUP($A604,Peter!$A$3:$O$2386,13,0)</f>
        <v>0</v>
      </c>
      <c r="R604" s="6">
        <v>0</v>
      </c>
      <c r="S604" s="10">
        <f t="shared" si="97"/>
        <v>0</v>
      </c>
      <c r="T604" s="6">
        <f>VLOOKUP($A604,Peter!$A$3:$R$2306,14,0)</f>
        <v>209.55</v>
      </c>
      <c r="U604" s="6">
        <v>0</v>
      </c>
      <c r="V604" s="10">
        <f t="shared" ref="V604:V605" si="102">Y604-X604</f>
        <v>-208.6</v>
      </c>
      <c r="W604" s="10"/>
      <c r="X604" s="6">
        <f>Z604+M604+R604+U604</f>
        <v>208.64</v>
      </c>
      <c r="Y604" s="6">
        <f>VLOOKUP($A604,Peter!$A$3:$O$2386,7,0)</f>
        <v>0.04</v>
      </c>
      <c r="Z604" s="6">
        <v>0.04</v>
      </c>
      <c r="AA604" s="6">
        <f>VLOOKUP($A604,raw!$A$2:$L$2630,7,0)</f>
        <v>0.04</v>
      </c>
      <c r="AB604" s="10">
        <f t="shared" si="95"/>
        <v>0</v>
      </c>
      <c r="AC604" s="10">
        <f t="shared" si="98"/>
        <v>0</v>
      </c>
      <c r="AE604" s="6">
        <f>VLOOKUP($A604,Peter!$A$3:$O$2386,11,0)</f>
        <v>0</v>
      </c>
      <c r="AF604" s="6">
        <v>0</v>
      </c>
      <c r="AG604" s="6">
        <f t="shared" si="96"/>
        <v>0</v>
      </c>
      <c r="AH604" s="6" t="str">
        <f>"'"&amp;C604&amp;"',"</f>
        <v>'65739000744',</v>
      </c>
    </row>
    <row r="605" spans="1:34" hidden="1" x14ac:dyDescent="0.15">
      <c r="A605" s="6" t="str">
        <f t="shared" si="94"/>
        <v>Ford Credit Auto Owner Trust 2017-A6573900075242767</v>
      </c>
      <c r="B605" s="6" t="s">
        <v>56</v>
      </c>
      <c r="C605" s="6">
        <v>65739000752</v>
      </c>
      <c r="D605" s="7">
        <v>42767</v>
      </c>
      <c r="E605" s="6" t="str">
        <f>VLOOKUP($A605,Peter!$A$3:$A$2386,1,0)</f>
        <v>Ford Credit Auto Owner Trust 2017-A6573900075242767</v>
      </c>
      <c r="F605" s="6" t="s">
        <v>25</v>
      </c>
      <c r="G605" s="6" t="s">
        <v>18</v>
      </c>
      <c r="H605" s="6" t="s">
        <v>25</v>
      </c>
      <c r="I605" s="6">
        <v>748.78</v>
      </c>
      <c r="J605" s="6">
        <v>0</v>
      </c>
      <c r="K605" s="6">
        <v>0</v>
      </c>
      <c r="L605" s="6">
        <v>0.16</v>
      </c>
      <c r="M605" s="6">
        <v>748.62</v>
      </c>
      <c r="N605" s="6">
        <v>5.45</v>
      </c>
      <c r="O605" s="6">
        <v>0</v>
      </c>
      <c r="Q605" s="6">
        <f>VLOOKUP($A605,Peter!$A$3:$O$2386,13,0)</f>
        <v>0</v>
      </c>
      <c r="R605" s="6">
        <v>0</v>
      </c>
      <c r="S605" s="10">
        <f t="shared" si="97"/>
        <v>0</v>
      </c>
      <c r="T605" s="6">
        <f>VLOOKUP($A605,Peter!$A$3:$R$2306,14,0)</f>
        <v>754.07</v>
      </c>
      <c r="U605" s="6">
        <v>0</v>
      </c>
      <c r="V605" s="10">
        <f t="shared" si="102"/>
        <v>-748.62</v>
      </c>
      <c r="W605" s="10"/>
      <c r="X605" s="6">
        <f>Z605+M605+R605+U605</f>
        <v>748.78</v>
      </c>
      <c r="Y605" s="6">
        <f>VLOOKUP($A605,Peter!$A$3:$O$2386,7,0)</f>
        <v>0.16</v>
      </c>
      <c r="Z605" s="6">
        <v>0.16</v>
      </c>
      <c r="AA605" s="6">
        <f>VLOOKUP($A605,raw!$A$2:$L$2630,7,0)</f>
        <v>0.16</v>
      </c>
      <c r="AB605" s="10">
        <f t="shared" si="95"/>
        <v>0</v>
      </c>
      <c r="AC605" s="10">
        <f t="shared" si="98"/>
        <v>0</v>
      </c>
      <c r="AE605" s="6">
        <f>VLOOKUP($A605,Peter!$A$3:$O$2386,11,0)</f>
        <v>0</v>
      </c>
      <c r="AF605" s="6">
        <v>0</v>
      </c>
      <c r="AG605" s="6">
        <f t="shared" si="96"/>
        <v>0</v>
      </c>
      <c r="AH605" s="6" t="str">
        <f>"'"&amp;C605&amp;"',"</f>
        <v>'65739000752',</v>
      </c>
    </row>
    <row r="606" spans="1:34" hidden="1" x14ac:dyDescent="0.15">
      <c r="A606" s="6" t="str">
        <f t="shared" si="94"/>
        <v>Ford Credit Auto Owner Trust 2017-A6573900079442795</v>
      </c>
      <c r="B606" s="6" t="s">
        <v>56</v>
      </c>
      <c r="C606" s="6">
        <v>65739000794</v>
      </c>
      <c r="D606" s="7">
        <v>42795</v>
      </c>
      <c r="E606" s="6" t="e">
        <f>VLOOKUP($A606,Peter!$A$3:$A$2386,1,0)</f>
        <v>#N/A</v>
      </c>
      <c r="F606" s="6" t="s">
        <v>25</v>
      </c>
      <c r="G606" s="6" t="s">
        <v>18</v>
      </c>
      <c r="H606" s="6" t="s">
        <v>25</v>
      </c>
      <c r="I606" s="6">
        <v>619.49</v>
      </c>
      <c r="J606" s="6">
        <v>0</v>
      </c>
      <c r="K606" s="6">
        <v>0</v>
      </c>
      <c r="L606" s="6">
        <v>7.0000000000000007E-2</v>
      </c>
      <c r="M606" s="6">
        <v>619.41999999999996</v>
      </c>
      <c r="N606" s="6">
        <v>2.23</v>
      </c>
      <c r="O606" s="6">
        <v>0</v>
      </c>
      <c r="Q606" s="6" t="e">
        <f>VLOOKUP($A606,Peter!$A$3:$O$2386,13,0)</f>
        <v>#N/A</v>
      </c>
      <c r="R606" s="6">
        <v>0</v>
      </c>
      <c r="S606" s="10" t="e">
        <f t="shared" si="97"/>
        <v>#N/A</v>
      </c>
      <c r="T606" s="6" t="e">
        <f>VLOOKUP($A606,Peter!$A$3:$R$2306,14,0)</f>
        <v>#N/A</v>
      </c>
      <c r="U606" s="6">
        <v>0</v>
      </c>
      <c r="Y606" s="6" t="e">
        <f>VLOOKUP($A606,Peter!$A$3:$O$2386,7,0)</f>
        <v>#N/A</v>
      </c>
      <c r="Z606" s="6">
        <v>7.0000000000000007E-2</v>
      </c>
      <c r="AA606" s="6" t="e">
        <f>VLOOKUP($A606,raw!$A$2:$L$2630,7,0)</f>
        <v>#N/A</v>
      </c>
      <c r="AB606" s="10" t="e">
        <f t="shared" si="95"/>
        <v>#N/A</v>
      </c>
      <c r="AC606" s="10" t="e">
        <f t="shared" si="98"/>
        <v>#N/A</v>
      </c>
      <c r="AE606" s="6" t="e">
        <f>VLOOKUP($A606,Peter!$A$3:$O$2386,11,0)</f>
        <v>#N/A</v>
      </c>
      <c r="AF606" s="6">
        <v>0</v>
      </c>
      <c r="AG606" s="6" t="e">
        <f t="shared" si="96"/>
        <v>#N/A</v>
      </c>
      <c r="AH606" s="6" t="str">
        <f>"'"&amp;C606&amp;"',"</f>
        <v>'65739000794',</v>
      </c>
    </row>
    <row r="607" spans="1:34" hidden="1" x14ac:dyDescent="0.15">
      <c r="A607" s="6" t="str">
        <f t="shared" si="94"/>
        <v>Ford Credit Auto Owner Trust 2017-A6573900081442767</v>
      </c>
      <c r="B607" s="6" t="s">
        <v>56</v>
      </c>
      <c r="C607" s="6">
        <v>65739000814</v>
      </c>
      <c r="D607" s="7">
        <v>42767</v>
      </c>
      <c r="E607" s="6" t="str">
        <f>VLOOKUP($A607,Peter!$A$3:$A$2386,1,0)</f>
        <v>Ford Credit Auto Owner Trust 2017-A6573900081442767</v>
      </c>
      <c r="F607" s="6" t="s">
        <v>25</v>
      </c>
      <c r="G607" s="6" t="s">
        <v>18</v>
      </c>
      <c r="H607" s="6" t="s">
        <v>25</v>
      </c>
      <c r="I607" s="6">
        <v>430.13</v>
      </c>
      <c r="J607" s="6">
        <v>0</v>
      </c>
      <c r="K607" s="6">
        <v>0</v>
      </c>
      <c r="L607" s="6">
        <v>0.09</v>
      </c>
      <c r="M607" s="6">
        <v>430.04</v>
      </c>
      <c r="N607" s="6">
        <v>2.2799999999999998</v>
      </c>
      <c r="O607" s="6">
        <v>0</v>
      </c>
      <c r="Q607" s="6">
        <f>VLOOKUP($A607,Peter!$A$3:$O$2386,13,0)</f>
        <v>0</v>
      </c>
      <c r="R607" s="6">
        <v>0</v>
      </c>
      <c r="S607" s="10">
        <f t="shared" si="97"/>
        <v>0</v>
      </c>
      <c r="T607" s="6">
        <f>VLOOKUP($A607,Peter!$A$3:$R$2306,14,0)</f>
        <v>432.32</v>
      </c>
      <c r="U607" s="6">
        <v>0</v>
      </c>
      <c r="V607" s="10">
        <f t="shared" ref="V607:V608" si="103">Y607-X607</f>
        <v>-430.04</v>
      </c>
      <c r="W607" s="10"/>
      <c r="X607" s="6">
        <f>Z607+M607+R607+U607</f>
        <v>430.13</v>
      </c>
      <c r="Y607" s="6">
        <f>VLOOKUP($A607,Peter!$A$3:$O$2386,7,0)</f>
        <v>0.09</v>
      </c>
      <c r="Z607" s="6">
        <v>0.09</v>
      </c>
      <c r="AA607" s="6">
        <f>VLOOKUP($A607,raw!$A$2:$L$2630,7,0)</f>
        <v>0.09</v>
      </c>
      <c r="AB607" s="10">
        <f t="shared" si="95"/>
        <v>0</v>
      </c>
      <c r="AC607" s="10">
        <f t="shared" si="98"/>
        <v>0</v>
      </c>
      <c r="AE607" s="6">
        <f>VLOOKUP($A607,Peter!$A$3:$O$2386,11,0)</f>
        <v>0</v>
      </c>
      <c r="AF607" s="6">
        <v>0</v>
      </c>
      <c r="AG607" s="6">
        <f t="shared" si="96"/>
        <v>0</v>
      </c>
      <c r="AH607" s="6" t="str">
        <f>"'"&amp;C607&amp;"',"</f>
        <v>'65739000814',</v>
      </c>
    </row>
    <row r="608" spans="1:34" hidden="1" x14ac:dyDescent="0.15">
      <c r="A608" s="6" t="str">
        <f t="shared" si="94"/>
        <v>Ford Credit Auto Owner Trust 2017-A6573900083042767</v>
      </c>
      <c r="B608" s="6" t="s">
        <v>56</v>
      </c>
      <c r="C608" s="6">
        <v>65739000830</v>
      </c>
      <c r="D608" s="7">
        <v>42767</v>
      </c>
      <c r="E608" s="6" t="str">
        <f>VLOOKUP($A608,Peter!$A$3:$A$2386,1,0)</f>
        <v>Ford Credit Auto Owner Trust 2017-A6573900083042767</v>
      </c>
      <c r="F608" s="6" t="s">
        <v>25</v>
      </c>
      <c r="G608" s="6" t="s">
        <v>18</v>
      </c>
      <c r="H608" s="6" t="s">
        <v>25</v>
      </c>
      <c r="I608" s="6">
        <v>350.31</v>
      </c>
      <c r="J608" s="6">
        <v>0</v>
      </c>
      <c r="K608" s="6">
        <v>0</v>
      </c>
      <c r="L608" s="6">
        <v>0.04</v>
      </c>
      <c r="M608" s="6">
        <v>350.27</v>
      </c>
      <c r="N608" s="6">
        <v>1.44</v>
      </c>
      <c r="O608" s="6">
        <v>0</v>
      </c>
      <c r="Q608" s="6">
        <f>VLOOKUP($A608,Peter!$A$3:$O$2386,13,0)</f>
        <v>0</v>
      </c>
      <c r="R608" s="6">
        <v>0</v>
      </c>
      <c r="S608" s="10">
        <f t="shared" si="97"/>
        <v>0</v>
      </c>
      <c r="T608" s="6">
        <f>VLOOKUP($A608,Peter!$A$3:$R$2306,14,0)</f>
        <v>351.71</v>
      </c>
      <c r="U608" s="6">
        <v>0</v>
      </c>
      <c r="V608" s="10">
        <f t="shared" si="103"/>
        <v>-350.27</v>
      </c>
      <c r="W608" s="10"/>
      <c r="X608" s="6">
        <f>Z608+M608+R608+U608</f>
        <v>350.31</v>
      </c>
      <c r="Y608" s="6">
        <f>VLOOKUP($A608,Peter!$A$3:$O$2386,7,0)</f>
        <v>0.04</v>
      </c>
      <c r="Z608" s="6">
        <v>0.04</v>
      </c>
      <c r="AA608" s="6">
        <f>VLOOKUP($A608,raw!$A$2:$L$2630,7,0)</f>
        <v>0.04</v>
      </c>
      <c r="AB608" s="10">
        <f t="shared" si="95"/>
        <v>0</v>
      </c>
      <c r="AC608" s="10">
        <f t="shared" si="98"/>
        <v>0</v>
      </c>
      <c r="AE608" s="6">
        <f>VLOOKUP($A608,Peter!$A$3:$O$2386,11,0)</f>
        <v>0</v>
      </c>
      <c r="AF608" s="6">
        <v>0</v>
      </c>
      <c r="AG608" s="6">
        <f t="shared" si="96"/>
        <v>0</v>
      </c>
      <c r="AH608" s="6" t="str">
        <f>"'"&amp;C608&amp;"',"</f>
        <v>'65739000830',</v>
      </c>
    </row>
    <row r="609" spans="1:34" hidden="1" x14ac:dyDescent="0.15">
      <c r="A609" s="6" t="str">
        <f t="shared" si="94"/>
        <v>Ford Credit Auto Owner Trust 2017-A6573900088342795</v>
      </c>
      <c r="B609" s="6" t="s">
        <v>56</v>
      </c>
      <c r="C609" s="6">
        <v>65739000883</v>
      </c>
      <c r="D609" s="7">
        <v>42795</v>
      </c>
      <c r="E609" s="6" t="e">
        <f>VLOOKUP($A609,Peter!$A$3:$A$2386,1,0)</f>
        <v>#N/A</v>
      </c>
      <c r="F609" s="6" t="s">
        <v>25</v>
      </c>
      <c r="G609" s="6" t="s">
        <v>18</v>
      </c>
      <c r="H609" s="6" t="s">
        <v>25</v>
      </c>
      <c r="I609" s="6">
        <v>289.89</v>
      </c>
      <c r="J609" s="6">
        <v>0</v>
      </c>
      <c r="K609" s="6">
        <v>0</v>
      </c>
      <c r="L609" s="6">
        <v>0.15</v>
      </c>
      <c r="M609" s="6">
        <v>289.74</v>
      </c>
      <c r="N609" s="6">
        <v>0.93</v>
      </c>
      <c r="O609" s="6">
        <v>0</v>
      </c>
      <c r="Q609" s="6" t="e">
        <f>VLOOKUP($A609,Peter!$A$3:$O$2386,13,0)</f>
        <v>#N/A</v>
      </c>
      <c r="R609" s="6">
        <v>0</v>
      </c>
      <c r="S609" s="10" t="e">
        <f t="shared" si="97"/>
        <v>#N/A</v>
      </c>
      <c r="T609" s="6" t="e">
        <f>VLOOKUP($A609,Peter!$A$3:$R$2306,14,0)</f>
        <v>#N/A</v>
      </c>
      <c r="U609" s="6">
        <v>0</v>
      </c>
      <c r="Y609" s="6" t="e">
        <f>VLOOKUP($A609,Peter!$A$3:$O$2386,7,0)</f>
        <v>#N/A</v>
      </c>
      <c r="Z609" s="6">
        <v>0.15</v>
      </c>
      <c r="AA609" s="6" t="e">
        <f>VLOOKUP($A609,raw!$A$2:$L$2630,7,0)</f>
        <v>#N/A</v>
      </c>
      <c r="AB609" s="10" t="e">
        <f t="shared" si="95"/>
        <v>#N/A</v>
      </c>
      <c r="AC609" s="10" t="e">
        <f t="shared" si="98"/>
        <v>#N/A</v>
      </c>
      <c r="AE609" s="6" t="e">
        <f>VLOOKUP($A609,Peter!$A$3:$O$2386,11,0)</f>
        <v>#N/A</v>
      </c>
      <c r="AF609" s="6">
        <v>0</v>
      </c>
      <c r="AG609" s="6" t="e">
        <f t="shared" si="96"/>
        <v>#N/A</v>
      </c>
      <c r="AH609" s="6" t="str">
        <f>"'"&amp;C609&amp;"',"</f>
        <v>'65739000883',</v>
      </c>
    </row>
    <row r="610" spans="1:34" hidden="1" x14ac:dyDescent="0.15">
      <c r="A610" s="6" t="str">
        <f t="shared" si="94"/>
        <v>Ford Credit Auto Owner Trust 2017-A6573900088442795</v>
      </c>
      <c r="B610" s="6" t="s">
        <v>56</v>
      </c>
      <c r="C610" s="6">
        <v>65739000884</v>
      </c>
      <c r="D610" s="7">
        <v>42795</v>
      </c>
      <c r="E610" s="6" t="e">
        <f>VLOOKUP($A610,Peter!$A$3:$A$2386,1,0)</f>
        <v>#N/A</v>
      </c>
      <c r="F610" s="6" t="s">
        <v>25</v>
      </c>
      <c r="G610" s="6" t="s">
        <v>18</v>
      </c>
      <c r="H610" s="6" t="s">
        <v>25</v>
      </c>
      <c r="I610" s="6">
        <v>422.41</v>
      </c>
      <c r="J610" s="6">
        <v>0</v>
      </c>
      <c r="K610" s="6">
        <v>0</v>
      </c>
      <c r="L610" s="6">
        <v>0.12</v>
      </c>
      <c r="M610" s="6">
        <v>422.29</v>
      </c>
      <c r="N610" s="6">
        <v>3.35</v>
      </c>
      <c r="O610" s="6">
        <v>0</v>
      </c>
      <c r="Q610" s="6" t="e">
        <f>VLOOKUP($A610,Peter!$A$3:$O$2386,13,0)</f>
        <v>#N/A</v>
      </c>
      <c r="R610" s="6">
        <v>0</v>
      </c>
      <c r="S610" s="10" t="e">
        <f t="shared" si="97"/>
        <v>#N/A</v>
      </c>
      <c r="T610" s="6" t="e">
        <f>VLOOKUP($A610,Peter!$A$3:$R$2306,14,0)</f>
        <v>#N/A</v>
      </c>
      <c r="U610" s="6">
        <v>0</v>
      </c>
      <c r="Y610" s="6" t="e">
        <f>VLOOKUP($A610,Peter!$A$3:$O$2386,7,0)</f>
        <v>#N/A</v>
      </c>
      <c r="Z610" s="6">
        <v>0.12</v>
      </c>
      <c r="AA610" s="6" t="e">
        <f>VLOOKUP($A610,raw!$A$2:$L$2630,7,0)</f>
        <v>#N/A</v>
      </c>
      <c r="AB610" s="10" t="e">
        <f t="shared" si="95"/>
        <v>#N/A</v>
      </c>
      <c r="AC610" s="10" t="e">
        <f t="shared" si="98"/>
        <v>#N/A</v>
      </c>
      <c r="AE610" s="6" t="e">
        <f>VLOOKUP($A610,Peter!$A$3:$O$2386,11,0)</f>
        <v>#N/A</v>
      </c>
      <c r="AF610" s="6">
        <v>0</v>
      </c>
      <c r="AG610" s="6" t="e">
        <f t="shared" si="96"/>
        <v>#N/A</v>
      </c>
      <c r="AH610" s="6" t="str">
        <f>"'"&amp;C610&amp;"',"</f>
        <v>'65739000884',</v>
      </c>
    </row>
    <row r="611" spans="1:34" hidden="1" x14ac:dyDescent="0.15">
      <c r="A611" s="6" t="str">
        <f t="shared" si="94"/>
        <v>Ford Credit Auto Owner Trust 2017-A6573900089142795</v>
      </c>
      <c r="B611" s="6" t="s">
        <v>56</v>
      </c>
      <c r="C611" s="6">
        <v>65739000891</v>
      </c>
      <c r="D611" s="7">
        <v>42795</v>
      </c>
      <c r="E611" s="6" t="e">
        <f>VLOOKUP($A611,Peter!$A$3:$A$2386,1,0)</f>
        <v>#N/A</v>
      </c>
      <c r="F611" s="6" t="s">
        <v>25</v>
      </c>
      <c r="G611" s="6" t="s">
        <v>18</v>
      </c>
      <c r="H611" s="6" t="s">
        <v>25</v>
      </c>
      <c r="I611" s="6">
        <v>521.13</v>
      </c>
      <c r="J611" s="6">
        <v>0</v>
      </c>
      <c r="K611" s="6">
        <v>0</v>
      </c>
      <c r="L611" s="6">
        <v>0.05</v>
      </c>
      <c r="M611" s="6">
        <v>521.08000000000004</v>
      </c>
      <c r="N611" s="6">
        <v>2.4500000000000002</v>
      </c>
      <c r="O611" s="6">
        <v>26.01</v>
      </c>
      <c r="Q611" s="6" t="e">
        <f>VLOOKUP($A611,Peter!$A$3:$O$2386,13,0)</f>
        <v>#N/A</v>
      </c>
      <c r="R611" s="6">
        <v>0</v>
      </c>
      <c r="S611" s="10" t="e">
        <f t="shared" si="97"/>
        <v>#N/A</v>
      </c>
      <c r="T611" s="6" t="e">
        <f>VLOOKUP($A611,Peter!$A$3:$R$2306,14,0)</f>
        <v>#N/A</v>
      </c>
      <c r="U611" s="6">
        <v>0</v>
      </c>
      <c r="Y611" s="6" t="e">
        <f>VLOOKUP($A611,Peter!$A$3:$O$2386,7,0)</f>
        <v>#N/A</v>
      </c>
      <c r="Z611" s="6">
        <v>0.05</v>
      </c>
      <c r="AA611" s="6" t="e">
        <f>VLOOKUP($A611,raw!$A$2:$L$2630,7,0)</f>
        <v>#N/A</v>
      </c>
      <c r="AB611" s="10" t="e">
        <f t="shared" si="95"/>
        <v>#N/A</v>
      </c>
      <c r="AC611" s="10" t="e">
        <f t="shared" si="98"/>
        <v>#N/A</v>
      </c>
      <c r="AE611" s="6" t="e">
        <f>VLOOKUP($A611,Peter!$A$3:$O$2386,11,0)</f>
        <v>#N/A</v>
      </c>
      <c r="AF611" s="6">
        <v>0</v>
      </c>
      <c r="AG611" s="6" t="e">
        <f t="shared" si="96"/>
        <v>#N/A</v>
      </c>
      <c r="AH611" s="6" t="str">
        <f>"'"&amp;C611&amp;"',"</f>
        <v>'65739000891',</v>
      </c>
    </row>
    <row r="612" spans="1:34" hidden="1" x14ac:dyDescent="0.15">
      <c r="A612" s="6" t="str">
        <f t="shared" si="94"/>
        <v>Ford Credit Auto Owner Trust 2017-A6573900090442795</v>
      </c>
      <c r="B612" s="6" t="s">
        <v>56</v>
      </c>
      <c r="C612" s="6">
        <v>65739000904</v>
      </c>
      <c r="D612" s="7">
        <v>42795</v>
      </c>
      <c r="E612" s="6" t="e">
        <f>VLOOKUP($A612,Peter!$A$3:$A$2386,1,0)</f>
        <v>#N/A</v>
      </c>
      <c r="F612" s="6" t="s">
        <v>25</v>
      </c>
      <c r="G612" s="6" t="s">
        <v>18</v>
      </c>
      <c r="H612" s="6" t="s">
        <v>25</v>
      </c>
      <c r="I612" s="6">
        <v>593.30999999999995</v>
      </c>
      <c r="J612" s="6">
        <v>0</v>
      </c>
      <c r="K612" s="6">
        <v>0</v>
      </c>
      <c r="L612" s="6">
        <v>0.06</v>
      </c>
      <c r="M612" s="6">
        <v>593.25</v>
      </c>
      <c r="N612" s="6">
        <v>1.56</v>
      </c>
      <c r="O612" s="6">
        <v>0</v>
      </c>
      <c r="Q612" s="6" t="e">
        <f>VLOOKUP($A612,Peter!$A$3:$O$2386,13,0)</f>
        <v>#N/A</v>
      </c>
      <c r="R612" s="6">
        <v>0</v>
      </c>
      <c r="S612" s="10" t="e">
        <f t="shared" si="97"/>
        <v>#N/A</v>
      </c>
      <c r="T612" s="6" t="e">
        <f>VLOOKUP($A612,Peter!$A$3:$R$2306,14,0)</f>
        <v>#N/A</v>
      </c>
      <c r="U612" s="6">
        <v>0</v>
      </c>
      <c r="Y612" s="6" t="e">
        <f>VLOOKUP($A612,Peter!$A$3:$O$2386,7,0)</f>
        <v>#N/A</v>
      </c>
      <c r="Z612" s="6">
        <v>0.06</v>
      </c>
      <c r="AA612" s="6" t="e">
        <f>VLOOKUP($A612,raw!$A$2:$L$2630,7,0)</f>
        <v>#N/A</v>
      </c>
      <c r="AB612" s="10" t="e">
        <f t="shared" si="95"/>
        <v>#N/A</v>
      </c>
      <c r="AC612" s="10" t="e">
        <f t="shared" si="98"/>
        <v>#N/A</v>
      </c>
      <c r="AE612" s="6" t="e">
        <f>VLOOKUP($A612,Peter!$A$3:$O$2386,11,0)</f>
        <v>#N/A</v>
      </c>
      <c r="AF612" s="6">
        <v>0</v>
      </c>
      <c r="AG612" s="6" t="e">
        <f t="shared" si="96"/>
        <v>#N/A</v>
      </c>
      <c r="AH612" s="6" t="str">
        <f>"'"&amp;C612&amp;"',"</f>
        <v>'65739000904',</v>
      </c>
    </row>
    <row r="613" spans="1:34" hidden="1" x14ac:dyDescent="0.15">
      <c r="A613" s="6" t="str">
        <f t="shared" si="94"/>
        <v>Ford Credit Auto Owner Trust 2017-A6573900094142795</v>
      </c>
      <c r="B613" s="6" t="s">
        <v>56</v>
      </c>
      <c r="C613" s="6">
        <v>65739000941</v>
      </c>
      <c r="D613" s="7">
        <v>42795</v>
      </c>
      <c r="E613" s="6" t="e">
        <f>VLOOKUP($A613,Peter!$A$3:$A$2386,1,0)</f>
        <v>#N/A</v>
      </c>
      <c r="F613" s="6" t="s">
        <v>25</v>
      </c>
      <c r="G613" s="6" t="s">
        <v>18</v>
      </c>
      <c r="H613" s="6" t="s">
        <v>25</v>
      </c>
      <c r="I613" s="6">
        <v>322.81</v>
      </c>
      <c r="J613" s="6">
        <v>0</v>
      </c>
      <c r="K613" s="6">
        <v>0</v>
      </c>
      <c r="L613" s="6">
        <v>0.24</v>
      </c>
      <c r="M613" s="6">
        <v>322.57</v>
      </c>
      <c r="N613" s="6">
        <v>1.7</v>
      </c>
      <c r="O613" s="6">
        <v>0</v>
      </c>
      <c r="Q613" s="6" t="e">
        <f>VLOOKUP($A613,Peter!$A$3:$O$2386,13,0)</f>
        <v>#N/A</v>
      </c>
      <c r="R613" s="6">
        <v>0</v>
      </c>
      <c r="S613" s="10" t="e">
        <f t="shared" si="97"/>
        <v>#N/A</v>
      </c>
      <c r="T613" s="6" t="e">
        <f>VLOOKUP($A613,Peter!$A$3:$R$2306,14,0)</f>
        <v>#N/A</v>
      </c>
      <c r="U613" s="6">
        <v>0</v>
      </c>
      <c r="Y613" s="6" t="e">
        <f>VLOOKUP($A613,Peter!$A$3:$O$2386,7,0)</f>
        <v>#N/A</v>
      </c>
      <c r="Z613" s="6">
        <v>0.24</v>
      </c>
      <c r="AA613" s="6" t="e">
        <f>VLOOKUP($A613,raw!$A$2:$L$2630,7,0)</f>
        <v>#N/A</v>
      </c>
      <c r="AB613" s="10" t="e">
        <f t="shared" si="95"/>
        <v>#N/A</v>
      </c>
      <c r="AC613" s="10" t="e">
        <f t="shared" si="98"/>
        <v>#N/A</v>
      </c>
      <c r="AE613" s="6" t="e">
        <f>VLOOKUP($A613,Peter!$A$3:$O$2386,11,0)</f>
        <v>#N/A</v>
      </c>
      <c r="AF613" s="6">
        <v>0</v>
      </c>
      <c r="AG613" s="6" t="e">
        <f t="shared" si="96"/>
        <v>#N/A</v>
      </c>
      <c r="AH613" s="6" t="str">
        <f>"'"&amp;C613&amp;"',"</f>
        <v>'65739000941',</v>
      </c>
    </row>
    <row r="614" spans="1:34" hidden="1" x14ac:dyDescent="0.15">
      <c r="A614" s="6" t="str">
        <f t="shared" si="94"/>
        <v>Ford Credit Auto Owner Trust 2017-A6573900095142767</v>
      </c>
      <c r="B614" s="6" t="s">
        <v>56</v>
      </c>
      <c r="C614" s="6">
        <v>65739000951</v>
      </c>
      <c r="D614" s="7">
        <v>42767</v>
      </c>
      <c r="E614" s="6" t="str">
        <f>VLOOKUP($A614,Peter!$A$3:$A$2386,1,0)</f>
        <v>Ford Credit Auto Owner Trust 2017-A6573900095142767</v>
      </c>
      <c r="F614" s="6" t="s">
        <v>57</v>
      </c>
      <c r="G614" s="6" t="s">
        <v>24</v>
      </c>
      <c r="H614" s="6" t="s">
        <v>57</v>
      </c>
      <c r="I614" s="6">
        <v>394.95</v>
      </c>
      <c r="J614" s="6">
        <v>0</v>
      </c>
      <c r="K614" s="6">
        <v>0</v>
      </c>
      <c r="L614" s="6">
        <v>0.06</v>
      </c>
      <c r="M614" s="6">
        <v>197.26</v>
      </c>
      <c r="N614" s="6">
        <v>1.39</v>
      </c>
      <c r="O614" s="6">
        <v>0</v>
      </c>
      <c r="Q614" s="6">
        <f>VLOOKUP($A614,Peter!$A$3:$O$2386,13,0)</f>
        <v>0</v>
      </c>
      <c r="R614" s="6">
        <v>197.63</v>
      </c>
      <c r="S614" s="10">
        <f t="shared" si="97"/>
        <v>197.63</v>
      </c>
      <c r="T614" s="6">
        <f>VLOOKUP($A614,Peter!$A$3:$R$2306,14,0)</f>
        <v>198.65</v>
      </c>
      <c r="U614" s="6">
        <v>0</v>
      </c>
      <c r="V614" s="10">
        <f>Y614-X614</f>
        <v>-394.89</v>
      </c>
      <c r="W614" s="10"/>
      <c r="X614" s="6">
        <f>Z614+M614+R614+U614</f>
        <v>394.95</v>
      </c>
      <c r="Y614" s="6">
        <f>VLOOKUP($A614,Peter!$A$3:$O$2386,7,0)</f>
        <v>0.06</v>
      </c>
      <c r="Z614" s="6">
        <v>0.06</v>
      </c>
      <c r="AA614" s="6">
        <f>VLOOKUP($A614,raw!$A$2:$L$2630,7,0)</f>
        <v>0.06</v>
      </c>
      <c r="AB614" s="10">
        <f t="shared" si="95"/>
        <v>0</v>
      </c>
      <c r="AC614" s="10">
        <f t="shared" si="98"/>
        <v>0</v>
      </c>
      <c r="AE614" s="6">
        <f>VLOOKUP($A614,Peter!$A$3:$O$2386,11,0)</f>
        <v>0</v>
      </c>
      <c r="AF614" s="6">
        <v>0</v>
      </c>
      <c r="AG614" s="6">
        <f t="shared" si="96"/>
        <v>0</v>
      </c>
      <c r="AH614" s="6" t="str">
        <f>"'"&amp;C614&amp;"',"</f>
        <v>'65739000951',</v>
      </c>
    </row>
    <row r="615" spans="1:34" hidden="1" x14ac:dyDescent="0.15">
      <c r="A615" s="6" t="str">
        <f t="shared" si="94"/>
        <v>Ford Credit Auto Owner Trust 2017-A6573900095942795</v>
      </c>
      <c r="B615" s="6" t="s">
        <v>56</v>
      </c>
      <c r="C615" s="6">
        <v>65739000959</v>
      </c>
      <c r="D615" s="7">
        <v>42795</v>
      </c>
      <c r="E615" s="6" t="e">
        <f>VLOOKUP($A615,Peter!$A$3:$A$2386,1,0)</f>
        <v>#N/A</v>
      </c>
      <c r="F615" s="6" t="s">
        <v>25</v>
      </c>
      <c r="G615" s="6" t="s">
        <v>18</v>
      </c>
      <c r="H615" s="6" t="s">
        <v>25</v>
      </c>
      <c r="I615" s="6">
        <v>488.69</v>
      </c>
      <c r="J615" s="6">
        <v>0</v>
      </c>
      <c r="K615" s="6">
        <v>0</v>
      </c>
      <c r="L615" s="6">
        <v>0.32</v>
      </c>
      <c r="M615" s="6">
        <v>488.37</v>
      </c>
      <c r="N615" s="6">
        <v>4.41</v>
      </c>
      <c r="O615" s="6">
        <v>0</v>
      </c>
      <c r="Q615" s="6" t="e">
        <f>VLOOKUP($A615,Peter!$A$3:$O$2386,13,0)</f>
        <v>#N/A</v>
      </c>
      <c r="R615" s="6">
        <v>0</v>
      </c>
      <c r="S615" s="10" t="e">
        <f t="shared" si="97"/>
        <v>#N/A</v>
      </c>
      <c r="T615" s="6" t="e">
        <f>VLOOKUP($A615,Peter!$A$3:$R$2306,14,0)</f>
        <v>#N/A</v>
      </c>
      <c r="U615" s="6">
        <v>0</v>
      </c>
      <c r="Y615" s="6" t="e">
        <f>VLOOKUP($A615,Peter!$A$3:$O$2386,7,0)</f>
        <v>#N/A</v>
      </c>
      <c r="Z615" s="6">
        <v>0.32</v>
      </c>
      <c r="AA615" s="6" t="e">
        <f>VLOOKUP($A615,raw!$A$2:$L$2630,7,0)</f>
        <v>#N/A</v>
      </c>
      <c r="AB615" s="10" t="e">
        <f t="shared" si="95"/>
        <v>#N/A</v>
      </c>
      <c r="AC615" s="10" t="e">
        <f t="shared" si="98"/>
        <v>#N/A</v>
      </c>
      <c r="AE615" s="6" t="e">
        <f>VLOOKUP($A615,Peter!$A$3:$O$2386,11,0)</f>
        <v>#N/A</v>
      </c>
      <c r="AF615" s="6">
        <v>0</v>
      </c>
      <c r="AG615" s="6" t="e">
        <f t="shared" si="96"/>
        <v>#N/A</v>
      </c>
      <c r="AH615" s="6" t="str">
        <f>"'"&amp;C615&amp;"',"</f>
        <v>'65739000959',</v>
      </c>
    </row>
    <row r="616" spans="1:34" hidden="1" x14ac:dyDescent="0.15">
      <c r="A616" s="6" t="str">
        <f t="shared" si="94"/>
        <v>Ford Credit Auto Owner Trust 2017-A6573900096842767</v>
      </c>
      <c r="B616" s="6" t="s">
        <v>56</v>
      </c>
      <c r="C616" s="6">
        <v>65739000968</v>
      </c>
      <c r="D616" s="7">
        <v>42767</v>
      </c>
      <c r="E616" s="6" t="str">
        <f>VLOOKUP($A616,Peter!$A$3:$A$2386,1,0)</f>
        <v>Ford Credit Auto Owner Trust 2017-A6573900096842767</v>
      </c>
      <c r="F616" s="6" t="s">
        <v>25</v>
      </c>
      <c r="G616" s="6" t="s">
        <v>18</v>
      </c>
      <c r="H616" s="6" t="s">
        <v>25</v>
      </c>
      <c r="I616" s="6">
        <v>659.11</v>
      </c>
      <c r="J616" s="6">
        <v>0</v>
      </c>
      <c r="K616" s="6">
        <v>0</v>
      </c>
      <c r="L616" s="6">
        <v>0.4</v>
      </c>
      <c r="M616" s="6">
        <v>658.71</v>
      </c>
      <c r="N616" s="6">
        <v>0</v>
      </c>
      <c r="O616" s="6">
        <v>0</v>
      </c>
      <c r="P616" s="6">
        <f>M616+N616-T616</f>
        <v>658.71</v>
      </c>
      <c r="Q616" s="6">
        <f>VLOOKUP($A616,Peter!$A$3:$O$2386,13,0)</f>
        <v>0</v>
      </c>
      <c r="R616" s="6">
        <v>0</v>
      </c>
      <c r="S616" s="10">
        <f t="shared" si="97"/>
        <v>0</v>
      </c>
      <c r="T616" s="6">
        <f>VLOOKUP($A616,Peter!$A$3:$R$2306,14,0)</f>
        <v>0</v>
      </c>
      <c r="U616" s="6">
        <v>0</v>
      </c>
      <c r="V616" s="10">
        <f t="shared" ref="V616:V617" si="104">Y616-X616</f>
        <v>-658.71</v>
      </c>
      <c r="W616" s="10"/>
      <c r="X616" s="6">
        <f>Z616+M616+R616+U616</f>
        <v>659.11</v>
      </c>
      <c r="Y616" s="6">
        <f>VLOOKUP($A616,Peter!$A$3:$O$2386,7,0)</f>
        <v>0.4</v>
      </c>
      <c r="Z616" s="6">
        <v>0.4</v>
      </c>
      <c r="AA616" s="6">
        <f>VLOOKUP($A616,raw!$A$2:$L$2630,7,0)</f>
        <v>0.4</v>
      </c>
      <c r="AB616" s="10">
        <f t="shared" si="95"/>
        <v>0</v>
      </c>
      <c r="AC616" s="10">
        <f t="shared" si="98"/>
        <v>0</v>
      </c>
      <c r="AE616" s="6">
        <f>VLOOKUP($A616,Peter!$A$3:$O$2386,11,0)</f>
        <v>0</v>
      </c>
      <c r="AF616" s="6">
        <v>0</v>
      </c>
      <c r="AG616" s="6">
        <f t="shared" si="96"/>
        <v>0</v>
      </c>
      <c r="AH616" s="6" t="str">
        <f>"'"&amp;C616&amp;"',"</f>
        <v>'65739000968',</v>
      </c>
    </row>
    <row r="617" spans="1:34" hidden="1" x14ac:dyDescent="0.15">
      <c r="A617" s="6" t="str">
        <f t="shared" si="94"/>
        <v>Ford Credit Auto Owner Trust 2017-A6573900097442767</v>
      </c>
      <c r="B617" s="6" t="s">
        <v>56</v>
      </c>
      <c r="C617" s="6">
        <v>65739000974</v>
      </c>
      <c r="D617" s="7">
        <v>42767</v>
      </c>
      <c r="E617" s="6" t="str">
        <f>VLOOKUP($A617,Peter!$A$3:$A$2386,1,0)</f>
        <v>Ford Credit Auto Owner Trust 2017-A6573900097442767</v>
      </c>
      <c r="F617" s="6" t="s">
        <v>25</v>
      </c>
      <c r="G617" s="6" t="s">
        <v>18</v>
      </c>
      <c r="H617" s="6" t="s">
        <v>25</v>
      </c>
      <c r="I617" s="6">
        <v>461.51</v>
      </c>
      <c r="J617" s="6">
        <v>0</v>
      </c>
      <c r="K617" s="6">
        <v>0</v>
      </c>
      <c r="L617" s="6">
        <v>0.14000000000000001</v>
      </c>
      <c r="M617" s="6">
        <v>461.37</v>
      </c>
      <c r="N617" s="6">
        <v>1.56</v>
      </c>
      <c r="O617" s="6">
        <v>0</v>
      </c>
      <c r="Q617" s="6">
        <f>VLOOKUP($A617,Peter!$A$3:$O$2386,13,0)</f>
        <v>0</v>
      </c>
      <c r="R617" s="6">
        <v>0</v>
      </c>
      <c r="S617" s="10">
        <f t="shared" si="97"/>
        <v>0</v>
      </c>
      <c r="T617" s="6">
        <f>VLOOKUP($A617,Peter!$A$3:$R$2306,14,0)</f>
        <v>462.93</v>
      </c>
      <c r="U617" s="6">
        <v>0</v>
      </c>
      <c r="V617" s="10">
        <f t="shared" si="104"/>
        <v>-461.37</v>
      </c>
      <c r="W617" s="10"/>
      <c r="X617" s="6">
        <f>Z617+M617+R617+U617</f>
        <v>461.51</v>
      </c>
      <c r="Y617" s="6">
        <f>VLOOKUP($A617,Peter!$A$3:$O$2386,7,0)</f>
        <v>0.14000000000000001</v>
      </c>
      <c r="Z617" s="6">
        <v>0.14000000000000001</v>
      </c>
      <c r="AA617" s="6">
        <f>VLOOKUP($A617,raw!$A$2:$L$2630,7,0)</f>
        <v>0.14000000000000001</v>
      </c>
      <c r="AB617" s="10">
        <f t="shared" si="95"/>
        <v>0</v>
      </c>
      <c r="AC617" s="10">
        <f t="shared" si="98"/>
        <v>0</v>
      </c>
      <c r="AE617" s="6">
        <f>VLOOKUP($A617,Peter!$A$3:$O$2386,11,0)</f>
        <v>0</v>
      </c>
      <c r="AF617" s="6">
        <v>0</v>
      </c>
      <c r="AG617" s="6">
        <f t="shared" si="96"/>
        <v>0</v>
      </c>
      <c r="AH617" s="6" t="str">
        <f>"'"&amp;C617&amp;"',"</f>
        <v>'65739000974',</v>
      </c>
    </row>
    <row r="618" spans="1:34" hidden="1" x14ac:dyDescent="0.15">
      <c r="A618" s="6" t="str">
        <f t="shared" si="94"/>
        <v>Ford Credit Auto Owner Trust 2017-A6573900099742795</v>
      </c>
      <c r="B618" s="6" t="s">
        <v>56</v>
      </c>
      <c r="C618" s="6">
        <v>65739000997</v>
      </c>
      <c r="D618" s="7">
        <v>42795</v>
      </c>
      <c r="E618" s="6" t="e">
        <f>VLOOKUP($A618,Peter!$A$3:$A$2386,1,0)</f>
        <v>#N/A</v>
      </c>
      <c r="F618" s="6" t="s">
        <v>25</v>
      </c>
      <c r="G618" s="6" t="s">
        <v>18</v>
      </c>
      <c r="H618" s="6" t="s">
        <v>25</v>
      </c>
      <c r="I618" s="6">
        <v>454.78</v>
      </c>
      <c r="J618" s="6">
        <v>0</v>
      </c>
      <c r="K618" s="6">
        <v>0</v>
      </c>
      <c r="L618" s="6">
        <v>0.43</v>
      </c>
      <c r="M618" s="6">
        <v>454.35</v>
      </c>
      <c r="N618" s="6">
        <v>2.12</v>
      </c>
      <c r="O618" s="6">
        <v>0</v>
      </c>
      <c r="Q618" s="6" t="e">
        <f>VLOOKUP($A618,Peter!$A$3:$O$2386,13,0)</f>
        <v>#N/A</v>
      </c>
      <c r="R618" s="6">
        <v>0</v>
      </c>
      <c r="S618" s="10" t="e">
        <f t="shared" si="97"/>
        <v>#N/A</v>
      </c>
      <c r="T618" s="6" t="e">
        <f>VLOOKUP($A618,Peter!$A$3:$R$2306,14,0)</f>
        <v>#N/A</v>
      </c>
      <c r="U618" s="6">
        <v>0</v>
      </c>
      <c r="Y618" s="6" t="e">
        <f>VLOOKUP($A618,Peter!$A$3:$O$2386,7,0)</f>
        <v>#N/A</v>
      </c>
      <c r="Z618" s="6">
        <v>0.43</v>
      </c>
      <c r="AA618" s="6" t="e">
        <f>VLOOKUP($A618,raw!$A$2:$L$2630,7,0)</f>
        <v>#N/A</v>
      </c>
      <c r="AB618" s="10" t="e">
        <f t="shared" si="95"/>
        <v>#N/A</v>
      </c>
      <c r="AC618" s="10" t="e">
        <f t="shared" si="98"/>
        <v>#N/A</v>
      </c>
      <c r="AE618" s="6" t="e">
        <f>VLOOKUP($A618,Peter!$A$3:$O$2386,11,0)</f>
        <v>#N/A</v>
      </c>
      <c r="AF618" s="6">
        <v>0</v>
      </c>
      <c r="AG618" s="6" t="e">
        <f t="shared" si="96"/>
        <v>#N/A</v>
      </c>
      <c r="AH618" s="6" t="str">
        <f>"'"&amp;C618&amp;"',"</f>
        <v>'65739000997',</v>
      </c>
    </row>
    <row r="619" spans="1:34" hidden="1" x14ac:dyDescent="0.15">
      <c r="A619" s="6" t="str">
        <f t="shared" si="94"/>
        <v>Ford Credit Auto Owner Trust 2017-A6573900101442767</v>
      </c>
      <c r="B619" s="6" t="s">
        <v>56</v>
      </c>
      <c r="C619" s="6">
        <v>65739001014</v>
      </c>
      <c r="D619" s="7">
        <v>42767</v>
      </c>
      <c r="E619" s="6" t="str">
        <f>VLOOKUP($A619,Peter!$A$3:$A$2386,1,0)</f>
        <v>Ford Credit Auto Owner Trust 2017-A6573900101442767</v>
      </c>
      <c r="F619" s="6" t="s">
        <v>57</v>
      </c>
      <c r="G619" s="6" t="s">
        <v>24</v>
      </c>
      <c r="H619" s="6" t="s">
        <v>57</v>
      </c>
      <c r="I619" s="6">
        <v>1227.1400000000001</v>
      </c>
      <c r="J619" s="6">
        <v>0</v>
      </c>
      <c r="K619" s="6">
        <v>0</v>
      </c>
      <c r="L619" s="6">
        <v>1.29</v>
      </c>
      <c r="M619" s="6">
        <v>612.44000000000005</v>
      </c>
      <c r="N619" s="6">
        <v>5.14</v>
      </c>
      <c r="O619" s="6">
        <v>0</v>
      </c>
      <c r="Q619" s="6">
        <f>VLOOKUP($A619,Peter!$A$3:$O$2386,13,0)</f>
        <v>0</v>
      </c>
      <c r="R619" s="6">
        <v>613.41</v>
      </c>
      <c r="S619" s="10">
        <f t="shared" si="97"/>
        <v>613.41</v>
      </c>
      <c r="T619" s="6">
        <f>VLOOKUP($A619,Peter!$A$3:$R$2306,14,0)</f>
        <v>617.58000000000004</v>
      </c>
      <c r="U619" s="6">
        <v>0</v>
      </c>
      <c r="V619" s="10">
        <f t="shared" ref="V619:V620" si="105">Y619-X619</f>
        <v>-1225.8499999999999</v>
      </c>
      <c r="W619" s="10"/>
      <c r="X619" s="6">
        <f>Z619+M619+R619+U619</f>
        <v>1227.1399999999999</v>
      </c>
      <c r="Y619" s="6">
        <f>VLOOKUP($A619,Peter!$A$3:$O$2386,7,0)</f>
        <v>1.29</v>
      </c>
      <c r="Z619" s="6">
        <v>1.29</v>
      </c>
      <c r="AA619" s="6">
        <f>VLOOKUP($A619,raw!$A$2:$L$2630,7,0)</f>
        <v>1.29</v>
      </c>
      <c r="AB619" s="10">
        <f t="shared" si="95"/>
        <v>0</v>
      </c>
      <c r="AC619" s="10">
        <f t="shared" si="98"/>
        <v>0</v>
      </c>
      <c r="AE619" s="6">
        <f>VLOOKUP($A619,Peter!$A$3:$O$2386,11,0)</f>
        <v>0</v>
      </c>
      <c r="AF619" s="6">
        <v>0</v>
      </c>
      <c r="AG619" s="6">
        <f t="shared" si="96"/>
        <v>0</v>
      </c>
      <c r="AH619" s="6" t="str">
        <f>"'"&amp;C619&amp;"',"</f>
        <v>'65739001014',</v>
      </c>
    </row>
    <row r="620" spans="1:34" hidden="1" x14ac:dyDescent="0.15">
      <c r="A620" s="6" t="str">
        <f t="shared" si="94"/>
        <v>Ford Credit Auto Owner Trust 2017-A6573900102842767</v>
      </c>
      <c r="B620" s="6" t="s">
        <v>56</v>
      </c>
      <c r="C620" s="6">
        <v>65739001028</v>
      </c>
      <c r="D620" s="7">
        <v>42767</v>
      </c>
      <c r="E620" s="6" t="str">
        <f>VLOOKUP($A620,Peter!$A$3:$A$2386,1,0)</f>
        <v>Ford Credit Auto Owner Trust 2017-A6573900102842767</v>
      </c>
      <c r="F620" s="6" t="s">
        <v>57</v>
      </c>
      <c r="G620" s="6" t="s">
        <v>24</v>
      </c>
      <c r="H620" s="6" t="s">
        <v>57</v>
      </c>
      <c r="I620" s="6">
        <v>6295.61</v>
      </c>
      <c r="J620" s="6">
        <v>0</v>
      </c>
      <c r="K620" s="6">
        <v>0</v>
      </c>
      <c r="L620" s="6">
        <v>2.4900000000000002</v>
      </c>
      <c r="M620" s="6">
        <v>425.53</v>
      </c>
      <c r="N620" s="6">
        <v>36.79</v>
      </c>
      <c r="O620" s="6">
        <v>0</v>
      </c>
      <c r="Q620" s="6">
        <f>VLOOKUP($A620,Peter!$A$3:$O$2386,13,0)</f>
        <v>0</v>
      </c>
      <c r="R620" s="6">
        <v>5867.59</v>
      </c>
      <c r="S620" s="10">
        <f t="shared" si="97"/>
        <v>5867.59</v>
      </c>
      <c r="T620" s="6">
        <f>VLOOKUP($A620,Peter!$A$3:$R$2306,14,0)</f>
        <v>462.32</v>
      </c>
      <c r="U620" s="6">
        <v>0</v>
      </c>
      <c r="V620" s="10">
        <f t="shared" si="105"/>
        <v>-6293.1200000000008</v>
      </c>
      <c r="W620" s="10"/>
      <c r="X620" s="6">
        <f>Z620+M620+R620+U620</f>
        <v>6295.6100000000006</v>
      </c>
      <c r="Y620" s="6">
        <f>VLOOKUP($A620,Peter!$A$3:$O$2386,7,0)</f>
        <v>2.4900000000000002</v>
      </c>
      <c r="Z620" s="6">
        <v>2.4900000000000002</v>
      </c>
      <c r="AA620" s="6">
        <f>VLOOKUP($A620,raw!$A$2:$L$2630,7,0)</f>
        <v>2.4900000000000002</v>
      </c>
      <c r="AB620" s="10">
        <f t="shared" si="95"/>
        <v>0</v>
      </c>
      <c r="AC620" s="10">
        <f t="shared" si="98"/>
        <v>0</v>
      </c>
      <c r="AE620" s="6">
        <f>VLOOKUP($A620,Peter!$A$3:$O$2386,11,0)</f>
        <v>0</v>
      </c>
      <c r="AF620" s="6">
        <v>0</v>
      </c>
      <c r="AG620" s="6">
        <f t="shared" si="96"/>
        <v>0</v>
      </c>
      <c r="AH620" s="6" t="str">
        <f>"'"&amp;C620&amp;"',"</f>
        <v>'65739001028',</v>
      </c>
    </row>
    <row r="621" spans="1:34" hidden="1" x14ac:dyDescent="0.15">
      <c r="A621" s="6" t="str">
        <f t="shared" si="94"/>
        <v>Ford Credit Auto Owner Trust 2017-A6573900103742795</v>
      </c>
      <c r="B621" s="6" t="s">
        <v>56</v>
      </c>
      <c r="C621" s="6">
        <v>65739001037</v>
      </c>
      <c r="D621" s="7">
        <v>42795</v>
      </c>
      <c r="E621" s="6" t="e">
        <f>VLOOKUP($A621,Peter!$A$3:$A$2386,1,0)</f>
        <v>#N/A</v>
      </c>
      <c r="F621" s="6" t="s">
        <v>25</v>
      </c>
      <c r="G621" s="6" t="s">
        <v>18</v>
      </c>
      <c r="H621" s="6" t="s">
        <v>25</v>
      </c>
      <c r="I621" s="6">
        <v>1108.24</v>
      </c>
      <c r="J621" s="6">
        <v>0</v>
      </c>
      <c r="K621" s="6">
        <v>0</v>
      </c>
      <c r="L621" s="6">
        <v>1.51</v>
      </c>
      <c r="M621" s="6">
        <v>1106.73</v>
      </c>
      <c r="N621" s="6">
        <v>5.3</v>
      </c>
      <c r="O621" s="6">
        <v>0</v>
      </c>
      <c r="Q621" s="6" t="e">
        <f>VLOOKUP($A621,Peter!$A$3:$O$2386,13,0)</f>
        <v>#N/A</v>
      </c>
      <c r="R621" s="6">
        <v>0</v>
      </c>
      <c r="S621" s="10" t="e">
        <f t="shared" si="97"/>
        <v>#N/A</v>
      </c>
      <c r="T621" s="6" t="e">
        <f>VLOOKUP($A621,Peter!$A$3:$R$2306,14,0)</f>
        <v>#N/A</v>
      </c>
      <c r="U621" s="6">
        <v>0</v>
      </c>
      <c r="Y621" s="6" t="e">
        <f>VLOOKUP($A621,Peter!$A$3:$O$2386,7,0)</f>
        <v>#N/A</v>
      </c>
      <c r="Z621" s="6">
        <v>1.51</v>
      </c>
      <c r="AA621" s="6" t="e">
        <f>VLOOKUP($A621,raw!$A$2:$L$2630,7,0)</f>
        <v>#N/A</v>
      </c>
      <c r="AB621" s="10" t="e">
        <f t="shared" si="95"/>
        <v>#N/A</v>
      </c>
      <c r="AC621" s="10" t="e">
        <f t="shared" si="98"/>
        <v>#N/A</v>
      </c>
      <c r="AE621" s="6" t="e">
        <f>VLOOKUP($A621,Peter!$A$3:$O$2386,11,0)</f>
        <v>#N/A</v>
      </c>
      <c r="AF621" s="6">
        <v>0</v>
      </c>
      <c r="AG621" s="6" t="e">
        <f t="shared" si="96"/>
        <v>#N/A</v>
      </c>
      <c r="AH621" s="6" t="str">
        <f>"'"&amp;C621&amp;"',"</f>
        <v>'65739001037',</v>
      </c>
    </row>
    <row r="622" spans="1:34" hidden="1" x14ac:dyDescent="0.15">
      <c r="A622" s="6" t="str">
        <f t="shared" si="94"/>
        <v>Ford Credit Auto Owner Trust 2017-A6573900104042795</v>
      </c>
      <c r="B622" s="6" t="s">
        <v>56</v>
      </c>
      <c r="C622" s="6">
        <v>65739001040</v>
      </c>
      <c r="D622" s="7">
        <v>42795</v>
      </c>
      <c r="E622" s="6" t="e">
        <f>VLOOKUP($A622,Peter!$A$3:$A$2386,1,0)</f>
        <v>#N/A</v>
      </c>
      <c r="F622" s="6" t="s">
        <v>25</v>
      </c>
      <c r="G622" s="6" t="s">
        <v>18</v>
      </c>
      <c r="H622" s="6" t="s">
        <v>25</v>
      </c>
      <c r="I622" s="6">
        <v>1158.81</v>
      </c>
      <c r="J622" s="6">
        <v>0</v>
      </c>
      <c r="K622" s="6">
        <v>0</v>
      </c>
      <c r="L622" s="6">
        <v>0.24</v>
      </c>
      <c r="M622" s="6">
        <v>1158.57</v>
      </c>
      <c r="N622" s="6">
        <v>4.93</v>
      </c>
      <c r="O622" s="6">
        <v>54.78</v>
      </c>
      <c r="Q622" s="6" t="e">
        <f>VLOOKUP($A622,Peter!$A$3:$O$2386,13,0)</f>
        <v>#N/A</v>
      </c>
      <c r="R622" s="6">
        <v>0</v>
      </c>
      <c r="S622" s="10" t="e">
        <f t="shared" si="97"/>
        <v>#N/A</v>
      </c>
      <c r="T622" s="6" t="e">
        <f>VLOOKUP($A622,Peter!$A$3:$R$2306,14,0)</f>
        <v>#N/A</v>
      </c>
      <c r="U622" s="6">
        <v>0</v>
      </c>
      <c r="Y622" s="6" t="e">
        <f>VLOOKUP($A622,Peter!$A$3:$O$2386,7,0)</f>
        <v>#N/A</v>
      </c>
      <c r="Z622" s="6">
        <v>0.24</v>
      </c>
      <c r="AA622" s="6" t="e">
        <f>VLOOKUP($A622,raw!$A$2:$L$2630,7,0)</f>
        <v>#N/A</v>
      </c>
      <c r="AB622" s="10" t="e">
        <f t="shared" si="95"/>
        <v>#N/A</v>
      </c>
      <c r="AC622" s="10" t="e">
        <f t="shared" si="98"/>
        <v>#N/A</v>
      </c>
      <c r="AE622" s="6" t="e">
        <f>VLOOKUP($A622,Peter!$A$3:$O$2386,11,0)</f>
        <v>#N/A</v>
      </c>
      <c r="AF622" s="6">
        <v>0</v>
      </c>
      <c r="AG622" s="6" t="e">
        <f t="shared" si="96"/>
        <v>#N/A</v>
      </c>
      <c r="AH622" s="6" t="str">
        <f>"'"&amp;C622&amp;"',"</f>
        <v>'65739001040',</v>
      </c>
    </row>
    <row r="623" spans="1:34" hidden="1" x14ac:dyDescent="0.15">
      <c r="A623" s="6" t="str">
        <f t="shared" si="94"/>
        <v>Ford Credit Auto Owner Trust 2017-A6573900106042795</v>
      </c>
      <c r="B623" s="6" t="s">
        <v>56</v>
      </c>
      <c r="C623" s="6">
        <v>65739001060</v>
      </c>
      <c r="D623" s="7">
        <v>42795</v>
      </c>
      <c r="E623" s="6" t="e">
        <f>VLOOKUP($A623,Peter!$A$3:$A$2386,1,0)</f>
        <v>#N/A</v>
      </c>
      <c r="F623" s="6" t="s">
        <v>25</v>
      </c>
      <c r="G623" s="6" t="s">
        <v>18</v>
      </c>
      <c r="H623" s="6" t="s">
        <v>25</v>
      </c>
      <c r="I623" s="6">
        <v>218.63</v>
      </c>
      <c r="J623" s="6">
        <v>0</v>
      </c>
      <c r="K623" s="6">
        <v>0</v>
      </c>
      <c r="L623" s="6">
        <v>0.2</v>
      </c>
      <c r="M623" s="6">
        <v>218.43</v>
      </c>
      <c r="N623" s="6">
        <v>1.02</v>
      </c>
      <c r="O623" s="6">
        <v>0</v>
      </c>
      <c r="Q623" s="6" t="e">
        <f>VLOOKUP($A623,Peter!$A$3:$O$2386,13,0)</f>
        <v>#N/A</v>
      </c>
      <c r="R623" s="6">
        <v>0</v>
      </c>
      <c r="S623" s="10" t="e">
        <f t="shared" si="97"/>
        <v>#N/A</v>
      </c>
      <c r="T623" s="6" t="e">
        <f>VLOOKUP($A623,Peter!$A$3:$R$2306,14,0)</f>
        <v>#N/A</v>
      </c>
      <c r="U623" s="6">
        <v>0</v>
      </c>
      <c r="Y623" s="6" t="e">
        <f>VLOOKUP($A623,Peter!$A$3:$O$2386,7,0)</f>
        <v>#N/A</v>
      </c>
      <c r="Z623" s="6">
        <v>0.2</v>
      </c>
      <c r="AA623" s="6" t="e">
        <f>VLOOKUP($A623,raw!$A$2:$L$2630,7,0)</f>
        <v>#N/A</v>
      </c>
      <c r="AB623" s="10" t="e">
        <f t="shared" si="95"/>
        <v>#N/A</v>
      </c>
      <c r="AC623" s="10" t="e">
        <f t="shared" si="98"/>
        <v>#N/A</v>
      </c>
      <c r="AE623" s="6" t="e">
        <f>VLOOKUP($A623,Peter!$A$3:$O$2386,11,0)</f>
        <v>#N/A</v>
      </c>
      <c r="AF623" s="6">
        <v>0</v>
      </c>
      <c r="AG623" s="6" t="e">
        <f t="shared" si="96"/>
        <v>#N/A</v>
      </c>
      <c r="AH623" s="6" t="str">
        <f>"'"&amp;C623&amp;"',"</f>
        <v>'65739001060',</v>
      </c>
    </row>
    <row r="624" spans="1:34" hidden="1" x14ac:dyDescent="0.15">
      <c r="A624" s="6" t="str">
        <f t="shared" si="94"/>
        <v>Ford Credit Auto Owner Trust 2017-A6573900110142767</v>
      </c>
      <c r="B624" s="6" t="s">
        <v>56</v>
      </c>
      <c r="C624" s="6">
        <v>65739001101</v>
      </c>
      <c r="D624" s="7">
        <v>42767</v>
      </c>
      <c r="E624" s="6" t="str">
        <f>VLOOKUP($A624,Peter!$A$3:$A$2386,1,0)</f>
        <v>Ford Credit Auto Owner Trust 2017-A6573900110142767</v>
      </c>
      <c r="F624" s="6" t="s">
        <v>25</v>
      </c>
      <c r="G624" s="6" t="s">
        <v>18</v>
      </c>
      <c r="H624" s="6" t="s">
        <v>25</v>
      </c>
      <c r="I624" s="6">
        <v>869.92</v>
      </c>
      <c r="J624" s="6">
        <v>0</v>
      </c>
      <c r="K624" s="6">
        <v>0</v>
      </c>
      <c r="L624" s="6">
        <v>0</v>
      </c>
      <c r="M624" s="6">
        <v>478.48</v>
      </c>
      <c r="N624" s="6">
        <v>7.31</v>
      </c>
      <c r="O624" s="6">
        <v>0</v>
      </c>
      <c r="Q624" s="6">
        <f>VLOOKUP($A624,Peter!$A$3:$O$2386,13,0)</f>
        <v>0</v>
      </c>
      <c r="R624" s="6">
        <v>390.22</v>
      </c>
      <c r="S624" s="10">
        <f t="shared" si="97"/>
        <v>390.22</v>
      </c>
      <c r="T624" s="6">
        <f>VLOOKUP($A624,Peter!$A$3:$R$2306,14,0)</f>
        <v>485.79</v>
      </c>
      <c r="U624" s="6">
        <v>0</v>
      </c>
      <c r="V624" s="10">
        <f>Y624-X624</f>
        <v>-868.7</v>
      </c>
      <c r="W624" s="10"/>
      <c r="X624" s="6">
        <f>Z624+M624+R624+U624</f>
        <v>869.92000000000007</v>
      </c>
      <c r="Y624" s="6">
        <f>VLOOKUP($A624,Peter!$A$3:$O$2386,7,0)</f>
        <v>1.22</v>
      </c>
      <c r="Z624" s="6">
        <v>1.22</v>
      </c>
      <c r="AA624" s="6">
        <f>VLOOKUP($A624,raw!$A$2:$L$2630,7,0)</f>
        <v>1.22</v>
      </c>
      <c r="AB624" s="10">
        <f t="shared" si="95"/>
        <v>0</v>
      </c>
      <c r="AC624" s="10">
        <f t="shared" si="98"/>
        <v>0</v>
      </c>
      <c r="AE624" s="6">
        <f>VLOOKUP($A624,Peter!$A$3:$O$2386,11,0)</f>
        <v>0</v>
      </c>
      <c r="AF624" s="6">
        <v>0</v>
      </c>
      <c r="AG624" s="6">
        <f t="shared" si="96"/>
        <v>0</v>
      </c>
      <c r="AH624" s="6" t="str">
        <f>"'"&amp;C624&amp;"',"</f>
        <v>'65739001101',</v>
      </c>
    </row>
    <row r="625" spans="1:34" hidden="1" x14ac:dyDescent="0.15">
      <c r="A625" s="6" t="str">
        <f t="shared" si="94"/>
        <v>Ford Credit Auto Owner Trust 2017-A6573900110442795</v>
      </c>
      <c r="B625" s="6" t="s">
        <v>56</v>
      </c>
      <c r="C625" s="6">
        <v>65739001104</v>
      </c>
      <c r="D625" s="7">
        <v>42795</v>
      </c>
      <c r="E625" s="6" t="e">
        <f>VLOOKUP($A625,Peter!$A$3:$A$2386,1,0)</f>
        <v>#N/A</v>
      </c>
      <c r="F625" s="6" t="s">
        <v>25</v>
      </c>
      <c r="G625" s="6" t="s">
        <v>18</v>
      </c>
      <c r="H625" s="6" t="s">
        <v>25</v>
      </c>
      <c r="I625" s="6">
        <v>462.06</v>
      </c>
      <c r="J625" s="6">
        <v>0</v>
      </c>
      <c r="K625" s="6">
        <v>0</v>
      </c>
      <c r="L625" s="6">
        <v>0.23</v>
      </c>
      <c r="M625" s="6">
        <v>461.83</v>
      </c>
      <c r="N625" s="6">
        <v>3.16</v>
      </c>
      <c r="O625" s="6">
        <v>0</v>
      </c>
      <c r="Q625" s="6" t="e">
        <f>VLOOKUP($A625,Peter!$A$3:$O$2386,13,0)</f>
        <v>#N/A</v>
      </c>
      <c r="R625" s="6">
        <v>0</v>
      </c>
      <c r="S625" s="10" t="e">
        <f t="shared" si="97"/>
        <v>#N/A</v>
      </c>
      <c r="T625" s="6" t="e">
        <f>VLOOKUP($A625,Peter!$A$3:$R$2306,14,0)</f>
        <v>#N/A</v>
      </c>
      <c r="U625" s="6">
        <v>0</v>
      </c>
      <c r="Y625" s="6" t="e">
        <f>VLOOKUP($A625,Peter!$A$3:$O$2386,7,0)</f>
        <v>#N/A</v>
      </c>
      <c r="Z625" s="6">
        <v>0.23</v>
      </c>
      <c r="AA625" s="6" t="e">
        <f>VLOOKUP($A625,raw!$A$2:$L$2630,7,0)</f>
        <v>#N/A</v>
      </c>
      <c r="AB625" s="10" t="e">
        <f t="shared" si="95"/>
        <v>#N/A</v>
      </c>
      <c r="AC625" s="10" t="e">
        <f t="shared" si="98"/>
        <v>#N/A</v>
      </c>
      <c r="AE625" s="6" t="e">
        <f>VLOOKUP($A625,Peter!$A$3:$O$2386,11,0)</f>
        <v>#N/A</v>
      </c>
      <c r="AF625" s="6">
        <v>0</v>
      </c>
      <c r="AG625" s="6" t="e">
        <f t="shared" si="96"/>
        <v>#N/A</v>
      </c>
      <c r="AH625" s="6" t="str">
        <f>"'"&amp;C625&amp;"',"</f>
        <v>'65739001104',</v>
      </c>
    </row>
    <row r="626" spans="1:34" hidden="1" x14ac:dyDescent="0.15">
      <c r="A626" s="6" t="str">
        <f t="shared" si="94"/>
        <v>Ford Credit Auto Owner Trust 2017-A6573900110942767</v>
      </c>
      <c r="B626" s="6" t="s">
        <v>56</v>
      </c>
      <c r="C626" s="6">
        <v>65739001109</v>
      </c>
      <c r="D626" s="7">
        <v>42767</v>
      </c>
      <c r="E626" s="6" t="str">
        <f>VLOOKUP($A626,Peter!$A$3:$A$2386,1,0)</f>
        <v>Ford Credit Auto Owner Trust 2017-A6573900110942767</v>
      </c>
      <c r="F626" s="6" t="s">
        <v>25</v>
      </c>
      <c r="G626" s="6" t="s">
        <v>18</v>
      </c>
      <c r="H626" s="6" t="s">
        <v>25</v>
      </c>
      <c r="I626" s="6">
        <v>552.38</v>
      </c>
      <c r="J626" s="6">
        <v>0</v>
      </c>
      <c r="K626" s="6">
        <v>0</v>
      </c>
      <c r="L626" s="6">
        <v>0.34</v>
      </c>
      <c r="M626" s="6">
        <v>552.04</v>
      </c>
      <c r="N626" s="6">
        <v>2.06</v>
      </c>
      <c r="O626" s="6">
        <v>0</v>
      </c>
      <c r="Q626" s="6">
        <f>VLOOKUP($A626,Peter!$A$3:$O$2386,13,0)</f>
        <v>0</v>
      </c>
      <c r="R626" s="6">
        <v>0</v>
      </c>
      <c r="S626" s="10">
        <f t="shared" si="97"/>
        <v>0</v>
      </c>
      <c r="T626" s="6">
        <f>VLOOKUP($A626,Peter!$A$3:$R$2306,14,0)</f>
        <v>554.5</v>
      </c>
      <c r="U626" s="6">
        <v>0</v>
      </c>
      <c r="V626" s="10">
        <f>Y626-X626</f>
        <v>-552.04</v>
      </c>
      <c r="W626" s="10"/>
      <c r="X626" s="6">
        <f>Z626+M626+R626+U626</f>
        <v>552.38</v>
      </c>
      <c r="Y626" s="6">
        <f>VLOOKUP($A626,Peter!$A$3:$O$2386,7,0)</f>
        <v>0.34</v>
      </c>
      <c r="Z626" s="6">
        <v>0.34</v>
      </c>
      <c r="AA626" s="6">
        <f>VLOOKUP($A626,raw!$A$2:$L$2630,7,0)</f>
        <v>0.34</v>
      </c>
      <c r="AB626" s="10">
        <f t="shared" si="95"/>
        <v>0</v>
      </c>
      <c r="AC626" s="10">
        <f t="shared" si="98"/>
        <v>0</v>
      </c>
      <c r="AE626" s="6">
        <f>VLOOKUP($A626,Peter!$A$3:$O$2386,11,0)</f>
        <v>0</v>
      </c>
      <c r="AF626" s="6">
        <v>0</v>
      </c>
      <c r="AG626" s="6">
        <f t="shared" si="96"/>
        <v>0</v>
      </c>
      <c r="AH626" s="6" t="str">
        <f>"'"&amp;C626&amp;"',"</f>
        <v>'65739001109',</v>
      </c>
    </row>
    <row r="627" spans="1:34" hidden="1" x14ac:dyDescent="0.15">
      <c r="A627" s="6" t="str">
        <f t="shared" si="94"/>
        <v>Ford Credit Auto Owner Trust 2017-A6573900115542795</v>
      </c>
      <c r="B627" s="6" t="s">
        <v>56</v>
      </c>
      <c r="C627" s="6">
        <v>65739001155</v>
      </c>
      <c r="D627" s="7">
        <v>42795</v>
      </c>
      <c r="E627" s="6" t="e">
        <f>VLOOKUP($A627,Peter!$A$3:$A$2386,1,0)</f>
        <v>#N/A</v>
      </c>
      <c r="F627" s="6" t="s">
        <v>25</v>
      </c>
      <c r="G627" s="6" t="s">
        <v>18</v>
      </c>
      <c r="H627" s="6" t="s">
        <v>25</v>
      </c>
      <c r="I627" s="6">
        <v>379.92</v>
      </c>
      <c r="J627" s="6">
        <v>0</v>
      </c>
      <c r="K627" s="6">
        <v>0</v>
      </c>
      <c r="L627" s="6">
        <v>0.1</v>
      </c>
      <c r="M627" s="6">
        <v>379.82</v>
      </c>
      <c r="N627" s="6">
        <v>0</v>
      </c>
      <c r="O627" s="6">
        <v>0</v>
      </c>
      <c r="Q627" s="6" t="e">
        <f>VLOOKUP($A627,Peter!$A$3:$O$2386,13,0)</f>
        <v>#N/A</v>
      </c>
      <c r="R627" s="6">
        <v>0</v>
      </c>
      <c r="S627" s="10" t="e">
        <f t="shared" si="97"/>
        <v>#N/A</v>
      </c>
      <c r="T627" s="6" t="e">
        <f>VLOOKUP($A627,Peter!$A$3:$R$2306,14,0)</f>
        <v>#N/A</v>
      </c>
      <c r="U627" s="6">
        <v>0</v>
      </c>
      <c r="Y627" s="6" t="e">
        <f>VLOOKUP($A627,Peter!$A$3:$O$2386,7,0)</f>
        <v>#N/A</v>
      </c>
      <c r="Z627" s="6">
        <v>0.1</v>
      </c>
      <c r="AA627" s="6" t="e">
        <f>VLOOKUP($A627,raw!$A$2:$L$2630,7,0)</f>
        <v>#N/A</v>
      </c>
      <c r="AB627" s="10" t="e">
        <f t="shared" si="95"/>
        <v>#N/A</v>
      </c>
      <c r="AC627" s="10" t="e">
        <f t="shared" si="98"/>
        <v>#N/A</v>
      </c>
      <c r="AE627" s="6" t="e">
        <f>VLOOKUP($A627,Peter!$A$3:$O$2386,11,0)</f>
        <v>#N/A</v>
      </c>
      <c r="AF627" s="6">
        <v>0</v>
      </c>
      <c r="AG627" s="6" t="e">
        <f t="shared" si="96"/>
        <v>#N/A</v>
      </c>
      <c r="AH627" s="6" t="str">
        <f>"'"&amp;C627&amp;"',"</f>
        <v>'65739001155',</v>
      </c>
    </row>
    <row r="628" spans="1:34" hidden="1" x14ac:dyDescent="0.15">
      <c r="A628" s="6" t="str">
        <f t="shared" si="94"/>
        <v>Ford Credit Auto Owner Trust 2017-A6573900123042795</v>
      </c>
      <c r="B628" s="6" t="s">
        <v>56</v>
      </c>
      <c r="C628" s="6">
        <v>65739001230</v>
      </c>
      <c r="D628" s="7">
        <v>42795</v>
      </c>
      <c r="E628" s="6" t="e">
        <f>VLOOKUP($A628,Peter!$A$3:$A$2386,1,0)</f>
        <v>#N/A</v>
      </c>
      <c r="F628" s="6" t="s">
        <v>25</v>
      </c>
      <c r="G628" s="6" t="s">
        <v>18</v>
      </c>
      <c r="H628" s="6" t="s">
        <v>25</v>
      </c>
      <c r="I628" s="6">
        <v>1617.68</v>
      </c>
      <c r="J628" s="6">
        <v>0</v>
      </c>
      <c r="K628" s="6">
        <v>0</v>
      </c>
      <c r="L628" s="6">
        <v>0.06</v>
      </c>
      <c r="M628" s="6">
        <v>1617.62</v>
      </c>
      <c r="N628" s="6">
        <v>5.61</v>
      </c>
      <c r="O628" s="6">
        <v>0</v>
      </c>
      <c r="Q628" s="6" t="e">
        <f>VLOOKUP($A628,Peter!$A$3:$O$2386,13,0)</f>
        <v>#N/A</v>
      </c>
      <c r="R628" s="6">
        <v>0</v>
      </c>
      <c r="S628" s="10" t="e">
        <f t="shared" si="97"/>
        <v>#N/A</v>
      </c>
      <c r="T628" s="6" t="e">
        <f>VLOOKUP($A628,Peter!$A$3:$R$2306,14,0)</f>
        <v>#N/A</v>
      </c>
      <c r="U628" s="6">
        <v>0</v>
      </c>
      <c r="Y628" s="6" t="e">
        <f>VLOOKUP($A628,Peter!$A$3:$O$2386,7,0)</f>
        <v>#N/A</v>
      </c>
      <c r="Z628" s="6">
        <v>0.06</v>
      </c>
      <c r="AA628" s="6" t="e">
        <f>VLOOKUP($A628,raw!$A$2:$L$2630,7,0)</f>
        <v>#N/A</v>
      </c>
      <c r="AB628" s="10" t="e">
        <f t="shared" si="95"/>
        <v>#N/A</v>
      </c>
      <c r="AC628" s="10" t="e">
        <f t="shared" si="98"/>
        <v>#N/A</v>
      </c>
      <c r="AE628" s="6" t="e">
        <f>VLOOKUP($A628,Peter!$A$3:$O$2386,11,0)</f>
        <v>#N/A</v>
      </c>
      <c r="AF628" s="6">
        <v>0</v>
      </c>
      <c r="AG628" s="6" t="e">
        <f t="shared" si="96"/>
        <v>#N/A</v>
      </c>
      <c r="AH628" s="6" t="str">
        <f>"'"&amp;C628&amp;"',"</f>
        <v>'65739001230',</v>
      </c>
    </row>
    <row r="629" spans="1:34" hidden="1" x14ac:dyDescent="0.15">
      <c r="A629" s="6" t="str">
        <f t="shared" si="94"/>
        <v>Ford Credit Auto Owner Trust 2017-A6573900126842795</v>
      </c>
      <c r="B629" s="6" t="s">
        <v>56</v>
      </c>
      <c r="C629" s="6">
        <v>65739001268</v>
      </c>
      <c r="D629" s="7">
        <v>42795</v>
      </c>
      <c r="E629" s="6" t="e">
        <f>VLOOKUP($A629,Peter!$A$3:$A$2386,1,0)</f>
        <v>#N/A</v>
      </c>
      <c r="F629" s="6" t="s">
        <v>25</v>
      </c>
      <c r="G629" s="6" t="s">
        <v>18</v>
      </c>
      <c r="H629" s="6" t="s">
        <v>25</v>
      </c>
      <c r="I629" s="6">
        <v>368.39</v>
      </c>
      <c r="J629" s="6">
        <v>0</v>
      </c>
      <c r="K629" s="6">
        <v>0</v>
      </c>
      <c r="L629" s="6">
        <v>9.64</v>
      </c>
      <c r="M629" s="6">
        <v>358.75</v>
      </c>
      <c r="N629" s="6">
        <v>0.94</v>
      </c>
      <c r="O629" s="6">
        <v>0</v>
      </c>
      <c r="Q629" s="6" t="e">
        <f>VLOOKUP($A629,Peter!$A$3:$O$2386,13,0)</f>
        <v>#N/A</v>
      </c>
      <c r="R629" s="6">
        <v>0</v>
      </c>
      <c r="S629" s="10" t="e">
        <f t="shared" si="97"/>
        <v>#N/A</v>
      </c>
      <c r="T629" s="6" t="e">
        <f>VLOOKUP($A629,Peter!$A$3:$R$2306,14,0)</f>
        <v>#N/A</v>
      </c>
      <c r="U629" s="6">
        <v>0</v>
      </c>
      <c r="Y629" s="6" t="e">
        <f>VLOOKUP($A629,Peter!$A$3:$O$2386,7,0)</f>
        <v>#N/A</v>
      </c>
      <c r="Z629" s="6">
        <v>9.64</v>
      </c>
      <c r="AA629" s="6" t="e">
        <f>VLOOKUP($A629,raw!$A$2:$L$2630,7,0)</f>
        <v>#N/A</v>
      </c>
      <c r="AB629" s="10" t="e">
        <f t="shared" si="95"/>
        <v>#N/A</v>
      </c>
      <c r="AC629" s="10" t="e">
        <f t="shared" si="98"/>
        <v>#N/A</v>
      </c>
      <c r="AE629" s="6" t="e">
        <f>VLOOKUP($A629,Peter!$A$3:$O$2386,11,0)</f>
        <v>#N/A</v>
      </c>
      <c r="AF629" s="6">
        <v>0</v>
      </c>
      <c r="AG629" s="6" t="e">
        <f t="shared" si="96"/>
        <v>#N/A</v>
      </c>
      <c r="AH629" s="6" t="str">
        <f>"'"&amp;C629&amp;"',"</f>
        <v>'65739001268',</v>
      </c>
    </row>
    <row r="630" spans="1:34" hidden="1" x14ac:dyDescent="0.15">
      <c r="A630" s="6" t="str">
        <f t="shared" si="94"/>
        <v>Ford Credit Auto Owner Trust 2017-A6573900129242795</v>
      </c>
      <c r="B630" s="6" t="s">
        <v>56</v>
      </c>
      <c r="C630" s="6">
        <v>65739001292</v>
      </c>
      <c r="D630" s="7">
        <v>42795</v>
      </c>
      <c r="E630" s="6" t="e">
        <f>VLOOKUP($A630,Peter!$A$3:$A$2386,1,0)</f>
        <v>#N/A</v>
      </c>
      <c r="F630" s="6" t="s">
        <v>25</v>
      </c>
      <c r="G630" s="6" t="s">
        <v>18</v>
      </c>
      <c r="H630" s="6" t="s">
        <v>25</v>
      </c>
      <c r="I630" s="6">
        <v>621.47</v>
      </c>
      <c r="J630" s="6">
        <v>0</v>
      </c>
      <c r="K630" s="6">
        <v>0</v>
      </c>
      <c r="L630" s="6">
        <v>0.43</v>
      </c>
      <c r="M630" s="6">
        <v>621.04</v>
      </c>
      <c r="N630" s="6">
        <v>2.89</v>
      </c>
      <c r="O630" s="6">
        <v>0</v>
      </c>
      <c r="Q630" s="6" t="e">
        <f>VLOOKUP($A630,Peter!$A$3:$O$2386,13,0)</f>
        <v>#N/A</v>
      </c>
      <c r="R630" s="6">
        <v>0</v>
      </c>
      <c r="S630" s="10" t="e">
        <f t="shared" si="97"/>
        <v>#N/A</v>
      </c>
      <c r="T630" s="6" t="e">
        <f>VLOOKUP($A630,Peter!$A$3:$R$2306,14,0)</f>
        <v>#N/A</v>
      </c>
      <c r="U630" s="6">
        <v>0</v>
      </c>
      <c r="Y630" s="6" t="e">
        <f>VLOOKUP($A630,Peter!$A$3:$O$2386,7,0)</f>
        <v>#N/A</v>
      </c>
      <c r="Z630" s="6">
        <v>0.43</v>
      </c>
      <c r="AA630" s="6" t="e">
        <f>VLOOKUP($A630,raw!$A$2:$L$2630,7,0)</f>
        <v>#N/A</v>
      </c>
      <c r="AB630" s="10" t="e">
        <f t="shared" si="95"/>
        <v>#N/A</v>
      </c>
      <c r="AC630" s="10" t="e">
        <f t="shared" si="98"/>
        <v>#N/A</v>
      </c>
      <c r="AE630" s="6" t="e">
        <f>VLOOKUP($A630,Peter!$A$3:$O$2386,11,0)</f>
        <v>#N/A</v>
      </c>
      <c r="AF630" s="6">
        <v>0</v>
      </c>
      <c r="AG630" s="6" t="e">
        <f t="shared" si="96"/>
        <v>#N/A</v>
      </c>
      <c r="AH630" s="6" t="str">
        <f>"'"&amp;C630&amp;"',"</f>
        <v>'65739001292',</v>
      </c>
    </row>
    <row r="631" spans="1:34" hidden="1" x14ac:dyDescent="0.15">
      <c r="A631" s="6" t="str">
        <f t="shared" si="94"/>
        <v>Ford Credit Auto Owner Trust 2017-A6573900129342795</v>
      </c>
      <c r="B631" s="6" t="s">
        <v>56</v>
      </c>
      <c r="C631" s="6">
        <v>65739001293</v>
      </c>
      <c r="D631" s="7">
        <v>42795</v>
      </c>
      <c r="E631" s="6" t="e">
        <f>VLOOKUP($A631,Peter!$A$3:$A$2386,1,0)</f>
        <v>#N/A</v>
      </c>
      <c r="F631" s="6" t="s">
        <v>25</v>
      </c>
      <c r="G631" s="6" t="s">
        <v>18</v>
      </c>
      <c r="H631" s="6" t="s">
        <v>25</v>
      </c>
      <c r="I631" s="6">
        <v>327.37</v>
      </c>
      <c r="J631" s="6">
        <v>0</v>
      </c>
      <c r="K631" s="6">
        <v>0</v>
      </c>
      <c r="L631" s="6">
        <v>0.21</v>
      </c>
      <c r="M631" s="6">
        <v>327.16000000000003</v>
      </c>
      <c r="N631" s="6">
        <v>1.69</v>
      </c>
      <c r="O631" s="6">
        <v>0</v>
      </c>
      <c r="Q631" s="6" t="e">
        <f>VLOOKUP($A631,Peter!$A$3:$O$2386,13,0)</f>
        <v>#N/A</v>
      </c>
      <c r="R631" s="6">
        <v>0</v>
      </c>
      <c r="S631" s="10" t="e">
        <f t="shared" si="97"/>
        <v>#N/A</v>
      </c>
      <c r="T631" s="6" t="e">
        <f>VLOOKUP($A631,Peter!$A$3:$R$2306,14,0)</f>
        <v>#N/A</v>
      </c>
      <c r="U631" s="6">
        <v>0</v>
      </c>
      <c r="Y631" s="6" t="e">
        <f>VLOOKUP($A631,Peter!$A$3:$O$2386,7,0)</f>
        <v>#N/A</v>
      </c>
      <c r="Z631" s="6">
        <v>0.21</v>
      </c>
      <c r="AA631" s="6" t="e">
        <f>VLOOKUP($A631,raw!$A$2:$L$2630,7,0)</f>
        <v>#N/A</v>
      </c>
      <c r="AB631" s="10" t="e">
        <f t="shared" si="95"/>
        <v>#N/A</v>
      </c>
      <c r="AC631" s="10" t="e">
        <f t="shared" si="98"/>
        <v>#N/A</v>
      </c>
      <c r="AE631" s="6" t="e">
        <f>VLOOKUP($A631,Peter!$A$3:$O$2386,11,0)</f>
        <v>#N/A</v>
      </c>
      <c r="AF631" s="6">
        <v>0</v>
      </c>
      <c r="AG631" s="6" t="e">
        <f t="shared" si="96"/>
        <v>#N/A</v>
      </c>
      <c r="AH631" s="6" t="str">
        <f>"'"&amp;C631&amp;"',"</f>
        <v>'65739001293',</v>
      </c>
    </row>
    <row r="632" spans="1:34" hidden="1" x14ac:dyDescent="0.15">
      <c r="A632" s="6" t="str">
        <f t="shared" si="94"/>
        <v>Ford Credit Auto Owner Trust 2017-A6573900129842795</v>
      </c>
      <c r="B632" s="6" t="s">
        <v>56</v>
      </c>
      <c r="C632" s="6">
        <v>65739001298</v>
      </c>
      <c r="D632" s="7">
        <v>42795</v>
      </c>
      <c r="E632" s="6" t="e">
        <f>VLOOKUP($A632,Peter!$A$3:$A$2386,1,0)</f>
        <v>#N/A</v>
      </c>
      <c r="F632" s="6" t="s">
        <v>25</v>
      </c>
      <c r="G632" s="6" t="s">
        <v>18</v>
      </c>
      <c r="H632" s="6" t="s">
        <v>25</v>
      </c>
      <c r="I632" s="6">
        <v>343.63</v>
      </c>
      <c r="J632" s="6">
        <v>0</v>
      </c>
      <c r="K632" s="6">
        <v>0</v>
      </c>
      <c r="L632" s="6">
        <v>0.04</v>
      </c>
      <c r="M632" s="6">
        <v>343.59</v>
      </c>
      <c r="N632" s="6">
        <v>1.02</v>
      </c>
      <c r="O632" s="6">
        <v>0</v>
      </c>
      <c r="Q632" s="6" t="e">
        <f>VLOOKUP($A632,Peter!$A$3:$O$2386,13,0)</f>
        <v>#N/A</v>
      </c>
      <c r="R632" s="6">
        <v>0</v>
      </c>
      <c r="S632" s="10" t="e">
        <f t="shared" si="97"/>
        <v>#N/A</v>
      </c>
      <c r="T632" s="6" t="e">
        <f>VLOOKUP($A632,Peter!$A$3:$R$2306,14,0)</f>
        <v>#N/A</v>
      </c>
      <c r="U632" s="6">
        <v>0</v>
      </c>
      <c r="Y632" s="6" t="e">
        <f>VLOOKUP($A632,Peter!$A$3:$O$2386,7,0)</f>
        <v>#N/A</v>
      </c>
      <c r="Z632" s="6">
        <v>0.04</v>
      </c>
      <c r="AA632" s="6" t="e">
        <f>VLOOKUP($A632,raw!$A$2:$L$2630,7,0)</f>
        <v>#N/A</v>
      </c>
      <c r="AB632" s="10" t="e">
        <f t="shared" si="95"/>
        <v>#N/A</v>
      </c>
      <c r="AC632" s="10" t="e">
        <f t="shared" si="98"/>
        <v>#N/A</v>
      </c>
      <c r="AE632" s="6" t="e">
        <f>VLOOKUP($A632,Peter!$A$3:$O$2386,11,0)</f>
        <v>#N/A</v>
      </c>
      <c r="AF632" s="6">
        <v>0</v>
      </c>
      <c r="AG632" s="6" t="e">
        <f t="shared" si="96"/>
        <v>#N/A</v>
      </c>
      <c r="AH632" s="6" t="str">
        <f>"'"&amp;C632&amp;"',"</f>
        <v>'65739001298',</v>
      </c>
    </row>
    <row r="633" spans="1:34" hidden="1" x14ac:dyDescent="0.15">
      <c r="A633" s="6" t="str">
        <f t="shared" si="94"/>
        <v>Ford Credit Auto Owner Trust 2017-A6573900142542795</v>
      </c>
      <c r="B633" s="6" t="s">
        <v>56</v>
      </c>
      <c r="C633" s="6">
        <v>65739001425</v>
      </c>
      <c r="D633" s="7">
        <v>42795</v>
      </c>
      <c r="E633" s="6" t="e">
        <f>VLOOKUP($A633,Peter!$A$3:$A$2386,1,0)</f>
        <v>#N/A</v>
      </c>
      <c r="F633" s="6" t="s">
        <v>25</v>
      </c>
      <c r="G633" s="6" t="s">
        <v>18</v>
      </c>
      <c r="H633" s="6" t="s">
        <v>25</v>
      </c>
      <c r="I633" s="6">
        <v>411.85</v>
      </c>
      <c r="J633" s="6">
        <v>0</v>
      </c>
      <c r="K633" s="6">
        <v>0</v>
      </c>
      <c r="L633" s="6">
        <v>1.51</v>
      </c>
      <c r="M633" s="6">
        <v>410.34</v>
      </c>
      <c r="N633" s="6">
        <v>1.51</v>
      </c>
      <c r="O633" s="6">
        <v>0</v>
      </c>
      <c r="Q633" s="6" t="e">
        <f>VLOOKUP($A633,Peter!$A$3:$O$2386,13,0)</f>
        <v>#N/A</v>
      </c>
      <c r="R633" s="6">
        <v>0</v>
      </c>
      <c r="S633" s="10" t="e">
        <f t="shared" si="97"/>
        <v>#N/A</v>
      </c>
      <c r="T633" s="6" t="e">
        <f>VLOOKUP($A633,Peter!$A$3:$R$2306,14,0)</f>
        <v>#N/A</v>
      </c>
      <c r="U633" s="6">
        <v>0</v>
      </c>
      <c r="Y633" s="6" t="e">
        <f>VLOOKUP($A633,Peter!$A$3:$O$2386,7,0)</f>
        <v>#N/A</v>
      </c>
      <c r="Z633" s="6">
        <v>1.51</v>
      </c>
      <c r="AA633" s="6" t="e">
        <f>VLOOKUP($A633,raw!$A$2:$L$2630,7,0)</f>
        <v>#N/A</v>
      </c>
      <c r="AB633" s="10" t="e">
        <f t="shared" si="95"/>
        <v>#N/A</v>
      </c>
      <c r="AC633" s="10" t="e">
        <f t="shared" si="98"/>
        <v>#N/A</v>
      </c>
      <c r="AE633" s="6" t="e">
        <f>VLOOKUP($A633,Peter!$A$3:$O$2386,11,0)</f>
        <v>#N/A</v>
      </c>
      <c r="AF633" s="6">
        <v>0</v>
      </c>
      <c r="AG633" s="6" t="e">
        <f t="shared" si="96"/>
        <v>#N/A</v>
      </c>
      <c r="AH633" s="6" t="str">
        <f>"'"&amp;C633&amp;"',"</f>
        <v>'65739001425',</v>
      </c>
    </row>
    <row r="634" spans="1:34" hidden="1" x14ac:dyDescent="0.15">
      <c r="A634" s="6" t="str">
        <f t="shared" si="94"/>
        <v>Ford Credit Auto Owner Trust 2017-A6573900165242736</v>
      </c>
      <c r="B634" s="6" t="s">
        <v>56</v>
      </c>
      <c r="C634" s="6">
        <v>65739001652</v>
      </c>
      <c r="D634" s="7">
        <v>42736</v>
      </c>
      <c r="E634" s="6" t="str">
        <f>VLOOKUP($A634,Peter!$A$3:$A$2386,1,0)</f>
        <v>Ford Credit Auto Owner Trust 2017-A6573900165242736</v>
      </c>
      <c r="F634" s="6" t="s">
        <v>57</v>
      </c>
      <c r="G634" s="6" t="s">
        <v>24</v>
      </c>
      <c r="H634" s="6" t="s">
        <v>57</v>
      </c>
      <c r="I634" s="6">
        <v>1657.39</v>
      </c>
      <c r="J634" s="6">
        <v>0</v>
      </c>
      <c r="K634" s="6">
        <v>0</v>
      </c>
      <c r="L634" s="6">
        <v>0.01</v>
      </c>
      <c r="M634" s="6">
        <v>331.24</v>
      </c>
      <c r="N634" s="6">
        <v>3.89</v>
      </c>
      <c r="O634" s="6">
        <v>0</v>
      </c>
      <c r="Q634" s="6">
        <f>VLOOKUP($A634,Peter!$A$3:$O$2386,13,0)</f>
        <v>0</v>
      </c>
      <c r="R634" s="6">
        <v>1326.14</v>
      </c>
      <c r="S634" s="10">
        <f t="shared" si="97"/>
        <v>1326.14</v>
      </c>
      <c r="T634" s="6">
        <f>VLOOKUP($A634,Peter!$A$3:$R$2306,14,0)</f>
        <v>335.13</v>
      </c>
      <c r="U634" s="6">
        <v>0</v>
      </c>
      <c r="V634" s="10">
        <f t="shared" ref="V634:V635" si="106">Y634-X634</f>
        <v>-1657.38</v>
      </c>
      <c r="W634" s="10"/>
      <c r="X634" s="6">
        <f>Z634+M634+R634+U634</f>
        <v>1657.39</v>
      </c>
      <c r="Y634" s="6">
        <f>VLOOKUP($A634,Peter!$A$3:$O$2386,7,0)</f>
        <v>0.01</v>
      </c>
      <c r="Z634" s="6">
        <v>0.01</v>
      </c>
      <c r="AA634" s="6">
        <f>VLOOKUP($A634,raw!$A$2:$L$2630,7,0)</f>
        <v>0.01</v>
      </c>
      <c r="AB634" s="10">
        <f t="shared" si="95"/>
        <v>0</v>
      </c>
      <c r="AC634" s="10">
        <f t="shared" si="98"/>
        <v>0</v>
      </c>
      <c r="AE634" s="6">
        <f>VLOOKUP($A634,Peter!$A$3:$O$2386,11,0)</f>
        <v>0</v>
      </c>
      <c r="AF634" s="6">
        <v>0</v>
      </c>
      <c r="AG634" s="6">
        <f t="shared" si="96"/>
        <v>0</v>
      </c>
      <c r="AH634" s="6" t="str">
        <f>"'"&amp;C634&amp;"',"</f>
        <v>'65739001652',</v>
      </c>
    </row>
    <row r="635" spans="1:34" hidden="1" x14ac:dyDescent="0.15">
      <c r="A635" s="6" t="str">
        <f t="shared" si="94"/>
        <v>Ford Credit Auto Owner Trust 2017-A6573900171042767</v>
      </c>
      <c r="B635" s="6" t="s">
        <v>56</v>
      </c>
      <c r="C635" s="6">
        <v>65739001710</v>
      </c>
      <c r="D635" s="7">
        <v>42767</v>
      </c>
      <c r="E635" s="6" t="str">
        <f>VLOOKUP($A635,Peter!$A$3:$A$2386,1,0)</f>
        <v>Ford Credit Auto Owner Trust 2017-A6573900171042767</v>
      </c>
      <c r="F635" s="6" t="s">
        <v>57</v>
      </c>
      <c r="G635" s="6" t="s">
        <v>24</v>
      </c>
      <c r="H635" s="6" t="s">
        <v>57</v>
      </c>
      <c r="I635" s="6">
        <v>11540.18</v>
      </c>
      <c r="J635" s="6">
        <v>0</v>
      </c>
      <c r="K635" s="6">
        <v>0</v>
      </c>
      <c r="L635" s="6">
        <v>7.61</v>
      </c>
      <c r="M635" s="6">
        <v>1766.52</v>
      </c>
      <c r="N635" s="6">
        <v>184.47</v>
      </c>
      <c r="O635" s="6">
        <v>79.61</v>
      </c>
      <c r="Q635" s="6">
        <f>VLOOKUP($A635,Peter!$A$3:$O$2386,13,0)</f>
        <v>0</v>
      </c>
      <c r="R635" s="6">
        <v>9766.0499999999993</v>
      </c>
      <c r="S635" s="10">
        <f t="shared" si="97"/>
        <v>9766.0499999999993</v>
      </c>
      <c r="T635" s="6">
        <f>VLOOKUP($A635,Peter!$A$3:$R$2306,14,0)</f>
        <v>1950.99</v>
      </c>
      <c r="U635" s="6">
        <v>0</v>
      </c>
      <c r="V635" s="10">
        <f t="shared" si="106"/>
        <v>-11532.569999999998</v>
      </c>
      <c r="W635" s="10"/>
      <c r="X635" s="6">
        <f>Z635+M635+R635+U635</f>
        <v>11540.179999999998</v>
      </c>
      <c r="Y635" s="6">
        <f>VLOOKUP($A635,Peter!$A$3:$O$2386,7,0)</f>
        <v>7.61</v>
      </c>
      <c r="Z635" s="6">
        <v>7.61</v>
      </c>
      <c r="AA635" s="6">
        <f>VLOOKUP($A635,raw!$A$2:$L$2630,7,0)</f>
        <v>7.61</v>
      </c>
      <c r="AB635" s="10">
        <f t="shared" si="95"/>
        <v>0</v>
      </c>
      <c r="AC635" s="10">
        <f t="shared" si="98"/>
        <v>0</v>
      </c>
      <c r="AE635" s="6">
        <f>VLOOKUP($A635,Peter!$A$3:$O$2386,11,0)</f>
        <v>0</v>
      </c>
      <c r="AF635" s="6">
        <v>0</v>
      </c>
      <c r="AG635" s="6">
        <f t="shared" si="96"/>
        <v>0</v>
      </c>
      <c r="AH635" s="6" t="str">
        <f>"'"&amp;C635&amp;"',"</f>
        <v>'65739001710',</v>
      </c>
    </row>
    <row r="636" spans="1:34" hidden="1" x14ac:dyDescent="0.15">
      <c r="A636" s="6" t="str">
        <f t="shared" si="94"/>
        <v>Ford Credit Auto Owner Trust 2017-A6573900176542795</v>
      </c>
      <c r="B636" s="6" t="s">
        <v>56</v>
      </c>
      <c r="C636" s="6">
        <v>65739001765</v>
      </c>
      <c r="D636" s="7">
        <v>42795</v>
      </c>
      <c r="E636" s="6" t="e">
        <f>VLOOKUP($A636,Peter!$A$3:$A$2386,1,0)</f>
        <v>#N/A</v>
      </c>
      <c r="F636" s="6" t="s">
        <v>57</v>
      </c>
      <c r="G636" s="6" t="s">
        <v>24</v>
      </c>
      <c r="H636" s="6" t="s">
        <v>57</v>
      </c>
      <c r="I636" s="6">
        <v>268.02</v>
      </c>
      <c r="J636" s="6">
        <v>0</v>
      </c>
      <c r="K636" s="6">
        <v>0</v>
      </c>
      <c r="L636" s="6">
        <v>0.04</v>
      </c>
      <c r="M636" s="6">
        <v>159.85</v>
      </c>
      <c r="N636" s="6">
        <v>0.68</v>
      </c>
      <c r="O636" s="6">
        <v>0</v>
      </c>
      <c r="Q636" s="6" t="e">
        <f>VLOOKUP($A636,Peter!$A$3:$O$2386,13,0)</f>
        <v>#N/A</v>
      </c>
      <c r="R636" s="6">
        <v>108.13</v>
      </c>
      <c r="S636" s="10" t="e">
        <f t="shared" si="97"/>
        <v>#N/A</v>
      </c>
      <c r="T636" s="6" t="e">
        <f>VLOOKUP($A636,Peter!$A$3:$R$2306,14,0)</f>
        <v>#N/A</v>
      </c>
      <c r="U636" s="6">
        <v>0</v>
      </c>
      <c r="Y636" s="6" t="e">
        <f>VLOOKUP($A636,Peter!$A$3:$O$2386,7,0)</f>
        <v>#N/A</v>
      </c>
      <c r="Z636" s="6">
        <v>0.04</v>
      </c>
      <c r="AA636" s="6" t="e">
        <f>VLOOKUP($A636,raw!$A$2:$L$2630,7,0)</f>
        <v>#N/A</v>
      </c>
      <c r="AB636" s="10" t="e">
        <f t="shared" si="95"/>
        <v>#N/A</v>
      </c>
      <c r="AC636" s="10" t="e">
        <f t="shared" si="98"/>
        <v>#N/A</v>
      </c>
      <c r="AE636" s="6" t="e">
        <f>VLOOKUP($A636,Peter!$A$3:$O$2386,11,0)</f>
        <v>#N/A</v>
      </c>
      <c r="AF636" s="6">
        <v>0</v>
      </c>
      <c r="AG636" s="6" t="e">
        <f t="shared" si="96"/>
        <v>#N/A</v>
      </c>
      <c r="AH636" s="6" t="str">
        <f>"'"&amp;C636&amp;"',"</f>
        <v>'65739001765',</v>
      </c>
    </row>
    <row r="637" spans="1:34" hidden="1" x14ac:dyDescent="0.15">
      <c r="A637" s="6" t="str">
        <f t="shared" si="94"/>
        <v>Ford Credit Auto Owner Trust 2017-A6573900191642767</v>
      </c>
      <c r="B637" s="6" t="s">
        <v>56</v>
      </c>
      <c r="C637" s="6">
        <v>65739001916</v>
      </c>
      <c r="D637" s="7">
        <v>42767</v>
      </c>
      <c r="E637" s="6" t="str">
        <f>VLOOKUP($A637,Peter!$A$3:$A$2386,1,0)</f>
        <v>Ford Credit Auto Owner Trust 2017-A6573900191642767</v>
      </c>
      <c r="F637" s="6" t="s">
        <v>57</v>
      </c>
      <c r="G637" s="6" t="s">
        <v>24</v>
      </c>
      <c r="H637" s="6" t="s">
        <v>57</v>
      </c>
      <c r="I637" s="6">
        <v>2538.9</v>
      </c>
      <c r="J637" s="6">
        <v>0</v>
      </c>
      <c r="K637" s="6">
        <v>0</v>
      </c>
      <c r="L637" s="6">
        <v>0.62</v>
      </c>
      <c r="M637" s="6">
        <v>505.34</v>
      </c>
      <c r="N637" s="6">
        <v>6.66</v>
      </c>
      <c r="O637" s="6">
        <v>0</v>
      </c>
      <c r="Q637" s="6">
        <f>VLOOKUP($A637,Peter!$A$3:$O$2386,13,0)</f>
        <v>0</v>
      </c>
      <c r="R637" s="6">
        <v>2032.94</v>
      </c>
      <c r="S637" s="10">
        <f t="shared" si="97"/>
        <v>2032.94</v>
      </c>
      <c r="T637" s="6">
        <f>VLOOKUP($A637,Peter!$A$3:$R$2306,14,0)</f>
        <v>512</v>
      </c>
      <c r="U637" s="6">
        <v>0</v>
      </c>
      <c r="V637" s="10">
        <f>Y637-X637</f>
        <v>-2538.2800000000002</v>
      </c>
      <c r="W637" s="10"/>
      <c r="X637" s="6">
        <f>Z637+M637+R637+U637</f>
        <v>2538.9</v>
      </c>
      <c r="Y637" s="6">
        <f>VLOOKUP($A637,Peter!$A$3:$O$2386,7,0)</f>
        <v>0.62</v>
      </c>
      <c r="Z637" s="6">
        <v>0.62</v>
      </c>
      <c r="AA637" s="6">
        <f>VLOOKUP($A637,raw!$A$2:$L$2630,7,0)</f>
        <v>0.62</v>
      </c>
      <c r="AB637" s="10">
        <f t="shared" si="95"/>
        <v>0</v>
      </c>
      <c r="AC637" s="10">
        <f t="shared" si="98"/>
        <v>0</v>
      </c>
      <c r="AE637" s="6">
        <f>VLOOKUP($A637,Peter!$A$3:$O$2386,11,0)</f>
        <v>0</v>
      </c>
      <c r="AF637" s="6">
        <v>0</v>
      </c>
      <c r="AG637" s="6">
        <f t="shared" si="96"/>
        <v>0</v>
      </c>
      <c r="AH637" s="6" t="str">
        <f>"'"&amp;C637&amp;"',"</f>
        <v>'65739001916',</v>
      </c>
    </row>
    <row r="638" spans="1:34" hidden="1" x14ac:dyDescent="0.15">
      <c r="A638" s="6" t="str">
        <f t="shared" si="94"/>
        <v>Ford Credit Auto Owner Trust 2017-A6573900195242795</v>
      </c>
      <c r="B638" s="6" t="s">
        <v>56</v>
      </c>
      <c r="C638" s="6">
        <v>65739001952</v>
      </c>
      <c r="D638" s="7">
        <v>42795</v>
      </c>
      <c r="E638" s="6" t="e">
        <f>VLOOKUP($A638,Peter!$A$3:$A$2386,1,0)</f>
        <v>#N/A</v>
      </c>
      <c r="F638" s="6" t="s">
        <v>57</v>
      </c>
      <c r="G638" s="6" t="s">
        <v>24</v>
      </c>
      <c r="H638" s="6" t="s">
        <v>57</v>
      </c>
      <c r="I638" s="6">
        <v>854.35</v>
      </c>
      <c r="J638" s="6">
        <v>0</v>
      </c>
      <c r="K638" s="6">
        <v>0</v>
      </c>
      <c r="L638" s="6">
        <v>1.5</v>
      </c>
      <c r="M638" s="6">
        <v>212.84</v>
      </c>
      <c r="N638" s="6">
        <v>3.88</v>
      </c>
      <c r="O638" s="6">
        <v>0</v>
      </c>
      <c r="Q638" s="6" t="e">
        <f>VLOOKUP($A638,Peter!$A$3:$O$2386,13,0)</f>
        <v>#N/A</v>
      </c>
      <c r="R638" s="6">
        <v>640.01</v>
      </c>
      <c r="S638" s="10" t="e">
        <f t="shared" si="97"/>
        <v>#N/A</v>
      </c>
      <c r="T638" s="6" t="e">
        <f>VLOOKUP($A638,Peter!$A$3:$R$2306,14,0)</f>
        <v>#N/A</v>
      </c>
      <c r="U638" s="6">
        <v>0</v>
      </c>
      <c r="Y638" s="6" t="e">
        <f>VLOOKUP($A638,Peter!$A$3:$O$2386,7,0)</f>
        <v>#N/A</v>
      </c>
      <c r="Z638" s="6">
        <v>1.5</v>
      </c>
      <c r="AA638" s="6" t="e">
        <f>VLOOKUP($A638,raw!$A$2:$L$2630,7,0)</f>
        <v>#N/A</v>
      </c>
      <c r="AB638" s="10" t="e">
        <f t="shared" si="95"/>
        <v>#N/A</v>
      </c>
      <c r="AC638" s="10" t="e">
        <f t="shared" si="98"/>
        <v>#N/A</v>
      </c>
      <c r="AE638" s="6" t="e">
        <f>VLOOKUP($A638,Peter!$A$3:$O$2386,11,0)</f>
        <v>#N/A</v>
      </c>
      <c r="AF638" s="6">
        <v>0</v>
      </c>
      <c r="AG638" s="6" t="e">
        <f t="shared" si="96"/>
        <v>#N/A</v>
      </c>
      <c r="AH638" s="6" t="str">
        <f>"'"&amp;C638&amp;"',"</f>
        <v>'65739001952',</v>
      </c>
    </row>
    <row r="639" spans="1:34" hidden="1" x14ac:dyDescent="0.15">
      <c r="A639" s="6" t="str">
        <f t="shared" si="94"/>
        <v>Ford Credit Auto Owner Trust 2017-A6573900210342767</v>
      </c>
      <c r="B639" s="6" t="s">
        <v>56</v>
      </c>
      <c r="C639" s="6">
        <v>65739002103</v>
      </c>
      <c r="D639" s="7">
        <v>42767</v>
      </c>
      <c r="E639" s="6" t="str">
        <f>VLOOKUP($A639,Peter!$A$3:$A$2386,1,0)</f>
        <v>Ford Credit Auto Owner Trust 2017-A6573900210342767</v>
      </c>
      <c r="F639" s="6" t="s">
        <v>57</v>
      </c>
      <c r="G639" s="6" t="s">
        <v>24</v>
      </c>
      <c r="H639" s="6" t="s">
        <v>57</v>
      </c>
      <c r="I639" s="6">
        <v>3074.97</v>
      </c>
      <c r="J639" s="6">
        <v>0</v>
      </c>
      <c r="K639" s="6">
        <v>0</v>
      </c>
      <c r="L639" s="6">
        <v>0.01</v>
      </c>
      <c r="M639" s="6">
        <v>159.76</v>
      </c>
      <c r="N639" s="6">
        <v>20.239999999999998</v>
      </c>
      <c r="O639" s="6">
        <v>0</v>
      </c>
      <c r="Q639" s="6">
        <f>VLOOKUP($A639,Peter!$A$3:$O$2386,13,0)</f>
        <v>0</v>
      </c>
      <c r="R639" s="6">
        <v>2915.2</v>
      </c>
      <c r="S639" s="10">
        <f t="shared" si="97"/>
        <v>2915.2</v>
      </c>
      <c r="T639" s="6">
        <f>VLOOKUP($A639,Peter!$A$3:$R$2306,14,0)</f>
        <v>180</v>
      </c>
      <c r="U639" s="6">
        <v>0</v>
      </c>
      <c r="V639" s="10">
        <f>Y639-X639</f>
        <v>-3074.9599999999996</v>
      </c>
      <c r="W639" s="10"/>
      <c r="X639" s="6">
        <f>Z639+M639+R639+U639</f>
        <v>3074.97</v>
      </c>
      <c r="Y639" s="6">
        <f>VLOOKUP($A639,Peter!$A$3:$O$2386,7,0)</f>
        <v>0.01</v>
      </c>
      <c r="Z639" s="6">
        <v>0.01</v>
      </c>
      <c r="AA639" s="6">
        <f>VLOOKUP($A639,raw!$A$2:$L$2630,7,0)</f>
        <v>0.01</v>
      </c>
      <c r="AB639" s="10">
        <f t="shared" si="95"/>
        <v>0</v>
      </c>
      <c r="AC639" s="10">
        <f t="shared" si="98"/>
        <v>0</v>
      </c>
      <c r="AE639" s="6">
        <f>VLOOKUP($A639,Peter!$A$3:$O$2386,11,0)</f>
        <v>0</v>
      </c>
      <c r="AF639" s="6">
        <v>0</v>
      </c>
      <c r="AG639" s="6">
        <f t="shared" si="96"/>
        <v>0</v>
      </c>
      <c r="AH639" s="6" t="str">
        <f>"'"&amp;C639&amp;"',"</f>
        <v>'65739002103',</v>
      </c>
    </row>
    <row r="640" spans="1:34" hidden="1" x14ac:dyDescent="0.15">
      <c r="A640" s="6" t="str">
        <f t="shared" si="94"/>
        <v>Ford Credit Auto Owner Trust 2017-A6573900229642795</v>
      </c>
      <c r="B640" s="6" t="s">
        <v>56</v>
      </c>
      <c r="C640" s="6">
        <v>65739002296</v>
      </c>
      <c r="D640" s="7">
        <v>42795</v>
      </c>
      <c r="E640" s="6" t="e">
        <f>VLOOKUP($A640,Peter!$A$3:$A$2386,1,0)</f>
        <v>#N/A</v>
      </c>
      <c r="F640" s="6" t="s">
        <v>57</v>
      </c>
      <c r="G640" s="6" t="s">
        <v>24</v>
      </c>
      <c r="H640" s="6" t="s">
        <v>57</v>
      </c>
      <c r="I640" s="6">
        <v>501.51</v>
      </c>
      <c r="J640" s="6">
        <v>0</v>
      </c>
      <c r="K640" s="6">
        <v>0</v>
      </c>
      <c r="L640" s="6">
        <v>0.56000000000000005</v>
      </c>
      <c r="M640" s="6">
        <v>366.68</v>
      </c>
      <c r="N640" s="6">
        <v>1.1100000000000001</v>
      </c>
      <c r="O640" s="6">
        <v>0</v>
      </c>
      <c r="Q640" s="6" t="e">
        <f>VLOOKUP($A640,Peter!$A$3:$O$2386,13,0)</f>
        <v>#N/A</v>
      </c>
      <c r="R640" s="6">
        <v>134.27000000000001</v>
      </c>
      <c r="S640" s="10" t="e">
        <f t="shared" si="97"/>
        <v>#N/A</v>
      </c>
      <c r="T640" s="6" t="e">
        <f>VLOOKUP($A640,Peter!$A$3:$R$2306,14,0)</f>
        <v>#N/A</v>
      </c>
      <c r="U640" s="6">
        <v>0</v>
      </c>
      <c r="Y640" s="6" t="e">
        <f>VLOOKUP($A640,Peter!$A$3:$O$2386,7,0)</f>
        <v>#N/A</v>
      </c>
      <c r="Z640" s="6">
        <v>0.56000000000000005</v>
      </c>
      <c r="AA640" s="6" t="e">
        <f>VLOOKUP($A640,raw!$A$2:$L$2630,7,0)</f>
        <v>#N/A</v>
      </c>
      <c r="AB640" s="10" t="e">
        <f t="shared" si="95"/>
        <v>#N/A</v>
      </c>
      <c r="AC640" s="10" t="e">
        <f t="shared" si="98"/>
        <v>#N/A</v>
      </c>
      <c r="AE640" s="6" t="e">
        <f>VLOOKUP($A640,Peter!$A$3:$O$2386,11,0)</f>
        <v>#N/A</v>
      </c>
      <c r="AF640" s="6">
        <v>0</v>
      </c>
      <c r="AG640" s="6" t="e">
        <f t="shared" si="96"/>
        <v>#N/A</v>
      </c>
      <c r="AH640" s="6" t="str">
        <f>"'"&amp;C640&amp;"',"</f>
        <v>'65739002296',</v>
      </c>
    </row>
    <row r="641" spans="1:34" hidden="1" x14ac:dyDescent="0.15">
      <c r="A641" s="6" t="str">
        <f t="shared" si="94"/>
        <v>Ford Credit Auto Owner Trust 2017-A6573900241342795</v>
      </c>
      <c r="B641" s="6" t="s">
        <v>56</v>
      </c>
      <c r="C641" s="6">
        <v>65739002413</v>
      </c>
      <c r="D641" s="7">
        <v>42795</v>
      </c>
      <c r="E641" s="6" t="e">
        <f>VLOOKUP($A641,Peter!$A$3:$A$2386,1,0)</f>
        <v>#N/A</v>
      </c>
      <c r="F641" s="6" t="s">
        <v>57</v>
      </c>
      <c r="G641" s="6" t="s">
        <v>24</v>
      </c>
      <c r="H641" s="6" t="s">
        <v>57</v>
      </c>
      <c r="I641" s="6">
        <v>8779.85</v>
      </c>
      <c r="J641" s="6">
        <v>0</v>
      </c>
      <c r="K641" s="6">
        <v>0</v>
      </c>
      <c r="L641" s="6">
        <v>1.31</v>
      </c>
      <c r="M641" s="6">
        <v>450.56</v>
      </c>
      <c r="N641" s="6">
        <v>23.36</v>
      </c>
      <c r="O641" s="6">
        <v>0</v>
      </c>
      <c r="Q641" s="6" t="e">
        <f>VLOOKUP($A641,Peter!$A$3:$O$2386,13,0)</f>
        <v>#N/A</v>
      </c>
      <c r="R641" s="6">
        <v>8327.98</v>
      </c>
      <c r="S641" s="10" t="e">
        <f t="shared" si="97"/>
        <v>#N/A</v>
      </c>
      <c r="T641" s="6" t="e">
        <f>VLOOKUP($A641,Peter!$A$3:$R$2306,14,0)</f>
        <v>#N/A</v>
      </c>
      <c r="U641" s="6">
        <v>0</v>
      </c>
      <c r="Y641" s="6" t="e">
        <f>VLOOKUP($A641,Peter!$A$3:$O$2386,7,0)</f>
        <v>#N/A</v>
      </c>
      <c r="Z641" s="6">
        <v>1.31</v>
      </c>
      <c r="AA641" s="6" t="e">
        <f>VLOOKUP($A641,raw!$A$2:$L$2630,7,0)</f>
        <v>#N/A</v>
      </c>
      <c r="AB641" s="10" t="e">
        <f t="shared" si="95"/>
        <v>#N/A</v>
      </c>
      <c r="AC641" s="10" t="e">
        <f t="shared" si="98"/>
        <v>#N/A</v>
      </c>
      <c r="AE641" s="6" t="e">
        <f>VLOOKUP($A641,Peter!$A$3:$O$2386,11,0)</f>
        <v>#N/A</v>
      </c>
      <c r="AF641" s="6">
        <v>0</v>
      </c>
      <c r="AG641" s="6" t="e">
        <f t="shared" si="96"/>
        <v>#N/A</v>
      </c>
      <c r="AH641" s="6" t="str">
        <f>"'"&amp;C641&amp;"',"</f>
        <v>'65739002413',</v>
      </c>
    </row>
    <row r="642" spans="1:34" hidden="1" x14ac:dyDescent="0.15">
      <c r="A642" s="6" t="str">
        <f t="shared" ref="A642:A705" si="107">B642&amp;C642&amp;D642</f>
        <v>Ford Credit Auto Owner Trust 2017-A6573900243042795</v>
      </c>
      <c r="B642" s="6" t="s">
        <v>56</v>
      </c>
      <c r="C642" s="6">
        <v>65739002430</v>
      </c>
      <c r="D642" s="7">
        <v>42795</v>
      </c>
      <c r="E642" s="6" t="e">
        <f>VLOOKUP($A642,Peter!$A$3:$A$2386,1,0)</f>
        <v>#N/A</v>
      </c>
      <c r="F642" s="6" t="s">
        <v>57</v>
      </c>
      <c r="G642" s="6" t="s">
        <v>24</v>
      </c>
      <c r="H642" s="6" t="s">
        <v>57</v>
      </c>
      <c r="I642" s="6">
        <v>8307.2199999999993</v>
      </c>
      <c r="J642" s="6">
        <v>0</v>
      </c>
      <c r="K642" s="6">
        <v>0</v>
      </c>
      <c r="L642" s="6">
        <v>1.1200000000000001</v>
      </c>
      <c r="M642" s="6">
        <v>561.24</v>
      </c>
      <c r="N642" s="6">
        <v>113.63</v>
      </c>
      <c r="O642" s="6">
        <v>0</v>
      </c>
      <c r="Q642" s="6" t="e">
        <f>VLOOKUP($A642,Peter!$A$3:$O$2386,13,0)</f>
        <v>#N/A</v>
      </c>
      <c r="R642" s="6">
        <v>7744.86</v>
      </c>
      <c r="S642" s="10" t="e">
        <f t="shared" si="97"/>
        <v>#N/A</v>
      </c>
      <c r="T642" s="6" t="e">
        <f>VLOOKUP($A642,Peter!$A$3:$R$2306,14,0)</f>
        <v>#N/A</v>
      </c>
      <c r="U642" s="6">
        <v>0</v>
      </c>
      <c r="Y642" s="6" t="e">
        <f>VLOOKUP($A642,Peter!$A$3:$O$2386,7,0)</f>
        <v>#N/A</v>
      </c>
      <c r="Z642" s="6">
        <v>1.1200000000000001</v>
      </c>
      <c r="AA642" s="6" t="e">
        <f>VLOOKUP($A642,raw!$A$2:$L$2630,7,0)</f>
        <v>#N/A</v>
      </c>
      <c r="AB642" s="10" t="e">
        <f t="shared" ref="AB642:AB705" si="108">ABS(Y642-Z642)</f>
        <v>#N/A</v>
      </c>
      <c r="AC642" s="10" t="e">
        <f t="shared" si="98"/>
        <v>#N/A</v>
      </c>
      <c r="AE642" s="6" t="e">
        <f>VLOOKUP($A642,Peter!$A$3:$O$2386,11,0)</f>
        <v>#N/A</v>
      </c>
      <c r="AF642" s="6">
        <v>0</v>
      </c>
      <c r="AG642" s="6" t="e">
        <f t="shared" ref="AG642:AG705" si="109">ABS(AE642-AF642)</f>
        <v>#N/A</v>
      </c>
      <c r="AH642" s="6" t="str">
        <f>"'"&amp;C642&amp;"',"</f>
        <v>'65739002430',</v>
      </c>
    </row>
    <row r="643" spans="1:34" hidden="1" x14ac:dyDescent="0.15">
      <c r="A643" s="6" t="str">
        <f t="shared" si="107"/>
        <v>Ford Credit Auto Owner Trust 2017-A6573900292242767</v>
      </c>
      <c r="B643" s="6" t="s">
        <v>56</v>
      </c>
      <c r="C643" s="6">
        <v>65739002922</v>
      </c>
      <c r="D643" s="7">
        <v>42767</v>
      </c>
      <c r="E643" s="6" t="str">
        <f>VLOOKUP($A643,Peter!$A$3:$A$2386,1,0)</f>
        <v>Ford Credit Auto Owner Trust 2017-A6573900292242767</v>
      </c>
      <c r="F643" s="6" t="s">
        <v>25</v>
      </c>
      <c r="G643" s="6" t="s">
        <v>18</v>
      </c>
      <c r="H643" s="6" t="s">
        <v>25</v>
      </c>
      <c r="I643" s="6">
        <v>1117.3699999999999</v>
      </c>
      <c r="J643" s="6">
        <v>0</v>
      </c>
      <c r="K643" s="6">
        <v>0</v>
      </c>
      <c r="L643" s="6">
        <v>0.18</v>
      </c>
      <c r="M643" s="6">
        <v>1117.19</v>
      </c>
      <c r="N643" s="6">
        <v>1.92</v>
      </c>
      <c r="O643" s="6">
        <v>0</v>
      </c>
      <c r="Q643" s="6">
        <f>VLOOKUP($A643,Peter!$A$3:$O$2386,13,0)</f>
        <v>0</v>
      </c>
      <c r="R643" s="6">
        <v>0</v>
      </c>
      <c r="S643" s="10">
        <f t="shared" ref="S643:S706" si="110">ABS(Q643-R643)</f>
        <v>0</v>
      </c>
      <c r="T643" s="6">
        <f>VLOOKUP($A643,Peter!$A$3:$R$2306,14,0)</f>
        <v>1119.1099999999999</v>
      </c>
      <c r="U643" s="6">
        <v>0</v>
      </c>
      <c r="V643" s="10">
        <f t="shared" ref="V643:V646" si="111">Y643-X643</f>
        <v>-1117.19</v>
      </c>
      <c r="W643" s="10"/>
      <c r="X643" s="6">
        <f>Z643+M643+R643+U643</f>
        <v>1117.3700000000001</v>
      </c>
      <c r="Y643" s="6">
        <f>VLOOKUP($A643,Peter!$A$3:$O$2386,7,0)</f>
        <v>0.18</v>
      </c>
      <c r="Z643" s="6">
        <v>0.18</v>
      </c>
      <c r="AA643" s="6">
        <f>VLOOKUP($A643,raw!$A$2:$L$2630,7,0)</f>
        <v>0.18</v>
      </c>
      <c r="AB643" s="10">
        <f t="shared" si="108"/>
        <v>0</v>
      </c>
      <c r="AC643" s="10">
        <f t="shared" ref="AC643:AC706" si="112">IF(ABS(Z643-AA643)&gt;0.01,1,0)</f>
        <v>0</v>
      </c>
      <c r="AE643" s="6">
        <f>VLOOKUP($A643,Peter!$A$3:$O$2386,11,0)</f>
        <v>0</v>
      </c>
      <c r="AF643" s="6">
        <v>0</v>
      </c>
      <c r="AG643" s="6">
        <f t="shared" si="109"/>
        <v>0</v>
      </c>
      <c r="AH643" s="6" t="str">
        <f>"'"&amp;C643&amp;"',"</f>
        <v>'65739002922',</v>
      </c>
    </row>
    <row r="644" spans="1:34" hidden="1" x14ac:dyDescent="0.15">
      <c r="A644" s="6" t="str">
        <f t="shared" si="107"/>
        <v>Ford Credit Auto Owner Trust 2017-A6573900330842767</v>
      </c>
      <c r="B644" s="6" t="s">
        <v>56</v>
      </c>
      <c r="C644" s="6">
        <v>65739003308</v>
      </c>
      <c r="D644" s="7">
        <v>42767</v>
      </c>
      <c r="E644" s="6" t="str">
        <f>VLOOKUP($A644,Peter!$A$3:$A$2386,1,0)</f>
        <v>Ford Credit Auto Owner Trust 2017-A6573900330842767</v>
      </c>
      <c r="F644" s="6" t="s">
        <v>57</v>
      </c>
      <c r="G644" s="6" t="s">
        <v>24</v>
      </c>
      <c r="H644" s="6" t="s">
        <v>57</v>
      </c>
      <c r="I644" s="6">
        <v>255.36</v>
      </c>
      <c r="J644" s="6">
        <v>0</v>
      </c>
      <c r="K644" s="6">
        <v>0</v>
      </c>
      <c r="L644" s="6">
        <v>0.01</v>
      </c>
      <c r="M644" s="6">
        <v>203.22</v>
      </c>
      <c r="N644" s="6">
        <v>0.49</v>
      </c>
      <c r="O644" s="6">
        <v>0</v>
      </c>
      <c r="P644" s="6">
        <f>M644+N644-T644</f>
        <v>203.71</v>
      </c>
      <c r="Q644" s="6">
        <f>VLOOKUP($A644,Peter!$A$3:$O$2386,13,0)</f>
        <v>0</v>
      </c>
      <c r="R644" s="6">
        <v>52.13</v>
      </c>
      <c r="S644" s="10">
        <f t="shared" si="110"/>
        <v>52.13</v>
      </c>
      <c r="T644" s="6">
        <f>VLOOKUP($A644,Peter!$A$3:$R$2306,14,0)</f>
        <v>0</v>
      </c>
      <c r="U644" s="6">
        <v>0</v>
      </c>
      <c r="V644" s="10">
        <f t="shared" si="111"/>
        <v>-255.35</v>
      </c>
      <c r="W644" s="10"/>
      <c r="X644" s="6">
        <f>Z644+M644+R644+U644</f>
        <v>255.35999999999999</v>
      </c>
      <c r="Y644" s="6">
        <f>VLOOKUP($A644,Peter!$A$3:$O$2386,7,0)</f>
        <v>0.01</v>
      </c>
      <c r="Z644" s="6">
        <v>0.01</v>
      </c>
      <c r="AA644" s="6">
        <f>VLOOKUP($A644,raw!$A$2:$L$2630,7,0)</f>
        <v>0.01</v>
      </c>
      <c r="AB644" s="10">
        <f t="shared" si="108"/>
        <v>0</v>
      </c>
      <c r="AC644" s="10">
        <f t="shared" si="112"/>
        <v>0</v>
      </c>
      <c r="AE644" s="6">
        <f>VLOOKUP($A644,Peter!$A$3:$O$2386,11,0)</f>
        <v>0</v>
      </c>
      <c r="AF644" s="6">
        <v>0</v>
      </c>
      <c r="AG644" s="6">
        <f t="shared" si="109"/>
        <v>0</v>
      </c>
      <c r="AH644" s="6" t="str">
        <f>"'"&amp;C644&amp;"',"</f>
        <v>'65739003308',</v>
      </c>
    </row>
    <row r="645" spans="1:34" hidden="1" x14ac:dyDescent="0.15">
      <c r="A645" s="6" t="str">
        <f t="shared" si="107"/>
        <v>Ford Credit Auto Owner Trust 2017-A6573900333642767</v>
      </c>
      <c r="B645" s="6" t="s">
        <v>56</v>
      </c>
      <c r="C645" s="6">
        <v>65739003336</v>
      </c>
      <c r="D645" s="7">
        <v>42767</v>
      </c>
      <c r="E645" s="6" t="str">
        <f>VLOOKUP($A645,Peter!$A$3:$A$2386,1,0)</f>
        <v>Ford Credit Auto Owner Trust 2017-A6573900333642767</v>
      </c>
      <c r="F645" s="6" t="s">
        <v>22</v>
      </c>
      <c r="G645" s="6" t="s">
        <v>18</v>
      </c>
      <c r="H645" s="6" t="s">
        <v>22</v>
      </c>
      <c r="I645" s="6">
        <v>5918.25</v>
      </c>
      <c r="J645" s="6">
        <v>0</v>
      </c>
      <c r="K645" s="6">
        <v>0</v>
      </c>
      <c r="L645" s="6">
        <v>0</v>
      </c>
      <c r="M645" s="6">
        <v>452.38</v>
      </c>
      <c r="N645" s="6">
        <v>6.53</v>
      </c>
      <c r="O645" s="6">
        <v>0</v>
      </c>
      <c r="Q645" s="6">
        <f>VLOOKUP($A645,Peter!$A$3:$O$2386,13,0)</f>
        <v>0</v>
      </c>
      <c r="R645" s="6">
        <v>5462.85</v>
      </c>
      <c r="S645" s="10">
        <f t="shared" si="110"/>
        <v>5462.85</v>
      </c>
      <c r="T645" s="6">
        <f>VLOOKUP($A645,Peter!$A$3:$R$2306,14,0)</f>
        <v>458.91</v>
      </c>
      <c r="U645" s="6">
        <v>0</v>
      </c>
      <c r="V645" s="10">
        <f t="shared" si="111"/>
        <v>-5915.23</v>
      </c>
      <c r="W645" s="10"/>
      <c r="X645" s="6">
        <f>Z645+M645+R645+U645</f>
        <v>5918.25</v>
      </c>
      <c r="Y645" s="6">
        <f>VLOOKUP($A645,Peter!$A$3:$O$2386,7,0)</f>
        <v>3.02</v>
      </c>
      <c r="Z645" s="6">
        <v>3.02</v>
      </c>
      <c r="AA645" s="6">
        <f>VLOOKUP($A645,raw!$A$2:$L$2630,7,0)</f>
        <v>3.02</v>
      </c>
      <c r="AB645" s="10">
        <f t="shared" si="108"/>
        <v>0</v>
      </c>
      <c r="AC645" s="10">
        <f t="shared" si="112"/>
        <v>0</v>
      </c>
      <c r="AE645" s="6">
        <f>VLOOKUP($A645,Peter!$A$3:$O$2386,11,0)</f>
        <v>0</v>
      </c>
      <c r="AF645" s="6">
        <v>0</v>
      </c>
      <c r="AG645" s="6">
        <f t="shared" si="109"/>
        <v>0</v>
      </c>
      <c r="AH645" s="6" t="str">
        <f>"'"&amp;C645&amp;"',"</f>
        <v>'65739003336',</v>
      </c>
    </row>
    <row r="646" spans="1:34" hidden="1" x14ac:dyDescent="0.15">
      <c r="A646" s="6" t="str">
        <f t="shared" si="107"/>
        <v>Ford Credit Auto Owner Trust 2017-A6573900338842736</v>
      </c>
      <c r="B646" s="6" t="s">
        <v>56</v>
      </c>
      <c r="C646" s="6">
        <v>65739003388</v>
      </c>
      <c r="D646" s="7">
        <v>42736</v>
      </c>
      <c r="E646" s="6" t="str">
        <f>VLOOKUP($A646,Peter!$A$3:$A$2386,1,0)</f>
        <v>Ford Credit Auto Owner Trust 2017-A6573900338842736</v>
      </c>
      <c r="F646" s="6" t="s">
        <v>25</v>
      </c>
      <c r="G646" s="6" t="s">
        <v>18</v>
      </c>
      <c r="H646" s="6" t="s">
        <v>25</v>
      </c>
      <c r="I646" s="6">
        <v>302.82</v>
      </c>
      <c r="J646" s="6">
        <v>0</v>
      </c>
      <c r="K646" s="6">
        <v>0</v>
      </c>
      <c r="L646" s="6">
        <v>0.54</v>
      </c>
      <c r="M646" s="6">
        <v>302.27999999999997</v>
      </c>
      <c r="N646" s="6">
        <v>2.0699999999999998</v>
      </c>
      <c r="O646" s="6">
        <v>0</v>
      </c>
      <c r="Q646" s="6">
        <f>VLOOKUP($A646,Peter!$A$3:$O$2386,13,0)</f>
        <v>0</v>
      </c>
      <c r="R646" s="6">
        <v>0</v>
      </c>
      <c r="S646" s="10">
        <f t="shared" si="110"/>
        <v>0</v>
      </c>
      <c r="T646" s="6">
        <f>VLOOKUP($A646,Peter!$A$3:$R$2306,14,0)</f>
        <v>480.08</v>
      </c>
      <c r="U646" s="6">
        <v>0</v>
      </c>
      <c r="V646" s="10">
        <f t="shared" si="111"/>
        <v>-302.27999999999997</v>
      </c>
      <c r="W646" s="10"/>
      <c r="X646" s="6">
        <f>Z646+M646+R646+U646</f>
        <v>302.82</v>
      </c>
      <c r="Y646" s="6">
        <f>VLOOKUP($A646,Peter!$A$3:$O$2386,7,0)</f>
        <v>0.54</v>
      </c>
      <c r="Z646" s="6">
        <v>0.54</v>
      </c>
      <c r="AA646" s="6">
        <f>VLOOKUP($A646,raw!$A$2:$L$2630,7,0)</f>
        <v>0.54</v>
      </c>
      <c r="AB646" s="10">
        <f t="shared" si="108"/>
        <v>0</v>
      </c>
      <c r="AC646" s="10">
        <f t="shared" si="112"/>
        <v>0</v>
      </c>
      <c r="AE646" s="6">
        <f>VLOOKUP($A646,Peter!$A$3:$O$2386,11,0)</f>
        <v>0</v>
      </c>
      <c r="AF646" s="6">
        <v>0</v>
      </c>
      <c r="AG646" s="6">
        <f t="shared" si="109"/>
        <v>0</v>
      </c>
      <c r="AH646" s="6" t="str">
        <f>"'"&amp;C646&amp;"',"</f>
        <v>'65739003388',</v>
      </c>
    </row>
    <row r="647" spans="1:34" hidden="1" x14ac:dyDescent="0.15">
      <c r="A647" s="6" t="str">
        <f t="shared" si="107"/>
        <v>Ford Credit Auto Owner Trust 2017-A6573900357342795</v>
      </c>
      <c r="B647" s="6" t="s">
        <v>56</v>
      </c>
      <c r="C647" s="6">
        <v>65739003573</v>
      </c>
      <c r="D647" s="7">
        <v>42795</v>
      </c>
      <c r="E647" s="6" t="e">
        <f>VLOOKUP($A647,Peter!$A$3:$A$2386,1,0)</f>
        <v>#N/A</v>
      </c>
      <c r="F647" s="6" t="s">
        <v>57</v>
      </c>
      <c r="G647" s="6" t="s">
        <v>24</v>
      </c>
      <c r="H647" s="6" t="s">
        <v>57</v>
      </c>
      <c r="I647" s="6">
        <v>27854.080000000002</v>
      </c>
      <c r="J647" s="6">
        <v>0</v>
      </c>
      <c r="K647" s="6">
        <v>0</v>
      </c>
      <c r="L647" s="6">
        <v>7.62</v>
      </c>
      <c r="M647" s="6">
        <v>856.95</v>
      </c>
      <c r="N647" s="6">
        <v>102.81</v>
      </c>
      <c r="O647" s="6">
        <v>0</v>
      </c>
      <c r="Q647" s="6" t="e">
        <f>VLOOKUP($A647,Peter!$A$3:$O$2386,13,0)</f>
        <v>#N/A</v>
      </c>
      <c r="R647" s="6">
        <v>26989.51</v>
      </c>
      <c r="S647" s="10" t="e">
        <f t="shared" si="110"/>
        <v>#N/A</v>
      </c>
      <c r="T647" s="6" t="e">
        <f>VLOOKUP($A647,Peter!$A$3:$R$2306,14,0)</f>
        <v>#N/A</v>
      </c>
      <c r="U647" s="6">
        <v>0</v>
      </c>
      <c r="Y647" s="6" t="e">
        <f>VLOOKUP($A647,Peter!$A$3:$O$2386,7,0)</f>
        <v>#N/A</v>
      </c>
      <c r="Z647" s="6">
        <v>7.62</v>
      </c>
      <c r="AA647" s="6" t="e">
        <f>VLOOKUP($A647,raw!$A$2:$L$2630,7,0)</f>
        <v>#N/A</v>
      </c>
      <c r="AB647" s="10" t="e">
        <f t="shared" si="108"/>
        <v>#N/A</v>
      </c>
      <c r="AC647" s="10" t="e">
        <f t="shared" si="112"/>
        <v>#N/A</v>
      </c>
      <c r="AE647" s="6" t="e">
        <f>VLOOKUP($A647,Peter!$A$3:$O$2386,11,0)</f>
        <v>#N/A</v>
      </c>
      <c r="AF647" s="6">
        <v>0</v>
      </c>
      <c r="AG647" s="6" t="e">
        <f t="shared" si="109"/>
        <v>#N/A</v>
      </c>
      <c r="AH647" s="6" t="str">
        <f>"'"&amp;C647&amp;"',"</f>
        <v>'65739003573',</v>
      </c>
    </row>
    <row r="648" spans="1:34" hidden="1" x14ac:dyDescent="0.15">
      <c r="A648" s="6" t="str">
        <f t="shared" si="107"/>
        <v>Ford Credit Auto Owner Trust 2017-A6573900369242736</v>
      </c>
      <c r="B648" s="6" t="s">
        <v>56</v>
      </c>
      <c r="C648" s="6">
        <v>65739003692</v>
      </c>
      <c r="D648" s="7">
        <v>42736</v>
      </c>
      <c r="E648" s="6" t="str">
        <f>VLOOKUP($A648,Peter!$A$3:$A$2386,1,0)</f>
        <v>Ford Credit Auto Owner Trust 2017-A6573900369242736</v>
      </c>
      <c r="F648" s="6" t="s">
        <v>57</v>
      </c>
      <c r="G648" s="6" t="s">
        <v>24</v>
      </c>
      <c r="H648" s="6" t="s">
        <v>57</v>
      </c>
      <c r="I648" s="6">
        <v>6862.98</v>
      </c>
      <c r="J648" s="6">
        <v>0</v>
      </c>
      <c r="K648" s="6">
        <v>0</v>
      </c>
      <c r="L648" s="6">
        <v>1.24</v>
      </c>
      <c r="M648" s="6">
        <v>395.36</v>
      </c>
      <c r="N648" s="6">
        <v>41.84</v>
      </c>
      <c r="O648" s="6">
        <v>0</v>
      </c>
      <c r="Q648" s="6">
        <f>VLOOKUP($A648,Peter!$A$3:$O$2386,13,0)</f>
        <v>0</v>
      </c>
      <c r="R648" s="6">
        <v>6466.38</v>
      </c>
      <c r="S648" s="10">
        <f t="shared" si="110"/>
        <v>6466.38</v>
      </c>
      <c r="T648" s="6">
        <f>VLOOKUP($A648,Peter!$A$3:$R$2306,14,0)</f>
        <v>437.2</v>
      </c>
      <c r="U648" s="6">
        <v>0</v>
      </c>
      <c r="V648" s="10">
        <f t="shared" ref="V648:V650" si="113">Y648-X648</f>
        <v>-6861.7400000000007</v>
      </c>
      <c r="W648" s="10"/>
      <c r="X648" s="6">
        <f>Z648+M648+R648+U648</f>
        <v>6862.9800000000005</v>
      </c>
      <c r="Y648" s="6">
        <f>VLOOKUP($A648,Peter!$A$3:$O$2386,7,0)</f>
        <v>1.24</v>
      </c>
      <c r="Z648" s="6">
        <v>1.24</v>
      </c>
      <c r="AA648" s="6">
        <f>VLOOKUP($A648,raw!$A$2:$L$2630,7,0)</f>
        <v>1.24</v>
      </c>
      <c r="AB648" s="10">
        <f t="shared" si="108"/>
        <v>0</v>
      </c>
      <c r="AC648" s="10">
        <f t="shared" si="112"/>
        <v>0</v>
      </c>
      <c r="AE648" s="6">
        <f>VLOOKUP($A648,Peter!$A$3:$O$2386,11,0)</f>
        <v>0</v>
      </c>
      <c r="AF648" s="6">
        <v>0</v>
      </c>
      <c r="AG648" s="6">
        <f t="shared" si="109"/>
        <v>0</v>
      </c>
      <c r="AH648" s="6" t="str">
        <f>"'"&amp;C648&amp;"',"</f>
        <v>'65739003692',</v>
      </c>
    </row>
    <row r="649" spans="1:34" hidden="1" x14ac:dyDescent="0.15">
      <c r="A649" s="6" t="str">
        <f t="shared" si="107"/>
        <v>Ford Credit Auto Owner Trust 2017-A6573900436642767</v>
      </c>
      <c r="B649" s="6" t="s">
        <v>56</v>
      </c>
      <c r="C649" s="6">
        <v>65739004366</v>
      </c>
      <c r="D649" s="7">
        <v>42767</v>
      </c>
      <c r="E649" s="6" t="str">
        <f>VLOOKUP($A649,Peter!$A$3:$A$2386,1,0)</f>
        <v>Ford Credit Auto Owner Trust 2017-A6573900436642767</v>
      </c>
      <c r="F649" s="6" t="s">
        <v>57</v>
      </c>
      <c r="G649" s="6" t="s">
        <v>24</v>
      </c>
      <c r="H649" s="6" t="s">
        <v>57</v>
      </c>
      <c r="I649" s="6">
        <v>2807</v>
      </c>
      <c r="J649" s="6">
        <v>0</v>
      </c>
      <c r="K649" s="6">
        <v>0</v>
      </c>
      <c r="L649" s="6">
        <v>0.01</v>
      </c>
      <c r="M649" s="6">
        <v>245.12</v>
      </c>
      <c r="N649" s="6">
        <v>7.59</v>
      </c>
      <c r="O649" s="6">
        <v>0</v>
      </c>
      <c r="P649" s="6">
        <f>M649+N649-T649</f>
        <v>252.71</v>
      </c>
      <c r="Q649" s="6">
        <f>VLOOKUP($A649,Peter!$A$3:$O$2386,13,0)</f>
        <v>0</v>
      </c>
      <c r="R649" s="6">
        <v>2561.87</v>
      </c>
      <c r="S649" s="10">
        <f t="shared" si="110"/>
        <v>2561.87</v>
      </c>
      <c r="T649" s="6">
        <f>VLOOKUP($A649,Peter!$A$3:$R$2306,14,0)</f>
        <v>0</v>
      </c>
      <c r="U649" s="6">
        <v>0</v>
      </c>
      <c r="V649" s="10">
        <f t="shared" si="113"/>
        <v>-2806.99</v>
      </c>
      <c r="W649" s="10"/>
      <c r="X649" s="6">
        <f>Z649+M649+R649+U649</f>
        <v>2807</v>
      </c>
      <c r="Y649" s="6">
        <f>VLOOKUP($A649,Peter!$A$3:$O$2386,7,0)</f>
        <v>0.01</v>
      </c>
      <c r="Z649" s="6">
        <v>0.01</v>
      </c>
      <c r="AA649" s="6">
        <f>VLOOKUP($A649,raw!$A$2:$L$2630,7,0)</f>
        <v>0.01</v>
      </c>
      <c r="AB649" s="10">
        <f t="shared" si="108"/>
        <v>0</v>
      </c>
      <c r="AC649" s="10">
        <f t="shared" si="112"/>
        <v>0</v>
      </c>
      <c r="AE649" s="6">
        <f>VLOOKUP($A649,Peter!$A$3:$O$2386,11,0)</f>
        <v>0</v>
      </c>
      <c r="AF649" s="6">
        <v>0</v>
      </c>
      <c r="AG649" s="6">
        <f t="shared" si="109"/>
        <v>0</v>
      </c>
      <c r="AH649" s="6" t="str">
        <f>"'"&amp;C649&amp;"',"</f>
        <v>'65739004366',</v>
      </c>
    </row>
    <row r="650" spans="1:34" hidden="1" x14ac:dyDescent="0.15">
      <c r="A650" s="6" t="str">
        <f t="shared" si="107"/>
        <v>Ford Credit Auto Owner Trust 2017-A6573900437442767</v>
      </c>
      <c r="B650" s="6" t="s">
        <v>56</v>
      </c>
      <c r="C650" s="6">
        <v>65739004374</v>
      </c>
      <c r="D650" s="7">
        <v>42767</v>
      </c>
      <c r="E650" s="6" t="str">
        <f>VLOOKUP($A650,Peter!$A$3:$A$2386,1,0)</f>
        <v>Ford Credit Auto Owner Trust 2017-A6573900437442767</v>
      </c>
      <c r="F650" s="6" t="s">
        <v>25</v>
      </c>
      <c r="G650" s="6" t="s">
        <v>18</v>
      </c>
      <c r="H650" s="6" t="s">
        <v>25</v>
      </c>
      <c r="I650" s="6">
        <v>1307.42</v>
      </c>
      <c r="J650" s="6">
        <v>0</v>
      </c>
      <c r="K650" s="6">
        <v>0</v>
      </c>
      <c r="L650" s="6">
        <v>0.56000000000000005</v>
      </c>
      <c r="M650" s="6">
        <v>1306.8599999999999</v>
      </c>
      <c r="N650" s="6">
        <v>6.94</v>
      </c>
      <c r="O650" s="6">
        <v>0</v>
      </c>
      <c r="Q650" s="6">
        <f>VLOOKUP($A650,Peter!$A$3:$O$2386,13,0)</f>
        <v>0</v>
      </c>
      <c r="R650" s="6">
        <v>0</v>
      </c>
      <c r="S650" s="10">
        <f t="shared" si="110"/>
        <v>0</v>
      </c>
      <c r="T650" s="6">
        <f>VLOOKUP($A650,Peter!$A$3:$R$2306,14,0)</f>
        <v>1313.8</v>
      </c>
      <c r="U650" s="6">
        <v>0</v>
      </c>
      <c r="V650" s="10">
        <f t="shared" si="113"/>
        <v>-1306.8599999999999</v>
      </c>
      <c r="W650" s="10"/>
      <c r="X650" s="6">
        <f>Z650+M650+R650+U650</f>
        <v>1307.4199999999998</v>
      </c>
      <c r="Y650" s="6">
        <f>VLOOKUP($A650,Peter!$A$3:$O$2386,7,0)</f>
        <v>0.56000000000000005</v>
      </c>
      <c r="Z650" s="6">
        <v>0.56000000000000005</v>
      </c>
      <c r="AA650" s="6">
        <f>VLOOKUP($A650,raw!$A$2:$L$2630,7,0)</f>
        <v>0.56000000000000005</v>
      </c>
      <c r="AB650" s="10">
        <f t="shared" si="108"/>
        <v>0</v>
      </c>
      <c r="AC650" s="10">
        <f t="shared" si="112"/>
        <v>0</v>
      </c>
      <c r="AE650" s="6">
        <f>VLOOKUP($A650,Peter!$A$3:$O$2386,11,0)</f>
        <v>0</v>
      </c>
      <c r="AF650" s="6">
        <v>0</v>
      </c>
      <c r="AG650" s="6">
        <f t="shared" si="109"/>
        <v>0</v>
      </c>
      <c r="AH650" s="6" t="str">
        <f>"'"&amp;C650&amp;"',"</f>
        <v>'65739004374',</v>
      </c>
    </row>
    <row r="651" spans="1:34" hidden="1" x14ac:dyDescent="0.15">
      <c r="A651" s="6" t="str">
        <f t="shared" si="107"/>
        <v>Ford Credit Auto Owner Trust 2017-A6573900449442795</v>
      </c>
      <c r="B651" s="6" t="s">
        <v>56</v>
      </c>
      <c r="C651" s="6">
        <v>65739004494</v>
      </c>
      <c r="D651" s="7">
        <v>42795</v>
      </c>
      <c r="E651" s="6" t="e">
        <f>VLOOKUP($A651,Peter!$A$3:$A$2386,1,0)</f>
        <v>#N/A</v>
      </c>
      <c r="F651" s="6" t="s">
        <v>57</v>
      </c>
      <c r="G651" s="6" t="s">
        <v>24</v>
      </c>
      <c r="H651" s="6" t="s">
        <v>57</v>
      </c>
      <c r="I651" s="6">
        <v>12332.48</v>
      </c>
      <c r="J651" s="6">
        <v>0</v>
      </c>
      <c r="K651" s="6">
        <v>0</v>
      </c>
      <c r="L651" s="6">
        <v>4.22</v>
      </c>
      <c r="M651" s="6">
        <v>834.93</v>
      </c>
      <c r="N651" s="6">
        <v>151.75</v>
      </c>
      <c r="O651" s="6">
        <v>0</v>
      </c>
      <c r="Q651" s="6" t="e">
        <f>VLOOKUP($A651,Peter!$A$3:$O$2386,13,0)</f>
        <v>#N/A</v>
      </c>
      <c r="R651" s="6">
        <v>11493.33</v>
      </c>
      <c r="S651" s="10" t="e">
        <f t="shared" si="110"/>
        <v>#N/A</v>
      </c>
      <c r="T651" s="6" t="e">
        <f>VLOOKUP($A651,Peter!$A$3:$R$2306,14,0)</f>
        <v>#N/A</v>
      </c>
      <c r="U651" s="6">
        <v>0</v>
      </c>
      <c r="Y651" s="6" t="e">
        <f>VLOOKUP($A651,Peter!$A$3:$O$2386,7,0)</f>
        <v>#N/A</v>
      </c>
      <c r="Z651" s="6">
        <v>4.22</v>
      </c>
      <c r="AA651" s="6" t="e">
        <f>VLOOKUP($A651,raw!$A$2:$L$2630,7,0)</f>
        <v>#N/A</v>
      </c>
      <c r="AB651" s="10" t="e">
        <f t="shared" si="108"/>
        <v>#N/A</v>
      </c>
      <c r="AC651" s="10" t="e">
        <f t="shared" si="112"/>
        <v>#N/A</v>
      </c>
      <c r="AE651" s="6" t="e">
        <f>VLOOKUP($A651,Peter!$A$3:$O$2386,11,0)</f>
        <v>#N/A</v>
      </c>
      <c r="AF651" s="6">
        <v>0</v>
      </c>
      <c r="AG651" s="6" t="e">
        <f t="shared" si="109"/>
        <v>#N/A</v>
      </c>
      <c r="AH651" s="6" t="str">
        <f>"'"&amp;C651&amp;"',"</f>
        <v>'65739004494',</v>
      </c>
    </row>
    <row r="652" spans="1:34" hidden="1" x14ac:dyDescent="0.15">
      <c r="A652" s="6" t="str">
        <f t="shared" si="107"/>
        <v>Ford Credit Auto Owner Trust 2017-A6573900451142767</v>
      </c>
      <c r="B652" s="6" t="s">
        <v>56</v>
      </c>
      <c r="C652" s="6">
        <v>65739004511</v>
      </c>
      <c r="D652" s="7">
        <v>42767</v>
      </c>
      <c r="E652" s="6" t="str">
        <f>VLOOKUP($A652,Peter!$A$3:$A$2386,1,0)</f>
        <v>Ford Credit Auto Owner Trust 2017-A6573900451142767</v>
      </c>
      <c r="F652" s="6" t="s">
        <v>25</v>
      </c>
      <c r="G652" s="6" t="s">
        <v>18</v>
      </c>
      <c r="H652" s="6" t="s">
        <v>25</v>
      </c>
      <c r="I652" s="6">
        <v>610.41999999999996</v>
      </c>
      <c r="J652" s="6">
        <v>0</v>
      </c>
      <c r="K652" s="6">
        <v>0</v>
      </c>
      <c r="L652" s="6">
        <v>7.0000000000000007E-2</v>
      </c>
      <c r="M652" s="6">
        <v>610.35</v>
      </c>
      <c r="N652" s="6">
        <v>1.87</v>
      </c>
      <c r="O652" s="6">
        <v>0</v>
      </c>
      <c r="P652" s="6">
        <f>M652+N652-T652</f>
        <v>612.22</v>
      </c>
      <c r="Q652" s="6">
        <f>VLOOKUP($A652,Peter!$A$3:$O$2386,13,0)</f>
        <v>0</v>
      </c>
      <c r="R652" s="6">
        <v>0</v>
      </c>
      <c r="S652" s="10">
        <f t="shared" si="110"/>
        <v>0</v>
      </c>
      <c r="T652" s="6">
        <f>VLOOKUP($A652,Peter!$A$3:$R$2306,14,0)</f>
        <v>0</v>
      </c>
      <c r="U652" s="6">
        <v>0</v>
      </c>
      <c r="V652" s="10">
        <f>Y652-X652</f>
        <v>-610.35</v>
      </c>
      <c r="W652" s="10"/>
      <c r="X652" s="6">
        <f>Z652+M652+R652+U652</f>
        <v>610.42000000000007</v>
      </c>
      <c r="Y652" s="6">
        <f>VLOOKUP($A652,Peter!$A$3:$O$2386,7,0)</f>
        <v>7.0000000000000007E-2</v>
      </c>
      <c r="Z652" s="6">
        <v>7.0000000000000007E-2</v>
      </c>
      <c r="AA652" s="6">
        <f>VLOOKUP($A652,raw!$A$2:$L$2630,7,0)</f>
        <v>7.0000000000000007E-2</v>
      </c>
      <c r="AB652" s="10">
        <f t="shared" si="108"/>
        <v>0</v>
      </c>
      <c r="AC652" s="10">
        <f t="shared" si="112"/>
        <v>0</v>
      </c>
      <c r="AE652" s="6">
        <f>VLOOKUP($A652,Peter!$A$3:$O$2386,11,0)</f>
        <v>0</v>
      </c>
      <c r="AF652" s="6">
        <v>0</v>
      </c>
      <c r="AG652" s="6">
        <f t="shared" si="109"/>
        <v>0</v>
      </c>
      <c r="AH652" s="6" t="str">
        <f>"'"&amp;C652&amp;"',"</f>
        <v>'65739004511',</v>
      </c>
    </row>
    <row r="653" spans="1:34" hidden="1" x14ac:dyDescent="0.15">
      <c r="A653" s="6" t="str">
        <f t="shared" si="107"/>
        <v>Ford Credit Auto Owner Trust 2017-A6573900451942795</v>
      </c>
      <c r="B653" s="6" t="s">
        <v>56</v>
      </c>
      <c r="C653" s="6">
        <v>65739004519</v>
      </c>
      <c r="D653" s="7">
        <v>42795</v>
      </c>
      <c r="E653" s="6" t="e">
        <f>VLOOKUP($A653,Peter!$A$3:$A$2386,1,0)</f>
        <v>#N/A</v>
      </c>
      <c r="F653" s="6" t="s">
        <v>25</v>
      </c>
      <c r="G653" s="6" t="s">
        <v>18</v>
      </c>
      <c r="H653" s="6" t="s">
        <v>25</v>
      </c>
      <c r="I653" s="6">
        <v>330.81</v>
      </c>
      <c r="J653" s="6">
        <v>0</v>
      </c>
      <c r="K653" s="6">
        <v>0</v>
      </c>
      <c r="L653" s="6">
        <v>0.18</v>
      </c>
      <c r="M653" s="6">
        <v>330.63</v>
      </c>
      <c r="N653" s="6">
        <v>1.79</v>
      </c>
      <c r="O653" s="6">
        <v>0</v>
      </c>
      <c r="Q653" s="6" t="e">
        <f>VLOOKUP($A653,Peter!$A$3:$O$2386,13,0)</f>
        <v>#N/A</v>
      </c>
      <c r="R653" s="6">
        <v>0</v>
      </c>
      <c r="S653" s="10" t="e">
        <f t="shared" si="110"/>
        <v>#N/A</v>
      </c>
      <c r="T653" s="6" t="e">
        <f>VLOOKUP($A653,Peter!$A$3:$R$2306,14,0)</f>
        <v>#N/A</v>
      </c>
      <c r="U653" s="6">
        <v>0</v>
      </c>
      <c r="Y653" s="6" t="e">
        <f>VLOOKUP($A653,Peter!$A$3:$O$2386,7,0)</f>
        <v>#N/A</v>
      </c>
      <c r="Z653" s="6">
        <v>0.18</v>
      </c>
      <c r="AA653" s="6" t="e">
        <f>VLOOKUP($A653,raw!$A$2:$L$2630,7,0)</f>
        <v>#N/A</v>
      </c>
      <c r="AB653" s="10" t="e">
        <f t="shared" si="108"/>
        <v>#N/A</v>
      </c>
      <c r="AC653" s="10" t="e">
        <f t="shared" si="112"/>
        <v>#N/A</v>
      </c>
      <c r="AE653" s="6" t="e">
        <f>VLOOKUP($A653,Peter!$A$3:$O$2386,11,0)</f>
        <v>#N/A</v>
      </c>
      <c r="AF653" s="6">
        <v>0</v>
      </c>
      <c r="AG653" s="6" t="e">
        <f t="shared" si="109"/>
        <v>#N/A</v>
      </c>
      <c r="AH653" s="6" t="str">
        <f>"'"&amp;C653&amp;"',"</f>
        <v>'65739004519',</v>
      </c>
    </row>
    <row r="654" spans="1:34" hidden="1" x14ac:dyDescent="0.15">
      <c r="A654" s="6" t="str">
        <f t="shared" si="107"/>
        <v>Ford Credit Auto Owner Trust 2017-A6573900456842795</v>
      </c>
      <c r="B654" s="6" t="s">
        <v>56</v>
      </c>
      <c r="C654" s="6">
        <v>65739004568</v>
      </c>
      <c r="D654" s="7">
        <v>42795</v>
      </c>
      <c r="E654" s="6" t="e">
        <f>VLOOKUP($A654,Peter!$A$3:$A$2386,1,0)</f>
        <v>#N/A</v>
      </c>
      <c r="F654" s="6" t="s">
        <v>25</v>
      </c>
      <c r="G654" s="6" t="s">
        <v>18</v>
      </c>
      <c r="H654" s="6" t="s">
        <v>25</v>
      </c>
      <c r="I654" s="6">
        <v>627.64</v>
      </c>
      <c r="J654" s="6">
        <v>0</v>
      </c>
      <c r="K654" s="6">
        <v>0</v>
      </c>
      <c r="L654" s="6">
        <v>1.1599999999999999</v>
      </c>
      <c r="M654" s="6">
        <v>626.48</v>
      </c>
      <c r="N654" s="6">
        <v>3.71</v>
      </c>
      <c r="O654" s="6">
        <v>0</v>
      </c>
      <c r="Q654" s="6" t="e">
        <f>VLOOKUP($A654,Peter!$A$3:$O$2386,13,0)</f>
        <v>#N/A</v>
      </c>
      <c r="R654" s="6">
        <v>0</v>
      </c>
      <c r="S654" s="10" t="e">
        <f t="shared" si="110"/>
        <v>#N/A</v>
      </c>
      <c r="T654" s="6" t="e">
        <f>VLOOKUP($A654,Peter!$A$3:$R$2306,14,0)</f>
        <v>#N/A</v>
      </c>
      <c r="U654" s="6">
        <v>0</v>
      </c>
      <c r="Y654" s="6" t="e">
        <f>VLOOKUP($A654,Peter!$A$3:$O$2386,7,0)</f>
        <v>#N/A</v>
      </c>
      <c r="Z654" s="6">
        <v>1.1599999999999999</v>
      </c>
      <c r="AA654" s="6" t="e">
        <f>VLOOKUP($A654,raw!$A$2:$L$2630,7,0)</f>
        <v>#N/A</v>
      </c>
      <c r="AB654" s="10" t="e">
        <f t="shared" si="108"/>
        <v>#N/A</v>
      </c>
      <c r="AC654" s="10" t="e">
        <f t="shared" si="112"/>
        <v>#N/A</v>
      </c>
      <c r="AE654" s="6" t="e">
        <f>VLOOKUP($A654,Peter!$A$3:$O$2386,11,0)</f>
        <v>#N/A</v>
      </c>
      <c r="AF654" s="6">
        <v>0</v>
      </c>
      <c r="AG654" s="6" t="e">
        <f t="shared" si="109"/>
        <v>#N/A</v>
      </c>
      <c r="AH654" s="6" t="str">
        <f>"'"&amp;C654&amp;"',"</f>
        <v>'65739004568',</v>
      </c>
    </row>
    <row r="655" spans="1:34" hidden="1" x14ac:dyDescent="0.15">
      <c r="A655" s="6" t="str">
        <f t="shared" si="107"/>
        <v>Ford Credit Auto Owner Trust 2017-A6573900457242736</v>
      </c>
      <c r="B655" s="6" t="s">
        <v>56</v>
      </c>
      <c r="C655" s="6">
        <v>65739004572</v>
      </c>
      <c r="D655" s="7">
        <v>42736</v>
      </c>
      <c r="E655" s="6" t="str">
        <f>VLOOKUP($A655,Peter!$A$3:$A$2386,1,0)</f>
        <v>Ford Credit Auto Owner Trust 2017-A6573900457242736</v>
      </c>
      <c r="F655" s="6" t="s">
        <v>57</v>
      </c>
      <c r="G655" s="6" t="s">
        <v>24</v>
      </c>
      <c r="H655" s="6" t="s">
        <v>57</v>
      </c>
      <c r="I655" s="6">
        <v>9862.6299999999992</v>
      </c>
      <c r="J655" s="6">
        <v>0</v>
      </c>
      <c r="K655" s="6">
        <v>0</v>
      </c>
      <c r="L655" s="6">
        <v>0.02</v>
      </c>
      <c r="M655" s="6">
        <v>233.85</v>
      </c>
      <c r="N655" s="6">
        <v>21</v>
      </c>
      <c r="O655" s="6">
        <v>0</v>
      </c>
      <c r="Q655" s="6">
        <f>VLOOKUP($A655,Peter!$A$3:$O$2386,13,0)</f>
        <v>0</v>
      </c>
      <c r="R655" s="6">
        <v>9628.76</v>
      </c>
      <c r="S655" s="10">
        <f t="shared" si="110"/>
        <v>9628.76</v>
      </c>
      <c r="T655" s="6">
        <f>VLOOKUP($A655,Peter!$A$3:$R$2306,14,0)</f>
        <v>254.85</v>
      </c>
      <c r="U655" s="6">
        <v>0</v>
      </c>
      <c r="V655" s="10">
        <f>Y655-X655</f>
        <v>-9862.61</v>
      </c>
      <c r="W655" s="10"/>
      <c r="X655" s="6">
        <f>Z655+M655+R655+U655</f>
        <v>9862.630000000001</v>
      </c>
      <c r="Y655" s="6">
        <f>VLOOKUP($A655,Peter!$A$3:$O$2386,7,0)</f>
        <v>0.02</v>
      </c>
      <c r="Z655" s="6">
        <v>0.02</v>
      </c>
      <c r="AA655" s="6">
        <f>VLOOKUP($A655,raw!$A$2:$L$2630,7,0)</f>
        <v>0.02</v>
      </c>
      <c r="AB655" s="10">
        <f t="shared" si="108"/>
        <v>0</v>
      </c>
      <c r="AC655" s="10">
        <f t="shared" si="112"/>
        <v>0</v>
      </c>
      <c r="AE655" s="6">
        <f>VLOOKUP($A655,Peter!$A$3:$O$2386,11,0)</f>
        <v>0</v>
      </c>
      <c r="AF655" s="6">
        <v>0</v>
      </c>
      <c r="AG655" s="6">
        <f t="shared" si="109"/>
        <v>0</v>
      </c>
      <c r="AH655" s="6" t="str">
        <f>"'"&amp;C655&amp;"',"</f>
        <v>'65739004572',</v>
      </c>
    </row>
    <row r="656" spans="1:34" hidden="1" x14ac:dyDescent="0.15">
      <c r="A656" s="6" t="str">
        <f t="shared" si="107"/>
        <v>Ford Credit Auto Owner Trust 2017-A6573900459642795</v>
      </c>
      <c r="B656" s="6" t="s">
        <v>56</v>
      </c>
      <c r="C656" s="6">
        <v>65739004596</v>
      </c>
      <c r="D656" s="7">
        <v>42795</v>
      </c>
      <c r="E656" s="6" t="e">
        <f>VLOOKUP($A656,Peter!$A$3:$A$2386,1,0)</f>
        <v>#N/A</v>
      </c>
      <c r="F656" s="6" t="s">
        <v>57</v>
      </c>
      <c r="G656" s="6" t="s">
        <v>24</v>
      </c>
      <c r="H656" s="6" t="s">
        <v>57</v>
      </c>
      <c r="I656" s="6">
        <v>17558.330000000002</v>
      </c>
      <c r="J656" s="6">
        <v>0</v>
      </c>
      <c r="K656" s="6">
        <v>0</v>
      </c>
      <c r="L656" s="6">
        <v>7.57</v>
      </c>
      <c r="M656" s="6">
        <v>687.28</v>
      </c>
      <c r="N656" s="6">
        <v>55.45</v>
      </c>
      <c r="O656" s="6">
        <v>0</v>
      </c>
      <c r="Q656" s="6" t="e">
        <f>VLOOKUP($A656,Peter!$A$3:$O$2386,13,0)</f>
        <v>#N/A</v>
      </c>
      <c r="R656" s="6">
        <v>16863.48</v>
      </c>
      <c r="S656" s="10" t="e">
        <f t="shared" si="110"/>
        <v>#N/A</v>
      </c>
      <c r="T656" s="6" t="e">
        <f>VLOOKUP($A656,Peter!$A$3:$R$2306,14,0)</f>
        <v>#N/A</v>
      </c>
      <c r="U656" s="6">
        <v>0</v>
      </c>
      <c r="Y656" s="6" t="e">
        <f>VLOOKUP($A656,Peter!$A$3:$O$2386,7,0)</f>
        <v>#N/A</v>
      </c>
      <c r="Z656" s="6">
        <v>7.57</v>
      </c>
      <c r="AA656" s="6" t="e">
        <f>VLOOKUP($A656,raw!$A$2:$L$2630,7,0)</f>
        <v>#N/A</v>
      </c>
      <c r="AB656" s="10" t="e">
        <f t="shared" si="108"/>
        <v>#N/A</v>
      </c>
      <c r="AC656" s="10" t="e">
        <f t="shared" si="112"/>
        <v>#N/A</v>
      </c>
      <c r="AE656" s="6" t="e">
        <f>VLOOKUP($A656,Peter!$A$3:$O$2386,11,0)</f>
        <v>#N/A</v>
      </c>
      <c r="AF656" s="6">
        <v>0</v>
      </c>
      <c r="AG656" s="6" t="e">
        <f t="shared" si="109"/>
        <v>#N/A</v>
      </c>
      <c r="AH656" s="6" t="str">
        <f>"'"&amp;C656&amp;"',"</f>
        <v>'65739004596',</v>
      </c>
    </row>
    <row r="657" spans="1:34" hidden="1" x14ac:dyDescent="0.15">
      <c r="A657" s="6" t="str">
        <f t="shared" si="107"/>
        <v>Ford Credit Auto Owner Trust 2017-A6573900460042795</v>
      </c>
      <c r="B657" s="6" t="s">
        <v>56</v>
      </c>
      <c r="C657" s="6">
        <v>65739004600</v>
      </c>
      <c r="D657" s="7">
        <v>42795</v>
      </c>
      <c r="E657" s="6" t="e">
        <f>VLOOKUP($A657,Peter!$A$3:$A$2386,1,0)</f>
        <v>#N/A</v>
      </c>
      <c r="F657" s="6" t="s">
        <v>25</v>
      </c>
      <c r="G657" s="6" t="s">
        <v>18</v>
      </c>
      <c r="H657" s="6" t="s">
        <v>25</v>
      </c>
      <c r="I657" s="6">
        <v>1046.3</v>
      </c>
      <c r="J657" s="6">
        <v>0</v>
      </c>
      <c r="K657" s="6">
        <v>0</v>
      </c>
      <c r="L657" s="6">
        <v>0.24</v>
      </c>
      <c r="M657" s="6">
        <v>1046.06</v>
      </c>
      <c r="N657" s="6">
        <v>4.99</v>
      </c>
      <c r="O657" s="6">
        <v>0</v>
      </c>
      <c r="Q657" s="6" t="e">
        <f>VLOOKUP($A657,Peter!$A$3:$O$2386,13,0)</f>
        <v>#N/A</v>
      </c>
      <c r="R657" s="6">
        <v>0</v>
      </c>
      <c r="S657" s="10" t="e">
        <f t="shared" si="110"/>
        <v>#N/A</v>
      </c>
      <c r="T657" s="6" t="e">
        <f>VLOOKUP($A657,Peter!$A$3:$R$2306,14,0)</f>
        <v>#N/A</v>
      </c>
      <c r="U657" s="6">
        <v>0</v>
      </c>
      <c r="Y657" s="6" t="e">
        <f>VLOOKUP($A657,Peter!$A$3:$O$2386,7,0)</f>
        <v>#N/A</v>
      </c>
      <c r="Z657" s="6">
        <v>0.24</v>
      </c>
      <c r="AA657" s="6" t="e">
        <f>VLOOKUP($A657,raw!$A$2:$L$2630,7,0)</f>
        <v>#N/A</v>
      </c>
      <c r="AB657" s="10" t="e">
        <f t="shared" si="108"/>
        <v>#N/A</v>
      </c>
      <c r="AC657" s="10" t="e">
        <f t="shared" si="112"/>
        <v>#N/A</v>
      </c>
      <c r="AE657" s="6" t="e">
        <f>VLOOKUP($A657,Peter!$A$3:$O$2386,11,0)</f>
        <v>#N/A</v>
      </c>
      <c r="AF657" s="6">
        <v>0</v>
      </c>
      <c r="AG657" s="6" t="e">
        <f t="shared" si="109"/>
        <v>#N/A</v>
      </c>
      <c r="AH657" s="6" t="str">
        <f>"'"&amp;C657&amp;"',"</f>
        <v>'65739004600',</v>
      </c>
    </row>
    <row r="658" spans="1:34" hidden="1" x14ac:dyDescent="0.15">
      <c r="A658" s="6" t="str">
        <f t="shared" si="107"/>
        <v>Ford Credit Auto Owner Trust 2017-A6573900468442795</v>
      </c>
      <c r="B658" s="6" t="s">
        <v>56</v>
      </c>
      <c r="C658" s="6">
        <v>65739004684</v>
      </c>
      <c r="D658" s="7">
        <v>42795</v>
      </c>
      <c r="E658" s="6" t="e">
        <f>VLOOKUP($A658,Peter!$A$3:$A$2386,1,0)</f>
        <v>#N/A</v>
      </c>
      <c r="F658" s="6" t="s">
        <v>25</v>
      </c>
      <c r="G658" s="6" t="s">
        <v>18</v>
      </c>
      <c r="H658" s="6" t="s">
        <v>25</v>
      </c>
      <c r="I658" s="6">
        <v>1404.25</v>
      </c>
      <c r="J658" s="6">
        <v>0</v>
      </c>
      <c r="K658" s="6">
        <v>0</v>
      </c>
      <c r="L658" s="6">
        <v>5.24</v>
      </c>
      <c r="M658" s="6">
        <v>1399.01</v>
      </c>
      <c r="N658" s="6">
        <v>5.24</v>
      </c>
      <c r="O658" s="6">
        <v>0</v>
      </c>
      <c r="Q658" s="6" t="e">
        <f>VLOOKUP($A658,Peter!$A$3:$O$2386,13,0)</f>
        <v>#N/A</v>
      </c>
      <c r="R658" s="6">
        <v>0</v>
      </c>
      <c r="S658" s="10" t="e">
        <f t="shared" si="110"/>
        <v>#N/A</v>
      </c>
      <c r="T658" s="6" t="e">
        <f>VLOOKUP($A658,Peter!$A$3:$R$2306,14,0)</f>
        <v>#N/A</v>
      </c>
      <c r="U658" s="6">
        <v>0</v>
      </c>
      <c r="Y658" s="6" t="e">
        <f>VLOOKUP($A658,Peter!$A$3:$O$2386,7,0)</f>
        <v>#N/A</v>
      </c>
      <c r="Z658" s="6">
        <v>5.24</v>
      </c>
      <c r="AA658" s="6" t="e">
        <f>VLOOKUP($A658,raw!$A$2:$L$2630,7,0)</f>
        <v>#N/A</v>
      </c>
      <c r="AB658" s="10" t="e">
        <f t="shared" si="108"/>
        <v>#N/A</v>
      </c>
      <c r="AC658" s="10" t="e">
        <f t="shared" si="112"/>
        <v>#N/A</v>
      </c>
      <c r="AE658" s="6" t="e">
        <f>VLOOKUP($A658,Peter!$A$3:$O$2386,11,0)</f>
        <v>#N/A</v>
      </c>
      <c r="AF658" s="6">
        <v>0</v>
      </c>
      <c r="AG658" s="6" t="e">
        <f t="shared" si="109"/>
        <v>#N/A</v>
      </c>
      <c r="AH658" s="6" t="str">
        <f>"'"&amp;C658&amp;"',"</f>
        <v>'65739004684',</v>
      </c>
    </row>
    <row r="659" spans="1:34" hidden="1" x14ac:dyDescent="0.15">
      <c r="A659" s="6" t="str">
        <f t="shared" si="107"/>
        <v>Ford Credit Auto Owner Trust 2017-A6573900561842767</v>
      </c>
      <c r="B659" s="6" t="s">
        <v>56</v>
      </c>
      <c r="C659" s="6">
        <v>65739005618</v>
      </c>
      <c r="D659" s="7">
        <v>42767</v>
      </c>
      <c r="E659" s="6" t="str">
        <f>VLOOKUP($A659,Peter!$A$3:$A$2386,1,0)</f>
        <v>Ford Credit Auto Owner Trust 2017-A6573900561842767</v>
      </c>
      <c r="F659" s="6" t="s">
        <v>57</v>
      </c>
      <c r="G659" s="6" t="s">
        <v>24</v>
      </c>
      <c r="H659" s="6" t="s">
        <v>57</v>
      </c>
      <c r="I659" s="6">
        <v>7741.47</v>
      </c>
      <c r="J659" s="6">
        <v>0</v>
      </c>
      <c r="K659" s="6">
        <v>0</v>
      </c>
      <c r="L659" s="6">
        <v>0.63</v>
      </c>
      <c r="M659" s="6">
        <v>304.63</v>
      </c>
      <c r="N659" s="6">
        <v>17.95</v>
      </c>
      <c r="O659" s="6">
        <v>0</v>
      </c>
      <c r="P659" s="6">
        <f>M659+N659-T659</f>
        <v>322.58</v>
      </c>
      <c r="Q659" s="6">
        <f>VLOOKUP($A659,Peter!$A$3:$O$2386,13,0)</f>
        <v>0</v>
      </c>
      <c r="R659" s="6">
        <v>7436.21</v>
      </c>
      <c r="S659" s="10">
        <f t="shared" si="110"/>
        <v>7436.21</v>
      </c>
      <c r="T659" s="6">
        <f>VLOOKUP($A659,Peter!$A$3:$R$2306,14,0)</f>
        <v>0</v>
      </c>
      <c r="U659" s="6">
        <v>0</v>
      </c>
      <c r="V659" s="10">
        <f>Y659-X659</f>
        <v>-7740.84</v>
      </c>
      <c r="W659" s="10"/>
      <c r="X659" s="6">
        <f>Z659+M659+R659+U659</f>
        <v>7741.47</v>
      </c>
      <c r="Y659" s="6">
        <f>VLOOKUP($A659,Peter!$A$3:$O$2386,7,0)</f>
        <v>0.63</v>
      </c>
      <c r="Z659" s="6">
        <v>0.63</v>
      </c>
      <c r="AA659" s="6">
        <f>VLOOKUP($A659,raw!$A$2:$L$2630,7,0)</f>
        <v>0.63</v>
      </c>
      <c r="AB659" s="10">
        <f t="shared" si="108"/>
        <v>0</v>
      </c>
      <c r="AC659" s="10">
        <f t="shared" si="112"/>
        <v>0</v>
      </c>
      <c r="AE659" s="6">
        <f>VLOOKUP($A659,Peter!$A$3:$O$2386,11,0)</f>
        <v>0</v>
      </c>
      <c r="AF659" s="6">
        <v>0</v>
      </c>
      <c r="AG659" s="6">
        <f t="shared" si="109"/>
        <v>0</v>
      </c>
      <c r="AH659" s="6" t="str">
        <f>"'"&amp;C659&amp;"',"</f>
        <v>'65739005618',</v>
      </c>
    </row>
    <row r="660" spans="1:34" hidden="1" x14ac:dyDescent="0.15">
      <c r="A660" s="6" t="str">
        <f t="shared" si="107"/>
        <v>Ford Credit Auto Owner Trust 2017-A6573900566842795</v>
      </c>
      <c r="B660" s="6" t="s">
        <v>56</v>
      </c>
      <c r="C660" s="6">
        <v>65739005668</v>
      </c>
      <c r="D660" s="7">
        <v>42795</v>
      </c>
      <c r="E660" s="6" t="e">
        <f>VLOOKUP($A660,Peter!$A$3:$A$2386,1,0)</f>
        <v>#N/A</v>
      </c>
      <c r="F660" s="6" t="s">
        <v>57</v>
      </c>
      <c r="G660" s="6" t="s">
        <v>24</v>
      </c>
      <c r="H660" s="6" t="s">
        <v>57</v>
      </c>
      <c r="I660" s="6">
        <v>635.86</v>
      </c>
      <c r="J660" s="6">
        <v>0</v>
      </c>
      <c r="K660" s="6">
        <v>0</v>
      </c>
      <c r="L660" s="6">
        <v>0.75</v>
      </c>
      <c r="M660" s="6">
        <v>312.05</v>
      </c>
      <c r="N660" s="6">
        <v>6.01</v>
      </c>
      <c r="O660" s="6">
        <v>0</v>
      </c>
      <c r="Q660" s="6" t="e">
        <f>VLOOKUP($A660,Peter!$A$3:$O$2386,13,0)</f>
        <v>#N/A</v>
      </c>
      <c r="R660" s="6">
        <v>323.06</v>
      </c>
      <c r="S660" s="10" t="e">
        <f t="shared" si="110"/>
        <v>#N/A</v>
      </c>
      <c r="T660" s="6" t="e">
        <f>VLOOKUP($A660,Peter!$A$3:$R$2306,14,0)</f>
        <v>#N/A</v>
      </c>
      <c r="U660" s="6">
        <v>0</v>
      </c>
      <c r="Y660" s="6" t="e">
        <f>VLOOKUP($A660,Peter!$A$3:$O$2386,7,0)</f>
        <v>#N/A</v>
      </c>
      <c r="Z660" s="6">
        <v>0.75</v>
      </c>
      <c r="AA660" s="6" t="e">
        <f>VLOOKUP($A660,raw!$A$2:$L$2630,7,0)</f>
        <v>#N/A</v>
      </c>
      <c r="AB660" s="10" t="e">
        <f t="shared" si="108"/>
        <v>#N/A</v>
      </c>
      <c r="AC660" s="10" t="e">
        <f t="shared" si="112"/>
        <v>#N/A</v>
      </c>
      <c r="AE660" s="6" t="e">
        <f>VLOOKUP($A660,Peter!$A$3:$O$2386,11,0)</f>
        <v>#N/A</v>
      </c>
      <c r="AF660" s="6">
        <v>0</v>
      </c>
      <c r="AG660" s="6" t="e">
        <f t="shared" si="109"/>
        <v>#N/A</v>
      </c>
      <c r="AH660" s="6" t="str">
        <f>"'"&amp;C660&amp;"',"</f>
        <v>'65739005668',</v>
      </c>
    </row>
    <row r="661" spans="1:34" hidden="1" x14ac:dyDescent="0.15">
      <c r="A661" s="6" t="str">
        <f t="shared" si="107"/>
        <v>Ford Credit Auto Owner Trust 2017-A6573900574742795</v>
      </c>
      <c r="B661" s="6" t="s">
        <v>56</v>
      </c>
      <c r="C661" s="6">
        <v>65739005747</v>
      </c>
      <c r="D661" s="7">
        <v>42795</v>
      </c>
      <c r="E661" s="6" t="e">
        <f>VLOOKUP($A661,Peter!$A$3:$A$2386,1,0)</f>
        <v>#N/A</v>
      </c>
      <c r="F661" s="6" t="s">
        <v>57</v>
      </c>
      <c r="G661" s="6" t="s">
        <v>24</v>
      </c>
      <c r="H661" s="6" t="s">
        <v>57</v>
      </c>
      <c r="I661" s="6">
        <v>17354.509999999998</v>
      </c>
      <c r="J661" s="6">
        <v>0</v>
      </c>
      <c r="K661" s="6">
        <v>0</v>
      </c>
      <c r="L661" s="6">
        <v>4.5199999999999996</v>
      </c>
      <c r="M661" s="6">
        <v>415.65</v>
      </c>
      <c r="N661" s="6">
        <v>21.68</v>
      </c>
      <c r="O661" s="6">
        <v>0</v>
      </c>
      <c r="Q661" s="6" t="e">
        <f>VLOOKUP($A661,Peter!$A$3:$O$2386,13,0)</f>
        <v>#N/A</v>
      </c>
      <c r="R661" s="6">
        <v>16934.34</v>
      </c>
      <c r="S661" s="10" t="e">
        <f t="shared" si="110"/>
        <v>#N/A</v>
      </c>
      <c r="T661" s="6" t="e">
        <f>VLOOKUP($A661,Peter!$A$3:$R$2306,14,0)</f>
        <v>#N/A</v>
      </c>
      <c r="U661" s="6">
        <v>0</v>
      </c>
      <c r="Y661" s="6" t="e">
        <f>VLOOKUP($A661,Peter!$A$3:$O$2386,7,0)</f>
        <v>#N/A</v>
      </c>
      <c r="Z661" s="6">
        <v>4.5199999999999996</v>
      </c>
      <c r="AA661" s="6" t="e">
        <f>VLOOKUP($A661,raw!$A$2:$L$2630,7,0)</f>
        <v>#N/A</v>
      </c>
      <c r="AB661" s="10" t="e">
        <f t="shared" si="108"/>
        <v>#N/A</v>
      </c>
      <c r="AC661" s="10" t="e">
        <f t="shared" si="112"/>
        <v>#N/A</v>
      </c>
      <c r="AE661" s="6" t="e">
        <f>VLOOKUP($A661,Peter!$A$3:$O$2386,11,0)</f>
        <v>#N/A</v>
      </c>
      <c r="AF661" s="6">
        <v>0</v>
      </c>
      <c r="AG661" s="6" t="e">
        <f t="shared" si="109"/>
        <v>#N/A</v>
      </c>
      <c r="AH661" s="6" t="str">
        <f>"'"&amp;C661&amp;"',"</f>
        <v>'65739005747',</v>
      </c>
    </row>
    <row r="662" spans="1:34" hidden="1" x14ac:dyDescent="0.15">
      <c r="A662" s="6" t="str">
        <f t="shared" si="107"/>
        <v>Ford Credit Auto Owner Trust 2017-A6573900627242736</v>
      </c>
      <c r="B662" s="6" t="s">
        <v>56</v>
      </c>
      <c r="C662" s="6">
        <v>65739006272</v>
      </c>
      <c r="D662" s="7">
        <v>42736</v>
      </c>
      <c r="E662" s="6" t="str">
        <f>VLOOKUP($A662,Peter!$A$3:$A$2386,1,0)</f>
        <v>Ford Credit Auto Owner Trust 2017-A6573900627242736</v>
      </c>
      <c r="F662" s="6" t="s">
        <v>57</v>
      </c>
      <c r="G662" s="6" t="s">
        <v>24</v>
      </c>
      <c r="H662" s="6" t="s">
        <v>57</v>
      </c>
      <c r="I662" s="6">
        <v>11822.46</v>
      </c>
      <c r="J662" s="6">
        <v>0</v>
      </c>
      <c r="K662" s="6">
        <v>0</v>
      </c>
      <c r="L662" s="6">
        <v>4.8499999999999996</v>
      </c>
      <c r="M662" s="6">
        <v>284.43</v>
      </c>
      <c r="N662" s="6">
        <v>31.52</v>
      </c>
      <c r="O662" s="6">
        <v>0</v>
      </c>
      <c r="Q662" s="6">
        <f>VLOOKUP($A662,Peter!$A$3:$O$2386,13,0)</f>
        <v>0</v>
      </c>
      <c r="R662" s="6">
        <v>11533.18</v>
      </c>
      <c r="S662" s="10">
        <f t="shared" si="110"/>
        <v>11533.18</v>
      </c>
      <c r="T662" s="6">
        <f>VLOOKUP($A662,Peter!$A$3:$R$2306,14,0)</f>
        <v>315.95</v>
      </c>
      <c r="U662" s="6">
        <v>0</v>
      </c>
      <c r="V662" s="10">
        <f t="shared" ref="V662:V664" si="114">Y662-X662</f>
        <v>-11817.61</v>
      </c>
      <c r="W662" s="10"/>
      <c r="X662" s="6">
        <f>Z662+M662+R662+U662</f>
        <v>11822.460000000001</v>
      </c>
      <c r="Y662" s="6">
        <f>VLOOKUP($A662,Peter!$A$3:$O$2386,7,0)</f>
        <v>4.8499999999999996</v>
      </c>
      <c r="Z662" s="6">
        <v>4.8499999999999996</v>
      </c>
      <c r="AA662" s="6">
        <f>VLOOKUP($A662,raw!$A$2:$L$2630,7,0)</f>
        <v>4.8499999999999996</v>
      </c>
      <c r="AB662" s="10">
        <f t="shared" si="108"/>
        <v>0</v>
      </c>
      <c r="AC662" s="10">
        <f t="shared" si="112"/>
        <v>0</v>
      </c>
      <c r="AE662" s="6">
        <f>VLOOKUP($A662,Peter!$A$3:$O$2386,11,0)</f>
        <v>0</v>
      </c>
      <c r="AF662" s="6">
        <v>0</v>
      </c>
      <c r="AG662" s="6">
        <f t="shared" si="109"/>
        <v>0</v>
      </c>
      <c r="AH662" s="6" t="str">
        <f>"'"&amp;C662&amp;"',"</f>
        <v>'65739006272',</v>
      </c>
    </row>
    <row r="663" spans="1:34" hidden="1" x14ac:dyDescent="0.15">
      <c r="A663" s="6" t="str">
        <f t="shared" si="107"/>
        <v>Ford Credit Auto Owner Trust 2017-A6573900630842736</v>
      </c>
      <c r="B663" s="6" t="s">
        <v>56</v>
      </c>
      <c r="C663" s="6">
        <v>65739006308</v>
      </c>
      <c r="D663" s="7">
        <v>42736</v>
      </c>
      <c r="E663" s="6" t="str">
        <f>VLOOKUP($A663,Peter!$A$3:$A$2386,1,0)</f>
        <v>Ford Credit Auto Owner Trust 2017-A6573900630842736</v>
      </c>
      <c r="F663" s="6" t="s">
        <v>57</v>
      </c>
      <c r="G663" s="6" t="s">
        <v>24</v>
      </c>
      <c r="H663" s="6" t="s">
        <v>57</v>
      </c>
      <c r="I663" s="6">
        <v>20854.7</v>
      </c>
      <c r="J663" s="6">
        <v>0</v>
      </c>
      <c r="K663" s="6">
        <v>0</v>
      </c>
      <c r="L663" s="6">
        <v>9.44</v>
      </c>
      <c r="M663" s="6">
        <v>1044.32</v>
      </c>
      <c r="N663" s="6">
        <v>16.25</v>
      </c>
      <c r="O663" s="6">
        <v>0</v>
      </c>
      <c r="Q663" s="6">
        <f>VLOOKUP($A663,Peter!$A$3:$O$2386,13,0)</f>
        <v>0</v>
      </c>
      <c r="R663" s="6">
        <v>19800.939999999999</v>
      </c>
      <c r="S663" s="10">
        <f t="shared" si="110"/>
        <v>19800.939999999999</v>
      </c>
      <c r="T663" s="6">
        <f>VLOOKUP($A663,Peter!$A$3:$R$2306,14,0)</f>
        <v>1060.57</v>
      </c>
      <c r="U663" s="6">
        <v>0</v>
      </c>
      <c r="V663" s="10">
        <f t="shared" si="114"/>
        <v>-20845.259999999998</v>
      </c>
      <c r="W663" s="10"/>
      <c r="X663" s="6">
        <f>Z663+M663+R663+U663</f>
        <v>20854.699999999997</v>
      </c>
      <c r="Y663" s="6">
        <f>VLOOKUP($A663,Peter!$A$3:$O$2386,7,0)</f>
        <v>9.44</v>
      </c>
      <c r="Z663" s="6">
        <v>9.44</v>
      </c>
      <c r="AA663" s="6">
        <f>VLOOKUP($A663,raw!$A$2:$L$2630,7,0)</f>
        <v>9.44</v>
      </c>
      <c r="AB663" s="10">
        <f t="shared" si="108"/>
        <v>0</v>
      </c>
      <c r="AC663" s="10">
        <f t="shared" si="112"/>
        <v>0</v>
      </c>
      <c r="AE663" s="6">
        <f>VLOOKUP($A663,Peter!$A$3:$O$2386,11,0)</f>
        <v>0</v>
      </c>
      <c r="AF663" s="6">
        <v>0</v>
      </c>
      <c r="AG663" s="6">
        <f t="shared" si="109"/>
        <v>0</v>
      </c>
      <c r="AH663" s="6" t="str">
        <f>"'"&amp;C663&amp;"',"</f>
        <v>'65739006308',</v>
      </c>
    </row>
    <row r="664" spans="1:34" hidden="1" x14ac:dyDescent="0.15">
      <c r="A664" s="6" t="str">
        <f t="shared" si="107"/>
        <v>Ford Credit Auto Owner Trust 2017-A6573900720442736</v>
      </c>
      <c r="B664" s="6" t="s">
        <v>56</v>
      </c>
      <c r="C664" s="6">
        <v>65739007204</v>
      </c>
      <c r="D664" s="7">
        <v>42736</v>
      </c>
      <c r="E664" s="6" t="str">
        <f>VLOOKUP($A664,Peter!$A$3:$A$2386,1,0)</f>
        <v>Ford Credit Auto Owner Trust 2017-A6573900720442736</v>
      </c>
      <c r="F664" s="6" t="s">
        <v>57</v>
      </c>
      <c r="G664" s="6" t="s">
        <v>24</v>
      </c>
      <c r="H664" s="6" t="s">
        <v>57</v>
      </c>
      <c r="I664" s="6">
        <v>10363.9</v>
      </c>
      <c r="J664" s="6">
        <v>0</v>
      </c>
      <c r="K664" s="6">
        <v>0</v>
      </c>
      <c r="L664" s="6">
        <v>0.01</v>
      </c>
      <c r="M664" s="6">
        <v>284.63</v>
      </c>
      <c r="N664" s="6">
        <v>28.74</v>
      </c>
      <c r="O664" s="6">
        <v>0</v>
      </c>
      <c r="Q664" s="6">
        <f>VLOOKUP($A664,Peter!$A$3:$O$2386,13,0)</f>
        <v>0</v>
      </c>
      <c r="R664" s="6">
        <v>10079.26</v>
      </c>
      <c r="S664" s="10">
        <f t="shared" si="110"/>
        <v>10079.26</v>
      </c>
      <c r="T664" s="6">
        <f>VLOOKUP($A664,Peter!$A$3:$R$2306,14,0)</f>
        <v>313.37</v>
      </c>
      <c r="U664" s="6">
        <v>0</v>
      </c>
      <c r="V664" s="10">
        <f t="shared" si="114"/>
        <v>-10363.89</v>
      </c>
      <c r="W664" s="10"/>
      <c r="X664" s="6">
        <f>Z664+M664+R664+U664</f>
        <v>10363.9</v>
      </c>
      <c r="Y664" s="6">
        <f>VLOOKUP($A664,Peter!$A$3:$O$2386,7,0)</f>
        <v>0.01</v>
      </c>
      <c r="Z664" s="6">
        <v>0.01</v>
      </c>
      <c r="AA664" s="6">
        <f>VLOOKUP($A664,raw!$A$2:$L$2630,7,0)</f>
        <v>0.01</v>
      </c>
      <c r="AB664" s="10">
        <f t="shared" si="108"/>
        <v>0</v>
      </c>
      <c r="AC664" s="10">
        <f t="shared" si="112"/>
        <v>0</v>
      </c>
      <c r="AE664" s="6">
        <f>VLOOKUP($A664,Peter!$A$3:$O$2386,11,0)</f>
        <v>0</v>
      </c>
      <c r="AF664" s="6">
        <v>0</v>
      </c>
      <c r="AG664" s="6">
        <f t="shared" si="109"/>
        <v>0</v>
      </c>
      <c r="AH664" s="6" t="str">
        <f>"'"&amp;C664&amp;"',"</f>
        <v>'65739007204',</v>
      </c>
    </row>
    <row r="665" spans="1:34" hidden="1" x14ac:dyDescent="0.15">
      <c r="A665" s="6" t="str">
        <f t="shared" si="107"/>
        <v>Ford Credit Auto Owner Trust 2017-A6573900748742795</v>
      </c>
      <c r="B665" s="6" t="s">
        <v>56</v>
      </c>
      <c r="C665" s="6">
        <v>65739007487</v>
      </c>
      <c r="D665" s="7">
        <v>42795</v>
      </c>
      <c r="E665" s="6" t="e">
        <f>VLOOKUP($A665,Peter!$A$3:$A$2386,1,0)</f>
        <v>#N/A</v>
      </c>
      <c r="F665" s="6" t="s">
        <v>57</v>
      </c>
      <c r="G665" s="6" t="s">
        <v>24</v>
      </c>
      <c r="H665" s="6" t="s">
        <v>57</v>
      </c>
      <c r="I665" s="6">
        <v>12309.09</v>
      </c>
      <c r="J665" s="6">
        <v>0</v>
      </c>
      <c r="K665" s="6">
        <v>0</v>
      </c>
      <c r="L665" s="6">
        <v>2.02</v>
      </c>
      <c r="M665" s="6">
        <v>273.5</v>
      </c>
      <c r="N665" s="6">
        <v>72.42</v>
      </c>
      <c r="O665" s="6">
        <v>0</v>
      </c>
      <c r="Q665" s="6" t="e">
        <f>VLOOKUP($A665,Peter!$A$3:$O$2386,13,0)</f>
        <v>#N/A</v>
      </c>
      <c r="R665" s="6">
        <v>12033.57</v>
      </c>
      <c r="S665" s="10" t="e">
        <f t="shared" si="110"/>
        <v>#N/A</v>
      </c>
      <c r="T665" s="6" t="e">
        <f>VLOOKUP($A665,Peter!$A$3:$R$2306,14,0)</f>
        <v>#N/A</v>
      </c>
      <c r="U665" s="6">
        <v>0</v>
      </c>
      <c r="Y665" s="6" t="e">
        <f>VLOOKUP($A665,Peter!$A$3:$O$2386,7,0)</f>
        <v>#N/A</v>
      </c>
      <c r="Z665" s="6">
        <v>2.02</v>
      </c>
      <c r="AA665" s="6" t="e">
        <f>VLOOKUP($A665,raw!$A$2:$L$2630,7,0)</f>
        <v>#N/A</v>
      </c>
      <c r="AB665" s="10" t="e">
        <f t="shared" si="108"/>
        <v>#N/A</v>
      </c>
      <c r="AC665" s="10" t="e">
        <f t="shared" si="112"/>
        <v>#N/A</v>
      </c>
      <c r="AE665" s="6" t="e">
        <f>VLOOKUP($A665,Peter!$A$3:$O$2386,11,0)</f>
        <v>#N/A</v>
      </c>
      <c r="AF665" s="6">
        <v>0</v>
      </c>
      <c r="AG665" s="6" t="e">
        <f t="shared" si="109"/>
        <v>#N/A</v>
      </c>
      <c r="AH665" s="6" t="str">
        <f>"'"&amp;C665&amp;"',"</f>
        <v>'65739007487',</v>
      </c>
    </row>
    <row r="666" spans="1:34" hidden="1" x14ac:dyDescent="0.15">
      <c r="A666" s="6" t="str">
        <f t="shared" si="107"/>
        <v>Ford Credit Auto Owner Trust 2017-A6573900792842736</v>
      </c>
      <c r="B666" s="6" t="s">
        <v>56</v>
      </c>
      <c r="C666" s="6">
        <v>65739007928</v>
      </c>
      <c r="D666" s="7">
        <v>42736</v>
      </c>
      <c r="E666" s="6" t="str">
        <f>VLOOKUP($A666,Peter!$A$3:$A$2386,1,0)</f>
        <v>Ford Credit Auto Owner Trust 2017-A6573900792842736</v>
      </c>
      <c r="F666" s="6" t="s">
        <v>57</v>
      </c>
      <c r="G666" s="6" t="s">
        <v>24</v>
      </c>
      <c r="H666" s="6" t="s">
        <v>57</v>
      </c>
      <c r="I666" s="6">
        <v>7406.24</v>
      </c>
      <c r="J666" s="6">
        <v>0</v>
      </c>
      <c r="K666" s="6">
        <v>0</v>
      </c>
      <c r="L666" s="6">
        <v>3.08</v>
      </c>
      <c r="M666" s="6">
        <v>319.33</v>
      </c>
      <c r="N666" s="6">
        <v>25.3</v>
      </c>
      <c r="O666" s="6">
        <v>0</v>
      </c>
      <c r="Q666" s="6">
        <f>VLOOKUP($A666,Peter!$A$3:$O$2386,13,0)</f>
        <v>0</v>
      </c>
      <c r="R666" s="6">
        <v>7083.83</v>
      </c>
      <c r="S666" s="10">
        <f t="shared" si="110"/>
        <v>7083.83</v>
      </c>
      <c r="T666" s="6">
        <f>VLOOKUP($A666,Peter!$A$3:$R$2306,14,0)</f>
        <v>344.63</v>
      </c>
      <c r="U666" s="6">
        <v>0</v>
      </c>
      <c r="V666" s="10">
        <f t="shared" ref="V666:V668" si="115">Y666-X666</f>
        <v>-7403.16</v>
      </c>
      <c r="W666" s="10"/>
      <c r="X666" s="6">
        <f>Z666+M666+R666+U666</f>
        <v>7406.24</v>
      </c>
      <c r="Y666" s="6">
        <f>VLOOKUP($A666,Peter!$A$3:$O$2386,7,0)</f>
        <v>3.08</v>
      </c>
      <c r="Z666" s="6">
        <v>3.08</v>
      </c>
      <c r="AA666" s="6">
        <f>VLOOKUP($A666,raw!$A$2:$L$2630,7,0)</f>
        <v>3.08</v>
      </c>
      <c r="AB666" s="10">
        <f t="shared" si="108"/>
        <v>0</v>
      </c>
      <c r="AC666" s="10">
        <f t="shared" si="112"/>
        <v>0</v>
      </c>
      <c r="AE666" s="6">
        <f>VLOOKUP($A666,Peter!$A$3:$O$2386,11,0)</f>
        <v>0</v>
      </c>
      <c r="AF666" s="6">
        <v>0</v>
      </c>
      <c r="AG666" s="6">
        <f t="shared" si="109"/>
        <v>0</v>
      </c>
      <c r="AH666" s="6" t="str">
        <f>"'"&amp;C666&amp;"',"</f>
        <v>'65739007928',</v>
      </c>
    </row>
    <row r="667" spans="1:34" hidden="1" x14ac:dyDescent="0.15">
      <c r="A667" s="6" t="str">
        <f t="shared" si="107"/>
        <v>Ford Credit Auto Owner Trust 2017-A6573900796342767</v>
      </c>
      <c r="B667" s="6" t="s">
        <v>56</v>
      </c>
      <c r="C667" s="6">
        <v>65739007963</v>
      </c>
      <c r="D667" s="7">
        <v>42767</v>
      </c>
      <c r="E667" s="6" t="str">
        <f>VLOOKUP($A667,Peter!$A$3:$A$2386,1,0)</f>
        <v>Ford Credit Auto Owner Trust 2017-A6573900796342767</v>
      </c>
      <c r="F667" s="6" t="s">
        <v>57</v>
      </c>
      <c r="G667" s="6" t="s">
        <v>24</v>
      </c>
      <c r="H667" s="6" t="s">
        <v>57</v>
      </c>
      <c r="I667" s="6">
        <v>7499.65</v>
      </c>
      <c r="J667" s="6">
        <v>0</v>
      </c>
      <c r="K667" s="6">
        <v>0</v>
      </c>
      <c r="L667" s="6">
        <v>0.01</v>
      </c>
      <c r="M667" s="6">
        <v>217.01</v>
      </c>
      <c r="N667" s="6">
        <v>6.47</v>
      </c>
      <c r="O667" s="6">
        <v>0</v>
      </c>
      <c r="Q667" s="6">
        <f>VLOOKUP($A667,Peter!$A$3:$O$2386,13,0)</f>
        <v>0</v>
      </c>
      <c r="R667" s="6">
        <v>7282.63</v>
      </c>
      <c r="S667" s="10">
        <f t="shared" si="110"/>
        <v>7282.63</v>
      </c>
      <c r="T667" s="6">
        <f>VLOOKUP($A667,Peter!$A$3:$R$2306,14,0)</f>
        <v>223.48</v>
      </c>
      <c r="U667" s="6">
        <v>0</v>
      </c>
      <c r="V667" s="10">
        <f t="shared" si="115"/>
        <v>-7499.6399999999994</v>
      </c>
      <c r="W667" s="10"/>
      <c r="X667" s="6">
        <f>Z667+M667+R667+U667</f>
        <v>7499.65</v>
      </c>
      <c r="Y667" s="6">
        <f>VLOOKUP($A667,Peter!$A$3:$O$2386,7,0)</f>
        <v>0.01</v>
      </c>
      <c r="Z667" s="6">
        <v>0.01</v>
      </c>
      <c r="AA667" s="6">
        <f>VLOOKUP($A667,raw!$A$2:$L$2630,7,0)</f>
        <v>0.01</v>
      </c>
      <c r="AB667" s="10">
        <f t="shared" si="108"/>
        <v>0</v>
      </c>
      <c r="AC667" s="10">
        <f t="shared" si="112"/>
        <v>0</v>
      </c>
      <c r="AE667" s="6">
        <f>VLOOKUP($A667,Peter!$A$3:$O$2386,11,0)</f>
        <v>0</v>
      </c>
      <c r="AF667" s="6">
        <v>0</v>
      </c>
      <c r="AG667" s="6">
        <f t="shared" si="109"/>
        <v>0</v>
      </c>
      <c r="AH667" s="6" t="str">
        <f>"'"&amp;C667&amp;"',"</f>
        <v>'65739007963',</v>
      </c>
    </row>
    <row r="668" spans="1:34" hidden="1" x14ac:dyDescent="0.15">
      <c r="A668" s="6" t="str">
        <f t="shared" si="107"/>
        <v>Ford Credit Auto Owner Trust 2017-A6573900837642736</v>
      </c>
      <c r="B668" s="6" t="s">
        <v>56</v>
      </c>
      <c r="C668" s="6">
        <v>65739008376</v>
      </c>
      <c r="D668" s="7">
        <v>42736</v>
      </c>
      <c r="E668" s="6" t="str">
        <f>VLOOKUP($A668,Peter!$A$3:$A$2386,1,0)</f>
        <v>Ford Credit Auto Owner Trust 2017-A6573900837642736</v>
      </c>
      <c r="F668" s="6" t="s">
        <v>57</v>
      </c>
      <c r="G668" s="6" t="s">
        <v>24</v>
      </c>
      <c r="H668" s="6" t="s">
        <v>57</v>
      </c>
      <c r="I668" s="6">
        <v>1419.84</v>
      </c>
      <c r="J668" s="6">
        <v>0</v>
      </c>
      <c r="K668" s="6">
        <v>0</v>
      </c>
      <c r="L668" s="6">
        <v>3.42</v>
      </c>
      <c r="M668" s="6">
        <v>489.48</v>
      </c>
      <c r="N668" s="6">
        <v>12.31</v>
      </c>
      <c r="O668" s="6">
        <v>0</v>
      </c>
      <c r="Q668" s="6">
        <f>VLOOKUP($A668,Peter!$A$3:$O$2386,13,0)</f>
        <v>0</v>
      </c>
      <c r="R668" s="6">
        <v>926.94</v>
      </c>
      <c r="S668" s="10">
        <f t="shared" si="110"/>
        <v>926.94</v>
      </c>
      <c r="T668" s="6">
        <f>VLOOKUP($A668,Peter!$A$3:$R$2306,14,0)</f>
        <v>501.79</v>
      </c>
      <c r="U668" s="6">
        <v>0</v>
      </c>
      <c r="V668" s="10">
        <f t="shared" si="115"/>
        <v>-1416.42</v>
      </c>
      <c r="W668" s="10"/>
      <c r="X668" s="6">
        <f>Z668+M668+R668+U668</f>
        <v>1419.8400000000001</v>
      </c>
      <c r="Y668" s="6">
        <f>VLOOKUP($A668,Peter!$A$3:$O$2386,7,0)</f>
        <v>3.42</v>
      </c>
      <c r="Z668" s="6">
        <v>3.42</v>
      </c>
      <c r="AA668" s="6">
        <f>VLOOKUP($A668,raw!$A$2:$L$2630,7,0)</f>
        <v>3.42</v>
      </c>
      <c r="AB668" s="10">
        <f t="shared" si="108"/>
        <v>0</v>
      </c>
      <c r="AC668" s="10">
        <f t="shared" si="112"/>
        <v>0</v>
      </c>
      <c r="AE668" s="6">
        <f>VLOOKUP($A668,Peter!$A$3:$O$2386,11,0)</f>
        <v>0</v>
      </c>
      <c r="AF668" s="6">
        <v>0</v>
      </c>
      <c r="AG668" s="6">
        <f t="shared" si="109"/>
        <v>0</v>
      </c>
      <c r="AH668" s="6" t="str">
        <f>"'"&amp;C668&amp;"',"</f>
        <v>'65739008376',</v>
      </c>
    </row>
    <row r="669" spans="1:34" hidden="1" x14ac:dyDescent="0.15">
      <c r="A669" s="6" t="str">
        <f t="shared" si="107"/>
        <v>Ford Credit Auto Owner Trust 2017-A6573900853242795</v>
      </c>
      <c r="B669" s="6" t="s">
        <v>56</v>
      </c>
      <c r="C669" s="6">
        <v>65739008532</v>
      </c>
      <c r="D669" s="7">
        <v>42795</v>
      </c>
      <c r="E669" s="6" t="e">
        <f>VLOOKUP($A669,Peter!$A$3:$A$2386,1,0)</f>
        <v>#N/A</v>
      </c>
      <c r="F669" s="6" t="s">
        <v>57</v>
      </c>
      <c r="G669" s="6" t="s">
        <v>24</v>
      </c>
      <c r="H669" s="6" t="s">
        <v>57</v>
      </c>
      <c r="I669" s="6">
        <v>14917.38</v>
      </c>
      <c r="J669" s="6">
        <v>0</v>
      </c>
      <c r="K669" s="6">
        <v>0</v>
      </c>
      <c r="L669" s="6">
        <v>5.85</v>
      </c>
      <c r="M669" s="6">
        <v>390.13</v>
      </c>
      <c r="N669" s="6">
        <v>81.33</v>
      </c>
      <c r="O669" s="6">
        <v>0</v>
      </c>
      <c r="Q669" s="6" t="e">
        <f>VLOOKUP($A669,Peter!$A$3:$O$2386,13,0)</f>
        <v>#N/A</v>
      </c>
      <c r="R669" s="6">
        <v>14521.4</v>
      </c>
      <c r="S669" s="10" t="e">
        <f t="shared" si="110"/>
        <v>#N/A</v>
      </c>
      <c r="T669" s="6" t="e">
        <f>VLOOKUP($A669,Peter!$A$3:$R$2306,14,0)</f>
        <v>#N/A</v>
      </c>
      <c r="U669" s="6">
        <v>0</v>
      </c>
      <c r="Y669" s="6" t="e">
        <f>VLOOKUP($A669,Peter!$A$3:$O$2386,7,0)</f>
        <v>#N/A</v>
      </c>
      <c r="Z669" s="6">
        <v>5.85</v>
      </c>
      <c r="AA669" s="6" t="e">
        <f>VLOOKUP($A669,raw!$A$2:$L$2630,7,0)</f>
        <v>#N/A</v>
      </c>
      <c r="AB669" s="10" t="e">
        <f t="shared" si="108"/>
        <v>#N/A</v>
      </c>
      <c r="AC669" s="10" t="e">
        <f t="shared" si="112"/>
        <v>#N/A</v>
      </c>
      <c r="AE669" s="6" t="e">
        <f>VLOOKUP($A669,Peter!$A$3:$O$2386,11,0)</f>
        <v>#N/A</v>
      </c>
      <c r="AF669" s="6">
        <v>0</v>
      </c>
      <c r="AG669" s="6" t="e">
        <f t="shared" si="109"/>
        <v>#N/A</v>
      </c>
      <c r="AH669" s="6" t="str">
        <f>"'"&amp;C669&amp;"',"</f>
        <v>'65739008532',</v>
      </c>
    </row>
    <row r="670" spans="1:34" hidden="1" x14ac:dyDescent="0.15">
      <c r="A670" s="6" t="str">
        <f t="shared" si="107"/>
        <v>Ford Credit Auto Owner Trust 2017-A6573900855542736</v>
      </c>
      <c r="B670" s="6" t="s">
        <v>56</v>
      </c>
      <c r="C670" s="6">
        <v>65739008555</v>
      </c>
      <c r="D670" s="7">
        <v>42736</v>
      </c>
      <c r="E670" s="6" t="str">
        <f>VLOOKUP($A670,Peter!$A$3:$A$2386,1,0)</f>
        <v>Ford Credit Auto Owner Trust 2017-A6573900855542736</v>
      </c>
      <c r="F670" s="6" t="s">
        <v>57</v>
      </c>
      <c r="G670" s="6" t="s">
        <v>24</v>
      </c>
      <c r="H670" s="6" t="s">
        <v>57</v>
      </c>
      <c r="I670" s="6">
        <v>4777.6899999999996</v>
      </c>
      <c r="J670" s="6">
        <v>0</v>
      </c>
      <c r="K670" s="6">
        <v>0</v>
      </c>
      <c r="L670" s="6">
        <v>5.75</v>
      </c>
      <c r="M670" s="6">
        <v>305.11</v>
      </c>
      <c r="N670" s="6">
        <v>33.75</v>
      </c>
      <c r="O670" s="6">
        <v>0</v>
      </c>
      <c r="Q670" s="6">
        <f>VLOOKUP($A670,Peter!$A$3:$O$2386,13,0)</f>
        <v>0</v>
      </c>
      <c r="R670" s="6">
        <v>4466.83</v>
      </c>
      <c r="S670" s="10">
        <f t="shared" si="110"/>
        <v>4466.83</v>
      </c>
      <c r="T670" s="6">
        <f>VLOOKUP($A670,Peter!$A$3:$R$2306,14,0)</f>
        <v>338.86</v>
      </c>
      <c r="U670" s="6">
        <v>0</v>
      </c>
      <c r="V670" s="10">
        <f t="shared" ref="V670:V676" si="116">Y670-X670</f>
        <v>-4771.9399999999996</v>
      </c>
      <c r="W670" s="10"/>
      <c r="X670" s="6">
        <f t="shared" ref="X670:X676" si="117">Z670+M670+R670+U670</f>
        <v>4777.6899999999996</v>
      </c>
      <c r="Y670" s="6">
        <f>VLOOKUP($A670,Peter!$A$3:$O$2386,7,0)</f>
        <v>5.75</v>
      </c>
      <c r="Z670" s="6">
        <v>5.75</v>
      </c>
      <c r="AA670" s="6">
        <f>VLOOKUP($A670,raw!$A$2:$L$2630,7,0)</f>
        <v>5.75</v>
      </c>
      <c r="AB670" s="10">
        <f t="shared" si="108"/>
        <v>0</v>
      </c>
      <c r="AC670" s="10">
        <f t="shared" si="112"/>
        <v>0</v>
      </c>
      <c r="AE670" s="6">
        <f>VLOOKUP($A670,Peter!$A$3:$O$2386,11,0)</f>
        <v>0</v>
      </c>
      <c r="AF670" s="6">
        <v>0</v>
      </c>
      <c r="AG670" s="6">
        <f t="shared" si="109"/>
        <v>0</v>
      </c>
      <c r="AH670" s="6" t="str">
        <f>"'"&amp;C670&amp;"',"</f>
        <v>'65739008555',</v>
      </c>
    </row>
    <row r="671" spans="1:34" hidden="1" x14ac:dyDescent="0.15">
      <c r="A671" s="6" t="str">
        <f t="shared" si="107"/>
        <v>Ford Credit Auto Owner Trust 2017-A6573900860342767</v>
      </c>
      <c r="B671" s="6" t="s">
        <v>56</v>
      </c>
      <c r="C671" s="6">
        <v>65739008603</v>
      </c>
      <c r="D671" s="7">
        <v>42767</v>
      </c>
      <c r="E671" s="6" t="str">
        <f>VLOOKUP($A671,Peter!$A$3:$A$2386,1,0)</f>
        <v>Ford Credit Auto Owner Trust 2017-A6573900860342767</v>
      </c>
      <c r="F671" s="6" t="s">
        <v>57</v>
      </c>
      <c r="G671" s="6" t="s">
        <v>24</v>
      </c>
      <c r="H671" s="6" t="s">
        <v>57</v>
      </c>
      <c r="I671" s="6">
        <v>17485.82</v>
      </c>
      <c r="J671" s="6">
        <v>0</v>
      </c>
      <c r="K671" s="6">
        <v>0</v>
      </c>
      <c r="L671" s="6">
        <v>4.55</v>
      </c>
      <c r="M671" s="6">
        <v>521.71</v>
      </c>
      <c r="N671" s="6">
        <v>77.290000000000006</v>
      </c>
      <c r="O671" s="6">
        <v>0</v>
      </c>
      <c r="P671" s="6">
        <f t="shared" ref="P671:P673" si="118">M671+N671-T671</f>
        <v>599</v>
      </c>
      <c r="Q671" s="6">
        <f>VLOOKUP($A671,Peter!$A$3:$O$2386,13,0)</f>
        <v>0</v>
      </c>
      <c r="R671" s="6">
        <v>16959.560000000001</v>
      </c>
      <c r="S671" s="10">
        <f t="shared" si="110"/>
        <v>16959.560000000001</v>
      </c>
      <c r="T671" s="6">
        <f>VLOOKUP($A671,Peter!$A$3:$R$2306,14,0)</f>
        <v>0</v>
      </c>
      <c r="U671" s="6">
        <v>0</v>
      </c>
      <c r="V671" s="10">
        <f t="shared" si="116"/>
        <v>-17481.27</v>
      </c>
      <c r="W671" s="10"/>
      <c r="X671" s="6">
        <f t="shared" si="117"/>
        <v>17485.82</v>
      </c>
      <c r="Y671" s="6">
        <f>VLOOKUP($A671,Peter!$A$3:$O$2386,7,0)</f>
        <v>4.55</v>
      </c>
      <c r="Z671" s="6">
        <v>4.55</v>
      </c>
      <c r="AA671" s="6">
        <f>VLOOKUP($A671,raw!$A$2:$L$2630,7,0)</f>
        <v>4.55</v>
      </c>
      <c r="AB671" s="10">
        <f t="shared" si="108"/>
        <v>0</v>
      </c>
      <c r="AC671" s="10">
        <f t="shared" si="112"/>
        <v>0</v>
      </c>
      <c r="AE671" s="6">
        <f>VLOOKUP($A671,Peter!$A$3:$O$2386,11,0)</f>
        <v>0</v>
      </c>
      <c r="AF671" s="6">
        <v>0</v>
      </c>
      <c r="AG671" s="6">
        <f t="shared" si="109"/>
        <v>0</v>
      </c>
      <c r="AH671" s="6" t="str">
        <f>"'"&amp;C671&amp;"',"</f>
        <v>'65739008603',</v>
      </c>
    </row>
    <row r="672" spans="1:34" hidden="1" x14ac:dyDescent="0.15">
      <c r="A672" s="6" t="str">
        <f t="shared" si="107"/>
        <v>Ford Credit Auto Owner Trust 2017-A6573900861942767</v>
      </c>
      <c r="B672" s="6" t="s">
        <v>56</v>
      </c>
      <c r="C672" s="6">
        <v>65739008619</v>
      </c>
      <c r="D672" s="7">
        <v>42767</v>
      </c>
      <c r="E672" s="6" t="str">
        <f>VLOOKUP($A672,Peter!$A$3:$A$2386,1,0)</f>
        <v>Ford Credit Auto Owner Trust 2017-A6573900861942767</v>
      </c>
      <c r="F672" s="6" t="s">
        <v>57</v>
      </c>
      <c r="G672" s="6" t="s">
        <v>24</v>
      </c>
      <c r="H672" s="6" t="s">
        <v>57</v>
      </c>
      <c r="I672" s="6">
        <v>6686.64</v>
      </c>
      <c r="J672" s="6">
        <v>0</v>
      </c>
      <c r="K672" s="6">
        <v>0</v>
      </c>
      <c r="L672" s="6">
        <v>4.58</v>
      </c>
      <c r="M672" s="6">
        <v>191.4</v>
      </c>
      <c r="N672" s="6">
        <v>17.37</v>
      </c>
      <c r="O672" s="6">
        <v>0</v>
      </c>
      <c r="P672" s="6">
        <f t="shared" si="118"/>
        <v>88.200000000000017</v>
      </c>
      <c r="Q672" s="6">
        <f>VLOOKUP($A672,Peter!$A$3:$O$2386,13,0)</f>
        <v>0</v>
      </c>
      <c r="R672" s="6">
        <v>6490.66</v>
      </c>
      <c r="S672" s="10">
        <f t="shared" si="110"/>
        <v>6490.66</v>
      </c>
      <c r="T672" s="6">
        <f>VLOOKUP($A672,Peter!$A$3:$R$2306,14,0)</f>
        <v>120.57</v>
      </c>
      <c r="U672" s="6">
        <v>0</v>
      </c>
      <c r="V672" s="10">
        <f t="shared" si="116"/>
        <v>-6682.0599999999995</v>
      </c>
      <c r="W672" s="10"/>
      <c r="X672" s="6">
        <f t="shared" si="117"/>
        <v>6686.6399999999994</v>
      </c>
      <c r="Y672" s="6">
        <f>VLOOKUP($A672,Peter!$A$3:$O$2386,7,0)</f>
        <v>4.58</v>
      </c>
      <c r="Z672" s="6">
        <v>4.58</v>
      </c>
      <c r="AA672" s="6">
        <f>VLOOKUP($A672,raw!$A$2:$L$2630,7,0)</f>
        <v>4.58</v>
      </c>
      <c r="AB672" s="10">
        <f t="shared" si="108"/>
        <v>0</v>
      </c>
      <c r="AC672" s="10">
        <f t="shared" si="112"/>
        <v>0</v>
      </c>
      <c r="AE672" s="6">
        <f>VLOOKUP($A672,Peter!$A$3:$O$2386,11,0)</f>
        <v>0</v>
      </c>
      <c r="AF672" s="6">
        <v>0</v>
      </c>
      <c r="AG672" s="6">
        <f t="shared" si="109"/>
        <v>0</v>
      </c>
      <c r="AH672" s="6" t="str">
        <f>"'"&amp;C672&amp;"',"</f>
        <v>'65739008619',</v>
      </c>
    </row>
    <row r="673" spans="1:34" hidden="1" x14ac:dyDescent="0.15">
      <c r="A673" s="6" t="str">
        <f t="shared" si="107"/>
        <v>Ford Credit Auto Owner Trust 2017-A6573900876542767</v>
      </c>
      <c r="B673" s="6" t="s">
        <v>56</v>
      </c>
      <c r="C673" s="6">
        <v>65739008765</v>
      </c>
      <c r="D673" s="7">
        <v>42767</v>
      </c>
      <c r="E673" s="6" t="str">
        <f>VLOOKUP($A673,Peter!$A$3:$A$2386,1,0)</f>
        <v>Ford Credit Auto Owner Trust 2017-A6573900876542767</v>
      </c>
      <c r="F673" s="6" t="s">
        <v>25</v>
      </c>
      <c r="G673" s="6" t="s">
        <v>18</v>
      </c>
      <c r="H673" s="6" t="s">
        <v>25</v>
      </c>
      <c r="I673" s="6">
        <v>18.77</v>
      </c>
      <c r="J673" s="6">
        <v>0</v>
      </c>
      <c r="K673" s="6">
        <v>0</v>
      </c>
      <c r="L673" s="6">
        <v>0.06</v>
      </c>
      <c r="M673" s="6">
        <v>18.71</v>
      </c>
      <c r="N673" s="6">
        <v>7.0000000000000007E-2</v>
      </c>
      <c r="O673" s="6">
        <v>0</v>
      </c>
      <c r="P673" s="6">
        <f t="shared" si="118"/>
        <v>18.78</v>
      </c>
      <c r="Q673" s="6">
        <f>VLOOKUP($A673,Peter!$A$3:$O$2386,13,0)</f>
        <v>0</v>
      </c>
      <c r="R673" s="6">
        <v>0</v>
      </c>
      <c r="S673" s="10">
        <f t="shared" si="110"/>
        <v>0</v>
      </c>
      <c r="T673" s="6">
        <f>VLOOKUP($A673,Peter!$A$3:$R$2306,14,0)</f>
        <v>0</v>
      </c>
      <c r="U673" s="6">
        <v>0</v>
      </c>
      <c r="V673" s="10">
        <f t="shared" si="116"/>
        <v>-18.71</v>
      </c>
      <c r="W673" s="10"/>
      <c r="X673" s="6">
        <f t="shared" si="117"/>
        <v>18.77</v>
      </c>
      <c r="Y673" s="6">
        <f>VLOOKUP($A673,Peter!$A$3:$O$2386,7,0)</f>
        <v>0.06</v>
      </c>
      <c r="Z673" s="6">
        <v>0.06</v>
      </c>
      <c r="AA673" s="6">
        <f>VLOOKUP($A673,raw!$A$2:$L$2630,7,0)</f>
        <v>0.06</v>
      </c>
      <c r="AB673" s="10">
        <f t="shared" si="108"/>
        <v>0</v>
      </c>
      <c r="AC673" s="10">
        <f t="shared" si="112"/>
        <v>0</v>
      </c>
      <c r="AE673" s="6">
        <f>VLOOKUP($A673,Peter!$A$3:$O$2386,11,0)</f>
        <v>0</v>
      </c>
      <c r="AF673" s="6">
        <v>0</v>
      </c>
      <c r="AG673" s="6">
        <f t="shared" si="109"/>
        <v>0</v>
      </c>
      <c r="AH673" s="6" t="str">
        <f>"'"&amp;C673&amp;"',"</f>
        <v>'65739008765',</v>
      </c>
    </row>
    <row r="674" spans="1:34" hidden="1" x14ac:dyDescent="0.15">
      <c r="A674" s="6" t="str">
        <f t="shared" si="107"/>
        <v>Ford Credit Auto Owner Trust 2017-A6573900884742767</v>
      </c>
      <c r="B674" s="6" t="s">
        <v>56</v>
      </c>
      <c r="C674" s="6">
        <v>65739008847</v>
      </c>
      <c r="D674" s="7">
        <v>42767</v>
      </c>
      <c r="E674" s="6" t="str">
        <f>VLOOKUP($A674,Peter!$A$3:$A$2386,1,0)</f>
        <v>Ford Credit Auto Owner Trust 2017-A6573900884742767</v>
      </c>
      <c r="F674" s="6" t="s">
        <v>57</v>
      </c>
      <c r="G674" s="6" t="s">
        <v>24</v>
      </c>
      <c r="H674" s="6" t="s">
        <v>57</v>
      </c>
      <c r="I674" s="6">
        <v>5621.17</v>
      </c>
      <c r="J674" s="6">
        <v>0</v>
      </c>
      <c r="K674" s="6">
        <v>0</v>
      </c>
      <c r="L674" s="6">
        <v>0.01</v>
      </c>
      <c r="M674" s="6">
        <v>158.75</v>
      </c>
      <c r="N674" s="6">
        <v>16.61</v>
      </c>
      <c r="O674" s="6">
        <v>0</v>
      </c>
      <c r="Q674" s="6">
        <f>VLOOKUP($A674,Peter!$A$3:$O$2386,13,0)</f>
        <v>0</v>
      </c>
      <c r="R674" s="6">
        <v>5462.41</v>
      </c>
      <c r="S674" s="10">
        <f t="shared" si="110"/>
        <v>5462.41</v>
      </c>
      <c r="T674" s="6">
        <f>VLOOKUP($A674,Peter!$A$3:$R$2306,14,0)</f>
        <v>175.35</v>
      </c>
      <c r="U674" s="6">
        <v>0</v>
      </c>
      <c r="V674" s="10">
        <f t="shared" si="116"/>
        <v>-5621.16</v>
      </c>
      <c r="W674" s="10"/>
      <c r="X674" s="6">
        <f t="shared" si="117"/>
        <v>5621.17</v>
      </c>
      <c r="Y674" s="6">
        <f>VLOOKUP($A674,Peter!$A$3:$O$2386,7,0)</f>
        <v>0.01</v>
      </c>
      <c r="Z674" s="6">
        <v>0.01</v>
      </c>
      <c r="AA674" s="6">
        <f>VLOOKUP($A674,raw!$A$2:$L$2630,7,0)</f>
        <v>0.01</v>
      </c>
      <c r="AB674" s="10">
        <f t="shared" si="108"/>
        <v>0</v>
      </c>
      <c r="AC674" s="10">
        <f t="shared" si="112"/>
        <v>0</v>
      </c>
      <c r="AE674" s="6">
        <f>VLOOKUP($A674,Peter!$A$3:$O$2386,11,0)</f>
        <v>0</v>
      </c>
      <c r="AF674" s="6">
        <v>0</v>
      </c>
      <c r="AG674" s="6">
        <f t="shared" si="109"/>
        <v>0</v>
      </c>
      <c r="AH674" s="6" t="str">
        <f>"'"&amp;C674&amp;"',"</f>
        <v>'65739008847',</v>
      </c>
    </row>
    <row r="675" spans="1:34" hidden="1" x14ac:dyDescent="0.15">
      <c r="A675" s="6" t="str">
        <f t="shared" si="107"/>
        <v>Ford Credit Auto Owner Trust 2017-A6573900934542736</v>
      </c>
      <c r="B675" s="6" t="s">
        <v>56</v>
      </c>
      <c r="C675" s="6">
        <v>65739009345</v>
      </c>
      <c r="D675" s="7">
        <v>42736</v>
      </c>
      <c r="E675" s="6" t="str">
        <f>VLOOKUP($A675,Peter!$A$3:$A$2386,1,0)</f>
        <v>Ford Credit Auto Owner Trust 2017-A6573900934542736</v>
      </c>
      <c r="F675" s="6" t="s">
        <v>57</v>
      </c>
      <c r="G675" s="6" t="s">
        <v>24</v>
      </c>
      <c r="H675" s="6" t="s">
        <v>57</v>
      </c>
      <c r="I675" s="6">
        <v>16864.240000000002</v>
      </c>
      <c r="J675" s="6">
        <v>0</v>
      </c>
      <c r="K675" s="6">
        <v>0</v>
      </c>
      <c r="L675" s="6">
        <v>2.64</v>
      </c>
      <c r="M675" s="6">
        <v>329.12</v>
      </c>
      <c r="N675" s="6">
        <v>28.93</v>
      </c>
      <c r="O675" s="6">
        <v>0</v>
      </c>
      <c r="Q675" s="6">
        <f>VLOOKUP($A675,Peter!$A$3:$O$2386,13,0)</f>
        <v>0</v>
      </c>
      <c r="R675" s="6">
        <v>16532.48</v>
      </c>
      <c r="S675" s="10">
        <f t="shared" si="110"/>
        <v>16532.48</v>
      </c>
      <c r="T675" s="6">
        <f>VLOOKUP($A675,Peter!$A$3:$R$2306,14,0)</f>
        <v>358.05</v>
      </c>
      <c r="U675" s="6">
        <v>0</v>
      </c>
      <c r="V675" s="10">
        <f t="shared" si="116"/>
        <v>-16861.599999999999</v>
      </c>
      <c r="W675" s="10"/>
      <c r="X675" s="6">
        <f t="shared" si="117"/>
        <v>16864.239999999998</v>
      </c>
      <c r="Y675" s="6">
        <f>VLOOKUP($A675,Peter!$A$3:$O$2386,7,0)</f>
        <v>2.64</v>
      </c>
      <c r="Z675" s="6">
        <v>2.64</v>
      </c>
      <c r="AA675" s="6">
        <f>VLOOKUP($A675,raw!$A$2:$L$2630,7,0)</f>
        <v>2.64</v>
      </c>
      <c r="AB675" s="10">
        <f t="shared" si="108"/>
        <v>0</v>
      </c>
      <c r="AC675" s="10">
        <f t="shared" si="112"/>
        <v>0</v>
      </c>
      <c r="AE675" s="6">
        <f>VLOOKUP($A675,Peter!$A$3:$O$2386,11,0)</f>
        <v>0</v>
      </c>
      <c r="AF675" s="6">
        <v>0</v>
      </c>
      <c r="AG675" s="6">
        <f t="shared" si="109"/>
        <v>0</v>
      </c>
      <c r="AH675" s="6" t="str">
        <f>"'"&amp;C675&amp;"',"</f>
        <v>'65739009345',</v>
      </c>
    </row>
    <row r="676" spans="1:34" hidden="1" x14ac:dyDescent="0.15">
      <c r="A676" s="6" t="str">
        <f t="shared" si="107"/>
        <v>Ford Credit Auto Owner Trust 2017-A6573900988842736</v>
      </c>
      <c r="B676" s="6" t="s">
        <v>56</v>
      </c>
      <c r="C676" s="6">
        <v>65739009888</v>
      </c>
      <c r="D676" s="7">
        <v>42736</v>
      </c>
      <c r="E676" s="6" t="str">
        <f>VLOOKUP($A676,Peter!$A$3:$A$2386,1,0)</f>
        <v>Ford Credit Auto Owner Trust 2017-A6573900988842736</v>
      </c>
      <c r="F676" s="6" t="s">
        <v>57</v>
      </c>
      <c r="G676" s="6" t="s">
        <v>24</v>
      </c>
      <c r="H676" s="6" t="s">
        <v>57</v>
      </c>
      <c r="I676" s="6">
        <v>2941.62</v>
      </c>
      <c r="J676" s="6">
        <v>0</v>
      </c>
      <c r="K676" s="6">
        <v>0</v>
      </c>
      <c r="L676" s="6">
        <v>0.35</v>
      </c>
      <c r="M676" s="6">
        <v>147.52000000000001</v>
      </c>
      <c r="N676" s="6">
        <v>10.220000000000001</v>
      </c>
      <c r="O676" s="6">
        <v>0</v>
      </c>
      <c r="Q676" s="6">
        <f>VLOOKUP($A676,Peter!$A$3:$O$2386,13,0)</f>
        <v>0</v>
      </c>
      <c r="R676" s="6">
        <v>2793.75</v>
      </c>
      <c r="S676" s="10">
        <f t="shared" si="110"/>
        <v>2793.75</v>
      </c>
      <c r="T676" s="6">
        <f>VLOOKUP($A676,Peter!$A$3:$R$2306,14,0)</f>
        <v>157.74</v>
      </c>
      <c r="U676" s="6">
        <v>0</v>
      </c>
      <c r="V676" s="10">
        <f t="shared" si="116"/>
        <v>-2941.27</v>
      </c>
      <c r="W676" s="10"/>
      <c r="X676" s="6">
        <f t="shared" si="117"/>
        <v>2941.62</v>
      </c>
      <c r="Y676" s="6">
        <f>VLOOKUP($A676,Peter!$A$3:$O$2386,7,0)</f>
        <v>0.35</v>
      </c>
      <c r="Z676" s="6">
        <v>0.35</v>
      </c>
      <c r="AA676" s="6">
        <f>VLOOKUP($A676,raw!$A$2:$L$2630,7,0)</f>
        <v>0.35</v>
      </c>
      <c r="AB676" s="10">
        <f t="shared" si="108"/>
        <v>0</v>
      </c>
      <c r="AC676" s="10">
        <f t="shared" si="112"/>
        <v>0</v>
      </c>
      <c r="AE676" s="6">
        <f>VLOOKUP($A676,Peter!$A$3:$O$2386,11,0)</f>
        <v>0</v>
      </c>
      <c r="AF676" s="6">
        <v>0</v>
      </c>
      <c r="AG676" s="6">
        <f t="shared" si="109"/>
        <v>0</v>
      </c>
      <c r="AH676" s="6" t="str">
        <f>"'"&amp;C676&amp;"',"</f>
        <v>'65739009888',</v>
      </c>
    </row>
    <row r="677" spans="1:34" hidden="1" x14ac:dyDescent="0.15">
      <c r="A677" s="6" t="str">
        <f t="shared" si="107"/>
        <v>Ford Credit Auto Owner Trust 2017-A6573901041442795</v>
      </c>
      <c r="B677" s="6" t="s">
        <v>56</v>
      </c>
      <c r="C677" s="6">
        <v>65739010414</v>
      </c>
      <c r="D677" s="7">
        <v>42795</v>
      </c>
      <c r="E677" s="6" t="e">
        <f>VLOOKUP($A677,Peter!$A$3:$A$2386,1,0)</f>
        <v>#N/A</v>
      </c>
      <c r="F677" s="6" t="s">
        <v>57</v>
      </c>
      <c r="G677" s="6" t="s">
        <v>24</v>
      </c>
      <c r="H677" s="6" t="s">
        <v>57</v>
      </c>
      <c r="I677" s="6">
        <v>27290.23</v>
      </c>
      <c r="J677" s="6">
        <v>0</v>
      </c>
      <c r="K677" s="6">
        <v>0</v>
      </c>
      <c r="L677" s="6">
        <v>1.42</v>
      </c>
      <c r="M677" s="6">
        <v>556.5</v>
      </c>
      <c r="N677" s="6">
        <v>22.73</v>
      </c>
      <c r="O677" s="6">
        <v>0</v>
      </c>
      <c r="Q677" s="6" t="e">
        <f>VLOOKUP($A677,Peter!$A$3:$O$2386,13,0)</f>
        <v>#N/A</v>
      </c>
      <c r="R677" s="6">
        <v>26732.31</v>
      </c>
      <c r="S677" s="10" t="e">
        <f t="shared" si="110"/>
        <v>#N/A</v>
      </c>
      <c r="T677" s="6" t="e">
        <f>VLOOKUP($A677,Peter!$A$3:$R$2306,14,0)</f>
        <v>#N/A</v>
      </c>
      <c r="U677" s="6">
        <v>0</v>
      </c>
      <c r="Y677" s="6" t="e">
        <f>VLOOKUP($A677,Peter!$A$3:$O$2386,7,0)</f>
        <v>#N/A</v>
      </c>
      <c r="Z677" s="6">
        <v>1.42</v>
      </c>
      <c r="AA677" s="6" t="e">
        <f>VLOOKUP($A677,raw!$A$2:$L$2630,7,0)</f>
        <v>#N/A</v>
      </c>
      <c r="AB677" s="10" t="e">
        <f t="shared" si="108"/>
        <v>#N/A</v>
      </c>
      <c r="AC677" s="10" t="e">
        <f t="shared" si="112"/>
        <v>#N/A</v>
      </c>
      <c r="AE677" s="6" t="e">
        <f>VLOOKUP($A677,Peter!$A$3:$O$2386,11,0)</f>
        <v>#N/A</v>
      </c>
      <c r="AF677" s="6">
        <v>0</v>
      </c>
      <c r="AG677" s="6" t="e">
        <f t="shared" si="109"/>
        <v>#N/A</v>
      </c>
      <c r="AH677" s="6" t="str">
        <f>"'"&amp;C677&amp;"',"</f>
        <v>'65739010414',</v>
      </c>
    </row>
    <row r="678" spans="1:34" hidden="1" x14ac:dyDescent="0.15">
      <c r="A678" s="6" t="str">
        <f t="shared" si="107"/>
        <v>Ford Credit Auto Owner Trust 2017-A6573901068142736</v>
      </c>
      <c r="B678" s="6" t="s">
        <v>56</v>
      </c>
      <c r="C678" s="6">
        <v>65739010681</v>
      </c>
      <c r="D678" s="7">
        <v>42736</v>
      </c>
      <c r="E678" s="6" t="str">
        <f>VLOOKUP($A678,Peter!$A$3:$A$2386,1,0)</f>
        <v>Ford Credit Auto Owner Trust 2017-A6573901068142736</v>
      </c>
      <c r="F678" s="6" t="s">
        <v>57</v>
      </c>
      <c r="G678" s="6" t="s">
        <v>24</v>
      </c>
      <c r="H678" s="6" t="s">
        <v>57</v>
      </c>
      <c r="I678" s="6">
        <v>2531.73</v>
      </c>
      <c r="J678" s="6">
        <v>0</v>
      </c>
      <c r="K678" s="6">
        <v>0</v>
      </c>
      <c r="L678" s="6">
        <v>1.18</v>
      </c>
      <c r="M678" s="6">
        <v>779.02</v>
      </c>
      <c r="N678" s="6">
        <v>8.68</v>
      </c>
      <c r="O678" s="6">
        <v>0</v>
      </c>
      <c r="Q678" s="6">
        <f>VLOOKUP($A678,Peter!$A$3:$O$2386,13,0)</f>
        <v>0</v>
      </c>
      <c r="R678" s="6">
        <v>1751.53</v>
      </c>
      <c r="S678" s="10">
        <f t="shared" si="110"/>
        <v>1751.53</v>
      </c>
      <c r="T678" s="6">
        <f>VLOOKUP($A678,Peter!$A$3:$R$2306,14,0)</f>
        <v>787.7</v>
      </c>
      <c r="U678" s="6">
        <v>0</v>
      </c>
      <c r="V678" s="10">
        <f>Y678-X678</f>
        <v>-2530.5500000000002</v>
      </c>
      <c r="W678" s="10"/>
      <c r="X678" s="6">
        <f>Z678+M678+R678+U678</f>
        <v>2531.73</v>
      </c>
      <c r="Y678" s="6">
        <f>VLOOKUP($A678,Peter!$A$3:$O$2386,7,0)</f>
        <v>1.18</v>
      </c>
      <c r="Z678" s="6">
        <v>1.18</v>
      </c>
      <c r="AA678" s="6">
        <f>VLOOKUP($A678,raw!$A$2:$L$2630,7,0)</f>
        <v>1.18</v>
      </c>
      <c r="AB678" s="10">
        <f t="shared" si="108"/>
        <v>0</v>
      </c>
      <c r="AC678" s="10">
        <f t="shared" si="112"/>
        <v>0</v>
      </c>
      <c r="AE678" s="6">
        <f>VLOOKUP($A678,Peter!$A$3:$O$2386,11,0)</f>
        <v>0</v>
      </c>
      <c r="AF678" s="6">
        <v>0</v>
      </c>
      <c r="AG678" s="6">
        <f t="shared" si="109"/>
        <v>0</v>
      </c>
      <c r="AH678" s="6" t="str">
        <f>"'"&amp;C678&amp;"',"</f>
        <v>'65739010681',</v>
      </c>
    </row>
    <row r="679" spans="1:34" hidden="1" x14ac:dyDescent="0.15">
      <c r="A679" s="6" t="str">
        <f t="shared" si="107"/>
        <v>Ford Credit Auto Owner Trust 2017-A6573901086542795</v>
      </c>
      <c r="B679" s="6" t="s">
        <v>56</v>
      </c>
      <c r="C679" s="6">
        <v>65739010865</v>
      </c>
      <c r="D679" s="7">
        <v>42795</v>
      </c>
      <c r="E679" s="6" t="e">
        <f>VLOOKUP($A679,Peter!$A$3:$A$2386,1,0)</f>
        <v>#N/A</v>
      </c>
      <c r="F679" s="6" t="s">
        <v>57</v>
      </c>
      <c r="G679" s="6" t="s">
        <v>24</v>
      </c>
      <c r="H679" s="6" t="s">
        <v>57</v>
      </c>
      <c r="I679" s="6">
        <v>19613.93</v>
      </c>
      <c r="J679" s="6">
        <v>0</v>
      </c>
      <c r="K679" s="6">
        <v>0</v>
      </c>
      <c r="L679" s="6">
        <v>2.1</v>
      </c>
      <c r="M679" s="6">
        <v>452.88</v>
      </c>
      <c r="N679" s="6">
        <v>96.4</v>
      </c>
      <c r="O679" s="6">
        <v>0</v>
      </c>
      <c r="Q679" s="6" t="e">
        <f>VLOOKUP($A679,Peter!$A$3:$O$2386,13,0)</f>
        <v>#N/A</v>
      </c>
      <c r="R679" s="6">
        <v>19158.95</v>
      </c>
      <c r="S679" s="10" t="e">
        <f t="shared" si="110"/>
        <v>#N/A</v>
      </c>
      <c r="T679" s="6" t="e">
        <f>VLOOKUP($A679,Peter!$A$3:$R$2306,14,0)</f>
        <v>#N/A</v>
      </c>
      <c r="U679" s="6">
        <v>0</v>
      </c>
      <c r="Y679" s="6" t="e">
        <f>VLOOKUP($A679,Peter!$A$3:$O$2386,7,0)</f>
        <v>#N/A</v>
      </c>
      <c r="Z679" s="6">
        <v>2.1</v>
      </c>
      <c r="AA679" s="6" t="e">
        <f>VLOOKUP($A679,raw!$A$2:$L$2630,7,0)</f>
        <v>#N/A</v>
      </c>
      <c r="AB679" s="10" t="e">
        <f t="shared" si="108"/>
        <v>#N/A</v>
      </c>
      <c r="AC679" s="10" t="e">
        <f t="shared" si="112"/>
        <v>#N/A</v>
      </c>
      <c r="AE679" s="6" t="e">
        <f>VLOOKUP($A679,Peter!$A$3:$O$2386,11,0)</f>
        <v>#N/A</v>
      </c>
      <c r="AF679" s="6">
        <v>0</v>
      </c>
      <c r="AG679" s="6" t="e">
        <f t="shared" si="109"/>
        <v>#N/A</v>
      </c>
      <c r="AH679" s="6" t="str">
        <f>"'"&amp;C679&amp;"',"</f>
        <v>'65739010865',</v>
      </c>
    </row>
    <row r="680" spans="1:34" hidden="1" x14ac:dyDescent="0.15">
      <c r="A680" s="6" t="str">
        <f t="shared" si="107"/>
        <v>Ford Credit Auto Owner Trust 2017-A6573901090542795</v>
      </c>
      <c r="B680" s="6" t="s">
        <v>56</v>
      </c>
      <c r="C680" s="6">
        <v>65739010905</v>
      </c>
      <c r="D680" s="7">
        <v>42795</v>
      </c>
      <c r="E680" s="6" t="e">
        <f>VLOOKUP($A680,Peter!$A$3:$A$2386,1,0)</f>
        <v>#N/A</v>
      </c>
      <c r="F680" s="6" t="s">
        <v>57</v>
      </c>
      <c r="G680" s="6" t="s">
        <v>24</v>
      </c>
      <c r="H680" s="6" t="s">
        <v>57</v>
      </c>
      <c r="I680" s="6">
        <v>5710</v>
      </c>
      <c r="J680" s="6">
        <v>0</v>
      </c>
      <c r="K680" s="6">
        <v>0</v>
      </c>
      <c r="L680" s="6">
        <v>3</v>
      </c>
      <c r="M680" s="6">
        <v>181.36</v>
      </c>
      <c r="N680" s="6">
        <v>10.48</v>
      </c>
      <c r="O680" s="6">
        <v>0</v>
      </c>
      <c r="Q680" s="6" t="e">
        <f>VLOOKUP($A680,Peter!$A$3:$O$2386,13,0)</f>
        <v>#N/A</v>
      </c>
      <c r="R680" s="6">
        <v>5525.64</v>
      </c>
      <c r="S680" s="10" t="e">
        <f t="shared" si="110"/>
        <v>#N/A</v>
      </c>
      <c r="T680" s="6" t="e">
        <f>VLOOKUP($A680,Peter!$A$3:$R$2306,14,0)</f>
        <v>#N/A</v>
      </c>
      <c r="U680" s="6">
        <v>0</v>
      </c>
      <c r="Y680" s="6" t="e">
        <f>VLOOKUP($A680,Peter!$A$3:$O$2386,7,0)</f>
        <v>#N/A</v>
      </c>
      <c r="Z680" s="6">
        <v>3</v>
      </c>
      <c r="AA680" s="6" t="e">
        <f>VLOOKUP($A680,raw!$A$2:$L$2630,7,0)</f>
        <v>#N/A</v>
      </c>
      <c r="AB680" s="10" t="e">
        <f t="shared" si="108"/>
        <v>#N/A</v>
      </c>
      <c r="AC680" s="10" t="e">
        <f t="shared" si="112"/>
        <v>#N/A</v>
      </c>
      <c r="AE680" s="6" t="e">
        <f>VLOOKUP($A680,Peter!$A$3:$O$2386,11,0)</f>
        <v>#N/A</v>
      </c>
      <c r="AF680" s="6">
        <v>0</v>
      </c>
      <c r="AG680" s="6" t="e">
        <f t="shared" si="109"/>
        <v>#N/A</v>
      </c>
      <c r="AH680" s="6" t="str">
        <f>"'"&amp;C680&amp;"',"</f>
        <v>'65739010905',</v>
      </c>
    </row>
    <row r="681" spans="1:34" hidden="1" x14ac:dyDescent="0.15">
      <c r="A681" s="6" t="str">
        <f t="shared" si="107"/>
        <v>Ford Credit Auto Owner Trust 2017-A6573901094242767</v>
      </c>
      <c r="B681" s="6" t="s">
        <v>56</v>
      </c>
      <c r="C681" s="6">
        <v>65739010942</v>
      </c>
      <c r="D681" s="7">
        <v>42767</v>
      </c>
      <c r="E681" s="6" t="str">
        <f>VLOOKUP($A681,Peter!$A$3:$A$2386,1,0)</f>
        <v>Ford Credit Auto Owner Trust 2017-A6573901094242767</v>
      </c>
      <c r="F681" s="6" t="s">
        <v>57</v>
      </c>
      <c r="G681" s="6" t="s">
        <v>24</v>
      </c>
      <c r="H681" s="6" t="s">
        <v>57</v>
      </c>
      <c r="I681" s="6">
        <v>1042.98</v>
      </c>
      <c r="J681" s="6">
        <v>0</v>
      </c>
      <c r="K681" s="6">
        <v>0</v>
      </c>
      <c r="L681" s="6">
        <v>0.49</v>
      </c>
      <c r="M681" s="6">
        <v>250.71</v>
      </c>
      <c r="N681" s="6">
        <v>6.91</v>
      </c>
      <c r="O681" s="6">
        <v>0</v>
      </c>
      <c r="P681" s="6">
        <f>M681+N681-T681</f>
        <v>257.62</v>
      </c>
      <c r="Q681" s="6">
        <f>VLOOKUP($A681,Peter!$A$3:$O$2386,13,0)</f>
        <v>0</v>
      </c>
      <c r="R681" s="6">
        <v>791.78</v>
      </c>
      <c r="S681" s="10">
        <f t="shared" si="110"/>
        <v>791.78</v>
      </c>
      <c r="T681" s="6">
        <f>VLOOKUP($A681,Peter!$A$3:$R$2306,14,0)</f>
        <v>0</v>
      </c>
      <c r="U681" s="6">
        <v>0</v>
      </c>
      <c r="V681" s="10">
        <f t="shared" ref="V681:V686" si="119">Y681-X681</f>
        <v>-1042.49</v>
      </c>
      <c r="W681" s="10"/>
      <c r="X681" s="6">
        <f t="shared" ref="X681:X686" si="120">Z681+M681+R681+U681</f>
        <v>1042.98</v>
      </c>
      <c r="Y681" s="6">
        <f>VLOOKUP($A681,Peter!$A$3:$O$2386,7,0)</f>
        <v>0.49</v>
      </c>
      <c r="Z681" s="6">
        <v>0.49</v>
      </c>
      <c r="AA681" s="6">
        <f>VLOOKUP($A681,raw!$A$2:$L$2630,7,0)</f>
        <v>0.49</v>
      </c>
      <c r="AB681" s="10">
        <f t="shared" si="108"/>
        <v>0</v>
      </c>
      <c r="AC681" s="10">
        <f t="shared" si="112"/>
        <v>0</v>
      </c>
      <c r="AE681" s="6">
        <f>VLOOKUP($A681,Peter!$A$3:$O$2386,11,0)</f>
        <v>0</v>
      </c>
      <c r="AF681" s="6">
        <v>0</v>
      </c>
      <c r="AG681" s="6">
        <f t="shared" si="109"/>
        <v>0</v>
      </c>
      <c r="AH681" s="6" t="str">
        <f>"'"&amp;C681&amp;"',"</f>
        <v>'65739010942',</v>
      </c>
    </row>
    <row r="682" spans="1:34" hidden="1" x14ac:dyDescent="0.15">
      <c r="A682" s="6" t="str">
        <f t="shared" si="107"/>
        <v>Ford Credit Auto Owner Trust 2017-A6573901137542736</v>
      </c>
      <c r="B682" s="6" t="s">
        <v>56</v>
      </c>
      <c r="C682" s="6">
        <v>65739011375</v>
      </c>
      <c r="D682" s="7">
        <v>42736</v>
      </c>
      <c r="E682" s="6" t="str">
        <f>VLOOKUP($A682,Peter!$A$3:$A$2386,1,0)</f>
        <v>Ford Credit Auto Owner Trust 2017-A6573901137542736</v>
      </c>
      <c r="F682" s="6" t="s">
        <v>57</v>
      </c>
      <c r="G682" s="6" t="s">
        <v>24</v>
      </c>
      <c r="H682" s="6" t="s">
        <v>57</v>
      </c>
      <c r="I682" s="6">
        <v>22053.599999999999</v>
      </c>
      <c r="J682" s="6">
        <v>0</v>
      </c>
      <c r="K682" s="6">
        <v>0</v>
      </c>
      <c r="L682" s="6">
        <v>6.54</v>
      </c>
      <c r="M682" s="6">
        <v>782.88</v>
      </c>
      <c r="N682" s="6">
        <v>22.94</v>
      </c>
      <c r="O682" s="6">
        <v>0</v>
      </c>
      <c r="Q682" s="6">
        <f>VLOOKUP($A682,Peter!$A$3:$O$2386,13,0)</f>
        <v>0</v>
      </c>
      <c r="R682" s="6">
        <v>21264.18</v>
      </c>
      <c r="S682" s="10">
        <f t="shared" si="110"/>
        <v>21264.18</v>
      </c>
      <c r="T682" s="6">
        <f>VLOOKUP($A682,Peter!$A$3:$R$2306,14,0)</f>
        <v>805.81999999999903</v>
      </c>
      <c r="U682" s="6">
        <v>0</v>
      </c>
      <c r="V682" s="10">
        <f t="shared" si="119"/>
        <v>-22047.059999999998</v>
      </c>
      <c r="W682" s="10"/>
      <c r="X682" s="6">
        <f t="shared" si="120"/>
        <v>22053.599999999999</v>
      </c>
      <c r="Y682" s="6">
        <f>VLOOKUP($A682,Peter!$A$3:$O$2386,7,0)</f>
        <v>6.54</v>
      </c>
      <c r="Z682" s="6">
        <v>6.54</v>
      </c>
      <c r="AA682" s="6">
        <f>VLOOKUP($A682,raw!$A$2:$L$2630,7,0)</f>
        <v>6.54</v>
      </c>
      <c r="AB682" s="10">
        <f t="shared" si="108"/>
        <v>0</v>
      </c>
      <c r="AC682" s="10">
        <f t="shared" si="112"/>
        <v>0</v>
      </c>
      <c r="AE682" s="6">
        <f>VLOOKUP($A682,Peter!$A$3:$O$2386,11,0)</f>
        <v>0</v>
      </c>
      <c r="AF682" s="6">
        <v>0</v>
      </c>
      <c r="AG682" s="6">
        <f t="shared" si="109"/>
        <v>0</v>
      </c>
      <c r="AH682" s="6" t="str">
        <f>"'"&amp;C682&amp;"',"</f>
        <v>'65739011375',</v>
      </c>
    </row>
    <row r="683" spans="1:34" hidden="1" x14ac:dyDescent="0.15">
      <c r="A683" s="6" t="str">
        <f t="shared" si="107"/>
        <v>Ford Credit Auto Owner Trust 2017-A6573901139042736</v>
      </c>
      <c r="B683" s="6" t="s">
        <v>56</v>
      </c>
      <c r="C683" s="6">
        <v>65739011390</v>
      </c>
      <c r="D683" s="7">
        <v>42736</v>
      </c>
      <c r="E683" s="6" t="str">
        <f>VLOOKUP($A683,Peter!$A$3:$A$2386,1,0)</f>
        <v>Ford Credit Auto Owner Trust 2017-A6573901139042736</v>
      </c>
      <c r="F683" s="6" t="s">
        <v>57</v>
      </c>
      <c r="G683" s="6" t="s">
        <v>24</v>
      </c>
      <c r="H683" s="6" t="s">
        <v>57</v>
      </c>
      <c r="I683" s="6">
        <v>3864.58</v>
      </c>
      <c r="J683" s="6">
        <v>0</v>
      </c>
      <c r="K683" s="6">
        <v>0</v>
      </c>
      <c r="L683" s="6">
        <v>5.81</v>
      </c>
      <c r="M683" s="6">
        <v>144.06</v>
      </c>
      <c r="N683" s="6">
        <v>52.45</v>
      </c>
      <c r="O683" s="6">
        <v>0</v>
      </c>
      <c r="Q683" s="6">
        <f>VLOOKUP($A683,Peter!$A$3:$O$2386,13,0)</f>
        <v>0</v>
      </c>
      <c r="R683" s="6">
        <v>3714.71</v>
      </c>
      <c r="S683" s="10">
        <f t="shared" si="110"/>
        <v>3714.71</v>
      </c>
      <c r="T683" s="6">
        <f>VLOOKUP($A683,Peter!$A$3:$R$2306,14,0)</f>
        <v>196.51</v>
      </c>
      <c r="U683" s="6">
        <v>0</v>
      </c>
      <c r="V683" s="10">
        <f t="shared" si="119"/>
        <v>-3858.77</v>
      </c>
      <c r="W683" s="10"/>
      <c r="X683" s="6">
        <f t="shared" si="120"/>
        <v>3864.58</v>
      </c>
      <c r="Y683" s="6">
        <f>VLOOKUP($A683,Peter!$A$3:$O$2386,7,0)</f>
        <v>5.81</v>
      </c>
      <c r="Z683" s="6">
        <v>5.81</v>
      </c>
      <c r="AA683" s="6">
        <f>VLOOKUP($A683,raw!$A$2:$L$2630,7,0)</f>
        <v>5.81</v>
      </c>
      <c r="AB683" s="10">
        <f t="shared" si="108"/>
        <v>0</v>
      </c>
      <c r="AC683" s="10">
        <f t="shared" si="112"/>
        <v>0</v>
      </c>
      <c r="AE683" s="6">
        <f>VLOOKUP($A683,Peter!$A$3:$O$2386,11,0)</f>
        <v>0</v>
      </c>
      <c r="AF683" s="6">
        <v>0</v>
      </c>
      <c r="AG683" s="6">
        <f t="shared" si="109"/>
        <v>0</v>
      </c>
      <c r="AH683" s="6" t="str">
        <f>"'"&amp;C683&amp;"',"</f>
        <v>'65739011390',</v>
      </c>
    </row>
    <row r="684" spans="1:34" hidden="1" x14ac:dyDescent="0.15">
      <c r="A684" s="6" t="str">
        <f t="shared" si="107"/>
        <v>Ford Credit Auto Owner Trust 2017-A6573901164142767</v>
      </c>
      <c r="B684" s="6" t="s">
        <v>56</v>
      </c>
      <c r="C684" s="6">
        <v>65739011641</v>
      </c>
      <c r="D684" s="7">
        <v>42767</v>
      </c>
      <c r="E684" s="6" t="str">
        <f>VLOOKUP($A684,Peter!$A$3:$A$2386,1,0)</f>
        <v>Ford Credit Auto Owner Trust 2017-A6573901164142767</v>
      </c>
      <c r="F684" s="6" t="s">
        <v>57</v>
      </c>
      <c r="G684" s="6" t="s">
        <v>24</v>
      </c>
      <c r="H684" s="6" t="s">
        <v>57</v>
      </c>
      <c r="I684" s="6">
        <v>1465.11</v>
      </c>
      <c r="J684" s="6">
        <v>0</v>
      </c>
      <c r="K684" s="6">
        <v>0</v>
      </c>
      <c r="L684" s="6">
        <v>6.89</v>
      </c>
      <c r="M684" s="6">
        <v>654.27</v>
      </c>
      <c r="N684" s="6">
        <v>10.48</v>
      </c>
      <c r="O684" s="6">
        <v>0</v>
      </c>
      <c r="P684" s="6">
        <f t="shared" ref="P684:P685" si="121">M684+N684-T684</f>
        <v>664.75</v>
      </c>
      <c r="Q684" s="6">
        <f>VLOOKUP($A684,Peter!$A$3:$O$2386,13,0)</f>
        <v>0</v>
      </c>
      <c r="R684" s="6">
        <v>803.95</v>
      </c>
      <c r="S684" s="10">
        <f t="shared" si="110"/>
        <v>803.95</v>
      </c>
      <c r="T684" s="6">
        <f>VLOOKUP($A684,Peter!$A$3:$R$2306,14,0)</f>
        <v>0</v>
      </c>
      <c r="U684" s="6">
        <v>0</v>
      </c>
      <c r="V684" s="10">
        <f t="shared" si="119"/>
        <v>-1458.22</v>
      </c>
      <c r="W684" s="10"/>
      <c r="X684" s="6">
        <f t="shared" si="120"/>
        <v>1465.1100000000001</v>
      </c>
      <c r="Y684" s="6">
        <f>VLOOKUP($A684,Peter!$A$3:$O$2386,7,0)</f>
        <v>6.89</v>
      </c>
      <c r="Z684" s="6">
        <v>6.89</v>
      </c>
      <c r="AA684" s="6">
        <f>VLOOKUP($A684,raw!$A$2:$L$2630,7,0)</f>
        <v>6.89</v>
      </c>
      <c r="AB684" s="10">
        <f t="shared" si="108"/>
        <v>0</v>
      </c>
      <c r="AC684" s="10">
        <f t="shared" si="112"/>
        <v>0</v>
      </c>
      <c r="AE684" s="6">
        <f>VLOOKUP($A684,Peter!$A$3:$O$2386,11,0)</f>
        <v>0</v>
      </c>
      <c r="AF684" s="6">
        <v>0</v>
      </c>
      <c r="AG684" s="6">
        <f t="shared" si="109"/>
        <v>0</v>
      </c>
      <c r="AH684" s="6" t="str">
        <f>"'"&amp;C684&amp;"',"</f>
        <v>'65739011641',</v>
      </c>
    </row>
    <row r="685" spans="1:34" hidden="1" x14ac:dyDescent="0.15">
      <c r="A685" s="6" t="str">
        <f t="shared" si="107"/>
        <v>Ford Credit Auto Owner Trust 2017-A6573901226442767</v>
      </c>
      <c r="B685" s="6" t="s">
        <v>56</v>
      </c>
      <c r="C685" s="6">
        <v>65739012264</v>
      </c>
      <c r="D685" s="7">
        <v>42767</v>
      </c>
      <c r="E685" s="6" t="str">
        <f>VLOOKUP($A685,Peter!$A$3:$A$2386,1,0)</f>
        <v>Ford Credit Auto Owner Trust 2017-A6573901226442767</v>
      </c>
      <c r="F685" s="6" t="s">
        <v>57</v>
      </c>
      <c r="G685" s="6" t="s">
        <v>24</v>
      </c>
      <c r="H685" s="6" t="s">
        <v>57</v>
      </c>
      <c r="I685" s="6">
        <v>20744.849999999999</v>
      </c>
      <c r="J685" s="6">
        <v>0</v>
      </c>
      <c r="K685" s="6">
        <v>0</v>
      </c>
      <c r="L685" s="6">
        <v>0.01</v>
      </c>
      <c r="M685" s="6">
        <v>294.47000000000003</v>
      </c>
      <c r="N685" s="6">
        <v>179.9</v>
      </c>
      <c r="O685" s="6">
        <v>0</v>
      </c>
      <c r="P685" s="6">
        <f t="shared" si="121"/>
        <v>474.37</v>
      </c>
      <c r="Q685" s="6">
        <f>VLOOKUP($A685,Peter!$A$3:$O$2386,13,0)</f>
        <v>0</v>
      </c>
      <c r="R685" s="6">
        <v>20450.37</v>
      </c>
      <c r="S685" s="10">
        <f t="shared" si="110"/>
        <v>20450.37</v>
      </c>
      <c r="T685" s="6">
        <f>VLOOKUP($A685,Peter!$A$3:$R$2306,14,0)</f>
        <v>0</v>
      </c>
      <c r="U685" s="6">
        <v>0</v>
      </c>
      <c r="V685" s="10">
        <f t="shared" si="119"/>
        <v>-20744.84</v>
      </c>
      <c r="W685" s="10"/>
      <c r="X685" s="6">
        <f t="shared" si="120"/>
        <v>20744.849999999999</v>
      </c>
      <c r="Y685" s="6">
        <f>VLOOKUP($A685,Peter!$A$3:$O$2386,7,0)</f>
        <v>0.01</v>
      </c>
      <c r="Z685" s="6">
        <v>0.01</v>
      </c>
      <c r="AA685" s="6">
        <f>VLOOKUP($A685,raw!$A$2:$L$2630,7,0)</f>
        <v>0.01</v>
      </c>
      <c r="AB685" s="10">
        <f t="shared" si="108"/>
        <v>0</v>
      </c>
      <c r="AC685" s="10">
        <f t="shared" si="112"/>
        <v>0</v>
      </c>
      <c r="AE685" s="6">
        <f>VLOOKUP($A685,Peter!$A$3:$O$2386,11,0)</f>
        <v>0</v>
      </c>
      <c r="AF685" s="6">
        <v>0</v>
      </c>
      <c r="AG685" s="6">
        <f t="shared" si="109"/>
        <v>0</v>
      </c>
      <c r="AH685" s="6" t="str">
        <f>"'"&amp;C685&amp;"',"</f>
        <v>'65739012264',</v>
      </c>
    </row>
    <row r="686" spans="1:34" hidden="1" x14ac:dyDescent="0.15">
      <c r="A686" s="6" t="str">
        <f t="shared" si="107"/>
        <v>Ford Credit Auto Owner Trust 2017-A6573901231242736</v>
      </c>
      <c r="B686" s="6" t="s">
        <v>56</v>
      </c>
      <c r="C686" s="6">
        <v>65739012312</v>
      </c>
      <c r="D686" s="7">
        <v>42736</v>
      </c>
      <c r="E686" s="6" t="str">
        <f>VLOOKUP($A686,Peter!$A$3:$A$2386,1,0)</f>
        <v>Ford Credit Auto Owner Trust 2017-A6573901231242736</v>
      </c>
      <c r="F686" s="6" t="s">
        <v>57</v>
      </c>
      <c r="G686" s="6" t="s">
        <v>24</v>
      </c>
      <c r="H686" s="6" t="s">
        <v>57</v>
      </c>
      <c r="I686" s="6">
        <v>28985.33</v>
      </c>
      <c r="J686" s="6">
        <v>0</v>
      </c>
      <c r="K686" s="6">
        <v>0</v>
      </c>
      <c r="L686" s="6">
        <v>0.01</v>
      </c>
      <c r="M686" s="6">
        <v>845.92</v>
      </c>
      <c r="N686" s="6">
        <v>236.02</v>
      </c>
      <c r="O686" s="6">
        <v>0</v>
      </c>
      <c r="Q686" s="6">
        <f>VLOOKUP($A686,Peter!$A$3:$O$2386,13,0)</f>
        <v>0</v>
      </c>
      <c r="R686" s="6">
        <v>28139.4</v>
      </c>
      <c r="S686" s="10">
        <f t="shared" si="110"/>
        <v>28139.4</v>
      </c>
      <c r="T686" s="6">
        <f>VLOOKUP($A686,Peter!$A$3:$R$2306,14,0)</f>
        <v>1081.94</v>
      </c>
      <c r="U686" s="6">
        <v>0</v>
      </c>
      <c r="V686" s="10">
        <f t="shared" si="119"/>
        <v>-28985.320000000003</v>
      </c>
      <c r="W686" s="10"/>
      <c r="X686" s="6">
        <f t="shared" si="120"/>
        <v>28985.33</v>
      </c>
      <c r="Y686" s="6">
        <f>VLOOKUP($A686,Peter!$A$3:$O$2386,7,0)</f>
        <v>0.01</v>
      </c>
      <c r="Z686" s="6">
        <v>0.01</v>
      </c>
      <c r="AA686" s="6">
        <f>VLOOKUP($A686,raw!$A$2:$L$2630,7,0)</f>
        <v>0.01</v>
      </c>
      <c r="AB686" s="10">
        <f t="shared" si="108"/>
        <v>0</v>
      </c>
      <c r="AC686" s="10">
        <f t="shared" si="112"/>
        <v>0</v>
      </c>
      <c r="AE686" s="6">
        <f>VLOOKUP($A686,Peter!$A$3:$O$2386,11,0)</f>
        <v>0</v>
      </c>
      <c r="AF686" s="6">
        <v>0</v>
      </c>
      <c r="AG686" s="6">
        <f t="shared" si="109"/>
        <v>0</v>
      </c>
      <c r="AH686" s="6" t="str">
        <f>"'"&amp;C686&amp;"',"</f>
        <v>'65739012312',</v>
      </c>
    </row>
    <row r="687" spans="1:34" hidden="1" x14ac:dyDescent="0.15">
      <c r="A687" s="6" t="str">
        <f t="shared" si="107"/>
        <v>Ford Credit Auto Owner Trust 2017-A6573901264342795</v>
      </c>
      <c r="B687" s="6" t="s">
        <v>56</v>
      </c>
      <c r="C687" s="6">
        <v>65739012643</v>
      </c>
      <c r="D687" s="7">
        <v>42795</v>
      </c>
      <c r="E687" s="6" t="e">
        <f>VLOOKUP($A687,Peter!$A$3:$A$2386,1,0)</f>
        <v>#N/A</v>
      </c>
      <c r="F687" s="6" t="s">
        <v>22</v>
      </c>
      <c r="G687" s="6" t="s">
        <v>18</v>
      </c>
      <c r="H687" s="6" t="s">
        <v>22</v>
      </c>
      <c r="I687" s="6">
        <v>69.11</v>
      </c>
      <c r="J687" s="6">
        <v>0</v>
      </c>
      <c r="K687" s="6">
        <v>0</v>
      </c>
      <c r="L687" s="6">
        <v>0</v>
      </c>
      <c r="M687" s="6">
        <v>19.940000000000001</v>
      </c>
      <c r="N687" s="6">
        <v>0</v>
      </c>
      <c r="O687" s="6">
        <v>0</v>
      </c>
      <c r="Q687" s="6" t="e">
        <f>VLOOKUP($A687,Peter!$A$3:$O$2386,13,0)</f>
        <v>#N/A</v>
      </c>
      <c r="R687" s="6">
        <v>0</v>
      </c>
      <c r="S687" s="10" t="e">
        <f t="shared" si="110"/>
        <v>#N/A</v>
      </c>
      <c r="T687" s="6" t="e">
        <f>VLOOKUP($A687,Peter!$A$3:$R$2306,14,0)</f>
        <v>#N/A</v>
      </c>
      <c r="U687" s="6">
        <v>0</v>
      </c>
      <c r="Y687" s="6" t="e">
        <f>VLOOKUP($A687,Peter!$A$3:$O$2386,7,0)</f>
        <v>#N/A</v>
      </c>
      <c r="Z687" s="6">
        <v>49.17</v>
      </c>
      <c r="AA687" s="6" t="e">
        <f>VLOOKUP($A687,raw!$A$2:$L$2630,7,0)</f>
        <v>#N/A</v>
      </c>
      <c r="AB687" s="10" t="e">
        <f t="shared" si="108"/>
        <v>#N/A</v>
      </c>
      <c r="AC687" s="10" t="e">
        <f t="shared" si="112"/>
        <v>#N/A</v>
      </c>
      <c r="AE687" s="6" t="e">
        <f>VLOOKUP($A687,Peter!$A$3:$O$2386,11,0)</f>
        <v>#N/A</v>
      </c>
      <c r="AF687" s="6">
        <v>0</v>
      </c>
      <c r="AG687" s="6" t="e">
        <f t="shared" si="109"/>
        <v>#N/A</v>
      </c>
      <c r="AH687" s="6" t="str">
        <f>"'"&amp;C687&amp;"',"</f>
        <v>'65739012643',</v>
      </c>
    </row>
    <row r="688" spans="1:34" hidden="1" x14ac:dyDescent="0.15">
      <c r="A688" s="6" t="str">
        <f t="shared" si="107"/>
        <v>Ford Credit Auto Owner Trust 2017-A6573901266442767</v>
      </c>
      <c r="B688" s="6" t="s">
        <v>56</v>
      </c>
      <c r="C688" s="6">
        <v>65739012664</v>
      </c>
      <c r="D688" s="7">
        <v>42767</v>
      </c>
      <c r="E688" s="6" t="str">
        <f>VLOOKUP($A688,Peter!$A$3:$A$2386,1,0)</f>
        <v>Ford Credit Auto Owner Trust 2017-A6573901266442767</v>
      </c>
      <c r="F688" s="6" t="s">
        <v>25</v>
      </c>
      <c r="G688" s="6" t="s">
        <v>18</v>
      </c>
      <c r="H688" s="6" t="s">
        <v>25</v>
      </c>
      <c r="I688" s="6">
        <v>415.4</v>
      </c>
      <c r="J688" s="6">
        <v>0</v>
      </c>
      <c r="K688" s="6">
        <v>0</v>
      </c>
      <c r="L688" s="6">
        <v>0.11</v>
      </c>
      <c r="M688" s="6">
        <v>415.29</v>
      </c>
      <c r="N688" s="6">
        <v>0.36</v>
      </c>
      <c r="O688" s="6">
        <v>0</v>
      </c>
      <c r="P688" s="6">
        <f>M688+N688-T688</f>
        <v>415.65000000000003</v>
      </c>
      <c r="Q688" s="6">
        <f>VLOOKUP($A688,Peter!$A$3:$O$2386,13,0)</f>
        <v>0</v>
      </c>
      <c r="R688" s="6">
        <v>0</v>
      </c>
      <c r="S688" s="10">
        <f t="shared" si="110"/>
        <v>0</v>
      </c>
      <c r="T688" s="6">
        <f>VLOOKUP($A688,Peter!$A$3:$R$2306,14,0)</f>
        <v>0</v>
      </c>
      <c r="U688" s="6">
        <v>0</v>
      </c>
      <c r="V688" s="10">
        <f t="shared" ref="V688:V689" si="122">Y688-X688</f>
        <v>-415.29</v>
      </c>
      <c r="W688" s="10"/>
      <c r="X688" s="6">
        <f>Z688+M688+R688+U688</f>
        <v>415.40000000000003</v>
      </c>
      <c r="Y688" s="6">
        <f>VLOOKUP($A688,Peter!$A$3:$O$2386,7,0)</f>
        <v>0.11</v>
      </c>
      <c r="Z688" s="6">
        <v>0.11</v>
      </c>
      <c r="AA688" s="6">
        <f>VLOOKUP($A688,raw!$A$2:$L$2630,7,0)</f>
        <v>0.11</v>
      </c>
      <c r="AB688" s="10">
        <f t="shared" si="108"/>
        <v>0</v>
      </c>
      <c r="AC688" s="10">
        <f t="shared" si="112"/>
        <v>0</v>
      </c>
      <c r="AE688" s="6">
        <f>VLOOKUP($A688,Peter!$A$3:$O$2386,11,0)</f>
        <v>0</v>
      </c>
      <c r="AF688" s="6">
        <v>0</v>
      </c>
      <c r="AG688" s="6">
        <f t="shared" si="109"/>
        <v>0</v>
      </c>
      <c r="AH688" s="6" t="str">
        <f>"'"&amp;C688&amp;"',"</f>
        <v>'65739012664',</v>
      </c>
    </row>
    <row r="689" spans="1:34" hidden="1" x14ac:dyDescent="0.15">
      <c r="A689" s="6" t="str">
        <f t="shared" si="107"/>
        <v>Ford Credit Auto Owner Trust 2017-A6573901326942736</v>
      </c>
      <c r="B689" s="6" t="s">
        <v>56</v>
      </c>
      <c r="C689" s="6">
        <v>65739013269</v>
      </c>
      <c r="D689" s="7">
        <v>42736</v>
      </c>
      <c r="E689" s="6" t="str">
        <f>VLOOKUP($A689,Peter!$A$3:$A$2386,1,0)</f>
        <v>Ford Credit Auto Owner Trust 2017-A6573901326942736</v>
      </c>
      <c r="F689" s="6" t="s">
        <v>57</v>
      </c>
      <c r="G689" s="6" t="s">
        <v>24</v>
      </c>
      <c r="H689" s="6" t="s">
        <v>57</v>
      </c>
      <c r="I689" s="6">
        <v>9215.6200000000008</v>
      </c>
      <c r="J689" s="6">
        <v>0</v>
      </c>
      <c r="K689" s="6">
        <v>0</v>
      </c>
      <c r="L689" s="6">
        <v>0.96</v>
      </c>
      <c r="M689" s="6">
        <v>182.29</v>
      </c>
      <c r="N689" s="6">
        <v>17.239999999999998</v>
      </c>
      <c r="O689" s="6">
        <v>0</v>
      </c>
      <c r="Q689" s="6">
        <f>VLOOKUP($A689,Peter!$A$3:$O$2386,13,0)</f>
        <v>0</v>
      </c>
      <c r="R689" s="6">
        <v>9032.3700000000008</v>
      </c>
      <c r="S689" s="10">
        <f t="shared" si="110"/>
        <v>9032.3700000000008</v>
      </c>
      <c r="T689" s="6">
        <f>VLOOKUP($A689,Peter!$A$3:$R$2306,14,0)</f>
        <v>199.53</v>
      </c>
      <c r="U689" s="6">
        <v>0</v>
      </c>
      <c r="V689" s="10">
        <f t="shared" si="122"/>
        <v>-9214.6600000000017</v>
      </c>
      <c r="W689" s="10"/>
      <c r="X689" s="6">
        <f>Z689+M689+R689+U689</f>
        <v>9215.6200000000008</v>
      </c>
      <c r="Y689" s="6">
        <f>VLOOKUP($A689,Peter!$A$3:$O$2386,7,0)</f>
        <v>0.96</v>
      </c>
      <c r="Z689" s="6">
        <v>0.96</v>
      </c>
      <c r="AA689" s="6">
        <f>VLOOKUP($A689,raw!$A$2:$L$2630,7,0)</f>
        <v>0.96</v>
      </c>
      <c r="AB689" s="10">
        <f t="shared" si="108"/>
        <v>0</v>
      </c>
      <c r="AC689" s="10">
        <f t="shared" si="112"/>
        <v>0</v>
      </c>
      <c r="AE689" s="6">
        <f>VLOOKUP($A689,Peter!$A$3:$O$2386,11,0)</f>
        <v>0</v>
      </c>
      <c r="AF689" s="6">
        <v>0</v>
      </c>
      <c r="AG689" s="6">
        <f t="shared" si="109"/>
        <v>0</v>
      </c>
      <c r="AH689" s="6" t="str">
        <f>"'"&amp;C689&amp;"',"</f>
        <v>'65739013269',</v>
      </c>
    </row>
    <row r="690" spans="1:34" hidden="1" x14ac:dyDescent="0.15">
      <c r="A690" s="6" t="str">
        <f t="shared" si="107"/>
        <v>Ford Credit Auto Owner Trust 2017-A6573901346942795</v>
      </c>
      <c r="B690" s="6" t="s">
        <v>56</v>
      </c>
      <c r="C690" s="6">
        <v>65739013469</v>
      </c>
      <c r="D690" s="7">
        <v>42795</v>
      </c>
      <c r="E690" s="6" t="e">
        <f>VLOOKUP($A690,Peter!$A$3:$A$2386,1,0)</f>
        <v>#N/A</v>
      </c>
      <c r="F690" s="6" t="s">
        <v>57</v>
      </c>
      <c r="G690" s="6" t="s">
        <v>24</v>
      </c>
      <c r="H690" s="6" t="s">
        <v>57</v>
      </c>
      <c r="I690" s="6">
        <v>12203.18</v>
      </c>
      <c r="J690" s="6">
        <v>0</v>
      </c>
      <c r="K690" s="6">
        <v>0</v>
      </c>
      <c r="L690" s="6">
        <v>9.1300000000000008</v>
      </c>
      <c r="M690" s="6">
        <v>292.39999999999998</v>
      </c>
      <c r="N690" s="6">
        <v>32.6</v>
      </c>
      <c r="O690" s="6">
        <v>0</v>
      </c>
      <c r="Q690" s="6" t="e">
        <f>VLOOKUP($A690,Peter!$A$3:$O$2386,13,0)</f>
        <v>#N/A</v>
      </c>
      <c r="R690" s="6">
        <v>11901.65</v>
      </c>
      <c r="S690" s="10" t="e">
        <f t="shared" si="110"/>
        <v>#N/A</v>
      </c>
      <c r="T690" s="6" t="e">
        <f>VLOOKUP($A690,Peter!$A$3:$R$2306,14,0)</f>
        <v>#N/A</v>
      </c>
      <c r="U690" s="6">
        <v>0</v>
      </c>
      <c r="Y690" s="6" t="e">
        <f>VLOOKUP($A690,Peter!$A$3:$O$2386,7,0)</f>
        <v>#N/A</v>
      </c>
      <c r="Z690" s="6">
        <v>9.1300000000000008</v>
      </c>
      <c r="AA690" s="6" t="e">
        <f>VLOOKUP($A690,raw!$A$2:$L$2630,7,0)</f>
        <v>#N/A</v>
      </c>
      <c r="AB690" s="10" t="e">
        <f t="shared" si="108"/>
        <v>#N/A</v>
      </c>
      <c r="AC690" s="10" t="e">
        <f t="shared" si="112"/>
        <v>#N/A</v>
      </c>
      <c r="AE690" s="6" t="e">
        <f>VLOOKUP($A690,Peter!$A$3:$O$2386,11,0)</f>
        <v>#N/A</v>
      </c>
      <c r="AF690" s="6">
        <v>0</v>
      </c>
      <c r="AG690" s="6" t="e">
        <f t="shared" si="109"/>
        <v>#N/A</v>
      </c>
      <c r="AH690" s="6" t="str">
        <f>"'"&amp;C690&amp;"',"</f>
        <v>'65739013469',</v>
      </c>
    </row>
    <row r="691" spans="1:34" hidden="1" x14ac:dyDescent="0.15">
      <c r="A691" s="6" t="str">
        <f t="shared" si="107"/>
        <v>Ford Credit Auto Owner Trust 2017-A6573901399242795</v>
      </c>
      <c r="B691" s="6" t="s">
        <v>56</v>
      </c>
      <c r="C691" s="6">
        <v>65739013992</v>
      </c>
      <c r="D691" s="7">
        <v>42795</v>
      </c>
      <c r="E691" s="6" t="e">
        <f>VLOOKUP($A691,Peter!$A$3:$A$2386,1,0)</f>
        <v>#N/A</v>
      </c>
      <c r="F691" s="6" t="s">
        <v>22</v>
      </c>
      <c r="G691" s="6" t="s">
        <v>18</v>
      </c>
      <c r="H691" s="6" t="s">
        <v>22</v>
      </c>
      <c r="I691" s="6">
        <v>16174.59</v>
      </c>
      <c r="J691" s="6">
        <v>0</v>
      </c>
      <c r="K691" s="6">
        <v>0</v>
      </c>
      <c r="L691" s="6">
        <v>0</v>
      </c>
      <c r="M691" s="6">
        <v>604.33000000000004</v>
      </c>
      <c r="N691" s="6">
        <v>145.5</v>
      </c>
      <c r="O691" s="6">
        <v>0</v>
      </c>
      <c r="Q691" s="6" t="e">
        <f>VLOOKUP($A691,Peter!$A$3:$O$2386,13,0)</f>
        <v>#N/A</v>
      </c>
      <c r="R691" s="6">
        <v>15547.97</v>
      </c>
      <c r="S691" s="10" t="e">
        <f t="shared" si="110"/>
        <v>#N/A</v>
      </c>
      <c r="T691" s="6" t="e">
        <f>VLOOKUP($A691,Peter!$A$3:$R$2306,14,0)</f>
        <v>#N/A</v>
      </c>
      <c r="U691" s="6">
        <v>0</v>
      </c>
      <c r="Y691" s="6" t="e">
        <f>VLOOKUP($A691,Peter!$A$3:$O$2386,7,0)</f>
        <v>#N/A</v>
      </c>
      <c r="Z691" s="6">
        <v>22.29</v>
      </c>
      <c r="AA691" s="6" t="e">
        <f>VLOOKUP($A691,raw!$A$2:$L$2630,7,0)</f>
        <v>#N/A</v>
      </c>
      <c r="AB691" s="10" t="e">
        <f t="shared" si="108"/>
        <v>#N/A</v>
      </c>
      <c r="AC691" s="10" t="e">
        <f t="shared" si="112"/>
        <v>#N/A</v>
      </c>
      <c r="AE691" s="6" t="e">
        <f>VLOOKUP($A691,Peter!$A$3:$O$2386,11,0)</f>
        <v>#N/A</v>
      </c>
      <c r="AF691" s="6">
        <v>0</v>
      </c>
      <c r="AG691" s="6" t="e">
        <f t="shared" si="109"/>
        <v>#N/A</v>
      </c>
      <c r="AH691" s="6" t="str">
        <f>"'"&amp;C691&amp;"',"</f>
        <v>'65739013992',</v>
      </c>
    </row>
    <row r="692" spans="1:34" hidden="1" x14ac:dyDescent="0.15">
      <c r="A692" s="6" t="str">
        <f t="shared" si="107"/>
        <v>Ford Credit Auto Owner Trust 2017-A6573901432542795</v>
      </c>
      <c r="B692" s="6" t="s">
        <v>56</v>
      </c>
      <c r="C692" s="6">
        <v>65739014325</v>
      </c>
      <c r="D692" s="7">
        <v>42795</v>
      </c>
      <c r="E692" s="6" t="e">
        <f>VLOOKUP($A692,Peter!$A$3:$A$2386,1,0)</f>
        <v>#N/A</v>
      </c>
      <c r="F692" s="6" t="s">
        <v>25</v>
      </c>
      <c r="G692" s="6" t="s">
        <v>18</v>
      </c>
      <c r="H692" s="6" t="s">
        <v>25</v>
      </c>
      <c r="I692" s="6">
        <v>23.52</v>
      </c>
      <c r="J692" s="6">
        <v>0</v>
      </c>
      <c r="K692" s="6">
        <v>0</v>
      </c>
      <c r="L692" s="6">
        <v>0.01</v>
      </c>
      <c r="M692" s="6">
        <v>23.51</v>
      </c>
      <c r="N692" s="6">
        <v>0.27</v>
      </c>
      <c r="O692" s="6">
        <v>0</v>
      </c>
      <c r="Q692" s="6" t="e">
        <f>VLOOKUP($A692,Peter!$A$3:$O$2386,13,0)</f>
        <v>#N/A</v>
      </c>
      <c r="R692" s="6">
        <v>0</v>
      </c>
      <c r="S692" s="10" t="e">
        <f t="shared" si="110"/>
        <v>#N/A</v>
      </c>
      <c r="T692" s="6" t="e">
        <f>VLOOKUP($A692,Peter!$A$3:$R$2306,14,0)</f>
        <v>#N/A</v>
      </c>
      <c r="U692" s="6">
        <v>0</v>
      </c>
      <c r="Y692" s="6" t="e">
        <f>VLOOKUP($A692,Peter!$A$3:$O$2386,7,0)</f>
        <v>#N/A</v>
      </c>
      <c r="Z692" s="6">
        <v>0.01</v>
      </c>
      <c r="AA692" s="6" t="e">
        <f>VLOOKUP($A692,raw!$A$2:$L$2630,7,0)</f>
        <v>#N/A</v>
      </c>
      <c r="AB692" s="10" t="e">
        <f t="shared" si="108"/>
        <v>#N/A</v>
      </c>
      <c r="AC692" s="10" t="e">
        <f t="shared" si="112"/>
        <v>#N/A</v>
      </c>
      <c r="AE692" s="6" t="e">
        <f>VLOOKUP($A692,Peter!$A$3:$O$2386,11,0)</f>
        <v>#N/A</v>
      </c>
      <c r="AF692" s="6">
        <v>0</v>
      </c>
      <c r="AG692" s="6" t="e">
        <f t="shared" si="109"/>
        <v>#N/A</v>
      </c>
      <c r="AH692" s="6" t="str">
        <f>"'"&amp;C692&amp;"',"</f>
        <v>'65739014325',</v>
      </c>
    </row>
    <row r="693" spans="1:34" hidden="1" x14ac:dyDescent="0.15">
      <c r="A693" s="6" t="str">
        <f t="shared" si="107"/>
        <v>Ford Credit Auto Owner Trust 2017-A6573901440742767</v>
      </c>
      <c r="B693" s="6" t="s">
        <v>56</v>
      </c>
      <c r="C693" s="6">
        <v>65739014407</v>
      </c>
      <c r="D693" s="7">
        <v>42767</v>
      </c>
      <c r="E693" s="6" t="str">
        <f>VLOOKUP($A693,Peter!$A$3:$A$2386,1,0)</f>
        <v>Ford Credit Auto Owner Trust 2017-A6573901440742767</v>
      </c>
      <c r="F693" s="6" t="s">
        <v>57</v>
      </c>
      <c r="G693" s="6" t="s">
        <v>24</v>
      </c>
      <c r="H693" s="6" t="s">
        <v>57</v>
      </c>
      <c r="I693" s="6">
        <v>30687.49</v>
      </c>
      <c r="J693" s="6">
        <v>0</v>
      </c>
      <c r="K693" s="6">
        <v>0</v>
      </c>
      <c r="L693" s="6">
        <v>7.42</v>
      </c>
      <c r="M693" s="6">
        <v>975.52</v>
      </c>
      <c r="N693" s="6">
        <v>86.51</v>
      </c>
      <c r="O693" s="6">
        <v>0</v>
      </c>
      <c r="Q693" s="6">
        <f>VLOOKUP($A693,Peter!$A$3:$O$2386,13,0)</f>
        <v>0</v>
      </c>
      <c r="R693" s="6">
        <v>29704.55</v>
      </c>
      <c r="S693" s="10">
        <f t="shared" si="110"/>
        <v>29704.55</v>
      </c>
      <c r="T693" s="6">
        <f>VLOOKUP($A693,Peter!$A$3:$R$2306,14,0)</f>
        <v>1062.03</v>
      </c>
      <c r="U693" s="6">
        <v>0</v>
      </c>
      <c r="V693" s="10">
        <f t="shared" ref="V693:V695" si="123">Y693-X693</f>
        <v>-30680.07</v>
      </c>
      <c r="W693" s="10"/>
      <c r="X693" s="6">
        <f>Z693+M693+R693+U693</f>
        <v>30687.489999999998</v>
      </c>
      <c r="Y693" s="6">
        <f>VLOOKUP($A693,Peter!$A$3:$O$2386,7,0)</f>
        <v>7.42</v>
      </c>
      <c r="Z693" s="6">
        <v>7.42</v>
      </c>
      <c r="AA693" s="6">
        <f>VLOOKUP($A693,raw!$A$2:$L$2630,7,0)</f>
        <v>7.42</v>
      </c>
      <c r="AB693" s="10">
        <f t="shared" si="108"/>
        <v>0</v>
      </c>
      <c r="AC693" s="10">
        <f t="shared" si="112"/>
        <v>0</v>
      </c>
      <c r="AE693" s="6">
        <f>VLOOKUP($A693,Peter!$A$3:$O$2386,11,0)</f>
        <v>0</v>
      </c>
      <c r="AF693" s="6">
        <v>0</v>
      </c>
      <c r="AG693" s="6">
        <f t="shared" si="109"/>
        <v>0</v>
      </c>
      <c r="AH693" s="6" t="str">
        <f>"'"&amp;C693&amp;"',"</f>
        <v>'65739014407',</v>
      </c>
    </row>
    <row r="694" spans="1:34" hidden="1" x14ac:dyDescent="0.15">
      <c r="A694" s="6" t="str">
        <f t="shared" si="107"/>
        <v>Ford Credit Auto Owner Trust 2017-A6573901529542736</v>
      </c>
      <c r="B694" s="6" t="s">
        <v>56</v>
      </c>
      <c r="C694" s="6">
        <v>65739015295</v>
      </c>
      <c r="D694" s="7">
        <v>42736</v>
      </c>
      <c r="E694" s="6" t="str">
        <f>VLOOKUP($A694,Peter!$A$3:$A$2386,1,0)</f>
        <v>Ford Credit Auto Owner Trust 2017-A6573901529542736</v>
      </c>
      <c r="F694" s="6" t="s">
        <v>57</v>
      </c>
      <c r="G694" s="6" t="s">
        <v>24</v>
      </c>
      <c r="H694" s="6" t="s">
        <v>57</v>
      </c>
      <c r="I694" s="6">
        <v>5560.99</v>
      </c>
      <c r="J694" s="6">
        <v>0</v>
      </c>
      <c r="K694" s="6">
        <v>0</v>
      </c>
      <c r="L694" s="6">
        <v>0.84</v>
      </c>
      <c r="M694" s="6">
        <v>190.79</v>
      </c>
      <c r="N694" s="6">
        <v>39.18</v>
      </c>
      <c r="O694" s="6">
        <v>0</v>
      </c>
      <c r="Q694" s="6">
        <f>VLOOKUP($A694,Peter!$A$3:$O$2386,13,0)</f>
        <v>0</v>
      </c>
      <c r="R694" s="6">
        <v>5369.36</v>
      </c>
      <c r="S694" s="10">
        <f t="shared" si="110"/>
        <v>5369.36</v>
      </c>
      <c r="T694" s="6">
        <f>VLOOKUP($A694,Peter!$A$3:$R$2306,14,0)</f>
        <v>229.97</v>
      </c>
      <c r="U694" s="6">
        <v>0</v>
      </c>
      <c r="V694" s="10">
        <f t="shared" si="123"/>
        <v>-5560.15</v>
      </c>
      <c r="W694" s="10"/>
      <c r="X694" s="6">
        <f>Z694+M694+R694+U694</f>
        <v>5560.99</v>
      </c>
      <c r="Y694" s="6">
        <f>VLOOKUP($A694,Peter!$A$3:$O$2386,7,0)</f>
        <v>0.84</v>
      </c>
      <c r="Z694" s="6">
        <v>0.84</v>
      </c>
      <c r="AA694" s="6">
        <f>VLOOKUP($A694,raw!$A$2:$L$2630,7,0)</f>
        <v>0.84</v>
      </c>
      <c r="AB694" s="10">
        <f t="shared" si="108"/>
        <v>0</v>
      </c>
      <c r="AC694" s="10">
        <f t="shared" si="112"/>
        <v>0</v>
      </c>
      <c r="AE694" s="6">
        <f>VLOOKUP($A694,Peter!$A$3:$O$2386,11,0)</f>
        <v>0</v>
      </c>
      <c r="AF694" s="6">
        <v>0</v>
      </c>
      <c r="AG694" s="6">
        <f t="shared" si="109"/>
        <v>0</v>
      </c>
      <c r="AH694" s="6" t="str">
        <f>"'"&amp;C694&amp;"',"</f>
        <v>'65739015295',</v>
      </c>
    </row>
    <row r="695" spans="1:34" hidden="1" x14ac:dyDescent="0.15">
      <c r="A695" s="6" t="str">
        <f t="shared" si="107"/>
        <v>Ford Credit Auto Owner Trust 2017-A6573901533042736</v>
      </c>
      <c r="B695" s="6" t="s">
        <v>56</v>
      </c>
      <c r="C695" s="6">
        <v>65739015330</v>
      </c>
      <c r="D695" s="7">
        <v>42736</v>
      </c>
      <c r="E695" s="6" t="str">
        <f>VLOOKUP($A695,Peter!$A$3:$A$2386,1,0)</f>
        <v>Ford Credit Auto Owner Trust 2017-A6573901533042736</v>
      </c>
      <c r="F695" s="6" t="s">
        <v>57</v>
      </c>
      <c r="G695" s="6" t="s">
        <v>24</v>
      </c>
      <c r="H695" s="6" t="s">
        <v>57</v>
      </c>
      <c r="I695" s="6">
        <v>1117.72</v>
      </c>
      <c r="J695" s="6">
        <v>0</v>
      </c>
      <c r="K695" s="6">
        <v>0</v>
      </c>
      <c r="L695" s="6">
        <v>0.35</v>
      </c>
      <c r="M695" s="6">
        <v>544.16999999999996</v>
      </c>
      <c r="N695" s="6">
        <v>6.61</v>
      </c>
      <c r="O695" s="6">
        <v>0</v>
      </c>
      <c r="Q695" s="6">
        <f>VLOOKUP($A695,Peter!$A$3:$O$2386,13,0)</f>
        <v>0</v>
      </c>
      <c r="R695" s="6">
        <v>573.20000000000005</v>
      </c>
      <c r="S695" s="10">
        <f t="shared" si="110"/>
        <v>573.20000000000005</v>
      </c>
      <c r="T695" s="6">
        <f>VLOOKUP($A695,Peter!$A$3:$R$2306,14,0)</f>
        <v>550.78</v>
      </c>
      <c r="U695" s="6">
        <v>0</v>
      </c>
      <c r="V695" s="10">
        <f t="shared" si="123"/>
        <v>-1117.3700000000001</v>
      </c>
      <c r="W695" s="10"/>
      <c r="X695" s="6">
        <f>Z695+M695+R695+U695</f>
        <v>1117.72</v>
      </c>
      <c r="Y695" s="6">
        <f>VLOOKUP($A695,Peter!$A$3:$O$2386,7,0)</f>
        <v>0.35</v>
      </c>
      <c r="Z695" s="6">
        <v>0.35</v>
      </c>
      <c r="AA695" s="6">
        <f>VLOOKUP($A695,raw!$A$2:$L$2630,7,0)</f>
        <v>0.35</v>
      </c>
      <c r="AB695" s="10">
        <f t="shared" si="108"/>
        <v>0</v>
      </c>
      <c r="AC695" s="10">
        <f t="shared" si="112"/>
        <v>0</v>
      </c>
      <c r="AE695" s="6">
        <f>VLOOKUP($A695,Peter!$A$3:$O$2386,11,0)</f>
        <v>0</v>
      </c>
      <c r="AF695" s="6">
        <v>0</v>
      </c>
      <c r="AG695" s="6">
        <f t="shared" si="109"/>
        <v>0</v>
      </c>
      <c r="AH695" s="6" t="str">
        <f>"'"&amp;C695&amp;"',"</f>
        <v>'65739015330',</v>
      </c>
    </row>
    <row r="696" spans="1:34" hidden="1" x14ac:dyDescent="0.15">
      <c r="A696" s="6" t="str">
        <f t="shared" si="107"/>
        <v>Ford Credit Auto Owner Trust 2017-A6573901566142795</v>
      </c>
      <c r="B696" s="6" t="s">
        <v>56</v>
      </c>
      <c r="C696" s="6">
        <v>65739015661</v>
      </c>
      <c r="D696" s="7">
        <v>42795</v>
      </c>
      <c r="E696" s="6" t="e">
        <f>VLOOKUP($A696,Peter!$A$3:$A$2386,1,0)</f>
        <v>#N/A</v>
      </c>
      <c r="F696" s="6" t="s">
        <v>57</v>
      </c>
      <c r="G696" s="6" t="s">
        <v>24</v>
      </c>
      <c r="H696" s="6" t="s">
        <v>57</v>
      </c>
      <c r="I696" s="6">
        <v>7411.54</v>
      </c>
      <c r="J696" s="6">
        <v>0</v>
      </c>
      <c r="K696" s="6">
        <v>0</v>
      </c>
      <c r="L696" s="6">
        <v>6.32</v>
      </c>
      <c r="M696" s="6">
        <v>1093.8399999999999</v>
      </c>
      <c r="N696" s="6">
        <v>38.99</v>
      </c>
      <c r="O696" s="6">
        <v>0</v>
      </c>
      <c r="Q696" s="6" t="e">
        <f>VLOOKUP($A696,Peter!$A$3:$O$2386,13,0)</f>
        <v>#N/A</v>
      </c>
      <c r="R696" s="6">
        <v>6311.38</v>
      </c>
      <c r="S696" s="10" t="e">
        <f t="shared" si="110"/>
        <v>#N/A</v>
      </c>
      <c r="T696" s="6" t="e">
        <f>VLOOKUP($A696,Peter!$A$3:$R$2306,14,0)</f>
        <v>#N/A</v>
      </c>
      <c r="U696" s="6">
        <v>0</v>
      </c>
      <c r="Y696" s="6" t="e">
        <f>VLOOKUP($A696,Peter!$A$3:$O$2386,7,0)</f>
        <v>#N/A</v>
      </c>
      <c r="Z696" s="6">
        <v>6.32</v>
      </c>
      <c r="AA696" s="6" t="e">
        <f>VLOOKUP($A696,raw!$A$2:$L$2630,7,0)</f>
        <v>#N/A</v>
      </c>
      <c r="AB696" s="10" t="e">
        <f t="shared" si="108"/>
        <v>#N/A</v>
      </c>
      <c r="AC696" s="10" t="e">
        <f t="shared" si="112"/>
        <v>#N/A</v>
      </c>
      <c r="AE696" s="6" t="e">
        <f>VLOOKUP($A696,Peter!$A$3:$O$2386,11,0)</f>
        <v>#N/A</v>
      </c>
      <c r="AF696" s="6">
        <v>0</v>
      </c>
      <c r="AG696" s="6" t="e">
        <f t="shared" si="109"/>
        <v>#N/A</v>
      </c>
      <c r="AH696" s="6" t="str">
        <f>"'"&amp;C696&amp;"',"</f>
        <v>'65739015661',</v>
      </c>
    </row>
    <row r="697" spans="1:34" hidden="1" x14ac:dyDescent="0.15">
      <c r="A697" s="6" t="str">
        <f t="shared" si="107"/>
        <v>Ford Credit Auto Owner Trust 2017-A6573901571842736</v>
      </c>
      <c r="B697" s="6" t="s">
        <v>56</v>
      </c>
      <c r="C697" s="6">
        <v>65739015718</v>
      </c>
      <c r="D697" s="7">
        <v>42736</v>
      </c>
      <c r="E697" s="6" t="str">
        <f>VLOOKUP($A697,Peter!$A$3:$A$2386,1,0)</f>
        <v>Ford Credit Auto Owner Trust 2017-A6573901571842736</v>
      </c>
      <c r="F697" s="6" t="s">
        <v>57</v>
      </c>
      <c r="G697" s="6" t="s">
        <v>24</v>
      </c>
      <c r="H697" s="6" t="s">
        <v>57</v>
      </c>
      <c r="I697" s="6">
        <v>847.85</v>
      </c>
      <c r="J697" s="6">
        <v>0</v>
      </c>
      <c r="K697" s="6">
        <v>0</v>
      </c>
      <c r="L697" s="6">
        <v>0.14000000000000001</v>
      </c>
      <c r="M697" s="6">
        <v>159.49</v>
      </c>
      <c r="N697" s="6">
        <v>4.78</v>
      </c>
      <c r="O697" s="6">
        <v>0</v>
      </c>
      <c r="Q697" s="6">
        <f>VLOOKUP($A697,Peter!$A$3:$O$2386,13,0)</f>
        <v>0</v>
      </c>
      <c r="R697" s="6">
        <v>688.22</v>
      </c>
      <c r="S697" s="10">
        <f t="shared" si="110"/>
        <v>688.22</v>
      </c>
      <c r="T697" s="6">
        <f>VLOOKUP($A697,Peter!$A$3:$R$2306,14,0)</f>
        <v>164.27</v>
      </c>
      <c r="U697" s="6">
        <v>0</v>
      </c>
      <c r="V697" s="10">
        <f t="shared" ref="V697:V698" si="124">Y697-X697</f>
        <v>-847.71</v>
      </c>
      <c r="W697" s="10"/>
      <c r="X697" s="6">
        <f>Z697+M697+R697+U697</f>
        <v>847.85</v>
      </c>
      <c r="Y697" s="6">
        <f>VLOOKUP($A697,Peter!$A$3:$O$2386,7,0)</f>
        <v>0.14000000000000001</v>
      </c>
      <c r="Z697" s="6">
        <v>0.14000000000000001</v>
      </c>
      <c r="AA697" s="6">
        <f>VLOOKUP($A697,raw!$A$2:$L$2630,7,0)</f>
        <v>0.14000000000000001</v>
      </c>
      <c r="AB697" s="10">
        <f t="shared" si="108"/>
        <v>0</v>
      </c>
      <c r="AC697" s="10">
        <f t="shared" si="112"/>
        <v>0</v>
      </c>
      <c r="AE697" s="6">
        <f>VLOOKUP($A697,Peter!$A$3:$O$2386,11,0)</f>
        <v>0</v>
      </c>
      <c r="AF697" s="6">
        <v>0</v>
      </c>
      <c r="AG697" s="6">
        <f t="shared" si="109"/>
        <v>0</v>
      </c>
      <c r="AH697" s="6" t="str">
        <f>"'"&amp;C697&amp;"',"</f>
        <v>'65739015718',</v>
      </c>
    </row>
    <row r="698" spans="1:34" hidden="1" x14ac:dyDescent="0.15">
      <c r="A698" s="6" t="str">
        <f t="shared" si="107"/>
        <v>Ford Credit Auto Owner Trust 2017-A6573901691842767</v>
      </c>
      <c r="B698" s="6" t="s">
        <v>56</v>
      </c>
      <c r="C698" s="6">
        <v>65739016918</v>
      </c>
      <c r="D698" s="7">
        <v>42767</v>
      </c>
      <c r="E698" s="6" t="str">
        <f>VLOOKUP($A698,Peter!$A$3:$A$2386,1,0)</f>
        <v>Ford Credit Auto Owner Trust 2017-A6573901691842767</v>
      </c>
      <c r="F698" s="6" t="s">
        <v>25</v>
      </c>
      <c r="G698" s="6" t="s">
        <v>18</v>
      </c>
      <c r="H698" s="6" t="s">
        <v>25</v>
      </c>
      <c r="I698" s="6">
        <v>27.86</v>
      </c>
      <c r="J698" s="6">
        <v>0</v>
      </c>
      <c r="K698" s="6">
        <v>0</v>
      </c>
      <c r="L698" s="6">
        <v>0.14000000000000001</v>
      </c>
      <c r="M698" s="6">
        <v>27.72</v>
      </c>
      <c r="N698" s="6">
        <v>0.14000000000000001</v>
      </c>
      <c r="O698" s="6">
        <v>0</v>
      </c>
      <c r="P698" s="6">
        <f>M698+N698-T698</f>
        <v>27.86</v>
      </c>
      <c r="Q698" s="6">
        <f>VLOOKUP($A698,Peter!$A$3:$O$2386,13,0)</f>
        <v>0</v>
      </c>
      <c r="R698" s="6">
        <v>0</v>
      </c>
      <c r="S698" s="10">
        <f t="shared" si="110"/>
        <v>0</v>
      </c>
      <c r="T698" s="6">
        <f>VLOOKUP($A698,Peter!$A$3:$R$2306,14,0)</f>
        <v>0</v>
      </c>
      <c r="U698" s="6">
        <v>0</v>
      </c>
      <c r="V698" s="10">
        <f t="shared" si="124"/>
        <v>-27.72</v>
      </c>
      <c r="W698" s="10"/>
      <c r="X698" s="6">
        <f>Z698+M698+R698+U698</f>
        <v>27.86</v>
      </c>
      <c r="Y698" s="6">
        <f>VLOOKUP($A698,Peter!$A$3:$O$2386,7,0)</f>
        <v>0.14000000000000001</v>
      </c>
      <c r="Z698" s="6">
        <v>0.14000000000000001</v>
      </c>
      <c r="AA698" s="6">
        <f>VLOOKUP($A698,raw!$A$2:$L$2630,7,0)</f>
        <v>0.14000000000000001</v>
      </c>
      <c r="AB698" s="10">
        <f t="shared" si="108"/>
        <v>0</v>
      </c>
      <c r="AC698" s="10">
        <f t="shared" si="112"/>
        <v>0</v>
      </c>
      <c r="AE698" s="6">
        <f>VLOOKUP($A698,Peter!$A$3:$O$2386,11,0)</f>
        <v>0</v>
      </c>
      <c r="AF698" s="6">
        <v>0</v>
      </c>
      <c r="AG698" s="6">
        <f t="shared" si="109"/>
        <v>0</v>
      </c>
      <c r="AH698" s="6" t="str">
        <f>"'"&amp;C698&amp;"',"</f>
        <v>'65739016918',</v>
      </c>
    </row>
    <row r="699" spans="1:34" hidden="1" x14ac:dyDescent="0.15">
      <c r="A699" s="6" t="str">
        <f t="shared" si="107"/>
        <v>Ford Credit Auto Owner Trust 2017-A6573901743342795</v>
      </c>
      <c r="B699" s="6" t="s">
        <v>56</v>
      </c>
      <c r="C699" s="6">
        <v>65739017433</v>
      </c>
      <c r="D699" s="7">
        <v>42795</v>
      </c>
      <c r="E699" s="6" t="e">
        <f>VLOOKUP($A699,Peter!$A$3:$A$2386,1,0)</f>
        <v>#N/A</v>
      </c>
      <c r="F699" s="6" t="s">
        <v>57</v>
      </c>
      <c r="G699" s="6" t="s">
        <v>24</v>
      </c>
      <c r="H699" s="6" t="s">
        <v>57</v>
      </c>
      <c r="I699" s="6">
        <v>24111.59</v>
      </c>
      <c r="J699" s="6">
        <v>0</v>
      </c>
      <c r="K699" s="6">
        <v>0</v>
      </c>
      <c r="L699" s="6">
        <v>7.74</v>
      </c>
      <c r="M699" s="6">
        <v>494.9</v>
      </c>
      <c r="N699" s="6">
        <v>129.97999999999999</v>
      </c>
      <c r="O699" s="6">
        <v>0</v>
      </c>
      <c r="Q699" s="6" t="e">
        <f>VLOOKUP($A699,Peter!$A$3:$O$2386,13,0)</f>
        <v>#N/A</v>
      </c>
      <c r="R699" s="6">
        <v>23608.95</v>
      </c>
      <c r="S699" s="10" t="e">
        <f t="shared" si="110"/>
        <v>#N/A</v>
      </c>
      <c r="T699" s="6" t="e">
        <f>VLOOKUP($A699,Peter!$A$3:$R$2306,14,0)</f>
        <v>#N/A</v>
      </c>
      <c r="U699" s="6">
        <v>0</v>
      </c>
      <c r="Y699" s="6" t="e">
        <f>VLOOKUP($A699,Peter!$A$3:$O$2386,7,0)</f>
        <v>#N/A</v>
      </c>
      <c r="Z699" s="6">
        <v>7.74</v>
      </c>
      <c r="AA699" s="6" t="e">
        <f>VLOOKUP($A699,raw!$A$2:$L$2630,7,0)</f>
        <v>#N/A</v>
      </c>
      <c r="AB699" s="10" t="e">
        <f t="shared" si="108"/>
        <v>#N/A</v>
      </c>
      <c r="AC699" s="10" t="e">
        <f t="shared" si="112"/>
        <v>#N/A</v>
      </c>
      <c r="AE699" s="6" t="e">
        <f>VLOOKUP($A699,Peter!$A$3:$O$2386,11,0)</f>
        <v>#N/A</v>
      </c>
      <c r="AF699" s="6">
        <v>0</v>
      </c>
      <c r="AG699" s="6" t="e">
        <f t="shared" si="109"/>
        <v>#N/A</v>
      </c>
      <c r="AH699" s="6" t="str">
        <f>"'"&amp;C699&amp;"',"</f>
        <v>'65739017433',</v>
      </c>
    </row>
    <row r="700" spans="1:34" hidden="1" x14ac:dyDescent="0.15">
      <c r="A700" s="6" t="str">
        <f t="shared" si="107"/>
        <v>Ford Credit Auto Owner Trust 2017-A6573901798442795</v>
      </c>
      <c r="B700" s="6" t="s">
        <v>56</v>
      </c>
      <c r="C700" s="6">
        <v>65739017984</v>
      </c>
      <c r="D700" s="7">
        <v>42795</v>
      </c>
      <c r="E700" s="6" t="e">
        <f>VLOOKUP($A700,Peter!$A$3:$A$2386,1,0)</f>
        <v>#N/A</v>
      </c>
      <c r="F700" s="6" t="s">
        <v>21</v>
      </c>
      <c r="G700" s="6" t="s">
        <v>18</v>
      </c>
      <c r="H700" s="6" t="s">
        <v>21</v>
      </c>
      <c r="I700" s="6">
        <v>38585.370000000003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Q700" s="6" t="e">
        <f>VLOOKUP($A700,Peter!$A$3:$O$2386,13,0)</f>
        <v>#N/A</v>
      </c>
      <c r="R700" s="6">
        <v>0</v>
      </c>
      <c r="S700" s="10" t="e">
        <f t="shared" si="110"/>
        <v>#N/A</v>
      </c>
      <c r="T700" s="6" t="e">
        <f>VLOOKUP($A700,Peter!$A$3:$R$2306,14,0)</f>
        <v>#N/A</v>
      </c>
      <c r="U700" s="6">
        <v>0</v>
      </c>
      <c r="Y700" s="6" t="e">
        <f>VLOOKUP($A700,Peter!$A$3:$O$2386,7,0)</f>
        <v>#N/A</v>
      </c>
      <c r="Z700" s="6">
        <v>38585.370000000003</v>
      </c>
      <c r="AA700" s="6" t="e">
        <f>VLOOKUP($A700,raw!$A$2:$L$2630,7,0)</f>
        <v>#N/A</v>
      </c>
      <c r="AB700" s="10" t="e">
        <f t="shared" si="108"/>
        <v>#N/A</v>
      </c>
      <c r="AC700" s="10" t="e">
        <f t="shared" si="112"/>
        <v>#N/A</v>
      </c>
      <c r="AE700" s="6" t="e">
        <f>VLOOKUP($A700,Peter!$A$3:$O$2386,11,0)</f>
        <v>#N/A</v>
      </c>
      <c r="AF700" s="6">
        <v>29600</v>
      </c>
      <c r="AG700" s="6" t="e">
        <f t="shared" si="109"/>
        <v>#N/A</v>
      </c>
      <c r="AH700" s="6" t="str">
        <f>"'"&amp;C700&amp;"',"</f>
        <v>'65739017984',</v>
      </c>
    </row>
    <row r="701" spans="1:34" hidden="1" x14ac:dyDescent="0.15">
      <c r="A701" s="6" t="str">
        <f t="shared" si="107"/>
        <v>Ford Credit Auto Owner Trust 2017-A6573901903042795</v>
      </c>
      <c r="B701" s="6" t="s">
        <v>56</v>
      </c>
      <c r="C701" s="6">
        <v>65739019030</v>
      </c>
      <c r="D701" s="7">
        <v>42795</v>
      </c>
      <c r="E701" s="6" t="e">
        <f>VLOOKUP($A701,Peter!$A$3:$A$2386,1,0)</f>
        <v>#N/A</v>
      </c>
      <c r="F701" s="6" t="s">
        <v>57</v>
      </c>
      <c r="G701" s="6" t="s">
        <v>24</v>
      </c>
      <c r="H701" s="6" t="s">
        <v>57</v>
      </c>
      <c r="I701" s="6">
        <v>10266.16</v>
      </c>
      <c r="J701" s="6">
        <v>0</v>
      </c>
      <c r="K701" s="6">
        <v>0</v>
      </c>
      <c r="L701" s="6">
        <v>9.65</v>
      </c>
      <c r="M701" s="6">
        <v>160.80000000000001</v>
      </c>
      <c r="N701" s="6">
        <v>48.24</v>
      </c>
      <c r="O701" s="6">
        <v>0</v>
      </c>
      <c r="Q701" s="6" t="e">
        <f>VLOOKUP($A701,Peter!$A$3:$O$2386,13,0)</f>
        <v>#N/A</v>
      </c>
      <c r="R701" s="6">
        <v>10095.709999999999</v>
      </c>
      <c r="S701" s="10" t="e">
        <f t="shared" si="110"/>
        <v>#N/A</v>
      </c>
      <c r="T701" s="6" t="e">
        <f>VLOOKUP($A701,Peter!$A$3:$R$2306,14,0)</f>
        <v>#N/A</v>
      </c>
      <c r="U701" s="6">
        <v>0</v>
      </c>
      <c r="Y701" s="6" t="e">
        <f>VLOOKUP($A701,Peter!$A$3:$O$2386,7,0)</f>
        <v>#N/A</v>
      </c>
      <c r="Z701" s="6">
        <v>9.65</v>
      </c>
      <c r="AA701" s="6" t="e">
        <f>VLOOKUP($A701,raw!$A$2:$L$2630,7,0)</f>
        <v>#N/A</v>
      </c>
      <c r="AB701" s="10" t="e">
        <f t="shared" si="108"/>
        <v>#N/A</v>
      </c>
      <c r="AC701" s="10" t="e">
        <f t="shared" si="112"/>
        <v>#N/A</v>
      </c>
      <c r="AE701" s="6" t="e">
        <f>VLOOKUP($A701,Peter!$A$3:$O$2386,11,0)</f>
        <v>#N/A</v>
      </c>
      <c r="AF701" s="6">
        <v>0</v>
      </c>
      <c r="AG701" s="6" t="e">
        <f t="shared" si="109"/>
        <v>#N/A</v>
      </c>
      <c r="AH701" s="6" t="str">
        <f>"'"&amp;C701&amp;"',"</f>
        <v>'65739019030',</v>
      </c>
    </row>
    <row r="702" spans="1:34" hidden="1" x14ac:dyDescent="0.15">
      <c r="A702" s="6" t="str">
        <f t="shared" si="107"/>
        <v>Ford Credit Auto Owner Trust 2017-A6573901968442795</v>
      </c>
      <c r="B702" s="6" t="s">
        <v>56</v>
      </c>
      <c r="C702" s="6">
        <v>65739019684</v>
      </c>
      <c r="D702" s="7">
        <v>42795</v>
      </c>
      <c r="E702" s="6" t="e">
        <f>VLOOKUP($A702,Peter!$A$3:$A$2386,1,0)</f>
        <v>#N/A</v>
      </c>
      <c r="F702" s="6" t="s">
        <v>57</v>
      </c>
      <c r="G702" s="6" t="s">
        <v>24</v>
      </c>
      <c r="H702" s="6" t="s">
        <v>57</v>
      </c>
      <c r="I702" s="6">
        <v>31608.41</v>
      </c>
      <c r="J702" s="6">
        <v>0</v>
      </c>
      <c r="K702" s="6">
        <v>0</v>
      </c>
      <c r="L702" s="6">
        <v>4.32</v>
      </c>
      <c r="M702" s="6">
        <v>553.23</v>
      </c>
      <c r="N702" s="6">
        <v>90.75</v>
      </c>
      <c r="O702" s="6">
        <v>0</v>
      </c>
      <c r="Q702" s="6" t="e">
        <f>VLOOKUP($A702,Peter!$A$3:$O$2386,13,0)</f>
        <v>#N/A</v>
      </c>
      <c r="R702" s="6">
        <v>31050.86</v>
      </c>
      <c r="S702" s="10" t="e">
        <f t="shared" si="110"/>
        <v>#N/A</v>
      </c>
      <c r="T702" s="6" t="e">
        <f>VLOOKUP($A702,Peter!$A$3:$R$2306,14,0)</f>
        <v>#N/A</v>
      </c>
      <c r="U702" s="6">
        <v>0</v>
      </c>
      <c r="Y702" s="6" t="e">
        <f>VLOOKUP($A702,Peter!$A$3:$O$2386,7,0)</f>
        <v>#N/A</v>
      </c>
      <c r="Z702" s="6">
        <v>4.32</v>
      </c>
      <c r="AA702" s="6" t="e">
        <f>VLOOKUP($A702,raw!$A$2:$L$2630,7,0)</f>
        <v>#N/A</v>
      </c>
      <c r="AB702" s="10" t="e">
        <f t="shared" si="108"/>
        <v>#N/A</v>
      </c>
      <c r="AC702" s="10" t="e">
        <f t="shared" si="112"/>
        <v>#N/A</v>
      </c>
      <c r="AE702" s="6" t="e">
        <f>VLOOKUP($A702,Peter!$A$3:$O$2386,11,0)</f>
        <v>#N/A</v>
      </c>
      <c r="AF702" s="6">
        <v>0</v>
      </c>
      <c r="AG702" s="6" t="e">
        <f t="shared" si="109"/>
        <v>#N/A</v>
      </c>
      <c r="AH702" s="6" t="str">
        <f>"'"&amp;C702&amp;"',"</f>
        <v>'65739019684',</v>
      </c>
    </row>
    <row r="703" spans="1:34" hidden="1" x14ac:dyDescent="0.15">
      <c r="A703" s="6" t="str">
        <f t="shared" si="107"/>
        <v>Ford Credit Auto Owner Trust 2017-A6573901980442736</v>
      </c>
      <c r="B703" s="6" t="s">
        <v>56</v>
      </c>
      <c r="C703" s="6">
        <v>65739019804</v>
      </c>
      <c r="D703" s="7">
        <v>42736</v>
      </c>
      <c r="E703" s="6" t="str">
        <f>VLOOKUP($A703,Peter!$A$3:$A$2386,1,0)</f>
        <v>Ford Credit Auto Owner Trust 2017-A6573901980442736</v>
      </c>
      <c r="F703" s="6" t="s">
        <v>57</v>
      </c>
      <c r="G703" s="6" t="s">
        <v>24</v>
      </c>
      <c r="H703" s="6" t="s">
        <v>57</v>
      </c>
      <c r="I703" s="6">
        <v>2009.25</v>
      </c>
      <c r="J703" s="6">
        <v>0</v>
      </c>
      <c r="K703" s="6">
        <v>0</v>
      </c>
      <c r="L703" s="6">
        <v>0.46</v>
      </c>
      <c r="M703" s="6">
        <v>170.33</v>
      </c>
      <c r="N703" s="6">
        <v>9.09</v>
      </c>
      <c r="O703" s="6">
        <v>0</v>
      </c>
      <c r="Q703" s="6">
        <f>VLOOKUP($A703,Peter!$A$3:$O$2386,13,0)</f>
        <v>0</v>
      </c>
      <c r="R703" s="6">
        <v>1838.46</v>
      </c>
      <c r="S703" s="10">
        <f t="shared" si="110"/>
        <v>1838.46</v>
      </c>
      <c r="T703" s="6">
        <f>VLOOKUP($A703,Peter!$A$3:$R$2306,14,0)</f>
        <v>179.42</v>
      </c>
      <c r="U703" s="6">
        <v>0</v>
      </c>
      <c r="V703" s="10">
        <f t="shared" ref="V703:V706" si="125">Y703-X703</f>
        <v>-2008.79</v>
      </c>
      <c r="W703" s="10"/>
      <c r="X703" s="6">
        <f>Z703+M703+R703+U703</f>
        <v>2009.25</v>
      </c>
      <c r="Y703" s="6">
        <f>VLOOKUP($A703,Peter!$A$3:$O$2386,7,0)</f>
        <v>0.46</v>
      </c>
      <c r="Z703" s="6">
        <v>0.46</v>
      </c>
      <c r="AA703" s="6">
        <f>VLOOKUP($A703,raw!$A$2:$L$2630,7,0)</f>
        <v>0.46</v>
      </c>
      <c r="AB703" s="10">
        <f t="shared" si="108"/>
        <v>0</v>
      </c>
      <c r="AC703" s="10">
        <f t="shared" si="112"/>
        <v>0</v>
      </c>
      <c r="AE703" s="6">
        <f>VLOOKUP($A703,Peter!$A$3:$O$2386,11,0)</f>
        <v>0</v>
      </c>
      <c r="AF703" s="6">
        <v>0</v>
      </c>
      <c r="AG703" s="6">
        <f t="shared" si="109"/>
        <v>0</v>
      </c>
      <c r="AH703" s="6" t="str">
        <f>"'"&amp;C703&amp;"',"</f>
        <v>'65739019804',</v>
      </c>
    </row>
    <row r="704" spans="1:34" hidden="1" x14ac:dyDescent="0.15">
      <c r="A704" s="6" t="str">
        <f t="shared" si="107"/>
        <v>Ford Credit Auto Owner Trust 2017-A6573902073842736</v>
      </c>
      <c r="B704" s="6" t="s">
        <v>56</v>
      </c>
      <c r="C704" s="6">
        <v>65739020738</v>
      </c>
      <c r="D704" s="7">
        <v>42736</v>
      </c>
      <c r="E704" s="6" t="str">
        <f>VLOOKUP($A704,Peter!$A$3:$A$2386,1,0)</f>
        <v>Ford Credit Auto Owner Trust 2017-A6573902073842736</v>
      </c>
      <c r="F704" s="6" t="s">
        <v>57</v>
      </c>
      <c r="G704" s="6" t="s">
        <v>24</v>
      </c>
      <c r="H704" s="6" t="s">
        <v>57</v>
      </c>
      <c r="I704" s="6">
        <v>11717.38</v>
      </c>
      <c r="J704" s="6">
        <v>0</v>
      </c>
      <c r="K704" s="6">
        <v>0</v>
      </c>
      <c r="L704" s="6">
        <v>5.36</v>
      </c>
      <c r="M704" s="6">
        <v>391.19</v>
      </c>
      <c r="N704" s="6">
        <v>49.39</v>
      </c>
      <c r="O704" s="6">
        <v>0</v>
      </c>
      <c r="Q704" s="6">
        <f>VLOOKUP($A704,Peter!$A$3:$O$2386,13,0)</f>
        <v>0</v>
      </c>
      <c r="R704" s="6">
        <v>11320.83</v>
      </c>
      <c r="S704" s="10">
        <f t="shared" si="110"/>
        <v>11320.83</v>
      </c>
      <c r="T704" s="6">
        <f>VLOOKUP($A704,Peter!$A$3:$R$2306,14,0)</f>
        <v>440.58</v>
      </c>
      <c r="U704" s="6">
        <v>0</v>
      </c>
      <c r="V704" s="10">
        <f t="shared" si="125"/>
        <v>-11712.019999999999</v>
      </c>
      <c r="W704" s="10"/>
      <c r="X704" s="6">
        <f>Z704+M704+R704+U704</f>
        <v>11717.38</v>
      </c>
      <c r="Y704" s="6">
        <f>VLOOKUP($A704,Peter!$A$3:$O$2386,7,0)</f>
        <v>5.36</v>
      </c>
      <c r="Z704" s="6">
        <v>5.36</v>
      </c>
      <c r="AA704" s="6">
        <f>VLOOKUP($A704,raw!$A$2:$L$2630,7,0)</f>
        <v>5.36</v>
      </c>
      <c r="AB704" s="10">
        <f t="shared" si="108"/>
        <v>0</v>
      </c>
      <c r="AC704" s="10">
        <f t="shared" si="112"/>
        <v>0</v>
      </c>
      <c r="AE704" s="6">
        <f>VLOOKUP($A704,Peter!$A$3:$O$2386,11,0)</f>
        <v>0</v>
      </c>
      <c r="AF704" s="6">
        <v>0</v>
      </c>
      <c r="AG704" s="6">
        <f t="shared" si="109"/>
        <v>0</v>
      </c>
      <c r="AH704" s="6" t="str">
        <f>"'"&amp;C704&amp;"',"</f>
        <v>'65739020738',</v>
      </c>
    </row>
    <row r="705" spans="1:34" hidden="1" x14ac:dyDescent="0.15">
      <c r="A705" s="6" t="str">
        <f t="shared" si="107"/>
        <v>Ford Credit Auto Owner Trust 2017-A6573902092542767</v>
      </c>
      <c r="B705" s="6" t="s">
        <v>56</v>
      </c>
      <c r="C705" s="6">
        <v>65739020925</v>
      </c>
      <c r="D705" s="7">
        <v>42767</v>
      </c>
      <c r="E705" s="6" t="str">
        <f>VLOOKUP($A705,Peter!$A$3:$A$2386,1,0)</f>
        <v>Ford Credit Auto Owner Trust 2017-A6573902092542767</v>
      </c>
      <c r="F705" s="6" t="s">
        <v>22</v>
      </c>
      <c r="G705" s="6" t="s">
        <v>18</v>
      </c>
      <c r="H705" s="6" t="s">
        <v>22</v>
      </c>
      <c r="I705" s="6">
        <v>44526.400000000001</v>
      </c>
      <c r="J705" s="6">
        <v>0</v>
      </c>
      <c r="K705" s="6">
        <v>0</v>
      </c>
      <c r="L705" s="6">
        <v>0</v>
      </c>
      <c r="M705" s="6">
        <v>760.65</v>
      </c>
      <c r="N705" s="6">
        <v>106.13</v>
      </c>
      <c r="O705" s="6">
        <v>0</v>
      </c>
      <c r="P705" s="6">
        <f>M705+N705-T705</f>
        <v>498.29999999999995</v>
      </c>
      <c r="Q705" s="6">
        <f>VLOOKUP($A705,Peter!$A$3:$O$2386,13,0)</f>
        <v>0</v>
      </c>
      <c r="R705" s="6">
        <v>43678.37</v>
      </c>
      <c r="S705" s="10">
        <f t="shared" si="110"/>
        <v>43678.37</v>
      </c>
      <c r="T705" s="6">
        <f>VLOOKUP($A705,Peter!$A$3:$R$2306,14,0)</f>
        <v>368.48</v>
      </c>
      <c r="U705" s="6">
        <v>0</v>
      </c>
      <c r="V705" s="10">
        <f t="shared" si="125"/>
        <v>-44439.020000000004</v>
      </c>
      <c r="W705" s="10"/>
      <c r="X705" s="6">
        <f>Z705+M705+R705+U705</f>
        <v>44526.400000000001</v>
      </c>
      <c r="Y705" s="6">
        <f>VLOOKUP($A705,Peter!$A$3:$O$2386,7,0)</f>
        <v>87.38</v>
      </c>
      <c r="Z705" s="6">
        <v>87.38</v>
      </c>
      <c r="AA705" s="6">
        <f>VLOOKUP($A705,raw!$A$2:$L$2630,7,0)</f>
        <v>87.38</v>
      </c>
      <c r="AB705" s="10">
        <f t="shared" si="108"/>
        <v>0</v>
      </c>
      <c r="AC705" s="10">
        <f t="shared" si="112"/>
        <v>0</v>
      </c>
      <c r="AE705" s="6">
        <f>VLOOKUP($A705,Peter!$A$3:$O$2386,11,0)</f>
        <v>0</v>
      </c>
      <c r="AF705" s="6">
        <v>0</v>
      </c>
      <c r="AG705" s="6">
        <f t="shared" si="109"/>
        <v>0</v>
      </c>
      <c r="AH705" s="6" t="str">
        <f>"'"&amp;C705&amp;"',"</f>
        <v>'65739020925',</v>
      </c>
    </row>
    <row r="706" spans="1:34" hidden="1" x14ac:dyDescent="0.15">
      <c r="A706" s="6" t="str">
        <f t="shared" ref="A706:A769" si="126">B706&amp;C706&amp;D706</f>
        <v>Ford Credit Auto Owner Trust 2017-A6573902119642736</v>
      </c>
      <c r="B706" s="6" t="s">
        <v>56</v>
      </c>
      <c r="C706" s="6">
        <v>65739021196</v>
      </c>
      <c r="D706" s="7">
        <v>42736</v>
      </c>
      <c r="E706" s="6" t="str">
        <f>VLOOKUP($A706,Peter!$A$3:$A$2386,1,0)</f>
        <v>Ford Credit Auto Owner Trust 2017-A6573902119642736</v>
      </c>
      <c r="F706" s="6" t="s">
        <v>57</v>
      </c>
      <c r="G706" s="6" t="s">
        <v>24</v>
      </c>
      <c r="H706" s="6" t="s">
        <v>57</v>
      </c>
      <c r="I706" s="6">
        <v>3878.69</v>
      </c>
      <c r="J706" s="6">
        <v>0</v>
      </c>
      <c r="K706" s="6">
        <v>0</v>
      </c>
      <c r="L706" s="6">
        <v>0.4</v>
      </c>
      <c r="M706" s="6">
        <v>801.96</v>
      </c>
      <c r="N706" s="6">
        <v>2.82</v>
      </c>
      <c r="O706" s="6">
        <v>0</v>
      </c>
      <c r="Q706" s="6">
        <f>VLOOKUP($A706,Peter!$A$3:$O$2386,13,0)</f>
        <v>0</v>
      </c>
      <c r="R706" s="6">
        <v>3076.33</v>
      </c>
      <c r="S706" s="10">
        <f t="shared" si="110"/>
        <v>3076.33</v>
      </c>
      <c r="T706" s="6">
        <f>VLOOKUP($A706,Peter!$A$3:$R$2306,14,0)</f>
        <v>804.78</v>
      </c>
      <c r="U706" s="6">
        <v>0</v>
      </c>
      <c r="V706" s="10">
        <f t="shared" si="125"/>
        <v>-3878.29</v>
      </c>
      <c r="W706" s="10"/>
      <c r="X706" s="6">
        <f>Z706+M706+R706+U706</f>
        <v>3878.69</v>
      </c>
      <c r="Y706" s="6">
        <f>VLOOKUP($A706,Peter!$A$3:$O$2386,7,0)</f>
        <v>0.4</v>
      </c>
      <c r="Z706" s="6">
        <v>0.4</v>
      </c>
      <c r="AA706" s="6">
        <f>VLOOKUP($A706,raw!$A$2:$L$2630,7,0)</f>
        <v>0.4</v>
      </c>
      <c r="AB706" s="10">
        <f t="shared" ref="AB706:AB769" si="127">ABS(Y706-Z706)</f>
        <v>0</v>
      </c>
      <c r="AC706" s="10">
        <f t="shared" si="112"/>
        <v>0</v>
      </c>
      <c r="AE706" s="6">
        <f>VLOOKUP($A706,Peter!$A$3:$O$2386,11,0)</f>
        <v>0</v>
      </c>
      <c r="AF706" s="6">
        <v>0</v>
      </c>
      <c r="AG706" s="6">
        <f t="shared" ref="AG706:AG769" si="128">ABS(AE706-AF706)</f>
        <v>0</v>
      </c>
      <c r="AH706" s="6" t="str">
        <f>"'"&amp;C706&amp;"',"</f>
        <v>'65739021196',</v>
      </c>
    </row>
    <row r="707" spans="1:34" hidden="1" x14ac:dyDescent="0.15">
      <c r="A707" s="6" t="str">
        <f t="shared" si="126"/>
        <v>Ford Credit Auto Owner Trust 2017-A6573902141142795</v>
      </c>
      <c r="B707" s="6" t="s">
        <v>56</v>
      </c>
      <c r="C707" s="6">
        <v>65739021411</v>
      </c>
      <c r="D707" s="7">
        <v>42795</v>
      </c>
      <c r="E707" s="6" t="e">
        <f>VLOOKUP($A707,Peter!$A$3:$A$2386,1,0)</f>
        <v>#N/A</v>
      </c>
      <c r="F707" s="6" t="s">
        <v>22</v>
      </c>
      <c r="G707" s="6" t="s">
        <v>21</v>
      </c>
      <c r="H707" s="6" t="s">
        <v>22</v>
      </c>
      <c r="I707" s="6">
        <v>2989.47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Q707" s="6" t="e">
        <f>VLOOKUP($A707,Peter!$A$3:$O$2386,13,0)</f>
        <v>#N/A</v>
      </c>
      <c r="R707" s="6">
        <v>0</v>
      </c>
      <c r="S707" s="10" t="e">
        <f t="shared" ref="S707:S770" si="129">ABS(Q707-R707)</f>
        <v>#N/A</v>
      </c>
      <c r="T707" s="6" t="e">
        <f>VLOOKUP($A707,Peter!$A$3:$R$2306,14,0)</f>
        <v>#N/A</v>
      </c>
      <c r="U707" s="6">
        <v>0</v>
      </c>
      <c r="Y707" s="6" t="e">
        <f>VLOOKUP($A707,Peter!$A$3:$O$2386,7,0)</f>
        <v>#N/A</v>
      </c>
      <c r="Z707" s="6">
        <v>2989.47</v>
      </c>
      <c r="AA707" s="6" t="e">
        <f>VLOOKUP($A707,raw!$A$2:$L$2630,7,0)</f>
        <v>#N/A</v>
      </c>
      <c r="AB707" s="10" t="e">
        <f t="shared" si="127"/>
        <v>#N/A</v>
      </c>
      <c r="AC707" s="10" t="e">
        <f t="shared" ref="AC707:AC770" si="130">IF(ABS(Z707-AA707)&gt;0.01,1,0)</f>
        <v>#N/A</v>
      </c>
      <c r="AE707" s="6" t="e">
        <f>VLOOKUP($A707,Peter!$A$3:$O$2386,11,0)</f>
        <v>#N/A</v>
      </c>
      <c r="AF707" s="6">
        <v>0</v>
      </c>
      <c r="AG707" s="6" t="e">
        <f t="shared" si="128"/>
        <v>#N/A</v>
      </c>
      <c r="AH707" s="6" t="str">
        <f>"'"&amp;C707&amp;"',"</f>
        <v>'65739021411',</v>
      </c>
    </row>
    <row r="708" spans="1:34" hidden="1" x14ac:dyDescent="0.15">
      <c r="A708" s="6" t="str">
        <f t="shared" si="126"/>
        <v>Ford Credit Auto Owner Trust 2017-A6573902167642736</v>
      </c>
      <c r="B708" s="6" t="s">
        <v>56</v>
      </c>
      <c r="C708" s="6">
        <v>65739021676</v>
      </c>
      <c r="D708" s="7">
        <v>42736</v>
      </c>
      <c r="E708" s="6" t="str">
        <f>VLOOKUP($A708,Peter!$A$3:$A$2386,1,0)</f>
        <v>Ford Credit Auto Owner Trust 2017-A6573902167642736</v>
      </c>
      <c r="F708" s="6" t="s">
        <v>57</v>
      </c>
      <c r="G708" s="6" t="s">
        <v>24</v>
      </c>
      <c r="H708" s="6" t="s">
        <v>57</v>
      </c>
      <c r="I708" s="6">
        <v>30810.57</v>
      </c>
      <c r="J708" s="6">
        <v>0</v>
      </c>
      <c r="K708" s="6">
        <v>0</v>
      </c>
      <c r="L708" s="6">
        <v>1.58</v>
      </c>
      <c r="M708" s="6">
        <v>475.72</v>
      </c>
      <c r="N708" s="6">
        <v>71.69</v>
      </c>
      <c r="O708" s="6">
        <v>0</v>
      </c>
      <c r="Q708" s="6">
        <f>VLOOKUP($A708,Peter!$A$3:$O$2386,13,0)</f>
        <v>0</v>
      </c>
      <c r="R708" s="6">
        <v>30333.27</v>
      </c>
      <c r="S708" s="10">
        <f t="shared" si="129"/>
        <v>30333.27</v>
      </c>
      <c r="T708" s="6">
        <f>VLOOKUP($A708,Peter!$A$3:$R$2306,14,0)</f>
        <v>547.41</v>
      </c>
      <c r="U708" s="6">
        <v>0</v>
      </c>
      <c r="V708" s="10">
        <f>Y708-X708</f>
        <v>-30808.989999999998</v>
      </c>
      <c r="W708" s="10"/>
      <c r="X708" s="6">
        <f>Z708+M708+R708+U708</f>
        <v>30810.57</v>
      </c>
      <c r="Y708" s="6">
        <f>VLOOKUP($A708,Peter!$A$3:$O$2386,7,0)</f>
        <v>1.58</v>
      </c>
      <c r="Z708" s="6">
        <v>1.58</v>
      </c>
      <c r="AA708" s="6">
        <f>VLOOKUP($A708,raw!$A$2:$L$2630,7,0)</f>
        <v>1.58</v>
      </c>
      <c r="AB708" s="10">
        <f t="shared" si="127"/>
        <v>0</v>
      </c>
      <c r="AC708" s="10">
        <f t="shared" si="130"/>
        <v>0</v>
      </c>
      <c r="AE708" s="6">
        <f>VLOOKUP($A708,Peter!$A$3:$O$2386,11,0)</f>
        <v>0</v>
      </c>
      <c r="AF708" s="6">
        <v>0</v>
      </c>
      <c r="AG708" s="6">
        <f t="shared" si="128"/>
        <v>0</v>
      </c>
      <c r="AH708" s="6" t="str">
        <f>"'"&amp;C708&amp;"',"</f>
        <v>'65739021676',</v>
      </c>
    </row>
    <row r="709" spans="1:34" hidden="1" x14ac:dyDescent="0.15">
      <c r="A709" s="6" t="str">
        <f t="shared" si="126"/>
        <v>Ford Credit Auto Owner Trust 2017-A6573902185942795</v>
      </c>
      <c r="B709" s="6" t="s">
        <v>56</v>
      </c>
      <c r="C709" s="6">
        <v>65739021859</v>
      </c>
      <c r="D709" s="7">
        <v>42795</v>
      </c>
      <c r="E709" s="6" t="e">
        <f>VLOOKUP($A709,Peter!$A$3:$A$2386,1,0)</f>
        <v>#N/A</v>
      </c>
      <c r="F709" s="6" t="s">
        <v>57</v>
      </c>
      <c r="G709" s="6" t="s">
        <v>24</v>
      </c>
      <c r="H709" s="6" t="s">
        <v>57</v>
      </c>
      <c r="I709" s="6">
        <v>17999.05</v>
      </c>
      <c r="J709" s="6">
        <v>0</v>
      </c>
      <c r="K709" s="6">
        <v>0</v>
      </c>
      <c r="L709" s="6">
        <v>5.81</v>
      </c>
      <c r="M709" s="6">
        <v>497.06</v>
      </c>
      <c r="N709" s="6">
        <v>95.85</v>
      </c>
      <c r="O709" s="6">
        <v>0</v>
      </c>
      <c r="Q709" s="6" t="e">
        <f>VLOOKUP($A709,Peter!$A$3:$O$2386,13,0)</f>
        <v>#N/A</v>
      </c>
      <c r="R709" s="6">
        <v>17496.18</v>
      </c>
      <c r="S709" s="10" t="e">
        <f t="shared" si="129"/>
        <v>#N/A</v>
      </c>
      <c r="T709" s="6" t="e">
        <f>VLOOKUP($A709,Peter!$A$3:$R$2306,14,0)</f>
        <v>#N/A</v>
      </c>
      <c r="U709" s="6">
        <v>0</v>
      </c>
      <c r="Y709" s="6" t="e">
        <f>VLOOKUP($A709,Peter!$A$3:$O$2386,7,0)</f>
        <v>#N/A</v>
      </c>
      <c r="Z709" s="6">
        <v>5.81</v>
      </c>
      <c r="AA709" s="6" t="e">
        <f>VLOOKUP($A709,raw!$A$2:$L$2630,7,0)</f>
        <v>#N/A</v>
      </c>
      <c r="AB709" s="10" t="e">
        <f t="shared" si="127"/>
        <v>#N/A</v>
      </c>
      <c r="AC709" s="10" t="e">
        <f t="shared" si="130"/>
        <v>#N/A</v>
      </c>
      <c r="AE709" s="6" t="e">
        <f>VLOOKUP($A709,Peter!$A$3:$O$2386,11,0)</f>
        <v>#N/A</v>
      </c>
      <c r="AF709" s="6">
        <v>0</v>
      </c>
      <c r="AG709" s="6" t="e">
        <f t="shared" si="128"/>
        <v>#N/A</v>
      </c>
      <c r="AH709" s="6" t="str">
        <f>"'"&amp;C709&amp;"',"</f>
        <v>'65739021859',</v>
      </c>
    </row>
    <row r="710" spans="1:34" hidden="1" x14ac:dyDescent="0.15">
      <c r="A710" s="6" t="str">
        <f t="shared" si="126"/>
        <v>Ford Credit Auto Owner Trust 2017-A6573902189242795</v>
      </c>
      <c r="B710" s="6" t="s">
        <v>56</v>
      </c>
      <c r="C710" s="6">
        <v>65739021892</v>
      </c>
      <c r="D710" s="7">
        <v>42795</v>
      </c>
      <c r="E710" s="6" t="e">
        <f>VLOOKUP($A710,Peter!$A$3:$A$2386,1,0)</f>
        <v>#N/A</v>
      </c>
      <c r="F710" s="6" t="s">
        <v>57</v>
      </c>
      <c r="G710" s="6" t="s">
        <v>24</v>
      </c>
      <c r="H710" s="6" t="s">
        <v>57</v>
      </c>
      <c r="I710" s="6">
        <v>34354.15</v>
      </c>
      <c r="J710" s="6">
        <v>0</v>
      </c>
      <c r="K710" s="6">
        <v>0</v>
      </c>
      <c r="L710" s="6">
        <v>1.79</v>
      </c>
      <c r="M710" s="6">
        <v>571.92999999999995</v>
      </c>
      <c r="N710" s="6">
        <v>59.01</v>
      </c>
      <c r="O710" s="6">
        <v>0</v>
      </c>
      <c r="Q710" s="6" t="e">
        <f>VLOOKUP($A710,Peter!$A$3:$O$2386,13,0)</f>
        <v>#N/A</v>
      </c>
      <c r="R710" s="6">
        <v>33780.43</v>
      </c>
      <c r="S710" s="10" t="e">
        <f t="shared" si="129"/>
        <v>#N/A</v>
      </c>
      <c r="T710" s="6" t="e">
        <f>VLOOKUP($A710,Peter!$A$3:$R$2306,14,0)</f>
        <v>#N/A</v>
      </c>
      <c r="U710" s="6">
        <v>0</v>
      </c>
      <c r="Y710" s="6" t="e">
        <f>VLOOKUP($A710,Peter!$A$3:$O$2386,7,0)</f>
        <v>#N/A</v>
      </c>
      <c r="Z710" s="6">
        <v>1.79</v>
      </c>
      <c r="AA710" s="6" t="e">
        <f>VLOOKUP($A710,raw!$A$2:$L$2630,7,0)</f>
        <v>#N/A</v>
      </c>
      <c r="AB710" s="10" t="e">
        <f t="shared" si="127"/>
        <v>#N/A</v>
      </c>
      <c r="AC710" s="10" t="e">
        <f t="shared" si="130"/>
        <v>#N/A</v>
      </c>
      <c r="AE710" s="6" t="e">
        <f>VLOOKUP($A710,Peter!$A$3:$O$2386,11,0)</f>
        <v>#N/A</v>
      </c>
      <c r="AF710" s="6">
        <v>0</v>
      </c>
      <c r="AG710" s="6" t="e">
        <f t="shared" si="128"/>
        <v>#N/A</v>
      </c>
      <c r="AH710" s="6" t="str">
        <f>"'"&amp;C710&amp;"',"</f>
        <v>'65739021892',</v>
      </c>
    </row>
    <row r="711" spans="1:34" hidden="1" x14ac:dyDescent="0.15">
      <c r="A711" s="6" t="str">
        <f t="shared" si="126"/>
        <v>Ford Credit Auto Owner Trust 2017-A6573902196742795</v>
      </c>
      <c r="B711" s="6" t="s">
        <v>56</v>
      </c>
      <c r="C711" s="6">
        <v>65739021967</v>
      </c>
      <c r="D711" s="7">
        <v>42795</v>
      </c>
      <c r="E711" s="6" t="e">
        <f>VLOOKUP($A711,Peter!$A$3:$A$2386,1,0)</f>
        <v>#N/A</v>
      </c>
      <c r="F711" s="6" t="s">
        <v>57</v>
      </c>
      <c r="G711" s="6" t="s">
        <v>24</v>
      </c>
      <c r="H711" s="6" t="s">
        <v>57</v>
      </c>
      <c r="I711" s="6">
        <v>25914.3</v>
      </c>
      <c r="J711" s="6">
        <v>0</v>
      </c>
      <c r="K711" s="6">
        <v>0</v>
      </c>
      <c r="L711" s="6">
        <v>8.5</v>
      </c>
      <c r="M711" s="6">
        <v>408.44</v>
      </c>
      <c r="N711" s="6">
        <v>114.82</v>
      </c>
      <c r="O711" s="6">
        <v>0</v>
      </c>
      <c r="Q711" s="6" t="e">
        <f>VLOOKUP($A711,Peter!$A$3:$O$2386,13,0)</f>
        <v>#N/A</v>
      </c>
      <c r="R711" s="6">
        <v>25497.360000000001</v>
      </c>
      <c r="S711" s="10" t="e">
        <f t="shared" si="129"/>
        <v>#N/A</v>
      </c>
      <c r="T711" s="6" t="e">
        <f>VLOOKUP($A711,Peter!$A$3:$R$2306,14,0)</f>
        <v>#N/A</v>
      </c>
      <c r="U711" s="6">
        <v>0</v>
      </c>
      <c r="Y711" s="6" t="e">
        <f>VLOOKUP($A711,Peter!$A$3:$O$2386,7,0)</f>
        <v>#N/A</v>
      </c>
      <c r="Z711" s="6">
        <v>8.5</v>
      </c>
      <c r="AA711" s="6" t="e">
        <f>VLOOKUP($A711,raw!$A$2:$L$2630,7,0)</f>
        <v>#N/A</v>
      </c>
      <c r="AB711" s="10" t="e">
        <f t="shared" si="127"/>
        <v>#N/A</v>
      </c>
      <c r="AC711" s="10" t="e">
        <f t="shared" si="130"/>
        <v>#N/A</v>
      </c>
      <c r="AE711" s="6" t="e">
        <f>VLOOKUP($A711,Peter!$A$3:$O$2386,11,0)</f>
        <v>#N/A</v>
      </c>
      <c r="AF711" s="6">
        <v>0</v>
      </c>
      <c r="AG711" s="6" t="e">
        <f t="shared" si="128"/>
        <v>#N/A</v>
      </c>
      <c r="AH711" s="6" t="str">
        <f>"'"&amp;C711&amp;"',"</f>
        <v>'65739021967',</v>
      </c>
    </row>
    <row r="712" spans="1:34" hidden="1" x14ac:dyDescent="0.15">
      <c r="A712" s="6" t="str">
        <f t="shared" si="126"/>
        <v>Ford Credit Auto Owner Trust 2017-A6573902199542736</v>
      </c>
      <c r="B712" s="6" t="s">
        <v>56</v>
      </c>
      <c r="C712" s="6">
        <v>65739021995</v>
      </c>
      <c r="D712" s="7">
        <v>42736</v>
      </c>
      <c r="E712" s="6" t="str">
        <f>VLOOKUP($A712,Peter!$A$3:$A$2386,1,0)</f>
        <v>Ford Credit Auto Owner Trust 2017-A6573902199542736</v>
      </c>
      <c r="F712" s="6" t="s">
        <v>57</v>
      </c>
      <c r="G712" s="6" t="s">
        <v>24</v>
      </c>
      <c r="H712" s="6" t="s">
        <v>57</v>
      </c>
      <c r="I712" s="6">
        <v>20055.599999999999</v>
      </c>
      <c r="J712" s="6">
        <v>0</v>
      </c>
      <c r="K712" s="6">
        <v>0</v>
      </c>
      <c r="L712" s="6">
        <v>6.66</v>
      </c>
      <c r="M712" s="6">
        <v>416.61</v>
      </c>
      <c r="N712" s="6">
        <v>72.3</v>
      </c>
      <c r="O712" s="6">
        <v>0</v>
      </c>
      <c r="Q712" s="6">
        <f>VLOOKUP($A712,Peter!$A$3:$O$2386,13,0)</f>
        <v>0</v>
      </c>
      <c r="R712" s="6">
        <v>19632.330000000002</v>
      </c>
      <c r="S712" s="10">
        <f t="shared" si="129"/>
        <v>19632.330000000002</v>
      </c>
      <c r="T712" s="6">
        <f>VLOOKUP($A712,Peter!$A$3:$R$2306,14,0)</f>
        <v>488.909999999999</v>
      </c>
      <c r="U712" s="6">
        <v>0</v>
      </c>
      <c r="V712" s="10">
        <f>Y712-X712</f>
        <v>-20048.940000000002</v>
      </c>
      <c r="W712" s="10"/>
      <c r="X712" s="6">
        <f>Z712+M712+R712+U712</f>
        <v>20055.600000000002</v>
      </c>
      <c r="Y712" s="6">
        <f>VLOOKUP($A712,Peter!$A$3:$O$2386,7,0)</f>
        <v>6.66</v>
      </c>
      <c r="Z712" s="6">
        <v>6.66</v>
      </c>
      <c r="AA712" s="6">
        <f>VLOOKUP($A712,raw!$A$2:$L$2630,7,0)</f>
        <v>6.66</v>
      </c>
      <c r="AB712" s="10">
        <f t="shared" si="127"/>
        <v>0</v>
      </c>
      <c r="AC712" s="10">
        <f t="shared" si="130"/>
        <v>0</v>
      </c>
      <c r="AE712" s="6">
        <f>VLOOKUP($A712,Peter!$A$3:$O$2386,11,0)</f>
        <v>0</v>
      </c>
      <c r="AF712" s="6">
        <v>0</v>
      </c>
      <c r="AG712" s="6">
        <f t="shared" si="128"/>
        <v>0</v>
      </c>
      <c r="AH712" s="6" t="str">
        <f>"'"&amp;C712&amp;"',"</f>
        <v>'65739021995',</v>
      </c>
    </row>
    <row r="713" spans="1:34" hidden="1" x14ac:dyDescent="0.15">
      <c r="A713" s="6" t="str">
        <f t="shared" si="126"/>
        <v>Ford Credit Auto Owner Trust 2017-A6573902213742795</v>
      </c>
      <c r="B713" s="6" t="s">
        <v>56</v>
      </c>
      <c r="C713" s="6">
        <v>65739022137</v>
      </c>
      <c r="D713" s="7">
        <v>42795</v>
      </c>
      <c r="E713" s="6" t="e">
        <f>VLOOKUP($A713,Peter!$A$3:$A$2386,1,0)</f>
        <v>#N/A</v>
      </c>
      <c r="F713" s="6" t="s">
        <v>57</v>
      </c>
      <c r="G713" s="6" t="s">
        <v>24</v>
      </c>
      <c r="H713" s="6" t="s">
        <v>57</v>
      </c>
      <c r="I713" s="6">
        <v>20337.8</v>
      </c>
      <c r="J713" s="6">
        <v>0</v>
      </c>
      <c r="K713" s="6">
        <v>0</v>
      </c>
      <c r="L713" s="6">
        <v>6.29</v>
      </c>
      <c r="M713" s="6">
        <v>389.91</v>
      </c>
      <c r="N713" s="6">
        <v>113.13</v>
      </c>
      <c r="O713" s="6">
        <v>0</v>
      </c>
      <c r="Q713" s="6" t="e">
        <f>VLOOKUP($A713,Peter!$A$3:$O$2386,13,0)</f>
        <v>#N/A</v>
      </c>
      <c r="R713" s="6">
        <v>19941.599999999999</v>
      </c>
      <c r="S713" s="10" t="e">
        <f t="shared" si="129"/>
        <v>#N/A</v>
      </c>
      <c r="T713" s="6" t="e">
        <f>VLOOKUP($A713,Peter!$A$3:$R$2306,14,0)</f>
        <v>#N/A</v>
      </c>
      <c r="U713" s="6">
        <v>0</v>
      </c>
      <c r="Y713" s="6" t="e">
        <f>VLOOKUP($A713,Peter!$A$3:$O$2386,7,0)</f>
        <v>#N/A</v>
      </c>
      <c r="Z713" s="6">
        <v>6.29</v>
      </c>
      <c r="AA713" s="6" t="e">
        <f>VLOOKUP($A713,raw!$A$2:$L$2630,7,0)</f>
        <v>#N/A</v>
      </c>
      <c r="AB713" s="10" t="e">
        <f t="shared" si="127"/>
        <v>#N/A</v>
      </c>
      <c r="AC713" s="10" t="e">
        <f t="shared" si="130"/>
        <v>#N/A</v>
      </c>
      <c r="AE713" s="6" t="e">
        <f>VLOOKUP($A713,Peter!$A$3:$O$2386,11,0)</f>
        <v>#N/A</v>
      </c>
      <c r="AF713" s="6">
        <v>0</v>
      </c>
      <c r="AG713" s="6" t="e">
        <f t="shared" si="128"/>
        <v>#N/A</v>
      </c>
      <c r="AH713" s="6" t="str">
        <f>"'"&amp;C713&amp;"',"</f>
        <v>'65739022137',</v>
      </c>
    </row>
    <row r="714" spans="1:34" hidden="1" x14ac:dyDescent="0.15">
      <c r="A714" s="6" t="str">
        <f t="shared" si="126"/>
        <v>Ford Credit Auto Owner Trust 2017-A6573902245642736</v>
      </c>
      <c r="B714" s="6" t="s">
        <v>56</v>
      </c>
      <c r="C714" s="6">
        <v>65739022456</v>
      </c>
      <c r="D714" s="7">
        <v>42736</v>
      </c>
      <c r="E714" s="6" t="str">
        <f>VLOOKUP($A714,Peter!$A$3:$A$2386,1,0)</f>
        <v>Ford Credit Auto Owner Trust 2017-A6573902245642736</v>
      </c>
      <c r="F714" s="6" t="s">
        <v>57</v>
      </c>
      <c r="G714" s="6" t="s">
        <v>24</v>
      </c>
      <c r="H714" s="6" t="s">
        <v>57</v>
      </c>
      <c r="I714" s="6">
        <v>31639.32</v>
      </c>
      <c r="J714" s="6">
        <v>0</v>
      </c>
      <c r="K714" s="6">
        <v>0</v>
      </c>
      <c r="L714" s="6">
        <v>8</v>
      </c>
      <c r="M714" s="6">
        <v>841.83</v>
      </c>
      <c r="N714" s="6">
        <v>91.29</v>
      </c>
      <c r="O714" s="6">
        <v>0</v>
      </c>
      <c r="Q714" s="6">
        <f>VLOOKUP($A714,Peter!$A$3:$O$2386,13,0)</f>
        <v>0</v>
      </c>
      <c r="R714" s="6">
        <v>30789.49</v>
      </c>
      <c r="S714" s="10">
        <f t="shared" si="129"/>
        <v>30789.49</v>
      </c>
      <c r="T714" s="6">
        <f>VLOOKUP($A714,Peter!$A$3:$R$2306,14,0)</f>
        <v>933.11999999999898</v>
      </c>
      <c r="U714" s="6">
        <v>0</v>
      </c>
      <c r="V714" s="10">
        <f>Y714-X714</f>
        <v>-31631.320000000003</v>
      </c>
      <c r="W714" s="10"/>
      <c r="X714" s="6">
        <f>Z714+M714+R714+U714</f>
        <v>31639.320000000003</v>
      </c>
      <c r="Y714" s="6">
        <f>VLOOKUP($A714,Peter!$A$3:$O$2386,7,0)</f>
        <v>8</v>
      </c>
      <c r="Z714" s="6">
        <v>8</v>
      </c>
      <c r="AA714" s="6">
        <f>VLOOKUP($A714,raw!$A$2:$L$2630,7,0)</f>
        <v>8</v>
      </c>
      <c r="AB714" s="10">
        <f t="shared" si="127"/>
        <v>0</v>
      </c>
      <c r="AC714" s="10">
        <f t="shared" si="130"/>
        <v>0</v>
      </c>
      <c r="AE714" s="6">
        <f>VLOOKUP($A714,Peter!$A$3:$O$2386,11,0)</f>
        <v>0</v>
      </c>
      <c r="AF714" s="6">
        <v>0</v>
      </c>
      <c r="AG714" s="6">
        <f t="shared" si="128"/>
        <v>0</v>
      </c>
      <c r="AH714" s="6" t="str">
        <f>"'"&amp;C714&amp;"',"</f>
        <v>'65739022456',</v>
      </c>
    </row>
    <row r="715" spans="1:34" hidden="1" x14ac:dyDescent="0.15">
      <c r="A715" s="6" t="str">
        <f t="shared" si="126"/>
        <v>Ford Credit Auto Owner Trust 2017-A6573902264442795</v>
      </c>
      <c r="B715" s="6" t="s">
        <v>56</v>
      </c>
      <c r="C715" s="6">
        <v>65739022644</v>
      </c>
      <c r="D715" s="7">
        <v>42795</v>
      </c>
      <c r="E715" s="6" t="e">
        <f>VLOOKUP($A715,Peter!$A$3:$A$2386,1,0)</f>
        <v>#N/A</v>
      </c>
      <c r="F715" s="6" t="s">
        <v>57</v>
      </c>
      <c r="G715" s="6" t="s">
        <v>24</v>
      </c>
      <c r="H715" s="6" t="s">
        <v>57</v>
      </c>
      <c r="I715" s="6">
        <v>25126.94</v>
      </c>
      <c r="J715" s="6">
        <v>0</v>
      </c>
      <c r="K715" s="6">
        <v>0</v>
      </c>
      <c r="L715" s="6">
        <v>6.13</v>
      </c>
      <c r="M715" s="6">
        <v>356.45</v>
      </c>
      <c r="N715" s="6">
        <v>189.93</v>
      </c>
      <c r="O715" s="6">
        <v>0</v>
      </c>
      <c r="Q715" s="6" t="e">
        <f>VLOOKUP($A715,Peter!$A$3:$O$2386,13,0)</f>
        <v>#N/A</v>
      </c>
      <c r="R715" s="6">
        <v>24764.36</v>
      </c>
      <c r="S715" s="10" t="e">
        <f t="shared" si="129"/>
        <v>#N/A</v>
      </c>
      <c r="T715" s="6" t="e">
        <f>VLOOKUP($A715,Peter!$A$3:$R$2306,14,0)</f>
        <v>#N/A</v>
      </c>
      <c r="U715" s="6">
        <v>0</v>
      </c>
      <c r="Y715" s="6" t="e">
        <f>VLOOKUP($A715,Peter!$A$3:$O$2386,7,0)</f>
        <v>#N/A</v>
      </c>
      <c r="Z715" s="6">
        <v>6.13</v>
      </c>
      <c r="AA715" s="6" t="e">
        <f>VLOOKUP($A715,raw!$A$2:$L$2630,7,0)</f>
        <v>#N/A</v>
      </c>
      <c r="AB715" s="10" t="e">
        <f t="shared" si="127"/>
        <v>#N/A</v>
      </c>
      <c r="AC715" s="10" t="e">
        <f t="shared" si="130"/>
        <v>#N/A</v>
      </c>
      <c r="AE715" s="6" t="e">
        <f>VLOOKUP($A715,Peter!$A$3:$O$2386,11,0)</f>
        <v>#N/A</v>
      </c>
      <c r="AF715" s="6">
        <v>0</v>
      </c>
      <c r="AG715" s="6" t="e">
        <f t="shared" si="128"/>
        <v>#N/A</v>
      </c>
      <c r="AH715" s="6" t="str">
        <f>"'"&amp;C715&amp;"',"</f>
        <v>'65739022644',</v>
      </c>
    </row>
    <row r="716" spans="1:34" hidden="1" x14ac:dyDescent="0.15">
      <c r="A716" s="6" t="str">
        <f t="shared" si="126"/>
        <v>Ford Credit Auto Owner Trust 2017-A6573902289742767</v>
      </c>
      <c r="B716" s="6" t="s">
        <v>56</v>
      </c>
      <c r="C716" s="6">
        <v>65739022897</v>
      </c>
      <c r="D716" s="7">
        <v>42767</v>
      </c>
      <c r="E716" s="6" t="str">
        <f>VLOOKUP($A716,Peter!$A$3:$A$2386,1,0)</f>
        <v>Ford Credit Auto Owner Trust 2017-A6573902289742767</v>
      </c>
      <c r="F716" s="6" t="s">
        <v>25</v>
      </c>
      <c r="G716" s="6" t="s">
        <v>18</v>
      </c>
      <c r="H716" s="6" t="s">
        <v>25</v>
      </c>
      <c r="I716" s="6">
        <v>143.13</v>
      </c>
      <c r="J716" s="6">
        <v>0</v>
      </c>
      <c r="K716" s="6">
        <v>0</v>
      </c>
      <c r="L716" s="6">
        <v>0.24</v>
      </c>
      <c r="M716" s="6">
        <v>142.88999999999999</v>
      </c>
      <c r="N716" s="6">
        <v>0.32</v>
      </c>
      <c r="O716" s="6">
        <v>0</v>
      </c>
      <c r="P716" s="6">
        <f>M716+N716-T716</f>
        <v>143.20999999999998</v>
      </c>
      <c r="Q716" s="6">
        <f>VLOOKUP($A716,Peter!$A$3:$O$2386,13,0)</f>
        <v>0</v>
      </c>
      <c r="R716" s="6">
        <v>0</v>
      </c>
      <c r="S716" s="10">
        <f t="shared" si="129"/>
        <v>0</v>
      </c>
      <c r="T716" s="6">
        <f>VLOOKUP($A716,Peter!$A$3:$R$2306,14,0)</f>
        <v>0</v>
      </c>
      <c r="U716" s="6">
        <v>0</v>
      </c>
      <c r="V716" s="10">
        <f>Y716-X716</f>
        <v>-142.88999999999999</v>
      </c>
      <c r="W716" s="10"/>
      <c r="X716" s="6">
        <f>Z716+M716+R716+U716</f>
        <v>143.13</v>
      </c>
      <c r="Y716" s="6">
        <f>VLOOKUP($A716,Peter!$A$3:$O$2386,7,0)</f>
        <v>0.24</v>
      </c>
      <c r="Z716" s="6">
        <v>0.24</v>
      </c>
      <c r="AA716" s="6">
        <f>VLOOKUP($A716,raw!$A$2:$L$2630,7,0)</f>
        <v>0.24</v>
      </c>
      <c r="AB716" s="10">
        <f t="shared" si="127"/>
        <v>0</v>
      </c>
      <c r="AC716" s="10">
        <f t="shared" si="130"/>
        <v>0</v>
      </c>
      <c r="AE716" s="6">
        <f>VLOOKUP($A716,Peter!$A$3:$O$2386,11,0)</f>
        <v>0</v>
      </c>
      <c r="AF716" s="6">
        <v>0</v>
      </c>
      <c r="AG716" s="6">
        <f t="shared" si="128"/>
        <v>0</v>
      </c>
      <c r="AH716" s="6" t="str">
        <f>"'"&amp;C716&amp;"',"</f>
        <v>'65739022897',</v>
      </c>
    </row>
    <row r="717" spans="1:34" hidden="1" x14ac:dyDescent="0.15">
      <c r="A717" s="6" t="str">
        <f t="shared" si="126"/>
        <v>Ford Credit Auto Owner Trust 2017-A6573902291542795</v>
      </c>
      <c r="B717" s="6" t="s">
        <v>56</v>
      </c>
      <c r="C717" s="6">
        <v>65739022915</v>
      </c>
      <c r="D717" s="7">
        <v>42795</v>
      </c>
      <c r="E717" s="6" t="e">
        <f>VLOOKUP($A717,Peter!$A$3:$A$2386,1,0)</f>
        <v>#N/A</v>
      </c>
      <c r="F717" s="6" t="s">
        <v>21</v>
      </c>
      <c r="G717" s="6" t="s">
        <v>18</v>
      </c>
      <c r="H717" s="6" t="s">
        <v>21</v>
      </c>
      <c r="I717" s="6">
        <v>40865.75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Q717" s="6" t="e">
        <f>VLOOKUP($A717,Peter!$A$3:$O$2386,13,0)</f>
        <v>#N/A</v>
      </c>
      <c r="R717" s="6">
        <v>0</v>
      </c>
      <c r="S717" s="10" t="e">
        <f t="shared" si="129"/>
        <v>#N/A</v>
      </c>
      <c r="T717" s="6" t="e">
        <f>VLOOKUP($A717,Peter!$A$3:$R$2306,14,0)</f>
        <v>#N/A</v>
      </c>
      <c r="U717" s="6">
        <v>0</v>
      </c>
      <c r="Y717" s="6" t="e">
        <f>VLOOKUP($A717,Peter!$A$3:$O$2386,7,0)</f>
        <v>#N/A</v>
      </c>
      <c r="Z717" s="6">
        <v>40865.75</v>
      </c>
      <c r="AA717" s="6" t="e">
        <f>VLOOKUP($A717,raw!$A$2:$L$2630,7,0)</f>
        <v>#N/A</v>
      </c>
      <c r="AB717" s="10" t="e">
        <f t="shared" si="127"/>
        <v>#N/A</v>
      </c>
      <c r="AC717" s="10" t="e">
        <f t="shared" si="130"/>
        <v>#N/A</v>
      </c>
      <c r="AE717" s="6" t="e">
        <f>VLOOKUP($A717,Peter!$A$3:$O$2386,11,0)</f>
        <v>#N/A</v>
      </c>
      <c r="AF717" s="6">
        <v>37902.660000000003</v>
      </c>
      <c r="AG717" s="6" t="e">
        <f t="shared" si="128"/>
        <v>#N/A</v>
      </c>
      <c r="AH717" s="6" t="str">
        <f>"'"&amp;C717&amp;"',"</f>
        <v>'65739022915',</v>
      </c>
    </row>
    <row r="718" spans="1:34" hidden="1" x14ac:dyDescent="0.15">
      <c r="A718" s="6" t="str">
        <f t="shared" si="126"/>
        <v>Ford Credit Auto Owner Trust 2017-A6573902309642736</v>
      </c>
      <c r="B718" s="6" t="s">
        <v>56</v>
      </c>
      <c r="C718" s="6">
        <v>65739023096</v>
      </c>
      <c r="D718" s="7">
        <v>42736</v>
      </c>
      <c r="E718" s="6" t="str">
        <f>VLOOKUP($A718,Peter!$A$3:$A$2386,1,0)</f>
        <v>Ford Credit Auto Owner Trust 2017-A6573902309642736</v>
      </c>
      <c r="F718" s="6" t="s">
        <v>57</v>
      </c>
      <c r="G718" s="6" t="s">
        <v>24</v>
      </c>
      <c r="H718" s="6" t="s">
        <v>57</v>
      </c>
      <c r="I718" s="6">
        <v>7519.77</v>
      </c>
      <c r="J718" s="6">
        <v>0</v>
      </c>
      <c r="K718" s="6">
        <v>0</v>
      </c>
      <c r="L718" s="6">
        <v>2.73</v>
      </c>
      <c r="M718" s="6">
        <v>671.4</v>
      </c>
      <c r="N718" s="6">
        <v>15.22</v>
      </c>
      <c r="O718" s="6">
        <v>0</v>
      </c>
      <c r="Q718" s="6">
        <f>VLOOKUP($A718,Peter!$A$3:$O$2386,13,0)</f>
        <v>0</v>
      </c>
      <c r="R718" s="6">
        <v>6845.64</v>
      </c>
      <c r="S718" s="10">
        <f t="shared" si="129"/>
        <v>6845.64</v>
      </c>
      <c r="T718" s="6">
        <f>VLOOKUP($A718,Peter!$A$3:$R$2306,14,0)</f>
        <v>686.62</v>
      </c>
      <c r="U718" s="6">
        <v>0</v>
      </c>
      <c r="V718" s="10">
        <f>Y718-X718</f>
        <v>-7517.0400000000009</v>
      </c>
      <c r="W718" s="10"/>
      <c r="X718" s="6">
        <f>Z718+M718+R718+U718</f>
        <v>7519.77</v>
      </c>
      <c r="Y718" s="6">
        <f>VLOOKUP($A718,Peter!$A$3:$O$2386,7,0)</f>
        <v>2.73</v>
      </c>
      <c r="Z718" s="6">
        <v>2.73</v>
      </c>
      <c r="AA718" s="6">
        <f>VLOOKUP($A718,raw!$A$2:$L$2630,7,0)</f>
        <v>2.73</v>
      </c>
      <c r="AB718" s="10">
        <f t="shared" si="127"/>
        <v>0</v>
      </c>
      <c r="AC718" s="10">
        <f t="shared" si="130"/>
        <v>0</v>
      </c>
      <c r="AE718" s="6">
        <f>VLOOKUP($A718,Peter!$A$3:$O$2386,11,0)</f>
        <v>0</v>
      </c>
      <c r="AF718" s="6">
        <v>0</v>
      </c>
      <c r="AG718" s="6">
        <f t="shared" si="128"/>
        <v>0</v>
      </c>
      <c r="AH718" s="6" t="str">
        <f>"'"&amp;C718&amp;"',"</f>
        <v>'65739023096',</v>
      </c>
    </row>
    <row r="719" spans="1:34" hidden="1" x14ac:dyDescent="0.15">
      <c r="A719" s="6" t="str">
        <f t="shared" si="126"/>
        <v>Ford Credit Auto Owner Trust 2017-A6573902310242795</v>
      </c>
      <c r="B719" s="6" t="s">
        <v>56</v>
      </c>
      <c r="C719" s="6">
        <v>65739023102</v>
      </c>
      <c r="D719" s="7">
        <v>42795</v>
      </c>
      <c r="E719" s="6" t="e">
        <f>VLOOKUP($A719,Peter!$A$3:$A$2386,1,0)</f>
        <v>#N/A</v>
      </c>
      <c r="F719" s="6" t="s">
        <v>57</v>
      </c>
      <c r="G719" s="6" t="s">
        <v>24</v>
      </c>
      <c r="H719" s="6" t="s">
        <v>57</v>
      </c>
      <c r="I719" s="6">
        <v>825.34</v>
      </c>
      <c r="J719" s="6">
        <v>0</v>
      </c>
      <c r="K719" s="6">
        <v>0</v>
      </c>
      <c r="L719" s="6">
        <v>0.52</v>
      </c>
      <c r="M719" s="6">
        <v>260.57</v>
      </c>
      <c r="N719" s="6">
        <v>3.86</v>
      </c>
      <c r="O719" s="6">
        <v>0</v>
      </c>
      <c r="Q719" s="6" t="e">
        <f>VLOOKUP($A719,Peter!$A$3:$O$2386,13,0)</f>
        <v>#N/A</v>
      </c>
      <c r="R719" s="6">
        <v>564.25</v>
      </c>
      <c r="S719" s="10" t="e">
        <f t="shared" si="129"/>
        <v>#N/A</v>
      </c>
      <c r="T719" s="6" t="e">
        <f>VLOOKUP($A719,Peter!$A$3:$R$2306,14,0)</f>
        <v>#N/A</v>
      </c>
      <c r="U719" s="6">
        <v>0</v>
      </c>
      <c r="Y719" s="6" t="e">
        <f>VLOOKUP($A719,Peter!$A$3:$O$2386,7,0)</f>
        <v>#N/A</v>
      </c>
      <c r="Z719" s="6">
        <v>0.52</v>
      </c>
      <c r="AA719" s="6" t="e">
        <f>VLOOKUP($A719,raw!$A$2:$L$2630,7,0)</f>
        <v>#N/A</v>
      </c>
      <c r="AB719" s="10" t="e">
        <f t="shared" si="127"/>
        <v>#N/A</v>
      </c>
      <c r="AC719" s="10" t="e">
        <f t="shared" si="130"/>
        <v>#N/A</v>
      </c>
      <c r="AE719" s="6" t="e">
        <f>VLOOKUP($A719,Peter!$A$3:$O$2386,11,0)</f>
        <v>#N/A</v>
      </c>
      <c r="AF719" s="6">
        <v>0</v>
      </c>
      <c r="AG719" s="6" t="e">
        <f t="shared" si="128"/>
        <v>#N/A</v>
      </c>
      <c r="AH719" s="6" t="str">
        <f>"'"&amp;C719&amp;"',"</f>
        <v>'65739023102',</v>
      </c>
    </row>
    <row r="720" spans="1:34" hidden="1" x14ac:dyDescent="0.15">
      <c r="A720" s="6" t="str">
        <f t="shared" si="126"/>
        <v>Ford Credit Auto Owner Trust 2017-A6573902318742767</v>
      </c>
      <c r="B720" s="6" t="s">
        <v>56</v>
      </c>
      <c r="C720" s="6">
        <v>65739023187</v>
      </c>
      <c r="D720" s="7">
        <v>42767</v>
      </c>
      <c r="E720" s="6" t="str">
        <f>VLOOKUP($A720,Peter!$A$3:$A$2386,1,0)</f>
        <v>Ford Credit Auto Owner Trust 2017-A6573902318742767</v>
      </c>
      <c r="F720" s="6" t="s">
        <v>57</v>
      </c>
      <c r="G720" s="6" t="s">
        <v>24</v>
      </c>
      <c r="H720" s="6" t="s">
        <v>57</v>
      </c>
      <c r="I720" s="6">
        <v>50904.23</v>
      </c>
      <c r="J720" s="6">
        <v>0</v>
      </c>
      <c r="K720" s="6">
        <v>0</v>
      </c>
      <c r="L720" s="6">
        <v>0.01</v>
      </c>
      <c r="M720" s="6">
        <v>1041.8699999999999</v>
      </c>
      <c r="N720" s="6">
        <v>129.43</v>
      </c>
      <c r="O720" s="6">
        <v>0</v>
      </c>
      <c r="P720" s="6">
        <f>M720+N720-T720</f>
        <v>1171.3</v>
      </c>
      <c r="Q720" s="6">
        <f>VLOOKUP($A720,Peter!$A$3:$O$2386,13,0)</f>
        <v>0</v>
      </c>
      <c r="R720" s="6">
        <v>49862.35</v>
      </c>
      <c r="S720" s="10">
        <f t="shared" si="129"/>
        <v>49862.35</v>
      </c>
      <c r="T720" s="6">
        <f>VLOOKUP($A720,Peter!$A$3:$R$2306,14,0)</f>
        <v>0</v>
      </c>
      <c r="U720" s="6">
        <v>0</v>
      </c>
      <c r="V720" s="10">
        <f t="shared" ref="V720:V721" si="131">Y720-X720</f>
        <v>-50904.219999999994</v>
      </c>
      <c r="W720" s="10"/>
      <c r="X720" s="6">
        <f>Z720+M720+R720+U720</f>
        <v>50904.229999999996</v>
      </c>
      <c r="Y720" s="6">
        <f>VLOOKUP($A720,Peter!$A$3:$O$2386,7,0)</f>
        <v>0.01</v>
      </c>
      <c r="Z720" s="6">
        <v>0.01</v>
      </c>
      <c r="AA720" s="6">
        <f>VLOOKUP($A720,raw!$A$2:$L$2630,7,0)</f>
        <v>0.01</v>
      </c>
      <c r="AB720" s="10">
        <f t="shared" si="127"/>
        <v>0</v>
      </c>
      <c r="AC720" s="10">
        <f t="shared" si="130"/>
        <v>0</v>
      </c>
      <c r="AE720" s="6">
        <f>VLOOKUP($A720,Peter!$A$3:$O$2386,11,0)</f>
        <v>0</v>
      </c>
      <c r="AF720" s="6">
        <v>0</v>
      </c>
      <c r="AG720" s="6">
        <f t="shared" si="128"/>
        <v>0</v>
      </c>
      <c r="AH720" s="6" t="str">
        <f>"'"&amp;C720&amp;"',"</f>
        <v>'65739023187',</v>
      </c>
    </row>
    <row r="721" spans="1:34" hidden="1" x14ac:dyDescent="0.15">
      <c r="A721" s="6" t="str">
        <f t="shared" si="126"/>
        <v>Ford Credit Auto Owner Trust 2017-A6573902320242767</v>
      </c>
      <c r="B721" s="6" t="s">
        <v>56</v>
      </c>
      <c r="C721" s="6">
        <v>65739023202</v>
      </c>
      <c r="D721" s="7">
        <v>42767</v>
      </c>
      <c r="E721" s="6" t="str">
        <f>VLOOKUP($A721,Peter!$A$3:$A$2386,1,0)</f>
        <v>Ford Credit Auto Owner Trust 2017-A6573902320242767</v>
      </c>
      <c r="F721" s="6" t="s">
        <v>57</v>
      </c>
      <c r="G721" s="6" t="s">
        <v>24</v>
      </c>
      <c r="H721" s="6" t="s">
        <v>57</v>
      </c>
      <c r="I721" s="6">
        <v>12619.27</v>
      </c>
      <c r="J721" s="6">
        <v>0</v>
      </c>
      <c r="K721" s="6">
        <v>0</v>
      </c>
      <c r="L721" s="6">
        <v>6.22</v>
      </c>
      <c r="M721" s="6">
        <v>529.5</v>
      </c>
      <c r="N721" s="6">
        <v>51.77</v>
      </c>
      <c r="O721" s="6">
        <v>0</v>
      </c>
      <c r="Q721" s="6">
        <f>VLOOKUP($A721,Peter!$A$3:$O$2386,13,0)</f>
        <v>0</v>
      </c>
      <c r="R721" s="6">
        <v>12083.55</v>
      </c>
      <c r="S721" s="10">
        <f t="shared" si="129"/>
        <v>12083.55</v>
      </c>
      <c r="T721" s="6">
        <f>VLOOKUP($A721,Peter!$A$3:$R$2306,14,0)</f>
        <v>581.27</v>
      </c>
      <c r="U721" s="6">
        <v>0</v>
      </c>
      <c r="V721" s="10">
        <f t="shared" si="131"/>
        <v>-12613.05</v>
      </c>
      <c r="W721" s="10"/>
      <c r="X721" s="6">
        <f>Z721+M721+R721+U721</f>
        <v>12619.269999999999</v>
      </c>
      <c r="Y721" s="6">
        <f>VLOOKUP($A721,Peter!$A$3:$O$2386,7,0)</f>
        <v>6.22</v>
      </c>
      <c r="Z721" s="6">
        <v>6.22</v>
      </c>
      <c r="AA721" s="6">
        <f>VLOOKUP($A721,raw!$A$2:$L$2630,7,0)</f>
        <v>6.22</v>
      </c>
      <c r="AB721" s="10">
        <f t="shared" si="127"/>
        <v>0</v>
      </c>
      <c r="AC721" s="10">
        <f t="shared" si="130"/>
        <v>0</v>
      </c>
      <c r="AE721" s="6">
        <f>VLOOKUP($A721,Peter!$A$3:$O$2386,11,0)</f>
        <v>0</v>
      </c>
      <c r="AF721" s="6">
        <v>0</v>
      </c>
      <c r="AG721" s="6">
        <f t="shared" si="128"/>
        <v>0</v>
      </c>
      <c r="AH721" s="6" t="str">
        <f>"'"&amp;C721&amp;"',"</f>
        <v>'65739023202',</v>
      </c>
    </row>
    <row r="722" spans="1:34" hidden="1" x14ac:dyDescent="0.15">
      <c r="A722" s="6" t="str">
        <f t="shared" si="126"/>
        <v>Ford Credit Auto Owner Trust 2017-A6573902328342795</v>
      </c>
      <c r="B722" s="6" t="s">
        <v>56</v>
      </c>
      <c r="C722" s="6">
        <v>65739023283</v>
      </c>
      <c r="D722" s="7">
        <v>42795</v>
      </c>
      <c r="E722" s="6" t="e">
        <f>VLOOKUP($A722,Peter!$A$3:$A$2386,1,0)</f>
        <v>#N/A</v>
      </c>
      <c r="F722" s="6" t="s">
        <v>57</v>
      </c>
      <c r="G722" s="6" t="s">
        <v>24</v>
      </c>
      <c r="H722" s="6" t="s">
        <v>57</v>
      </c>
      <c r="I722" s="6">
        <v>32051.18</v>
      </c>
      <c r="J722" s="6">
        <v>0</v>
      </c>
      <c r="K722" s="6">
        <v>0</v>
      </c>
      <c r="L722" s="6">
        <v>0.05</v>
      </c>
      <c r="M722" s="6">
        <v>496.11</v>
      </c>
      <c r="N722" s="6">
        <v>124.84</v>
      </c>
      <c r="O722" s="6">
        <v>31.05</v>
      </c>
      <c r="Q722" s="6" t="e">
        <f>VLOOKUP($A722,Peter!$A$3:$O$2386,13,0)</f>
        <v>#N/A</v>
      </c>
      <c r="R722" s="6">
        <v>31555.02</v>
      </c>
      <c r="S722" s="10" t="e">
        <f t="shared" si="129"/>
        <v>#N/A</v>
      </c>
      <c r="T722" s="6" t="e">
        <f>VLOOKUP($A722,Peter!$A$3:$R$2306,14,0)</f>
        <v>#N/A</v>
      </c>
      <c r="U722" s="6">
        <v>0</v>
      </c>
      <c r="Y722" s="6" t="e">
        <f>VLOOKUP($A722,Peter!$A$3:$O$2386,7,0)</f>
        <v>#N/A</v>
      </c>
      <c r="Z722" s="6">
        <v>0.05</v>
      </c>
      <c r="AA722" s="6" t="e">
        <f>VLOOKUP($A722,raw!$A$2:$L$2630,7,0)</f>
        <v>#N/A</v>
      </c>
      <c r="AB722" s="10" t="e">
        <f t="shared" si="127"/>
        <v>#N/A</v>
      </c>
      <c r="AC722" s="10" t="e">
        <f t="shared" si="130"/>
        <v>#N/A</v>
      </c>
      <c r="AE722" s="6" t="e">
        <f>VLOOKUP($A722,Peter!$A$3:$O$2386,11,0)</f>
        <v>#N/A</v>
      </c>
      <c r="AF722" s="6">
        <v>0</v>
      </c>
      <c r="AG722" s="6" t="e">
        <f t="shared" si="128"/>
        <v>#N/A</v>
      </c>
      <c r="AH722" s="6" t="str">
        <f>"'"&amp;C722&amp;"',"</f>
        <v>'65739023283',</v>
      </c>
    </row>
    <row r="723" spans="1:34" hidden="1" x14ac:dyDescent="0.15">
      <c r="A723" s="6" t="str">
        <f t="shared" si="126"/>
        <v>Ford Credit Auto Owner Trust 2017-A6573902337042767</v>
      </c>
      <c r="B723" s="6" t="s">
        <v>56</v>
      </c>
      <c r="C723" s="6">
        <v>65739023370</v>
      </c>
      <c r="D723" s="7">
        <v>42767</v>
      </c>
      <c r="E723" s="6" t="str">
        <f>VLOOKUP($A723,Peter!$A$3:$A$2386,1,0)</f>
        <v>Ford Credit Auto Owner Trust 2017-A6573902337042767</v>
      </c>
      <c r="F723" s="6" t="s">
        <v>57</v>
      </c>
      <c r="G723" s="6" t="s">
        <v>24</v>
      </c>
      <c r="H723" s="6" t="s">
        <v>57</v>
      </c>
      <c r="I723" s="6">
        <v>669.18</v>
      </c>
      <c r="J723" s="6">
        <v>0</v>
      </c>
      <c r="K723" s="6">
        <v>0</v>
      </c>
      <c r="L723" s="6">
        <v>0.31</v>
      </c>
      <c r="M723" s="6">
        <v>121.53</v>
      </c>
      <c r="N723" s="6">
        <v>3.49</v>
      </c>
      <c r="O723" s="6">
        <v>0</v>
      </c>
      <c r="P723" s="6">
        <f t="shared" ref="P723:P724" si="132">M723+N723-T723</f>
        <v>125.02</v>
      </c>
      <c r="Q723" s="6">
        <f>VLOOKUP($A723,Peter!$A$3:$O$2386,13,0)</f>
        <v>0</v>
      </c>
      <c r="R723" s="6">
        <v>547.34</v>
      </c>
      <c r="S723" s="10">
        <f t="shared" si="129"/>
        <v>547.34</v>
      </c>
      <c r="T723" s="6">
        <f>VLOOKUP($A723,Peter!$A$3:$R$2306,14,0)</f>
        <v>0</v>
      </c>
      <c r="U723" s="6">
        <v>0</v>
      </c>
      <c r="V723" s="10">
        <f t="shared" ref="V723:V725" si="133">Y723-X723</f>
        <v>-668.87000000000012</v>
      </c>
      <c r="W723" s="10"/>
      <c r="X723" s="6">
        <f>Z723+M723+R723+U723</f>
        <v>669.18000000000006</v>
      </c>
      <c r="Y723" s="6">
        <f>VLOOKUP($A723,Peter!$A$3:$O$2386,7,0)</f>
        <v>0.31</v>
      </c>
      <c r="Z723" s="6">
        <v>0.31</v>
      </c>
      <c r="AA723" s="6">
        <f>VLOOKUP($A723,raw!$A$2:$L$2630,7,0)</f>
        <v>0.31</v>
      </c>
      <c r="AB723" s="10">
        <f t="shared" si="127"/>
        <v>0</v>
      </c>
      <c r="AC723" s="10">
        <f t="shared" si="130"/>
        <v>0</v>
      </c>
      <c r="AE723" s="6">
        <f>VLOOKUP($A723,Peter!$A$3:$O$2386,11,0)</f>
        <v>0</v>
      </c>
      <c r="AF723" s="6">
        <v>0</v>
      </c>
      <c r="AG723" s="6">
        <f t="shared" si="128"/>
        <v>0</v>
      </c>
      <c r="AH723" s="6" t="str">
        <f>"'"&amp;C723&amp;"',"</f>
        <v>'65739023370',</v>
      </c>
    </row>
    <row r="724" spans="1:34" hidden="1" x14ac:dyDescent="0.15">
      <c r="A724" s="6" t="str">
        <f t="shared" si="126"/>
        <v>Ford Credit Auto Owner Trust 2017-A6573902366642767</v>
      </c>
      <c r="B724" s="6" t="s">
        <v>56</v>
      </c>
      <c r="C724" s="6">
        <v>65739023666</v>
      </c>
      <c r="D724" s="7">
        <v>42767</v>
      </c>
      <c r="E724" s="6" t="str">
        <f>VLOOKUP($A724,Peter!$A$3:$A$2386,1,0)</f>
        <v>Ford Credit Auto Owner Trust 2017-A6573902366642767</v>
      </c>
      <c r="F724" s="6" t="s">
        <v>57</v>
      </c>
      <c r="G724" s="6" t="s">
        <v>24</v>
      </c>
      <c r="H724" s="6" t="s">
        <v>57</v>
      </c>
      <c r="I724" s="6">
        <v>28365.06</v>
      </c>
      <c r="J724" s="6">
        <v>0</v>
      </c>
      <c r="K724" s="6">
        <v>0</v>
      </c>
      <c r="L724" s="6">
        <v>3.1</v>
      </c>
      <c r="M724" s="6">
        <v>621.41</v>
      </c>
      <c r="N724" s="6">
        <v>58.91</v>
      </c>
      <c r="O724" s="6">
        <v>0</v>
      </c>
      <c r="P724" s="6">
        <f t="shared" si="132"/>
        <v>274.99999999999994</v>
      </c>
      <c r="Q724" s="6">
        <f>VLOOKUP($A724,Peter!$A$3:$O$2386,13,0)</f>
        <v>0</v>
      </c>
      <c r="R724" s="6">
        <v>27740.55</v>
      </c>
      <c r="S724" s="10">
        <f t="shared" si="129"/>
        <v>27740.55</v>
      </c>
      <c r="T724" s="6">
        <f>VLOOKUP($A724,Peter!$A$3:$R$2306,14,0)</f>
        <v>405.32</v>
      </c>
      <c r="U724" s="6">
        <v>0</v>
      </c>
      <c r="V724" s="10">
        <f t="shared" si="133"/>
        <v>-28361.96</v>
      </c>
      <c r="W724" s="10"/>
      <c r="X724" s="6">
        <f>Z724+M724+R724+U724</f>
        <v>28365.059999999998</v>
      </c>
      <c r="Y724" s="6">
        <f>VLOOKUP($A724,Peter!$A$3:$O$2386,7,0)</f>
        <v>3.1</v>
      </c>
      <c r="Z724" s="6">
        <v>3.1</v>
      </c>
      <c r="AA724" s="6">
        <f>VLOOKUP($A724,raw!$A$2:$L$2630,7,0)</f>
        <v>3.1</v>
      </c>
      <c r="AB724" s="10">
        <f t="shared" si="127"/>
        <v>0</v>
      </c>
      <c r="AC724" s="10">
        <f t="shared" si="130"/>
        <v>0</v>
      </c>
      <c r="AE724" s="6">
        <f>VLOOKUP($A724,Peter!$A$3:$O$2386,11,0)</f>
        <v>0</v>
      </c>
      <c r="AF724" s="6">
        <v>0</v>
      </c>
      <c r="AG724" s="6">
        <f t="shared" si="128"/>
        <v>0</v>
      </c>
      <c r="AH724" s="6" t="str">
        <f>"'"&amp;C724&amp;"',"</f>
        <v>'65739023666',</v>
      </c>
    </row>
    <row r="725" spans="1:34" hidden="1" x14ac:dyDescent="0.15">
      <c r="A725" s="6" t="str">
        <f t="shared" si="126"/>
        <v>Ford Credit Auto Owner Trust 2017-A6573902376542736</v>
      </c>
      <c r="B725" s="6" t="s">
        <v>56</v>
      </c>
      <c r="C725" s="6">
        <v>65739023765</v>
      </c>
      <c r="D725" s="7">
        <v>42736</v>
      </c>
      <c r="E725" s="6" t="str">
        <f>VLOOKUP($A725,Peter!$A$3:$A$2386,1,0)</f>
        <v>Ford Credit Auto Owner Trust 2017-A6573902376542736</v>
      </c>
      <c r="F725" s="6" t="s">
        <v>57</v>
      </c>
      <c r="G725" s="6" t="s">
        <v>24</v>
      </c>
      <c r="H725" s="6" t="s">
        <v>57</v>
      </c>
      <c r="I725" s="6">
        <v>4082.3</v>
      </c>
      <c r="J725" s="6">
        <v>0</v>
      </c>
      <c r="K725" s="6">
        <v>0</v>
      </c>
      <c r="L725" s="6">
        <v>0.02</v>
      </c>
      <c r="M725" s="6">
        <v>567.87</v>
      </c>
      <c r="N725" s="6">
        <v>18.95</v>
      </c>
      <c r="O725" s="6">
        <v>0</v>
      </c>
      <c r="Q725" s="6">
        <f>VLOOKUP($A725,Peter!$A$3:$O$2386,13,0)</f>
        <v>0</v>
      </c>
      <c r="R725" s="6">
        <v>3514.41</v>
      </c>
      <c r="S725" s="10">
        <f t="shared" si="129"/>
        <v>3514.41</v>
      </c>
      <c r="T725" s="6">
        <f>VLOOKUP($A725,Peter!$A$3:$R$2306,14,0)</f>
        <v>586.82000000000005</v>
      </c>
      <c r="U725" s="6">
        <v>0</v>
      </c>
      <c r="V725" s="10">
        <f t="shared" si="133"/>
        <v>-4082.2799999999997</v>
      </c>
      <c r="W725" s="10"/>
      <c r="X725" s="6">
        <f>Z725+M725+R725+U725</f>
        <v>4082.2999999999997</v>
      </c>
      <c r="Y725" s="6">
        <f>VLOOKUP($A725,Peter!$A$3:$O$2386,7,0)</f>
        <v>0.02</v>
      </c>
      <c r="Z725" s="6">
        <v>0.02</v>
      </c>
      <c r="AA725" s="6">
        <f>VLOOKUP($A725,raw!$A$2:$L$2630,7,0)</f>
        <v>0.02</v>
      </c>
      <c r="AB725" s="10">
        <f t="shared" si="127"/>
        <v>0</v>
      </c>
      <c r="AC725" s="10">
        <f t="shared" si="130"/>
        <v>0</v>
      </c>
      <c r="AE725" s="6">
        <f>VLOOKUP($A725,Peter!$A$3:$O$2386,11,0)</f>
        <v>0</v>
      </c>
      <c r="AF725" s="6">
        <v>0</v>
      </c>
      <c r="AG725" s="6">
        <f t="shared" si="128"/>
        <v>0</v>
      </c>
      <c r="AH725" s="6" t="str">
        <f>"'"&amp;C725&amp;"',"</f>
        <v>'65739023765',</v>
      </c>
    </row>
    <row r="726" spans="1:34" hidden="1" x14ac:dyDescent="0.15">
      <c r="A726" s="6" t="str">
        <f t="shared" si="126"/>
        <v>Ford Credit Auto Owner Trust 2017-A6573902379642795</v>
      </c>
      <c r="B726" s="6" t="s">
        <v>56</v>
      </c>
      <c r="C726" s="6">
        <v>65739023796</v>
      </c>
      <c r="D726" s="7">
        <v>42795</v>
      </c>
      <c r="E726" s="6" t="e">
        <f>VLOOKUP($A726,Peter!$A$3:$A$2386,1,0)</f>
        <v>#N/A</v>
      </c>
      <c r="F726" s="6" t="s">
        <v>21</v>
      </c>
      <c r="G726" s="6" t="s">
        <v>18</v>
      </c>
      <c r="H726" s="6" t="s">
        <v>21</v>
      </c>
      <c r="I726" s="6">
        <v>21441.68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Q726" s="6" t="e">
        <f>VLOOKUP($A726,Peter!$A$3:$O$2386,13,0)</f>
        <v>#N/A</v>
      </c>
      <c r="R726" s="6">
        <v>0</v>
      </c>
      <c r="S726" s="10" t="e">
        <f t="shared" si="129"/>
        <v>#N/A</v>
      </c>
      <c r="T726" s="6" t="e">
        <f>VLOOKUP($A726,Peter!$A$3:$R$2306,14,0)</f>
        <v>#N/A</v>
      </c>
      <c r="U726" s="6">
        <v>0</v>
      </c>
      <c r="Y726" s="6" t="e">
        <f>VLOOKUP($A726,Peter!$A$3:$O$2386,7,0)</f>
        <v>#N/A</v>
      </c>
      <c r="Z726" s="6">
        <v>21441.68</v>
      </c>
      <c r="AA726" s="6" t="e">
        <f>VLOOKUP($A726,raw!$A$2:$L$2630,7,0)</f>
        <v>#N/A</v>
      </c>
      <c r="AB726" s="10" t="e">
        <f t="shared" si="127"/>
        <v>#N/A</v>
      </c>
      <c r="AC726" s="10" t="e">
        <f t="shared" si="130"/>
        <v>#N/A</v>
      </c>
      <c r="AE726" s="6" t="e">
        <f>VLOOKUP($A726,Peter!$A$3:$O$2386,11,0)</f>
        <v>#N/A</v>
      </c>
      <c r="AF726" s="6">
        <v>12900</v>
      </c>
      <c r="AG726" s="6" t="e">
        <f t="shared" si="128"/>
        <v>#N/A</v>
      </c>
      <c r="AH726" s="6" t="str">
        <f>"'"&amp;C726&amp;"',"</f>
        <v>'65739023796',</v>
      </c>
    </row>
    <row r="727" spans="1:34" hidden="1" x14ac:dyDescent="0.15">
      <c r="A727" s="6" t="str">
        <f t="shared" si="126"/>
        <v>Ford Credit Auto Owner Trust 2017-A6573902392542736</v>
      </c>
      <c r="B727" s="6" t="s">
        <v>56</v>
      </c>
      <c r="C727" s="6">
        <v>65739023925</v>
      </c>
      <c r="D727" s="7">
        <v>42736</v>
      </c>
      <c r="E727" s="6" t="str">
        <f>VLOOKUP($A727,Peter!$A$3:$A$2386,1,0)</f>
        <v>Ford Credit Auto Owner Trust 2017-A6573902392542736</v>
      </c>
      <c r="F727" s="6" t="s">
        <v>57</v>
      </c>
      <c r="G727" s="6" t="s">
        <v>24</v>
      </c>
      <c r="H727" s="6" t="s">
        <v>57</v>
      </c>
      <c r="I727" s="6">
        <v>42405.21</v>
      </c>
      <c r="J727" s="6">
        <v>0</v>
      </c>
      <c r="K727" s="6">
        <v>0</v>
      </c>
      <c r="L727" s="6">
        <v>7.0000000000000007E-2</v>
      </c>
      <c r="M727" s="6">
        <v>856.92</v>
      </c>
      <c r="N727" s="6">
        <v>121.47</v>
      </c>
      <c r="O727" s="6">
        <v>0</v>
      </c>
      <c r="Q727" s="6">
        <f>VLOOKUP($A727,Peter!$A$3:$O$2386,13,0)</f>
        <v>0</v>
      </c>
      <c r="R727" s="6">
        <v>41548.22</v>
      </c>
      <c r="S727" s="10">
        <f t="shared" si="129"/>
        <v>41548.22</v>
      </c>
      <c r="T727" s="6">
        <f>VLOOKUP($A727,Peter!$A$3:$R$2306,14,0)</f>
        <v>978.39</v>
      </c>
      <c r="U727" s="6">
        <v>0</v>
      </c>
      <c r="V727" s="10">
        <f>Y727-X727</f>
        <v>-42405.14</v>
      </c>
      <c r="W727" s="10"/>
      <c r="X727" s="6">
        <f>Z727+M727+R727+U727</f>
        <v>42405.21</v>
      </c>
      <c r="Y727" s="6">
        <f>VLOOKUP($A727,Peter!$A$3:$O$2386,7,0)</f>
        <v>7.0000000000000007E-2</v>
      </c>
      <c r="Z727" s="6">
        <v>7.0000000000000007E-2</v>
      </c>
      <c r="AA727" s="6">
        <f>VLOOKUP($A727,raw!$A$2:$L$2630,7,0)</f>
        <v>7.0000000000000007E-2</v>
      </c>
      <c r="AB727" s="10">
        <f t="shared" si="127"/>
        <v>0</v>
      </c>
      <c r="AC727" s="10">
        <f t="shared" si="130"/>
        <v>0</v>
      </c>
      <c r="AE727" s="6">
        <f>VLOOKUP($A727,Peter!$A$3:$O$2386,11,0)</f>
        <v>0</v>
      </c>
      <c r="AF727" s="6">
        <v>0</v>
      </c>
      <c r="AG727" s="6">
        <f t="shared" si="128"/>
        <v>0</v>
      </c>
      <c r="AH727" s="6" t="str">
        <f>"'"&amp;C727&amp;"',"</f>
        <v>'65739023925',</v>
      </c>
    </row>
    <row r="728" spans="1:34" hidden="1" x14ac:dyDescent="0.15">
      <c r="A728" s="6" t="str">
        <f t="shared" si="126"/>
        <v>Ford Credit Auto Owner Trust 2017-A6573902427742795</v>
      </c>
      <c r="B728" s="6" t="s">
        <v>56</v>
      </c>
      <c r="C728" s="6">
        <v>65739024277</v>
      </c>
      <c r="D728" s="7">
        <v>42795</v>
      </c>
      <c r="E728" s="6" t="e">
        <f>VLOOKUP($A728,Peter!$A$3:$A$2386,1,0)</f>
        <v>#N/A</v>
      </c>
      <c r="F728" s="6" t="s">
        <v>57</v>
      </c>
      <c r="G728" s="6" t="s">
        <v>24</v>
      </c>
      <c r="H728" s="6" t="s">
        <v>57</v>
      </c>
      <c r="I728" s="6">
        <v>20995.88</v>
      </c>
      <c r="J728" s="6">
        <v>0</v>
      </c>
      <c r="K728" s="6">
        <v>0</v>
      </c>
      <c r="L728" s="6">
        <v>3.99</v>
      </c>
      <c r="M728" s="6">
        <v>914.97</v>
      </c>
      <c r="N728" s="6">
        <v>75.59</v>
      </c>
      <c r="O728" s="6">
        <v>0</v>
      </c>
      <c r="Q728" s="6" t="e">
        <f>VLOOKUP($A728,Peter!$A$3:$O$2386,13,0)</f>
        <v>#N/A</v>
      </c>
      <c r="R728" s="6">
        <v>20076.919999999998</v>
      </c>
      <c r="S728" s="10" t="e">
        <f t="shared" si="129"/>
        <v>#N/A</v>
      </c>
      <c r="T728" s="6" t="e">
        <f>VLOOKUP($A728,Peter!$A$3:$R$2306,14,0)</f>
        <v>#N/A</v>
      </c>
      <c r="U728" s="6">
        <v>0</v>
      </c>
      <c r="Y728" s="6" t="e">
        <f>VLOOKUP($A728,Peter!$A$3:$O$2386,7,0)</f>
        <v>#N/A</v>
      </c>
      <c r="Z728" s="6">
        <v>3.99</v>
      </c>
      <c r="AA728" s="6" t="e">
        <f>VLOOKUP($A728,raw!$A$2:$L$2630,7,0)</f>
        <v>#N/A</v>
      </c>
      <c r="AB728" s="10" t="e">
        <f t="shared" si="127"/>
        <v>#N/A</v>
      </c>
      <c r="AC728" s="10" t="e">
        <f t="shared" si="130"/>
        <v>#N/A</v>
      </c>
      <c r="AE728" s="6" t="e">
        <f>VLOOKUP($A728,Peter!$A$3:$O$2386,11,0)</f>
        <v>#N/A</v>
      </c>
      <c r="AF728" s="6">
        <v>0</v>
      </c>
      <c r="AG728" s="6" t="e">
        <f t="shared" si="128"/>
        <v>#N/A</v>
      </c>
      <c r="AH728" s="6" t="str">
        <f>"'"&amp;C728&amp;"',"</f>
        <v>'65739024277',</v>
      </c>
    </row>
    <row r="729" spans="1:34" hidden="1" x14ac:dyDescent="0.15">
      <c r="A729" s="6" t="str">
        <f t="shared" si="126"/>
        <v>Ford Credit Auto Owner Trust 2017-A6573902432442736</v>
      </c>
      <c r="B729" s="6" t="s">
        <v>56</v>
      </c>
      <c r="C729" s="6">
        <v>65739024324</v>
      </c>
      <c r="D729" s="7">
        <v>42736</v>
      </c>
      <c r="E729" s="6" t="str">
        <f>VLOOKUP($A729,Peter!$A$3:$A$2386,1,0)</f>
        <v>Ford Credit Auto Owner Trust 2017-A6573902432442736</v>
      </c>
      <c r="F729" s="6" t="s">
        <v>57</v>
      </c>
      <c r="G729" s="6" t="s">
        <v>24</v>
      </c>
      <c r="H729" s="6" t="s">
        <v>57</v>
      </c>
      <c r="I729" s="6">
        <v>13707.1</v>
      </c>
      <c r="J729" s="6">
        <v>0</v>
      </c>
      <c r="K729" s="6">
        <v>0</v>
      </c>
      <c r="L729" s="6">
        <v>2.08</v>
      </c>
      <c r="M729" s="6">
        <v>600.16</v>
      </c>
      <c r="N729" s="6">
        <v>56.58</v>
      </c>
      <c r="O729" s="6">
        <v>0</v>
      </c>
      <c r="Q729" s="6">
        <f>VLOOKUP($A729,Peter!$A$3:$O$2386,13,0)</f>
        <v>0</v>
      </c>
      <c r="R729" s="6">
        <v>13104.86</v>
      </c>
      <c r="S729" s="10">
        <f t="shared" si="129"/>
        <v>13104.86</v>
      </c>
      <c r="T729" s="6">
        <f>VLOOKUP($A729,Peter!$A$3:$R$2306,14,0)</f>
        <v>656.74</v>
      </c>
      <c r="U729" s="6">
        <v>0</v>
      </c>
      <c r="V729" s="10">
        <f t="shared" ref="V729:V732" si="134">Y729-X729</f>
        <v>-13705.02</v>
      </c>
      <c r="W729" s="10"/>
      <c r="X729" s="6">
        <f>Z729+M729+R729+U729</f>
        <v>13707.1</v>
      </c>
      <c r="Y729" s="6">
        <f>VLOOKUP($A729,Peter!$A$3:$O$2386,7,0)</f>
        <v>2.08</v>
      </c>
      <c r="Z729" s="6">
        <v>2.08</v>
      </c>
      <c r="AA729" s="6">
        <f>VLOOKUP($A729,raw!$A$2:$L$2630,7,0)</f>
        <v>2.08</v>
      </c>
      <c r="AB729" s="10">
        <f t="shared" si="127"/>
        <v>0</v>
      </c>
      <c r="AC729" s="10">
        <f t="shared" si="130"/>
        <v>0</v>
      </c>
      <c r="AE729" s="6">
        <f>VLOOKUP($A729,Peter!$A$3:$O$2386,11,0)</f>
        <v>0</v>
      </c>
      <c r="AF729" s="6">
        <v>0</v>
      </c>
      <c r="AG729" s="6">
        <f t="shared" si="128"/>
        <v>0</v>
      </c>
      <c r="AH729" s="6" t="str">
        <f>"'"&amp;C729&amp;"',"</f>
        <v>'65739024324',</v>
      </c>
    </row>
    <row r="730" spans="1:34" hidden="1" x14ac:dyDescent="0.15">
      <c r="A730" s="6" t="str">
        <f t="shared" si="126"/>
        <v>Ford Credit Auto Owner Trust 2017-A6573902439742767</v>
      </c>
      <c r="B730" s="6" t="s">
        <v>56</v>
      </c>
      <c r="C730" s="6">
        <v>65739024397</v>
      </c>
      <c r="D730" s="7">
        <v>42767</v>
      </c>
      <c r="E730" s="6" t="str">
        <f>VLOOKUP($A730,Peter!$A$3:$A$2386,1,0)</f>
        <v>Ford Credit Auto Owner Trust 2017-A6573902439742767</v>
      </c>
      <c r="F730" s="6" t="s">
        <v>25</v>
      </c>
      <c r="G730" s="6" t="s">
        <v>18</v>
      </c>
      <c r="H730" s="6" t="s">
        <v>25</v>
      </c>
      <c r="I730" s="6">
        <v>10.44</v>
      </c>
      <c r="J730" s="6">
        <v>0</v>
      </c>
      <c r="K730" s="6">
        <v>0</v>
      </c>
      <c r="L730" s="6">
        <v>0.02</v>
      </c>
      <c r="M730" s="6">
        <v>10.42</v>
      </c>
      <c r="N730" s="6">
        <v>0.04</v>
      </c>
      <c r="O730" s="6">
        <v>0</v>
      </c>
      <c r="P730" s="6">
        <f>M730+N730-T730</f>
        <v>10.459999999999999</v>
      </c>
      <c r="Q730" s="6">
        <f>VLOOKUP($A730,Peter!$A$3:$O$2386,13,0)</f>
        <v>0</v>
      </c>
      <c r="R730" s="6">
        <v>0</v>
      </c>
      <c r="S730" s="10">
        <f t="shared" si="129"/>
        <v>0</v>
      </c>
      <c r="T730" s="6">
        <f>VLOOKUP($A730,Peter!$A$3:$R$2306,14,0)</f>
        <v>0</v>
      </c>
      <c r="U730" s="6">
        <v>0</v>
      </c>
      <c r="V730" s="10">
        <f t="shared" si="134"/>
        <v>-10.42</v>
      </c>
      <c r="W730" s="10"/>
      <c r="X730" s="6">
        <f>Z730+M730+R730+U730</f>
        <v>10.44</v>
      </c>
      <c r="Y730" s="6">
        <f>VLOOKUP($A730,Peter!$A$3:$O$2386,7,0)</f>
        <v>0.02</v>
      </c>
      <c r="Z730" s="6">
        <v>0.02</v>
      </c>
      <c r="AA730" s="6">
        <f>VLOOKUP($A730,raw!$A$2:$L$2630,7,0)</f>
        <v>0.02</v>
      </c>
      <c r="AB730" s="10">
        <f t="shared" si="127"/>
        <v>0</v>
      </c>
      <c r="AC730" s="10">
        <f t="shared" si="130"/>
        <v>0</v>
      </c>
      <c r="AE730" s="6">
        <f>VLOOKUP($A730,Peter!$A$3:$O$2386,11,0)</f>
        <v>0</v>
      </c>
      <c r="AF730" s="6">
        <v>0</v>
      </c>
      <c r="AG730" s="6">
        <f t="shared" si="128"/>
        <v>0</v>
      </c>
      <c r="AH730" s="6" t="str">
        <f>"'"&amp;C730&amp;"',"</f>
        <v>'65739024397',</v>
      </c>
    </row>
    <row r="731" spans="1:34" hidden="1" x14ac:dyDescent="0.15">
      <c r="A731" s="6" t="str">
        <f t="shared" si="126"/>
        <v>Ford Credit Auto Owner Trust 2017-A6573902485742767</v>
      </c>
      <c r="B731" s="6" t="s">
        <v>56</v>
      </c>
      <c r="C731" s="6">
        <v>65739024857</v>
      </c>
      <c r="D731" s="7">
        <v>42767</v>
      </c>
      <c r="E731" s="6" t="str">
        <f>VLOOKUP($A731,Peter!$A$3:$A$2386,1,0)</f>
        <v>Ford Credit Auto Owner Trust 2017-A6573902485742767</v>
      </c>
      <c r="F731" s="6" t="s">
        <v>57</v>
      </c>
      <c r="G731" s="6" t="s">
        <v>24</v>
      </c>
      <c r="H731" s="6" t="s">
        <v>57</v>
      </c>
      <c r="I731" s="6">
        <v>31361.42</v>
      </c>
      <c r="J731" s="6">
        <v>0</v>
      </c>
      <c r="K731" s="6">
        <v>0</v>
      </c>
      <c r="L731" s="6">
        <v>2.34</v>
      </c>
      <c r="M731" s="6">
        <v>424.2</v>
      </c>
      <c r="N731" s="6">
        <v>144.79</v>
      </c>
      <c r="O731" s="6">
        <v>0</v>
      </c>
      <c r="Q731" s="6">
        <f>VLOOKUP($A731,Peter!$A$3:$O$2386,13,0)</f>
        <v>0</v>
      </c>
      <c r="R731" s="6">
        <v>30934.880000000001</v>
      </c>
      <c r="S731" s="10">
        <f t="shared" si="129"/>
        <v>30934.880000000001</v>
      </c>
      <c r="T731" s="6">
        <f>VLOOKUP($A731,Peter!$A$3:$R$2306,14,0)</f>
        <v>568.99</v>
      </c>
      <c r="U731" s="6">
        <v>0</v>
      </c>
      <c r="V731" s="10">
        <f t="shared" si="134"/>
        <v>-31359.08</v>
      </c>
      <c r="W731" s="10"/>
      <c r="X731" s="6">
        <f>Z731+M731+R731+U731</f>
        <v>31361.420000000002</v>
      </c>
      <c r="Y731" s="6">
        <f>VLOOKUP($A731,Peter!$A$3:$O$2386,7,0)</f>
        <v>2.34</v>
      </c>
      <c r="Z731" s="6">
        <v>2.34</v>
      </c>
      <c r="AA731" s="6">
        <f>VLOOKUP($A731,raw!$A$2:$L$2630,7,0)</f>
        <v>2.34</v>
      </c>
      <c r="AB731" s="10">
        <f t="shared" si="127"/>
        <v>0</v>
      </c>
      <c r="AC731" s="10">
        <f t="shared" si="130"/>
        <v>0</v>
      </c>
      <c r="AE731" s="6">
        <f>VLOOKUP($A731,Peter!$A$3:$O$2386,11,0)</f>
        <v>0</v>
      </c>
      <c r="AF731" s="6">
        <v>0</v>
      </c>
      <c r="AG731" s="6">
        <f t="shared" si="128"/>
        <v>0</v>
      </c>
      <c r="AH731" s="6" t="str">
        <f>"'"&amp;C731&amp;"',"</f>
        <v>'65739024857',</v>
      </c>
    </row>
    <row r="732" spans="1:34" hidden="1" x14ac:dyDescent="0.15">
      <c r="A732" s="6" t="str">
        <f t="shared" si="126"/>
        <v>Ford Credit Auto Owner Trust 2017-A6573902549042736</v>
      </c>
      <c r="B732" s="6" t="s">
        <v>56</v>
      </c>
      <c r="C732" s="6">
        <v>65739025490</v>
      </c>
      <c r="D732" s="7">
        <v>42736</v>
      </c>
      <c r="E732" s="6" t="str">
        <f>VLOOKUP($A732,Peter!$A$3:$A$2386,1,0)</f>
        <v>Ford Credit Auto Owner Trust 2017-A6573902549042736</v>
      </c>
      <c r="F732" s="6" t="s">
        <v>57</v>
      </c>
      <c r="G732" s="6" t="s">
        <v>24</v>
      </c>
      <c r="H732" s="6" t="s">
        <v>57</v>
      </c>
      <c r="I732" s="6">
        <v>3730.38</v>
      </c>
      <c r="J732" s="6">
        <v>0</v>
      </c>
      <c r="K732" s="6">
        <v>0</v>
      </c>
      <c r="L732" s="6">
        <v>0.2</v>
      </c>
      <c r="M732" s="6">
        <v>147.03</v>
      </c>
      <c r="N732" s="6">
        <v>5.04</v>
      </c>
      <c r="O732" s="6">
        <v>0</v>
      </c>
      <c r="Q732" s="6">
        <f>VLOOKUP($A732,Peter!$A$3:$O$2386,13,0)</f>
        <v>0</v>
      </c>
      <c r="R732" s="6">
        <v>3583.15</v>
      </c>
      <c r="S732" s="10">
        <f t="shared" si="129"/>
        <v>3583.15</v>
      </c>
      <c r="T732" s="6">
        <f>VLOOKUP($A732,Peter!$A$3:$R$2306,14,0)</f>
        <v>152.07</v>
      </c>
      <c r="U732" s="6">
        <v>0</v>
      </c>
      <c r="V732" s="10">
        <f t="shared" si="134"/>
        <v>-3730.1800000000003</v>
      </c>
      <c r="W732" s="10"/>
      <c r="X732" s="6">
        <f>Z732+M732+R732+U732</f>
        <v>3730.38</v>
      </c>
      <c r="Y732" s="6">
        <f>VLOOKUP($A732,Peter!$A$3:$O$2386,7,0)</f>
        <v>0.2</v>
      </c>
      <c r="Z732" s="6">
        <v>0.2</v>
      </c>
      <c r="AA732" s="6">
        <f>VLOOKUP($A732,raw!$A$2:$L$2630,7,0)</f>
        <v>0.2</v>
      </c>
      <c r="AB732" s="10">
        <f t="shared" si="127"/>
        <v>0</v>
      </c>
      <c r="AC732" s="10">
        <f t="shared" si="130"/>
        <v>0</v>
      </c>
      <c r="AE732" s="6">
        <f>VLOOKUP($A732,Peter!$A$3:$O$2386,11,0)</f>
        <v>0</v>
      </c>
      <c r="AF732" s="6">
        <v>0</v>
      </c>
      <c r="AG732" s="6">
        <f t="shared" si="128"/>
        <v>0</v>
      </c>
      <c r="AH732" s="6" t="str">
        <f>"'"&amp;C732&amp;"',"</f>
        <v>'65739025490',</v>
      </c>
    </row>
    <row r="733" spans="1:34" hidden="1" x14ac:dyDescent="0.15">
      <c r="A733" s="6" t="str">
        <f t="shared" si="126"/>
        <v>Ford Credit Auto Owner Trust 2017-A6573902559342795</v>
      </c>
      <c r="B733" s="6" t="s">
        <v>56</v>
      </c>
      <c r="C733" s="6">
        <v>65739025593</v>
      </c>
      <c r="D733" s="7">
        <v>42795</v>
      </c>
      <c r="E733" s="6" t="e">
        <f>VLOOKUP($A733,Peter!$A$3:$A$2386,1,0)</f>
        <v>#N/A</v>
      </c>
      <c r="F733" s="6" t="s">
        <v>21</v>
      </c>
      <c r="G733" s="6" t="s">
        <v>18</v>
      </c>
      <c r="H733" s="6" t="s">
        <v>21</v>
      </c>
      <c r="I733" s="6">
        <v>22819.22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Q733" s="6" t="e">
        <f>VLOOKUP($A733,Peter!$A$3:$O$2386,13,0)</f>
        <v>#N/A</v>
      </c>
      <c r="R733" s="6">
        <v>0</v>
      </c>
      <c r="S733" s="10" t="e">
        <f t="shared" si="129"/>
        <v>#N/A</v>
      </c>
      <c r="T733" s="6" t="e">
        <f>VLOOKUP($A733,Peter!$A$3:$R$2306,14,0)</f>
        <v>#N/A</v>
      </c>
      <c r="U733" s="6">
        <v>0</v>
      </c>
      <c r="Y733" s="6" t="e">
        <f>VLOOKUP($A733,Peter!$A$3:$O$2386,7,0)</f>
        <v>#N/A</v>
      </c>
      <c r="Z733" s="6">
        <v>22819.22</v>
      </c>
      <c r="AA733" s="6" t="e">
        <f>VLOOKUP($A733,raw!$A$2:$L$2630,7,0)</f>
        <v>#N/A</v>
      </c>
      <c r="AB733" s="10" t="e">
        <f t="shared" si="127"/>
        <v>#N/A</v>
      </c>
      <c r="AC733" s="10" t="e">
        <f t="shared" si="130"/>
        <v>#N/A</v>
      </c>
      <c r="AE733" s="6" t="e">
        <f>VLOOKUP($A733,Peter!$A$3:$O$2386,11,0)</f>
        <v>#N/A</v>
      </c>
      <c r="AF733" s="6">
        <v>20100</v>
      </c>
      <c r="AG733" s="6" t="e">
        <f t="shared" si="128"/>
        <v>#N/A</v>
      </c>
      <c r="AH733" s="6" t="str">
        <f>"'"&amp;C733&amp;"',"</f>
        <v>'65739025593',</v>
      </c>
    </row>
    <row r="734" spans="1:34" x14ac:dyDescent="0.15">
      <c r="A734" s="6" t="str">
        <f t="shared" si="126"/>
        <v>Ford Credit Auto Owner Trust 2017-A6573902574742767</v>
      </c>
      <c r="B734" s="6" t="s">
        <v>56</v>
      </c>
      <c r="C734" s="6">
        <v>65739025747</v>
      </c>
      <c r="D734" s="7">
        <v>42767</v>
      </c>
      <c r="E734" s="6" t="str">
        <f>VLOOKUP($A734,Peter!$A$3:$A$2386,1,0)</f>
        <v>Ford Credit Auto Owner Trust 2017-A6573902574742767</v>
      </c>
      <c r="F734" s="6" t="s">
        <v>21</v>
      </c>
      <c r="G734" s="6" t="s">
        <v>18</v>
      </c>
      <c r="H734" s="6" t="s">
        <v>21</v>
      </c>
      <c r="I734" s="6">
        <v>47290.58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f>M734+N734-T734</f>
        <v>-1820.98</v>
      </c>
      <c r="Q734" s="6">
        <f>VLOOKUP($A734,Peter!$A$3:$O$2386,13,0)</f>
        <v>0</v>
      </c>
      <c r="R734" s="6">
        <v>0</v>
      </c>
      <c r="S734" s="10">
        <f t="shared" si="129"/>
        <v>0</v>
      </c>
      <c r="T734" s="6">
        <f>VLOOKUP($A734,Peter!$A$3:$R$2306,14,0)</f>
        <v>1820.98</v>
      </c>
      <c r="U734" s="6">
        <v>0</v>
      </c>
      <c r="V734" s="10">
        <f>Y734-X734</f>
        <v>0</v>
      </c>
      <c r="W734" s="10"/>
      <c r="X734" s="6">
        <f>Z734+M734+R734+U734</f>
        <v>47290.58</v>
      </c>
      <c r="Y734" s="6">
        <f>VLOOKUP($A734,Peter!$A$3:$O$2386,7,0)</f>
        <v>47290.58</v>
      </c>
      <c r="Z734" s="6">
        <v>47290.58</v>
      </c>
      <c r="AA734" s="6">
        <f>VLOOKUP($A734,raw!$A$2:$L$2630,7,0)</f>
        <v>16612.830000000002</v>
      </c>
      <c r="AB734" s="10">
        <f t="shared" si="127"/>
        <v>0</v>
      </c>
      <c r="AC734" s="10">
        <f t="shared" si="130"/>
        <v>1</v>
      </c>
      <c r="AE734" s="6">
        <f>VLOOKUP($A734,Peter!$A$3:$O$2386,11,0)</f>
        <v>30677.75</v>
      </c>
      <c r="AF734" s="6">
        <v>30982.25</v>
      </c>
      <c r="AG734" s="6">
        <f t="shared" si="128"/>
        <v>304.5</v>
      </c>
      <c r="AH734" s="6" t="str">
        <f>"'"&amp;C734&amp;"',"</f>
        <v>'65739025747',</v>
      </c>
    </row>
    <row r="735" spans="1:34" hidden="1" x14ac:dyDescent="0.15">
      <c r="A735" s="6" t="str">
        <f t="shared" si="126"/>
        <v>Ford Credit Auto Owner Trust 2017-A6573902574742795</v>
      </c>
      <c r="B735" s="6" t="s">
        <v>56</v>
      </c>
      <c r="C735" s="6">
        <v>65739025747</v>
      </c>
      <c r="D735" s="7">
        <v>42795</v>
      </c>
      <c r="E735" s="6" t="e">
        <f>VLOOKUP($A735,Peter!$A$3:$A$2386,1,0)</f>
        <v>#N/A</v>
      </c>
      <c r="F735" s="6" t="s">
        <v>21</v>
      </c>
      <c r="G735" s="6" t="s">
        <v>18</v>
      </c>
      <c r="H735" s="6" t="s">
        <v>21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Q735" s="6" t="e">
        <f>VLOOKUP($A735,Peter!$A$3:$O$2386,13,0)</f>
        <v>#N/A</v>
      </c>
      <c r="R735" s="6">
        <v>0</v>
      </c>
      <c r="S735" s="10" t="e">
        <f t="shared" si="129"/>
        <v>#N/A</v>
      </c>
      <c r="T735" s="6" t="e">
        <f>VLOOKUP($A735,Peter!$A$3:$R$2306,14,0)</f>
        <v>#N/A</v>
      </c>
      <c r="U735" s="6">
        <v>0</v>
      </c>
      <c r="Y735" s="6" t="e">
        <f>VLOOKUP($A735,Peter!$A$3:$O$2386,7,0)</f>
        <v>#N/A</v>
      </c>
      <c r="Z735" s="6">
        <v>0</v>
      </c>
      <c r="AA735" s="6" t="e">
        <f>VLOOKUP($A735,raw!$A$2:$L$2630,7,0)</f>
        <v>#N/A</v>
      </c>
      <c r="AB735" s="10" t="e">
        <f t="shared" si="127"/>
        <v>#N/A</v>
      </c>
      <c r="AC735" s="10" t="e">
        <f t="shared" si="130"/>
        <v>#N/A</v>
      </c>
      <c r="AE735" s="6" t="e">
        <f>VLOOKUP($A735,Peter!$A$3:$O$2386,11,0)</f>
        <v>#N/A</v>
      </c>
      <c r="AF735" s="6">
        <v>250</v>
      </c>
      <c r="AG735" s="6" t="e">
        <f t="shared" si="128"/>
        <v>#N/A</v>
      </c>
      <c r="AH735" s="6" t="str">
        <f>"'"&amp;C735&amp;"',"</f>
        <v>'65739025747',</v>
      </c>
    </row>
    <row r="736" spans="1:34" hidden="1" x14ac:dyDescent="0.15">
      <c r="A736" s="6" t="str">
        <f t="shared" si="126"/>
        <v>Ford Credit Auto Owner Trust 2017-A6573902589842736</v>
      </c>
      <c r="B736" s="6" t="s">
        <v>56</v>
      </c>
      <c r="C736" s="6">
        <v>65739025898</v>
      </c>
      <c r="D736" s="7">
        <v>42736</v>
      </c>
      <c r="E736" s="6" t="str">
        <f>VLOOKUP($A736,Peter!$A$3:$A$2386,1,0)</f>
        <v>Ford Credit Auto Owner Trust 2017-A6573902589842736</v>
      </c>
      <c r="F736" s="6" t="s">
        <v>57</v>
      </c>
      <c r="G736" s="6" t="s">
        <v>24</v>
      </c>
      <c r="H736" s="6" t="s">
        <v>57</v>
      </c>
      <c r="I736" s="6">
        <v>3762.65</v>
      </c>
      <c r="J736" s="6">
        <v>0</v>
      </c>
      <c r="K736" s="6">
        <v>0</v>
      </c>
      <c r="L736" s="6">
        <v>2.4700000000000002</v>
      </c>
      <c r="M736" s="6">
        <v>281.64999999999998</v>
      </c>
      <c r="N736" s="6">
        <v>13.54</v>
      </c>
      <c r="O736" s="6">
        <v>0</v>
      </c>
      <c r="Q736" s="6">
        <f>VLOOKUP($A736,Peter!$A$3:$O$2386,13,0)</f>
        <v>0</v>
      </c>
      <c r="R736" s="6">
        <v>3478.53</v>
      </c>
      <c r="S736" s="10">
        <f t="shared" si="129"/>
        <v>3478.53</v>
      </c>
      <c r="T736" s="6">
        <f>VLOOKUP($A736,Peter!$A$3:$R$2306,14,0)</f>
        <v>295.19</v>
      </c>
      <c r="U736" s="6">
        <v>0</v>
      </c>
      <c r="V736" s="10">
        <f t="shared" ref="V736:V738" si="135">Y736-X736</f>
        <v>-3760.1800000000003</v>
      </c>
      <c r="W736" s="10"/>
      <c r="X736" s="6">
        <f>Z736+M736+R736+U736</f>
        <v>3762.65</v>
      </c>
      <c r="Y736" s="6">
        <f>VLOOKUP($A736,Peter!$A$3:$O$2386,7,0)</f>
        <v>2.4700000000000002</v>
      </c>
      <c r="Z736" s="6">
        <v>2.4700000000000002</v>
      </c>
      <c r="AA736" s="6">
        <f>VLOOKUP($A736,raw!$A$2:$L$2630,7,0)</f>
        <v>2.4700000000000002</v>
      </c>
      <c r="AB736" s="10">
        <f t="shared" si="127"/>
        <v>0</v>
      </c>
      <c r="AC736" s="10">
        <f t="shared" si="130"/>
        <v>0</v>
      </c>
      <c r="AE736" s="6">
        <f>VLOOKUP($A736,Peter!$A$3:$O$2386,11,0)</f>
        <v>0</v>
      </c>
      <c r="AF736" s="6">
        <v>0</v>
      </c>
      <c r="AG736" s="6">
        <f t="shared" si="128"/>
        <v>0</v>
      </c>
      <c r="AH736" s="6" t="str">
        <f>"'"&amp;C736&amp;"',"</f>
        <v>'65739025898',</v>
      </c>
    </row>
    <row r="737" spans="1:34" hidden="1" x14ac:dyDescent="0.15">
      <c r="A737" s="6" t="str">
        <f t="shared" si="126"/>
        <v>Ford Credit Auto Owner Trust 2017-A6573902596142767</v>
      </c>
      <c r="B737" s="6" t="s">
        <v>56</v>
      </c>
      <c r="C737" s="6">
        <v>65739025961</v>
      </c>
      <c r="D737" s="7">
        <v>42767</v>
      </c>
      <c r="E737" s="6" t="str">
        <f>VLOOKUP($A737,Peter!$A$3:$A$2386,1,0)</f>
        <v>Ford Credit Auto Owner Trust 2017-A6573902596142767</v>
      </c>
      <c r="F737" s="6" t="s">
        <v>57</v>
      </c>
      <c r="G737" s="6" t="s">
        <v>24</v>
      </c>
      <c r="H737" s="6" t="s">
        <v>57</v>
      </c>
      <c r="I737" s="6">
        <v>18981.93</v>
      </c>
      <c r="J737" s="6">
        <v>0</v>
      </c>
      <c r="K737" s="6">
        <v>0</v>
      </c>
      <c r="L737" s="6">
        <v>0.99</v>
      </c>
      <c r="M737" s="6">
        <v>515.09</v>
      </c>
      <c r="N737" s="6">
        <v>27.67</v>
      </c>
      <c r="O737" s="6">
        <v>0</v>
      </c>
      <c r="Q737" s="6">
        <f>VLOOKUP($A737,Peter!$A$3:$O$2386,13,0)</f>
        <v>0</v>
      </c>
      <c r="R737" s="6">
        <v>18465.849999999999</v>
      </c>
      <c r="S737" s="10">
        <f t="shared" si="129"/>
        <v>18465.849999999999</v>
      </c>
      <c r="T737" s="6">
        <f>VLOOKUP($A737,Peter!$A$3:$R$2306,14,0)</f>
        <v>542.76</v>
      </c>
      <c r="U737" s="6">
        <v>0</v>
      </c>
      <c r="V737" s="10">
        <f t="shared" si="135"/>
        <v>-18980.939999999999</v>
      </c>
      <c r="W737" s="10"/>
      <c r="X737" s="6">
        <f>Z737+M737+R737+U737</f>
        <v>18981.93</v>
      </c>
      <c r="Y737" s="6">
        <f>VLOOKUP($A737,Peter!$A$3:$O$2386,7,0)</f>
        <v>0.99</v>
      </c>
      <c r="Z737" s="6">
        <v>0.99</v>
      </c>
      <c r="AA737" s="6">
        <f>VLOOKUP($A737,raw!$A$2:$L$2630,7,0)</f>
        <v>0.99</v>
      </c>
      <c r="AB737" s="10">
        <f t="shared" si="127"/>
        <v>0</v>
      </c>
      <c r="AC737" s="10">
        <f t="shared" si="130"/>
        <v>0</v>
      </c>
      <c r="AE737" s="6">
        <f>VLOOKUP($A737,Peter!$A$3:$O$2386,11,0)</f>
        <v>0</v>
      </c>
      <c r="AF737" s="6">
        <v>0</v>
      </c>
      <c r="AG737" s="6">
        <f t="shared" si="128"/>
        <v>0</v>
      </c>
      <c r="AH737" s="6" t="str">
        <f>"'"&amp;C737&amp;"',"</f>
        <v>'65739025961',</v>
      </c>
    </row>
    <row r="738" spans="1:34" hidden="1" x14ac:dyDescent="0.15">
      <c r="A738" s="6" t="str">
        <f t="shared" si="126"/>
        <v>Ford Credit Auto Owner Trust 2017-A6573902598542736</v>
      </c>
      <c r="B738" s="6" t="s">
        <v>56</v>
      </c>
      <c r="C738" s="6">
        <v>65739025985</v>
      </c>
      <c r="D738" s="7">
        <v>42736</v>
      </c>
      <c r="E738" s="6" t="str">
        <f>VLOOKUP($A738,Peter!$A$3:$A$2386,1,0)</f>
        <v>Ford Credit Auto Owner Trust 2017-A6573902598542736</v>
      </c>
      <c r="F738" s="6" t="s">
        <v>57</v>
      </c>
      <c r="G738" s="6" t="s">
        <v>24</v>
      </c>
      <c r="H738" s="6" t="s">
        <v>57</v>
      </c>
      <c r="I738" s="6">
        <v>8416.6</v>
      </c>
      <c r="J738" s="6">
        <v>0</v>
      </c>
      <c r="K738" s="6">
        <v>0</v>
      </c>
      <c r="L738" s="6">
        <v>4.03</v>
      </c>
      <c r="M738" s="6">
        <v>112.44</v>
      </c>
      <c r="N738" s="6">
        <v>129.36000000000001</v>
      </c>
      <c r="O738" s="6">
        <v>0</v>
      </c>
      <c r="Q738" s="6">
        <f>VLOOKUP($A738,Peter!$A$3:$O$2386,13,0)</f>
        <v>0</v>
      </c>
      <c r="R738" s="6">
        <v>8300.1299999999992</v>
      </c>
      <c r="S738" s="10">
        <f t="shared" si="129"/>
        <v>8300.1299999999992</v>
      </c>
      <c r="T738" s="6">
        <f>VLOOKUP($A738,Peter!$A$3:$R$2306,14,0)</f>
        <v>241.8</v>
      </c>
      <c r="U738" s="6">
        <v>0</v>
      </c>
      <c r="V738" s="10">
        <f t="shared" si="135"/>
        <v>-8412.5699999999979</v>
      </c>
      <c r="W738" s="10"/>
      <c r="X738" s="6">
        <f>Z738+M738+R738+U738</f>
        <v>8416.5999999999985</v>
      </c>
      <c r="Y738" s="6">
        <f>VLOOKUP($A738,Peter!$A$3:$O$2386,7,0)</f>
        <v>4.03</v>
      </c>
      <c r="Z738" s="6">
        <v>4.03</v>
      </c>
      <c r="AA738" s="6">
        <f>VLOOKUP($A738,raw!$A$2:$L$2630,7,0)</f>
        <v>4.03</v>
      </c>
      <c r="AB738" s="10">
        <f t="shared" si="127"/>
        <v>0</v>
      </c>
      <c r="AC738" s="10">
        <f t="shared" si="130"/>
        <v>0</v>
      </c>
      <c r="AE738" s="6">
        <f>VLOOKUP($A738,Peter!$A$3:$O$2386,11,0)</f>
        <v>0</v>
      </c>
      <c r="AF738" s="6">
        <v>0</v>
      </c>
      <c r="AG738" s="6">
        <f t="shared" si="128"/>
        <v>0</v>
      </c>
      <c r="AH738" s="6" t="str">
        <f>"'"&amp;C738&amp;"',"</f>
        <v>'65739025985',</v>
      </c>
    </row>
    <row r="739" spans="1:34" hidden="1" x14ac:dyDescent="0.15">
      <c r="A739" s="6" t="str">
        <f t="shared" si="126"/>
        <v>Ford Credit Auto Owner Trust 2017-A6573902607142795</v>
      </c>
      <c r="B739" s="6" t="s">
        <v>56</v>
      </c>
      <c r="C739" s="6">
        <v>65739026071</v>
      </c>
      <c r="D739" s="7">
        <v>42795</v>
      </c>
      <c r="E739" s="6" t="e">
        <f>VLOOKUP($A739,Peter!$A$3:$A$2386,1,0)</f>
        <v>#N/A</v>
      </c>
      <c r="F739" s="6" t="s">
        <v>57</v>
      </c>
      <c r="G739" s="6" t="s">
        <v>24</v>
      </c>
      <c r="H739" s="6" t="s">
        <v>57</v>
      </c>
      <c r="I739" s="6">
        <v>6366.75</v>
      </c>
      <c r="J739" s="6">
        <v>0</v>
      </c>
      <c r="K739" s="6">
        <v>0</v>
      </c>
      <c r="L739" s="6">
        <v>0.98</v>
      </c>
      <c r="M739" s="6">
        <v>84.48</v>
      </c>
      <c r="N739" s="6">
        <v>39.520000000000003</v>
      </c>
      <c r="O739" s="6">
        <v>0</v>
      </c>
      <c r="Q739" s="6" t="e">
        <f>VLOOKUP($A739,Peter!$A$3:$O$2386,13,0)</f>
        <v>#N/A</v>
      </c>
      <c r="R739" s="6">
        <v>6281.29</v>
      </c>
      <c r="S739" s="10" t="e">
        <f t="shared" si="129"/>
        <v>#N/A</v>
      </c>
      <c r="T739" s="6" t="e">
        <f>VLOOKUP($A739,Peter!$A$3:$R$2306,14,0)</f>
        <v>#N/A</v>
      </c>
      <c r="U739" s="6">
        <v>0</v>
      </c>
      <c r="Y739" s="6" t="e">
        <f>VLOOKUP($A739,Peter!$A$3:$O$2386,7,0)</f>
        <v>#N/A</v>
      </c>
      <c r="Z739" s="6">
        <v>0.98</v>
      </c>
      <c r="AA739" s="6" t="e">
        <f>VLOOKUP($A739,raw!$A$2:$L$2630,7,0)</f>
        <v>#N/A</v>
      </c>
      <c r="AB739" s="10" t="e">
        <f t="shared" si="127"/>
        <v>#N/A</v>
      </c>
      <c r="AC739" s="10" t="e">
        <f t="shared" si="130"/>
        <v>#N/A</v>
      </c>
      <c r="AE739" s="6" t="e">
        <f>VLOOKUP($A739,Peter!$A$3:$O$2386,11,0)</f>
        <v>#N/A</v>
      </c>
      <c r="AF739" s="6">
        <v>0</v>
      </c>
      <c r="AG739" s="6" t="e">
        <f t="shared" si="128"/>
        <v>#N/A</v>
      </c>
      <c r="AH739" s="6" t="str">
        <f>"'"&amp;C739&amp;"',"</f>
        <v>'65739026071',</v>
      </c>
    </row>
    <row r="740" spans="1:34" hidden="1" x14ac:dyDescent="0.15">
      <c r="A740" s="6" t="str">
        <f t="shared" si="126"/>
        <v>Ford Credit Auto Owner Trust 2017-A6573902610842736</v>
      </c>
      <c r="B740" s="6" t="s">
        <v>56</v>
      </c>
      <c r="C740" s="6">
        <v>65739026108</v>
      </c>
      <c r="D740" s="7">
        <v>42736</v>
      </c>
      <c r="E740" s="6" t="str">
        <f>VLOOKUP($A740,Peter!$A$3:$A$2386,1,0)</f>
        <v>Ford Credit Auto Owner Trust 2017-A6573902610842736</v>
      </c>
      <c r="F740" s="6" t="s">
        <v>57</v>
      </c>
      <c r="G740" s="6" t="s">
        <v>24</v>
      </c>
      <c r="H740" s="6" t="s">
        <v>57</v>
      </c>
      <c r="I740" s="6">
        <v>23950.18</v>
      </c>
      <c r="J740" s="6">
        <v>0</v>
      </c>
      <c r="K740" s="6">
        <v>0</v>
      </c>
      <c r="L740" s="6">
        <v>4.01</v>
      </c>
      <c r="M740" s="6">
        <v>1062.56</v>
      </c>
      <c r="N740" s="6">
        <v>108.08</v>
      </c>
      <c r="O740" s="6">
        <v>0</v>
      </c>
      <c r="Q740" s="6">
        <f>VLOOKUP($A740,Peter!$A$3:$O$2386,13,0)</f>
        <v>0</v>
      </c>
      <c r="R740" s="6">
        <v>22883.61</v>
      </c>
      <c r="S740" s="10">
        <f t="shared" si="129"/>
        <v>22883.61</v>
      </c>
      <c r="T740" s="6">
        <f>VLOOKUP($A740,Peter!$A$3:$R$2306,14,0)</f>
        <v>1170.6400000000001</v>
      </c>
      <c r="U740" s="6">
        <v>0</v>
      </c>
      <c r="V740" s="10">
        <f>Y740-X740</f>
        <v>-23946.170000000002</v>
      </c>
      <c r="W740" s="10"/>
      <c r="X740" s="6">
        <f>Z740+M740+R740+U740</f>
        <v>23950.18</v>
      </c>
      <c r="Y740" s="6">
        <f>VLOOKUP($A740,Peter!$A$3:$O$2386,7,0)</f>
        <v>4.01</v>
      </c>
      <c r="Z740" s="6">
        <v>4.01</v>
      </c>
      <c r="AA740" s="6">
        <f>VLOOKUP($A740,raw!$A$2:$L$2630,7,0)</f>
        <v>4.01</v>
      </c>
      <c r="AB740" s="10">
        <f t="shared" si="127"/>
        <v>0</v>
      </c>
      <c r="AC740" s="10">
        <f t="shared" si="130"/>
        <v>0</v>
      </c>
      <c r="AE740" s="6">
        <f>VLOOKUP($A740,Peter!$A$3:$O$2386,11,0)</f>
        <v>0</v>
      </c>
      <c r="AF740" s="6">
        <v>0</v>
      </c>
      <c r="AG740" s="6">
        <f t="shared" si="128"/>
        <v>0</v>
      </c>
      <c r="AH740" s="6" t="str">
        <f>"'"&amp;C740&amp;"',"</f>
        <v>'65739026108',</v>
      </c>
    </row>
    <row r="741" spans="1:34" hidden="1" x14ac:dyDescent="0.15">
      <c r="A741" s="6" t="str">
        <f t="shared" si="126"/>
        <v>Ford Credit Auto Owner Trust 2017-A6573902636442795</v>
      </c>
      <c r="B741" s="6" t="s">
        <v>56</v>
      </c>
      <c r="C741" s="6">
        <v>65739026364</v>
      </c>
      <c r="D741" s="7">
        <v>42795</v>
      </c>
      <c r="E741" s="6" t="e">
        <f>VLOOKUP($A741,Peter!$A$3:$A$2386,1,0)</f>
        <v>#N/A</v>
      </c>
      <c r="F741" s="6" t="s">
        <v>57</v>
      </c>
      <c r="G741" s="6" t="s">
        <v>24</v>
      </c>
      <c r="H741" s="6" t="s">
        <v>57</v>
      </c>
      <c r="I741" s="6">
        <v>37124.5</v>
      </c>
      <c r="J741" s="6">
        <v>0</v>
      </c>
      <c r="K741" s="6">
        <v>0</v>
      </c>
      <c r="L741" s="6">
        <v>8.75</v>
      </c>
      <c r="M741" s="6">
        <v>679.35</v>
      </c>
      <c r="N741" s="6">
        <v>181.92</v>
      </c>
      <c r="O741" s="6">
        <v>0</v>
      </c>
      <c r="Q741" s="6" t="e">
        <f>VLOOKUP($A741,Peter!$A$3:$O$2386,13,0)</f>
        <v>#N/A</v>
      </c>
      <c r="R741" s="6">
        <v>36436.400000000001</v>
      </c>
      <c r="S741" s="10" t="e">
        <f t="shared" si="129"/>
        <v>#N/A</v>
      </c>
      <c r="T741" s="6" t="e">
        <f>VLOOKUP($A741,Peter!$A$3:$R$2306,14,0)</f>
        <v>#N/A</v>
      </c>
      <c r="U741" s="6">
        <v>0</v>
      </c>
      <c r="Y741" s="6" t="e">
        <f>VLOOKUP($A741,Peter!$A$3:$O$2386,7,0)</f>
        <v>#N/A</v>
      </c>
      <c r="Z741" s="6">
        <v>8.75</v>
      </c>
      <c r="AA741" s="6" t="e">
        <f>VLOOKUP($A741,raw!$A$2:$L$2630,7,0)</f>
        <v>#N/A</v>
      </c>
      <c r="AB741" s="10" t="e">
        <f t="shared" si="127"/>
        <v>#N/A</v>
      </c>
      <c r="AC741" s="10" t="e">
        <f t="shared" si="130"/>
        <v>#N/A</v>
      </c>
      <c r="AE741" s="6" t="e">
        <f>VLOOKUP($A741,Peter!$A$3:$O$2386,11,0)</f>
        <v>#N/A</v>
      </c>
      <c r="AF741" s="6">
        <v>0</v>
      </c>
      <c r="AG741" s="6" t="e">
        <f t="shared" si="128"/>
        <v>#N/A</v>
      </c>
      <c r="AH741" s="6" t="str">
        <f>"'"&amp;C741&amp;"',"</f>
        <v>'65739026364',</v>
      </c>
    </row>
    <row r="742" spans="1:34" hidden="1" x14ac:dyDescent="0.15">
      <c r="A742" s="6" t="str">
        <f t="shared" si="126"/>
        <v>Ford Credit Auto Owner Trust 2017-A6573902637842736</v>
      </c>
      <c r="B742" s="6" t="s">
        <v>56</v>
      </c>
      <c r="C742" s="6">
        <v>65739026378</v>
      </c>
      <c r="D742" s="7">
        <v>42736</v>
      </c>
      <c r="E742" s="6" t="str">
        <f>VLOOKUP($A742,Peter!$A$3:$A$2386,1,0)</f>
        <v>Ford Credit Auto Owner Trust 2017-A6573902637842736</v>
      </c>
      <c r="F742" s="6" t="s">
        <v>57</v>
      </c>
      <c r="G742" s="6" t="s">
        <v>24</v>
      </c>
      <c r="H742" s="6" t="s">
        <v>57</v>
      </c>
      <c r="I742" s="6">
        <v>4927.2</v>
      </c>
      <c r="J742" s="6">
        <v>0</v>
      </c>
      <c r="K742" s="6">
        <v>0</v>
      </c>
      <c r="L742" s="6">
        <v>0.52</v>
      </c>
      <c r="M742" s="6">
        <v>228.97</v>
      </c>
      <c r="N742" s="6">
        <v>24.36</v>
      </c>
      <c r="O742" s="6">
        <v>0</v>
      </c>
      <c r="Q742" s="6">
        <f>VLOOKUP($A742,Peter!$A$3:$O$2386,13,0)</f>
        <v>0</v>
      </c>
      <c r="R742" s="6">
        <v>4697.71</v>
      </c>
      <c r="S742" s="10">
        <f t="shared" si="129"/>
        <v>4697.71</v>
      </c>
      <c r="T742" s="6">
        <f>VLOOKUP($A742,Peter!$A$3:$R$2306,14,0)</f>
        <v>253.32999999999899</v>
      </c>
      <c r="U742" s="6">
        <v>0</v>
      </c>
      <c r="V742" s="10">
        <f t="shared" ref="V742:V744" si="136">Y742-X742</f>
        <v>-4926.6799999999994</v>
      </c>
      <c r="W742" s="10"/>
      <c r="X742" s="6">
        <f>Z742+M742+R742+U742</f>
        <v>4927.2</v>
      </c>
      <c r="Y742" s="6">
        <f>VLOOKUP($A742,Peter!$A$3:$O$2386,7,0)</f>
        <v>0.52</v>
      </c>
      <c r="Z742" s="6">
        <v>0.52</v>
      </c>
      <c r="AA742" s="6">
        <f>VLOOKUP($A742,raw!$A$2:$L$2630,7,0)</f>
        <v>0.52</v>
      </c>
      <c r="AB742" s="10">
        <f t="shared" si="127"/>
        <v>0</v>
      </c>
      <c r="AC742" s="10">
        <f t="shared" si="130"/>
        <v>0</v>
      </c>
      <c r="AE742" s="6">
        <f>VLOOKUP($A742,Peter!$A$3:$O$2386,11,0)</f>
        <v>0</v>
      </c>
      <c r="AF742" s="6">
        <v>0</v>
      </c>
      <c r="AG742" s="6">
        <f t="shared" si="128"/>
        <v>0</v>
      </c>
      <c r="AH742" s="6" t="str">
        <f>"'"&amp;C742&amp;"',"</f>
        <v>'65739026378',</v>
      </c>
    </row>
    <row r="743" spans="1:34" hidden="1" x14ac:dyDescent="0.15">
      <c r="A743" s="6" t="str">
        <f t="shared" si="126"/>
        <v>Ford Credit Auto Owner Trust 2017-A6573902737542736</v>
      </c>
      <c r="B743" s="6" t="s">
        <v>56</v>
      </c>
      <c r="C743" s="6">
        <v>65739027375</v>
      </c>
      <c r="D743" s="7">
        <v>42736</v>
      </c>
      <c r="E743" s="6" t="str">
        <f>VLOOKUP($A743,Peter!$A$3:$A$2386,1,0)</f>
        <v>Ford Credit Auto Owner Trust 2017-A6573902737542736</v>
      </c>
      <c r="F743" s="6" t="s">
        <v>57</v>
      </c>
      <c r="G743" s="6" t="s">
        <v>24</v>
      </c>
      <c r="H743" s="6" t="s">
        <v>57</v>
      </c>
      <c r="I743" s="6">
        <v>50788.79</v>
      </c>
      <c r="J743" s="6">
        <v>0</v>
      </c>
      <c r="K743" s="6">
        <v>0</v>
      </c>
      <c r="L743" s="6">
        <v>0.15</v>
      </c>
      <c r="M743" s="6">
        <v>922.38</v>
      </c>
      <c r="N743" s="6">
        <v>182.85</v>
      </c>
      <c r="O743" s="6">
        <v>0</v>
      </c>
      <c r="Q743" s="6">
        <f>VLOOKUP($A743,Peter!$A$3:$O$2386,13,0)</f>
        <v>0</v>
      </c>
      <c r="R743" s="6">
        <v>49866.26</v>
      </c>
      <c r="S743" s="10">
        <f t="shared" si="129"/>
        <v>49866.26</v>
      </c>
      <c r="T743" s="6">
        <f>VLOOKUP($A743,Peter!$A$3:$R$2306,14,0)</f>
        <v>1105.23</v>
      </c>
      <c r="U743" s="6">
        <v>0</v>
      </c>
      <c r="V743" s="10">
        <f t="shared" si="136"/>
        <v>-50788.639999999999</v>
      </c>
      <c r="W743" s="10"/>
      <c r="X743" s="6">
        <f>Z743+M743+R743+U743</f>
        <v>50788.79</v>
      </c>
      <c r="Y743" s="6">
        <f>VLOOKUP($A743,Peter!$A$3:$O$2386,7,0)</f>
        <v>0.15</v>
      </c>
      <c r="Z743" s="6">
        <v>0.15</v>
      </c>
      <c r="AA743" s="6">
        <f>VLOOKUP($A743,raw!$A$2:$L$2630,7,0)</f>
        <v>0.15</v>
      </c>
      <c r="AB743" s="10">
        <f t="shared" si="127"/>
        <v>0</v>
      </c>
      <c r="AC743" s="10">
        <f t="shared" si="130"/>
        <v>0</v>
      </c>
      <c r="AE743" s="6">
        <f>VLOOKUP($A743,Peter!$A$3:$O$2386,11,0)</f>
        <v>0</v>
      </c>
      <c r="AF743" s="6">
        <v>0</v>
      </c>
      <c r="AG743" s="6">
        <f t="shared" si="128"/>
        <v>0</v>
      </c>
      <c r="AH743" s="6" t="str">
        <f>"'"&amp;C743&amp;"',"</f>
        <v>'65739027375',</v>
      </c>
    </row>
    <row r="744" spans="1:34" hidden="1" x14ac:dyDescent="0.15">
      <c r="A744" s="6" t="str">
        <f t="shared" si="126"/>
        <v>Ford Credit Auto Owner Trust 2017-A6573902758742736</v>
      </c>
      <c r="B744" s="6" t="s">
        <v>56</v>
      </c>
      <c r="C744" s="6">
        <v>65739027587</v>
      </c>
      <c r="D744" s="7">
        <v>42736</v>
      </c>
      <c r="E744" s="6" t="str">
        <f>VLOOKUP($A744,Peter!$A$3:$A$2386,1,0)</f>
        <v>Ford Credit Auto Owner Trust 2017-A6573902758742736</v>
      </c>
      <c r="F744" s="6" t="s">
        <v>57</v>
      </c>
      <c r="G744" s="6" t="s">
        <v>24</v>
      </c>
      <c r="H744" s="6" t="s">
        <v>57</v>
      </c>
      <c r="I744" s="6">
        <v>4627.72</v>
      </c>
      <c r="J744" s="6">
        <v>0</v>
      </c>
      <c r="K744" s="6">
        <v>0</v>
      </c>
      <c r="L744" s="6">
        <v>0.98</v>
      </c>
      <c r="M744" s="6">
        <v>226.54</v>
      </c>
      <c r="N744" s="6">
        <v>20.91</v>
      </c>
      <c r="O744" s="6">
        <v>0</v>
      </c>
      <c r="Q744" s="6">
        <f>VLOOKUP($A744,Peter!$A$3:$O$2386,13,0)</f>
        <v>0</v>
      </c>
      <c r="R744" s="6">
        <v>4400.2</v>
      </c>
      <c r="S744" s="10">
        <f t="shared" si="129"/>
        <v>4400.2</v>
      </c>
      <c r="T744" s="6">
        <f>VLOOKUP($A744,Peter!$A$3:$R$2306,14,0)</f>
        <v>247.45</v>
      </c>
      <c r="U744" s="6">
        <v>0</v>
      </c>
      <c r="V744" s="10">
        <f t="shared" si="136"/>
        <v>-4626.74</v>
      </c>
      <c r="W744" s="10"/>
      <c r="X744" s="6">
        <f>Z744+M744+R744+U744</f>
        <v>4627.7199999999993</v>
      </c>
      <c r="Y744" s="6">
        <f>VLOOKUP($A744,Peter!$A$3:$O$2386,7,0)</f>
        <v>0.98</v>
      </c>
      <c r="Z744" s="6">
        <v>0.98</v>
      </c>
      <c r="AA744" s="6">
        <f>VLOOKUP($A744,raw!$A$2:$L$2630,7,0)</f>
        <v>0.98</v>
      </c>
      <c r="AB744" s="10">
        <f t="shared" si="127"/>
        <v>0</v>
      </c>
      <c r="AC744" s="10">
        <f t="shared" si="130"/>
        <v>0</v>
      </c>
      <c r="AE744" s="6">
        <f>VLOOKUP($A744,Peter!$A$3:$O$2386,11,0)</f>
        <v>0</v>
      </c>
      <c r="AF744" s="6">
        <v>0</v>
      </c>
      <c r="AG744" s="6">
        <f t="shared" si="128"/>
        <v>0</v>
      </c>
      <c r="AH744" s="6" t="str">
        <f>"'"&amp;C744&amp;"',"</f>
        <v>'65739027587',</v>
      </c>
    </row>
    <row r="745" spans="1:34" hidden="1" x14ac:dyDescent="0.15">
      <c r="A745" s="6" t="str">
        <f t="shared" si="126"/>
        <v>Ford Credit Auto Owner Trust 2017-A6573902812542795</v>
      </c>
      <c r="B745" s="6" t="s">
        <v>56</v>
      </c>
      <c r="C745" s="6">
        <v>65739028125</v>
      </c>
      <c r="D745" s="7">
        <v>42795</v>
      </c>
      <c r="E745" s="6" t="e">
        <f>VLOOKUP($A745,Peter!$A$3:$A$2386,1,0)</f>
        <v>#N/A</v>
      </c>
      <c r="F745" s="6" t="s">
        <v>57</v>
      </c>
      <c r="G745" s="6" t="s">
        <v>24</v>
      </c>
      <c r="H745" s="6" t="s">
        <v>57</v>
      </c>
      <c r="I745" s="6">
        <v>20578.849999999999</v>
      </c>
      <c r="J745" s="6">
        <v>0</v>
      </c>
      <c r="K745" s="6">
        <v>0</v>
      </c>
      <c r="L745" s="6">
        <v>2.1</v>
      </c>
      <c r="M745" s="6">
        <v>383.56</v>
      </c>
      <c r="N745" s="6">
        <v>19.940000000000001</v>
      </c>
      <c r="O745" s="6">
        <v>0</v>
      </c>
      <c r="Q745" s="6" t="e">
        <f>VLOOKUP($A745,Peter!$A$3:$O$2386,13,0)</f>
        <v>#N/A</v>
      </c>
      <c r="R745" s="6">
        <v>20193.189999999999</v>
      </c>
      <c r="S745" s="10" t="e">
        <f t="shared" si="129"/>
        <v>#N/A</v>
      </c>
      <c r="T745" s="6" t="e">
        <f>VLOOKUP($A745,Peter!$A$3:$R$2306,14,0)</f>
        <v>#N/A</v>
      </c>
      <c r="U745" s="6">
        <v>0</v>
      </c>
      <c r="Y745" s="6" t="e">
        <f>VLOOKUP($A745,Peter!$A$3:$O$2386,7,0)</f>
        <v>#N/A</v>
      </c>
      <c r="Z745" s="6">
        <v>2.1</v>
      </c>
      <c r="AA745" s="6" t="e">
        <f>VLOOKUP($A745,raw!$A$2:$L$2630,7,0)</f>
        <v>#N/A</v>
      </c>
      <c r="AB745" s="10" t="e">
        <f t="shared" si="127"/>
        <v>#N/A</v>
      </c>
      <c r="AC745" s="10" t="e">
        <f t="shared" si="130"/>
        <v>#N/A</v>
      </c>
      <c r="AE745" s="6" t="e">
        <f>VLOOKUP($A745,Peter!$A$3:$O$2386,11,0)</f>
        <v>#N/A</v>
      </c>
      <c r="AF745" s="6">
        <v>0</v>
      </c>
      <c r="AG745" s="6" t="e">
        <f t="shared" si="128"/>
        <v>#N/A</v>
      </c>
      <c r="AH745" s="6" t="str">
        <f>"'"&amp;C745&amp;"',"</f>
        <v>'65739028125',</v>
      </c>
    </row>
    <row r="746" spans="1:34" hidden="1" x14ac:dyDescent="0.15">
      <c r="A746" s="6" t="str">
        <f t="shared" si="126"/>
        <v>Ford Credit Auto Owner Trust 2017-A6573902942842795</v>
      </c>
      <c r="B746" s="6" t="s">
        <v>56</v>
      </c>
      <c r="C746" s="6">
        <v>65739029428</v>
      </c>
      <c r="D746" s="7">
        <v>42795</v>
      </c>
      <c r="E746" s="6" t="e">
        <f>VLOOKUP($A746,Peter!$A$3:$A$2386,1,0)</f>
        <v>#N/A</v>
      </c>
      <c r="F746" s="6" t="s">
        <v>57</v>
      </c>
      <c r="G746" s="6" t="s">
        <v>24</v>
      </c>
      <c r="H746" s="6" t="s">
        <v>57</v>
      </c>
      <c r="I746" s="6">
        <v>19445.16</v>
      </c>
      <c r="J746" s="6">
        <v>0</v>
      </c>
      <c r="K746" s="6">
        <v>0</v>
      </c>
      <c r="L746" s="6">
        <v>0.74</v>
      </c>
      <c r="M746" s="6">
        <v>303.41000000000003</v>
      </c>
      <c r="N746" s="6">
        <v>196.58</v>
      </c>
      <c r="O746" s="6">
        <v>0</v>
      </c>
      <c r="Q746" s="6" t="e">
        <f>VLOOKUP($A746,Peter!$A$3:$O$2386,13,0)</f>
        <v>#N/A</v>
      </c>
      <c r="R746" s="6">
        <v>19141.009999999998</v>
      </c>
      <c r="S746" s="10" t="e">
        <f t="shared" si="129"/>
        <v>#N/A</v>
      </c>
      <c r="T746" s="6" t="e">
        <f>VLOOKUP($A746,Peter!$A$3:$R$2306,14,0)</f>
        <v>#N/A</v>
      </c>
      <c r="U746" s="6">
        <v>0</v>
      </c>
      <c r="Y746" s="6" t="e">
        <f>VLOOKUP($A746,Peter!$A$3:$O$2386,7,0)</f>
        <v>#N/A</v>
      </c>
      <c r="Z746" s="6">
        <v>0.74</v>
      </c>
      <c r="AA746" s="6" t="e">
        <f>VLOOKUP($A746,raw!$A$2:$L$2630,7,0)</f>
        <v>#N/A</v>
      </c>
      <c r="AB746" s="10" t="e">
        <f t="shared" si="127"/>
        <v>#N/A</v>
      </c>
      <c r="AC746" s="10" t="e">
        <f t="shared" si="130"/>
        <v>#N/A</v>
      </c>
      <c r="AE746" s="6" t="e">
        <f>VLOOKUP($A746,Peter!$A$3:$O$2386,11,0)</f>
        <v>#N/A</v>
      </c>
      <c r="AF746" s="6">
        <v>0</v>
      </c>
      <c r="AG746" s="6" t="e">
        <f t="shared" si="128"/>
        <v>#N/A</v>
      </c>
      <c r="AH746" s="6" t="str">
        <f>"'"&amp;C746&amp;"',"</f>
        <v>'65739029428',</v>
      </c>
    </row>
    <row r="747" spans="1:34" hidden="1" x14ac:dyDescent="0.15">
      <c r="A747" s="6" t="str">
        <f t="shared" si="126"/>
        <v>Ford Credit Auto Owner Trust 2017-A6573902956242767</v>
      </c>
      <c r="B747" s="6" t="s">
        <v>56</v>
      </c>
      <c r="C747" s="6">
        <v>65739029562</v>
      </c>
      <c r="D747" s="7">
        <v>42767</v>
      </c>
      <c r="E747" s="6" t="str">
        <f>VLOOKUP($A747,Peter!$A$3:$A$2386,1,0)</f>
        <v>Ford Credit Auto Owner Trust 2017-A6573902956242767</v>
      </c>
      <c r="F747" s="6" t="s">
        <v>57</v>
      </c>
      <c r="G747" s="6" t="s">
        <v>24</v>
      </c>
      <c r="H747" s="6" t="s">
        <v>57</v>
      </c>
      <c r="I747" s="6">
        <v>12944.28</v>
      </c>
      <c r="J747" s="6">
        <v>0</v>
      </c>
      <c r="K747" s="6">
        <v>0</v>
      </c>
      <c r="L747" s="6">
        <v>2.7</v>
      </c>
      <c r="M747" s="6">
        <v>485.25</v>
      </c>
      <c r="N747" s="6">
        <v>26.27</v>
      </c>
      <c r="O747" s="6">
        <v>0</v>
      </c>
      <c r="P747" s="6">
        <f>M747+N747-T747</f>
        <v>68.319999999999993</v>
      </c>
      <c r="Q747" s="6">
        <f>VLOOKUP($A747,Peter!$A$3:$O$2386,13,0)</f>
        <v>0</v>
      </c>
      <c r="R747" s="6">
        <v>12456.33</v>
      </c>
      <c r="S747" s="10">
        <f t="shared" si="129"/>
        <v>12456.33</v>
      </c>
      <c r="T747" s="6">
        <f>VLOOKUP($A747,Peter!$A$3:$R$2306,14,0)</f>
        <v>443.2</v>
      </c>
      <c r="U747" s="6">
        <v>0</v>
      </c>
      <c r="V747" s="10">
        <f>Y747-X747</f>
        <v>-12941.58</v>
      </c>
      <c r="W747" s="10"/>
      <c r="X747" s="6">
        <f>Z747+M747+R747+U747</f>
        <v>12944.28</v>
      </c>
      <c r="Y747" s="6">
        <f>VLOOKUP($A747,Peter!$A$3:$O$2386,7,0)</f>
        <v>2.7</v>
      </c>
      <c r="Z747" s="6">
        <v>2.7</v>
      </c>
      <c r="AA747" s="6">
        <f>VLOOKUP($A747,raw!$A$2:$L$2630,7,0)</f>
        <v>2.7</v>
      </c>
      <c r="AB747" s="10">
        <f t="shared" si="127"/>
        <v>0</v>
      </c>
      <c r="AC747" s="10">
        <f t="shared" si="130"/>
        <v>0</v>
      </c>
      <c r="AE747" s="6">
        <f>VLOOKUP($A747,Peter!$A$3:$O$2386,11,0)</f>
        <v>0</v>
      </c>
      <c r="AF747" s="6">
        <v>0</v>
      </c>
      <c r="AG747" s="6">
        <f t="shared" si="128"/>
        <v>0</v>
      </c>
      <c r="AH747" s="6" t="str">
        <f>"'"&amp;C747&amp;"',"</f>
        <v>'65739029562',</v>
      </c>
    </row>
    <row r="748" spans="1:34" hidden="1" x14ac:dyDescent="0.15">
      <c r="A748" s="6" t="str">
        <f t="shared" si="126"/>
        <v>Ford Credit Auto Owner Trust 2017-A6573902976342795</v>
      </c>
      <c r="B748" s="6" t="s">
        <v>56</v>
      </c>
      <c r="C748" s="6">
        <v>65739029763</v>
      </c>
      <c r="D748" s="7">
        <v>42795</v>
      </c>
      <c r="E748" s="6" t="e">
        <f>VLOOKUP($A748,Peter!$A$3:$A$2386,1,0)</f>
        <v>#N/A</v>
      </c>
      <c r="F748" s="6" t="s">
        <v>25</v>
      </c>
      <c r="G748" s="6" t="s">
        <v>18</v>
      </c>
      <c r="H748" s="6" t="s">
        <v>25</v>
      </c>
      <c r="I748" s="6">
        <v>37.49</v>
      </c>
      <c r="J748" s="6">
        <v>0</v>
      </c>
      <c r="K748" s="6">
        <v>0</v>
      </c>
      <c r="L748" s="6">
        <v>0.05</v>
      </c>
      <c r="M748" s="6">
        <v>37.44</v>
      </c>
      <c r="N748" s="6">
        <v>7.0000000000000007E-2</v>
      </c>
      <c r="O748" s="6">
        <v>0</v>
      </c>
      <c r="Q748" s="6" t="e">
        <f>VLOOKUP($A748,Peter!$A$3:$O$2386,13,0)</f>
        <v>#N/A</v>
      </c>
      <c r="R748" s="6">
        <v>0</v>
      </c>
      <c r="S748" s="10" t="e">
        <f t="shared" si="129"/>
        <v>#N/A</v>
      </c>
      <c r="T748" s="6" t="e">
        <f>VLOOKUP($A748,Peter!$A$3:$R$2306,14,0)</f>
        <v>#N/A</v>
      </c>
      <c r="U748" s="6">
        <v>0</v>
      </c>
      <c r="Y748" s="6" t="e">
        <f>VLOOKUP($A748,Peter!$A$3:$O$2386,7,0)</f>
        <v>#N/A</v>
      </c>
      <c r="Z748" s="6">
        <v>0.05</v>
      </c>
      <c r="AA748" s="6" t="e">
        <f>VLOOKUP($A748,raw!$A$2:$L$2630,7,0)</f>
        <v>#N/A</v>
      </c>
      <c r="AB748" s="10" t="e">
        <f t="shared" si="127"/>
        <v>#N/A</v>
      </c>
      <c r="AC748" s="10" t="e">
        <f t="shared" si="130"/>
        <v>#N/A</v>
      </c>
      <c r="AE748" s="6" t="e">
        <f>VLOOKUP($A748,Peter!$A$3:$O$2386,11,0)</f>
        <v>#N/A</v>
      </c>
      <c r="AF748" s="6">
        <v>0</v>
      </c>
      <c r="AG748" s="6" t="e">
        <f t="shared" si="128"/>
        <v>#N/A</v>
      </c>
      <c r="AH748" s="6" t="str">
        <f>"'"&amp;C748&amp;"',"</f>
        <v>'65739029763',</v>
      </c>
    </row>
    <row r="749" spans="1:34" hidden="1" x14ac:dyDescent="0.15">
      <c r="A749" s="6" t="str">
        <f t="shared" si="126"/>
        <v>Ford Credit Auto Owner Trust 2017-A6573902976542795</v>
      </c>
      <c r="B749" s="6" t="s">
        <v>56</v>
      </c>
      <c r="C749" s="6">
        <v>65739029765</v>
      </c>
      <c r="D749" s="7">
        <v>42795</v>
      </c>
      <c r="E749" s="6" t="e">
        <f>VLOOKUP($A749,Peter!$A$3:$A$2386,1,0)</f>
        <v>#N/A</v>
      </c>
      <c r="F749" s="6" t="s">
        <v>57</v>
      </c>
      <c r="G749" s="6" t="s">
        <v>24</v>
      </c>
      <c r="H749" s="6" t="s">
        <v>57</v>
      </c>
      <c r="I749" s="6">
        <v>11873</v>
      </c>
      <c r="J749" s="6">
        <v>0</v>
      </c>
      <c r="K749" s="6">
        <v>0</v>
      </c>
      <c r="L749" s="6">
        <v>2.52</v>
      </c>
      <c r="M749" s="6">
        <v>196.4</v>
      </c>
      <c r="N749" s="6">
        <v>8.16</v>
      </c>
      <c r="O749" s="6">
        <v>0</v>
      </c>
      <c r="Q749" s="6" t="e">
        <f>VLOOKUP($A749,Peter!$A$3:$O$2386,13,0)</f>
        <v>#N/A</v>
      </c>
      <c r="R749" s="6">
        <v>11674.08</v>
      </c>
      <c r="S749" s="10" t="e">
        <f t="shared" si="129"/>
        <v>#N/A</v>
      </c>
      <c r="T749" s="6" t="e">
        <f>VLOOKUP($A749,Peter!$A$3:$R$2306,14,0)</f>
        <v>#N/A</v>
      </c>
      <c r="U749" s="6">
        <v>0</v>
      </c>
      <c r="Y749" s="6" t="e">
        <f>VLOOKUP($A749,Peter!$A$3:$O$2386,7,0)</f>
        <v>#N/A</v>
      </c>
      <c r="Z749" s="6">
        <v>2.52</v>
      </c>
      <c r="AA749" s="6" t="e">
        <f>VLOOKUP($A749,raw!$A$2:$L$2630,7,0)</f>
        <v>#N/A</v>
      </c>
      <c r="AB749" s="10" t="e">
        <f t="shared" si="127"/>
        <v>#N/A</v>
      </c>
      <c r="AC749" s="10" t="e">
        <f t="shared" si="130"/>
        <v>#N/A</v>
      </c>
      <c r="AE749" s="6" t="e">
        <f>VLOOKUP($A749,Peter!$A$3:$O$2386,11,0)</f>
        <v>#N/A</v>
      </c>
      <c r="AF749" s="6">
        <v>0</v>
      </c>
      <c r="AG749" s="6" t="e">
        <f t="shared" si="128"/>
        <v>#N/A</v>
      </c>
      <c r="AH749" s="6" t="str">
        <f>"'"&amp;C749&amp;"',"</f>
        <v>'65739029765',</v>
      </c>
    </row>
    <row r="750" spans="1:34" hidden="1" x14ac:dyDescent="0.15">
      <c r="A750" s="6" t="str">
        <f t="shared" si="126"/>
        <v>Ford Credit Auto Owner Trust 2017-A6573903014342736</v>
      </c>
      <c r="B750" s="6" t="s">
        <v>56</v>
      </c>
      <c r="C750" s="6">
        <v>65739030143</v>
      </c>
      <c r="D750" s="7">
        <v>42736</v>
      </c>
      <c r="E750" s="6" t="str">
        <f>VLOOKUP($A750,Peter!$A$3:$A$2386,1,0)</f>
        <v>Ford Credit Auto Owner Trust 2017-A6573903014342736</v>
      </c>
      <c r="F750" s="6" t="s">
        <v>57</v>
      </c>
      <c r="G750" s="6" t="s">
        <v>24</v>
      </c>
      <c r="H750" s="6" t="s">
        <v>57</v>
      </c>
      <c r="I750" s="6">
        <v>27419.1</v>
      </c>
      <c r="J750" s="6">
        <v>0</v>
      </c>
      <c r="K750" s="6">
        <v>0</v>
      </c>
      <c r="L750" s="6">
        <v>0.01</v>
      </c>
      <c r="M750" s="6">
        <v>692.89</v>
      </c>
      <c r="N750" s="6">
        <v>32.78</v>
      </c>
      <c r="O750" s="6">
        <v>0</v>
      </c>
      <c r="Q750" s="6">
        <f>VLOOKUP($A750,Peter!$A$3:$O$2386,13,0)</f>
        <v>0</v>
      </c>
      <c r="R750" s="6">
        <v>26726.2</v>
      </c>
      <c r="S750" s="10">
        <f t="shared" si="129"/>
        <v>26726.2</v>
      </c>
      <c r="T750" s="6">
        <f>VLOOKUP($A750,Peter!$A$3:$R$2306,14,0)</f>
        <v>725.67</v>
      </c>
      <c r="U750" s="6">
        <v>0</v>
      </c>
      <c r="V750" s="10">
        <f t="shared" ref="V750:V751" si="137">Y750-X750</f>
        <v>-27419.090000000004</v>
      </c>
      <c r="W750" s="10"/>
      <c r="X750" s="6">
        <f>Z750+M750+R750+U750</f>
        <v>27419.100000000002</v>
      </c>
      <c r="Y750" s="6">
        <f>VLOOKUP($A750,Peter!$A$3:$O$2386,7,0)</f>
        <v>0.01</v>
      </c>
      <c r="Z750" s="6">
        <v>0.01</v>
      </c>
      <c r="AA750" s="6">
        <f>VLOOKUP($A750,raw!$A$2:$L$2630,7,0)</f>
        <v>0.01</v>
      </c>
      <c r="AB750" s="10">
        <f t="shared" si="127"/>
        <v>0</v>
      </c>
      <c r="AC750" s="10">
        <f t="shared" si="130"/>
        <v>0</v>
      </c>
      <c r="AE750" s="6">
        <f>VLOOKUP($A750,Peter!$A$3:$O$2386,11,0)</f>
        <v>0</v>
      </c>
      <c r="AF750" s="6">
        <v>0</v>
      </c>
      <c r="AG750" s="6">
        <f t="shared" si="128"/>
        <v>0</v>
      </c>
      <c r="AH750" s="6" t="str">
        <f>"'"&amp;C750&amp;"',"</f>
        <v>'65739030143',</v>
      </c>
    </row>
    <row r="751" spans="1:34" hidden="1" x14ac:dyDescent="0.15">
      <c r="A751" s="6" t="str">
        <f t="shared" si="126"/>
        <v>Ford Credit Auto Owner Trust 2017-A6573903030042736</v>
      </c>
      <c r="B751" s="6" t="s">
        <v>56</v>
      </c>
      <c r="C751" s="6">
        <v>65739030300</v>
      </c>
      <c r="D751" s="7">
        <v>42736</v>
      </c>
      <c r="E751" s="6" t="str">
        <f>VLOOKUP($A751,Peter!$A$3:$A$2386,1,0)</f>
        <v>Ford Credit Auto Owner Trust 2017-A6573903030042736</v>
      </c>
      <c r="F751" s="6" t="s">
        <v>57</v>
      </c>
      <c r="G751" s="6" t="s">
        <v>24</v>
      </c>
      <c r="H751" s="6" t="s">
        <v>57</v>
      </c>
      <c r="I751" s="6">
        <v>22486.45</v>
      </c>
      <c r="J751" s="6">
        <v>0</v>
      </c>
      <c r="K751" s="6">
        <v>0</v>
      </c>
      <c r="L751" s="6">
        <v>3.51</v>
      </c>
      <c r="M751" s="6">
        <v>344.78</v>
      </c>
      <c r="N751" s="6">
        <v>30.43</v>
      </c>
      <c r="O751" s="6">
        <v>0</v>
      </c>
      <c r="Q751" s="6">
        <f>VLOOKUP($A751,Peter!$A$3:$O$2386,13,0)</f>
        <v>0</v>
      </c>
      <c r="R751" s="6">
        <v>22138.16</v>
      </c>
      <c r="S751" s="10">
        <f t="shared" si="129"/>
        <v>22138.16</v>
      </c>
      <c r="T751" s="6">
        <f>VLOOKUP($A751,Peter!$A$3:$R$2306,14,0)</f>
        <v>375.21</v>
      </c>
      <c r="U751" s="6">
        <v>0</v>
      </c>
      <c r="V751" s="10">
        <f t="shared" si="137"/>
        <v>-22482.940000000002</v>
      </c>
      <c r="W751" s="10"/>
      <c r="X751" s="6">
        <f>Z751+M751+R751+U751</f>
        <v>22486.45</v>
      </c>
      <c r="Y751" s="6">
        <f>VLOOKUP($A751,Peter!$A$3:$O$2386,7,0)</f>
        <v>3.51</v>
      </c>
      <c r="Z751" s="6">
        <v>3.51</v>
      </c>
      <c r="AA751" s="6">
        <f>VLOOKUP($A751,raw!$A$2:$L$2630,7,0)</f>
        <v>3.51</v>
      </c>
      <c r="AB751" s="10">
        <f t="shared" si="127"/>
        <v>0</v>
      </c>
      <c r="AC751" s="10">
        <f t="shared" si="130"/>
        <v>0</v>
      </c>
      <c r="AE751" s="6">
        <f>VLOOKUP($A751,Peter!$A$3:$O$2386,11,0)</f>
        <v>0</v>
      </c>
      <c r="AF751" s="6">
        <v>0</v>
      </c>
      <c r="AG751" s="6">
        <f t="shared" si="128"/>
        <v>0</v>
      </c>
      <c r="AH751" s="6" t="str">
        <f>"'"&amp;C751&amp;"',"</f>
        <v>'65739030300',</v>
      </c>
    </row>
    <row r="752" spans="1:34" hidden="1" x14ac:dyDescent="0.15">
      <c r="A752" s="6" t="str">
        <f t="shared" si="126"/>
        <v>Ford Credit Auto Owner Trust 2017-A6573903058442795</v>
      </c>
      <c r="B752" s="6" t="s">
        <v>56</v>
      </c>
      <c r="C752" s="6">
        <v>65739030584</v>
      </c>
      <c r="D752" s="7">
        <v>42795</v>
      </c>
      <c r="E752" s="6" t="e">
        <f>VLOOKUP($A752,Peter!$A$3:$A$2386,1,0)</f>
        <v>#N/A</v>
      </c>
      <c r="F752" s="6" t="s">
        <v>57</v>
      </c>
      <c r="G752" s="6" t="s">
        <v>24</v>
      </c>
      <c r="H752" s="6" t="s">
        <v>57</v>
      </c>
      <c r="I752" s="6">
        <v>27161.21</v>
      </c>
      <c r="J752" s="6">
        <v>0</v>
      </c>
      <c r="K752" s="6">
        <v>0</v>
      </c>
      <c r="L752" s="6">
        <v>6.39</v>
      </c>
      <c r="M752" s="6">
        <v>441.05</v>
      </c>
      <c r="N752" s="6">
        <v>63.84</v>
      </c>
      <c r="O752" s="6">
        <v>0</v>
      </c>
      <c r="Q752" s="6" t="e">
        <f>VLOOKUP($A752,Peter!$A$3:$O$2386,13,0)</f>
        <v>#N/A</v>
      </c>
      <c r="R752" s="6">
        <v>26713.77</v>
      </c>
      <c r="S752" s="10" t="e">
        <f t="shared" si="129"/>
        <v>#N/A</v>
      </c>
      <c r="T752" s="6" t="e">
        <f>VLOOKUP($A752,Peter!$A$3:$R$2306,14,0)</f>
        <v>#N/A</v>
      </c>
      <c r="U752" s="6">
        <v>0</v>
      </c>
      <c r="Y752" s="6" t="e">
        <f>VLOOKUP($A752,Peter!$A$3:$O$2386,7,0)</f>
        <v>#N/A</v>
      </c>
      <c r="Z752" s="6">
        <v>6.39</v>
      </c>
      <c r="AA752" s="6" t="e">
        <f>VLOOKUP($A752,raw!$A$2:$L$2630,7,0)</f>
        <v>#N/A</v>
      </c>
      <c r="AB752" s="10" t="e">
        <f t="shared" si="127"/>
        <v>#N/A</v>
      </c>
      <c r="AC752" s="10" t="e">
        <f t="shared" si="130"/>
        <v>#N/A</v>
      </c>
      <c r="AE752" s="6" t="e">
        <f>VLOOKUP($A752,Peter!$A$3:$O$2386,11,0)</f>
        <v>#N/A</v>
      </c>
      <c r="AF752" s="6">
        <v>0</v>
      </c>
      <c r="AG752" s="6" t="e">
        <f t="shared" si="128"/>
        <v>#N/A</v>
      </c>
      <c r="AH752" s="6" t="str">
        <f>"'"&amp;C752&amp;"',"</f>
        <v>'65739030584',</v>
      </c>
    </row>
    <row r="753" spans="1:34" hidden="1" x14ac:dyDescent="0.15">
      <c r="A753" s="6" t="str">
        <f t="shared" si="126"/>
        <v>Ford Credit Auto Owner Trust 2017-A6573903126542767</v>
      </c>
      <c r="B753" s="6" t="s">
        <v>56</v>
      </c>
      <c r="C753" s="6">
        <v>65739031265</v>
      </c>
      <c r="D753" s="7">
        <v>42767</v>
      </c>
      <c r="E753" s="6" t="str">
        <f>VLOOKUP($A753,Peter!$A$3:$A$2386,1,0)</f>
        <v>Ford Credit Auto Owner Trust 2017-A6573903126542767</v>
      </c>
      <c r="F753" s="6" t="s">
        <v>25</v>
      </c>
      <c r="G753" s="6" t="s">
        <v>18</v>
      </c>
      <c r="H753" s="6" t="s">
        <v>25</v>
      </c>
      <c r="I753" s="6">
        <v>11.06</v>
      </c>
      <c r="J753" s="6">
        <v>0</v>
      </c>
      <c r="K753" s="6">
        <v>0</v>
      </c>
      <c r="L753" s="6">
        <v>0.01</v>
      </c>
      <c r="M753" s="6">
        <v>11.05</v>
      </c>
      <c r="N753" s="6">
        <v>0.08</v>
      </c>
      <c r="O753" s="6">
        <v>0</v>
      </c>
      <c r="P753" s="6">
        <f>M753+N753-T753</f>
        <v>11.13</v>
      </c>
      <c r="Q753" s="6">
        <f>VLOOKUP($A753,Peter!$A$3:$O$2386,13,0)</f>
        <v>0</v>
      </c>
      <c r="R753" s="6">
        <v>0</v>
      </c>
      <c r="S753" s="10">
        <f t="shared" si="129"/>
        <v>0</v>
      </c>
      <c r="T753" s="6">
        <f>VLOOKUP($A753,Peter!$A$3:$R$2306,14,0)</f>
        <v>0</v>
      </c>
      <c r="U753" s="6">
        <v>0</v>
      </c>
      <c r="V753" s="10">
        <f t="shared" ref="V753:V756" si="138">Y753-X753</f>
        <v>-11.05</v>
      </c>
      <c r="W753" s="10"/>
      <c r="X753" s="6">
        <f>Z753+M753+R753+U753</f>
        <v>11.06</v>
      </c>
      <c r="Y753" s="6">
        <f>VLOOKUP($A753,Peter!$A$3:$O$2386,7,0)</f>
        <v>0.01</v>
      </c>
      <c r="Z753" s="6">
        <v>0.01</v>
      </c>
      <c r="AA753" s="6">
        <f>VLOOKUP($A753,raw!$A$2:$L$2630,7,0)</f>
        <v>0.01</v>
      </c>
      <c r="AB753" s="10">
        <f t="shared" si="127"/>
        <v>0</v>
      </c>
      <c r="AC753" s="10">
        <f t="shared" si="130"/>
        <v>0</v>
      </c>
      <c r="AE753" s="6">
        <f>VLOOKUP($A753,Peter!$A$3:$O$2386,11,0)</f>
        <v>0</v>
      </c>
      <c r="AF753" s="6">
        <v>0</v>
      </c>
      <c r="AG753" s="6">
        <f t="shared" si="128"/>
        <v>0</v>
      </c>
      <c r="AH753" s="6" t="str">
        <f>"'"&amp;C753&amp;"',"</f>
        <v>'65739031265',</v>
      </c>
    </row>
    <row r="754" spans="1:34" hidden="1" x14ac:dyDescent="0.15">
      <c r="A754" s="6" t="str">
        <f t="shared" si="126"/>
        <v>Ford Credit Auto Owner Trust 2017-A6573903191842736</v>
      </c>
      <c r="B754" s="6" t="s">
        <v>56</v>
      </c>
      <c r="C754" s="6">
        <v>65739031918</v>
      </c>
      <c r="D754" s="7">
        <v>42736</v>
      </c>
      <c r="E754" s="6" t="str">
        <f>VLOOKUP($A754,Peter!$A$3:$A$2386,1,0)</f>
        <v>Ford Credit Auto Owner Trust 2017-A6573903191842736</v>
      </c>
      <c r="F754" s="6" t="s">
        <v>19</v>
      </c>
      <c r="G754" s="6" t="s">
        <v>18</v>
      </c>
      <c r="H754" s="6" t="s">
        <v>19</v>
      </c>
      <c r="I754" s="6">
        <v>33704.28</v>
      </c>
      <c r="J754" s="6">
        <v>0</v>
      </c>
      <c r="K754" s="6">
        <v>0</v>
      </c>
      <c r="L754" s="6">
        <v>0.02</v>
      </c>
      <c r="M754" s="6">
        <v>613.03</v>
      </c>
      <c r="N754" s="6">
        <v>161.57</v>
      </c>
      <c r="O754" s="6">
        <v>0</v>
      </c>
      <c r="Q754" s="6">
        <f>VLOOKUP($A754,Peter!$A$3:$O$2386,13,0)</f>
        <v>0</v>
      </c>
      <c r="R754" s="6">
        <v>33014.42</v>
      </c>
      <c r="S754" s="10">
        <f t="shared" si="129"/>
        <v>33014.42</v>
      </c>
      <c r="T754" s="6">
        <f>VLOOKUP($A754,Peter!$A$3:$R$2306,14,0)</f>
        <v>774.6</v>
      </c>
      <c r="U754" s="6">
        <v>0</v>
      </c>
      <c r="V754" s="10">
        <f t="shared" si="138"/>
        <v>-33627.449999999997</v>
      </c>
      <c r="W754" s="10"/>
      <c r="X754" s="6">
        <f>Z754+M754+R754+U754</f>
        <v>33704.28</v>
      </c>
      <c r="Y754" s="6">
        <f>VLOOKUP($A754,Peter!$A$3:$O$2386,7,0)</f>
        <v>76.83</v>
      </c>
      <c r="Z754" s="6">
        <v>76.83</v>
      </c>
      <c r="AA754" s="6">
        <f>VLOOKUP($A754,raw!$A$2:$L$2630,7,0)</f>
        <v>76.83</v>
      </c>
      <c r="AB754" s="10">
        <f t="shared" si="127"/>
        <v>0</v>
      </c>
      <c r="AC754" s="10">
        <f t="shared" si="130"/>
        <v>0</v>
      </c>
      <c r="AE754" s="6">
        <f>VLOOKUP($A754,Peter!$A$3:$O$2386,11,0)</f>
        <v>0</v>
      </c>
      <c r="AF754" s="6">
        <v>0</v>
      </c>
      <c r="AG754" s="6">
        <f t="shared" si="128"/>
        <v>0</v>
      </c>
      <c r="AH754" s="6" t="str">
        <f>"'"&amp;C754&amp;"',"</f>
        <v>'65739031918',</v>
      </c>
    </row>
    <row r="755" spans="1:34" hidden="1" x14ac:dyDescent="0.15">
      <c r="A755" s="6" t="str">
        <f t="shared" si="126"/>
        <v>Ford Credit Auto Owner Trust 2017-A6573903198242767</v>
      </c>
      <c r="B755" s="6" t="s">
        <v>56</v>
      </c>
      <c r="C755" s="6">
        <v>65739031982</v>
      </c>
      <c r="D755" s="7">
        <v>42767</v>
      </c>
      <c r="E755" s="6" t="str">
        <f>VLOOKUP($A755,Peter!$A$3:$A$2386,1,0)</f>
        <v>Ford Credit Auto Owner Trust 2017-A6573903198242767</v>
      </c>
      <c r="F755" s="6" t="s">
        <v>57</v>
      </c>
      <c r="G755" s="6" t="s">
        <v>24</v>
      </c>
      <c r="H755" s="6" t="s">
        <v>57</v>
      </c>
      <c r="I755" s="6">
        <v>6568.98</v>
      </c>
      <c r="J755" s="6">
        <v>0</v>
      </c>
      <c r="K755" s="6">
        <v>0</v>
      </c>
      <c r="L755" s="6">
        <v>0.69</v>
      </c>
      <c r="M755" s="6">
        <v>120.14</v>
      </c>
      <c r="N755" s="6">
        <v>14.02</v>
      </c>
      <c r="O755" s="6">
        <v>0</v>
      </c>
      <c r="Q755" s="6">
        <f>VLOOKUP($A755,Peter!$A$3:$O$2386,13,0)</f>
        <v>0</v>
      </c>
      <c r="R755" s="6">
        <v>6448.15</v>
      </c>
      <c r="S755" s="10">
        <f t="shared" si="129"/>
        <v>6448.15</v>
      </c>
      <c r="T755" s="6">
        <f>VLOOKUP($A755,Peter!$A$3:$R$2306,14,0)</f>
        <v>134.16</v>
      </c>
      <c r="U755" s="6">
        <v>0</v>
      </c>
      <c r="V755" s="10">
        <f t="shared" si="138"/>
        <v>-6568.29</v>
      </c>
      <c r="W755" s="10"/>
      <c r="X755" s="6">
        <f>Z755+M755+R755+U755</f>
        <v>6568.98</v>
      </c>
      <c r="Y755" s="6">
        <f>VLOOKUP($A755,Peter!$A$3:$O$2386,7,0)</f>
        <v>0.69</v>
      </c>
      <c r="Z755" s="6">
        <v>0.69</v>
      </c>
      <c r="AA755" s="6">
        <f>VLOOKUP($A755,raw!$A$2:$L$2630,7,0)</f>
        <v>0.69</v>
      </c>
      <c r="AB755" s="10">
        <f t="shared" si="127"/>
        <v>0</v>
      </c>
      <c r="AC755" s="10">
        <f t="shared" si="130"/>
        <v>0</v>
      </c>
      <c r="AE755" s="6">
        <f>VLOOKUP($A755,Peter!$A$3:$O$2386,11,0)</f>
        <v>0</v>
      </c>
      <c r="AF755" s="6">
        <v>0</v>
      </c>
      <c r="AG755" s="6">
        <f t="shared" si="128"/>
        <v>0</v>
      </c>
      <c r="AH755" s="6" t="str">
        <f>"'"&amp;C755&amp;"',"</f>
        <v>'65739031982',</v>
      </c>
    </row>
    <row r="756" spans="1:34" hidden="1" x14ac:dyDescent="0.15">
      <c r="A756" s="6" t="str">
        <f t="shared" si="126"/>
        <v>Ford Credit Auto Owner Trust 2017-A6573903244442736</v>
      </c>
      <c r="B756" s="6" t="s">
        <v>56</v>
      </c>
      <c r="C756" s="6">
        <v>65739032444</v>
      </c>
      <c r="D756" s="7">
        <v>42736</v>
      </c>
      <c r="E756" s="6" t="str">
        <f>VLOOKUP($A756,Peter!$A$3:$A$2386,1,0)</f>
        <v>Ford Credit Auto Owner Trust 2017-A6573903244442736</v>
      </c>
      <c r="F756" s="6" t="s">
        <v>57</v>
      </c>
      <c r="G756" s="6" t="s">
        <v>24</v>
      </c>
      <c r="H756" s="6" t="s">
        <v>57</v>
      </c>
      <c r="I756" s="6">
        <v>1003.54</v>
      </c>
      <c r="J756" s="6">
        <v>0</v>
      </c>
      <c r="K756" s="6">
        <v>0</v>
      </c>
      <c r="L756" s="6">
        <v>2.09</v>
      </c>
      <c r="M756" s="6">
        <v>222.59</v>
      </c>
      <c r="N756" s="6">
        <v>7.76</v>
      </c>
      <c r="O756" s="6">
        <v>0</v>
      </c>
      <c r="Q756" s="6">
        <f>VLOOKUP($A756,Peter!$A$3:$O$2386,13,0)</f>
        <v>0</v>
      </c>
      <c r="R756" s="6">
        <v>778.86</v>
      </c>
      <c r="S756" s="10">
        <f t="shared" si="129"/>
        <v>778.86</v>
      </c>
      <c r="T756" s="6">
        <f>VLOOKUP($A756,Peter!$A$3:$R$2306,14,0)</f>
        <v>230.35</v>
      </c>
      <c r="U756" s="6">
        <v>0</v>
      </c>
      <c r="V756" s="10">
        <f t="shared" si="138"/>
        <v>-1001.4499999999999</v>
      </c>
      <c r="W756" s="10"/>
      <c r="X756" s="6">
        <f>Z756+M756+R756+U756</f>
        <v>1003.54</v>
      </c>
      <c r="Y756" s="6">
        <f>VLOOKUP($A756,Peter!$A$3:$O$2386,7,0)</f>
        <v>2.09</v>
      </c>
      <c r="Z756" s="6">
        <v>2.09</v>
      </c>
      <c r="AA756" s="6">
        <f>VLOOKUP($A756,raw!$A$2:$L$2630,7,0)</f>
        <v>2.09</v>
      </c>
      <c r="AB756" s="10">
        <f t="shared" si="127"/>
        <v>0</v>
      </c>
      <c r="AC756" s="10">
        <f t="shared" si="130"/>
        <v>0</v>
      </c>
      <c r="AE756" s="6">
        <f>VLOOKUP($A756,Peter!$A$3:$O$2386,11,0)</f>
        <v>0</v>
      </c>
      <c r="AF756" s="6">
        <v>0</v>
      </c>
      <c r="AG756" s="6">
        <f t="shared" si="128"/>
        <v>0</v>
      </c>
      <c r="AH756" s="6" t="str">
        <f>"'"&amp;C756&amp;"',"</f>
        <v>'65739032444',</v>
      </c>
    </row>
    <row r="757" spans="1:34" hidden="1" x14ac:dyDescent="0.15">
      <c r="A757" s="6" t="str">
        <f t="shared" si="126"/>
        <v>Ford Credit Auto Owner Trust 2017-A6573903251742795</v>
      </c>
      <c r="B757" s="6" t="s">
        <v>56</v>
      </c>
      <c r="C757" s="6">
        <v>65739032517</v>
      </c>
      <c r="D757" s="7">
        <v>42795</v>
      </c>
      <c r="E757" s="6" t="e">
        <f>VLOOKUP($A757,Peter!$A$3:$A$2386,1,0)</f>
        <v>#N/A</v>
      </c>
      <c r="F757" s="6" t="s">
        <v>57</v>
      </c>
      <c r="G757" s="6" t="s">
        <v>24</v>
      </c>
      <c r="H757" s="6" t="s">
        <v>57</v>
      </c>
      <c r="I757" s="6">
        <v>8611.6299999999992</v>
      </c>
      <c r="J757" s="6">
        <v>0</v>
      </c>
      <c r="K757" s="6">
        <v>0</v>
      </c>
      <c r="L757" s="6">
        <v>3.16</v>
      </c>
      <c r="M757" s="6">
        <v>226.66</v>
      </c>
      <c r="N757" s="6">
        <v>52.08</v>
      </c>
      <c r="O757" s="6">
        <v>0</v>
      </c>
      <c r="Q757" s="6" t="e">
        <f>VLOOKUP($A757,Peter!$A$3:$O$2386,13,0)</f>
        <v>#N/A</v>
      </c>
      <c r="R757" s="6">
        <v>8381.81</v>
      </c>
      <c r="S757" s="10" t="e">
        <f t="shared" si="129"/>
        <v>#N/A</v>
      </c>
      <c r="T757" s="6" t="e">
        <f>VLOOKUP($A757,Peter!$A$3:$R$2306,14,0)</f>
        <v>#N/A</v>
      </c>
      <c r="U757" s="6">
        <v>0</v>
      </c>
      <c r="Y757" s="6" t="e">
        <f>VLOOKUP($A757,Peter!$A$3:$O$2386,7,0)</f>
        <v>#N/A</v>
      </c>
      <c r="Z757" s="6">
        <v>3.16</v>
      </c>
      <c r="AA757" s="6" t="e">
        <f>VLOOKUP($A757,raw!$A$2:$L$2630,7,0)</f>
        <v>#N/A</v>
      </c>
      <c r="AB757" s="10" t="e">
        <f t="shared" si="127"/>
        <v>#N/A</v>
      </c>
      <c r="AC757" s="10" t="e">
        <f t="shared" si="130"/>
        <v>#N/A</v>
      </c>
      <c r="AE757" s="6" t="e">
        <f>VLOOKUP($A757,Peter!$A$3:$O$2386,11,0)</f>
        <v>#N/A</v>
      </c>
      <c r="AF757" s="6">
        <v>0</v>
      </c>
      <c r="AG757" s="6" t="e">
        <f t="shared" si="128"/>
        <v>#N/A</v>
      </c>
      <c r="AH757" s="6" t="str">
        <f>"'"&amp;C757&amp;"',"</f>
        <v>'65739032517',</v>
      </c>
    </row>
    <row r="758" spans="1:34" hidden="1" x14ac:dyDescent="0.15">
      <c r="A758" s="6" t="str">
        <f t="shared" si="126"/>
        <v>Ford Credit Auto Owner Trust 2017-A6573903330942736</v>
      </c>
      <c r="B758" s="6" t="s">
        <v>56</v>
      </c>
      <c r="C758" s="6">
        <v>65739033309</v>
      </c>
      <c r="D758" s="7">
        <v>42736</v>
      </c>
      <c r="E758" s="6" t="str">
        <f>VLOOKUP($A758,Peter!$A$3:$A$2386,1,0)</f>
        <v>Ford Credit Auto Owner Trust 2017-A6573903330942736</v>
      </c>
      <c r="F758" s="6" t="s">
        <v>57</v>
      </c>
      <c r="G758" s="6" t="s">
        <v>24</v>
      </c>
      <c r="H758" s="6" t="s">
        <v>57</v>
      </c>
      <c r="I758" s="6">
        <v>5322.33</v>
      </c>
      <c r="J758" s="6">
        <v>0</v>
      </c>
      <c r="K758" s="6">
        <v>0</v>
      </c>
      <c r="L758" s="6">
        <v>0.03</v>
      </c>
      <c r="M758" s="6">
        <v>574.23</v>
      </c>
      <c r="N758" s="6">
        <v>79.19</v>
      </c>
      <c r="O758" s="6">
        <v>0</v>
      </c>
      <c r="Q758" s="6">
        <f>VLOOKUP($A758,Peter!$A$3:$O$2386,13,0)</f>
        <v>0</v>
      </c>
      <c r="R758" s="6">
        <v>4748.07</v>
      </c>
      <c r="S758" s="10">
        <f t="shared" si="129"/>
        <v>4748.07</v>
      </c>
      <c r="T758" s="6">
        <f>VLOOKUP($A758,Peter!$A$3:$R$2306,14,0)</f>
        <v>653.41999999999996</v>
      </c>
      <c r="U758" s="6">
        <v>0</v>
      </c>
      <c r="V758" s="10">
        <f t="shared" ref="V758:V760" si="139">Y758-X758</f>
        <v>-5322.3</v>
      </c>
      <c r="W758" s="10"/>
      <c r="X758" s="6">
        <f>Z758+M758+R758+U758</f>
        <v>5322.33</v>
      </c>
      <c r="Y758" s="6">
        <f>VLOOKUP($A758,Peter!$A$3:$O$2386,7,0)</f>
        <v>0.03</v>
      </c>
      <c r="Z758" s="6">
        <v>0.03</v>
      </c>
      <c r="AA758" s="6">
        <f>VLOOKUP($A758,raw!$A$2:$L$2630,7,0)</f>
        <v>0.03</v>
      </c>
      <c r="AB758" s="10">
        <f t="shared" si="127"/>
        <v>0</v>
      </c>
      <c r="AC758" s="10">
        <f t="shared" si="130"/>
        <v>0</v>
      </c>
      <c r="AE758" s="6">
        <f>VLOOKUP($A758,Peter!$A$3:$O$2386,11,0)</f>
        <v>0</v>
      </c>
      <c r="AF758" s="6">
        <v>0</v>
      </c>
      <c r="AG758" s="6">
        <f t="shared" si="128"/>
        <v>0</v>
      </c>
      <c r="AH758" s="6" t="str">
        <f>"'"&amp;C758&amp;"',"</f>
        <v>'65739033309',</v>
      </c>
    </row>
    <row r="759" spans="1:34" hidden="1" x14ac:dyDescent="0.15">
      <c r="A759" s="6" t="str">
        <f t="shared" si="126"/>
        <v>Ford Credit Auto Owner Trust 2017-A6573903372842736</v>
      </c>
      <c r="B759" s="6" t="s">
        <v>56</v>
      </c>
      <c r="C759" s="6">
        <v>65739033728</v>
      </c>
      <c r="D759" s="7">
        <v>42736</v>
      </c>
      <c r="E759" s="6" t="str">
        <f>VLOOKUP($A759,Peter!$A$3:$A$2386,1,0)</f>
        <v>Ford Credit Auto Owner Trust 2017-A6573903372842736</v>
      </c>
      <c r="F759" s="6" t="s">
        <v>57</v>
      </c>
      <c r="G759" s="6" t="s">
        <v>24</v>
      </c>
      <c r="H759" s="6" t="s">
        <v>57</v>
      </c>
      <c r="I759" s="6">
        <v>1953.96</v>
      </c>
      <c r="J759" s="6">
        <v>0</v>
      </c>
      <c r="K759" s="6">
        <v>0</v>
      </c>
      <c r="L759" s="6">
        <v>0.53</v>
      </c>
      <c r="M759" s="6">
        <v>224.95</v>
      </c>
      <c r="N759" s="6">
        <v>8.1</v>
      </c>
      <c r="O759" s="6">
        <v>0</v>
      </c>
      <c r="Q759" s="6">
        <f>VLOOKUP($A759,Peter!$A$3:$O$2386,13,0)</f>
        <v>0</v>
      </c>
      <c r="R759" s="6">
        <v>1728.48</v>
      </c>
      <c r="S759" s="10">
        <f t="shared" si="129"/>
        <v>1728.48</v>
      </c>
      <c r="T759" s="6">
        <f>VLOOKUP($A759,Peter!$A$3:$R$2306,14,0)</f>
        <v>233.05</v>
      </c>
      <c r="U759" s="6">
        <v>0</v>
      </c>
      <c r="V759" s="10">
        <f t="shared" si="139"/>
        <v>-1953.43</v>
      </c>
      <c r="W759" s="10"/>
      <c r="X759" s="6">
        <f>Z759+M759+R759+U759</f>
        <v>1953.96</v>
      </c>
      <c r="Y759" s="6">
        <f>VLOOKUP($A759,Peter!$A$3:$O$2386,7,0)</f>
        <v>0.53</v>
      </c>
      <c r="Z759" s="6">
        <v>0.53</v>
      </c>
      <c r="AA759" s="6">
        <f>VLOOKUP($A759,raw!$A$2:$L$2630,7,0)</f>
        <v>0.53</v>
      </c>
      <c r="AB759" s="10">
        <f t="shared" si="127"/>
        <v>0</v>
      </c>
      <c r="AC759" s="10">
        <f t="shared" si="130"/>
        <v>0</v>
      </c>
      <c r="AE759" s="6">
        <f>VLOOKUP($A759,Peter!$A$3:$O$2386,11,0)</f>
        <v>0</v>
      </c>
      <c r="AF759" s="6">
        <v>0</v>
      </c>
      <c r="AG759" s="6">
        <f t="shared" si="128"/>
        <v>0</v>
      </c>
      <c r="AH759" s="6" t="str">
        <f>"'"&amp;C759&amp;"',"</f>
        <v>'65739033728',</v>
      </c>
    </row>
    <row r="760" spans="1:34" hidden="1" x14ac:dyDescent="0.15">
      <c r="A760" s="6" t="str">
        <f t="shared" si="126"/>
        <v>Ford Credit Auto Owner Trust 2017-A6573903438542736</v>
      </c>
      <c r="B760" s="6" t="s">
        <v>56</v>
      </c>
      <c r="C760" s="6">
        <v>65739034385</v>
      </c>
      <c r="D760" s="7">
        <v>42736</v>
      </c>
      <c r="E760" s="6" t="str">
        <f>VLOOKUP($A760,Peter!$A$3:$A$2386,1,0)</f>
        <v>Ford Credit Auto Owner Trust 2017-A6573903438542736</v>
      </c>
      <c r="F760" s="6" t="s">
        <v>19</v>
      </c>
      <c r="G760" s="6" t="s">
        <v>18</v>
      </c>
      <c r="H760" s="6" t="s">
        <v>19</v>
      </c>
      <c r="I760" s="6">
        <v>35101.58</v>
      </c>
      <c r="J760" s="6">
        <v>0</v>
      </c>
      <c r="K760" s="6">
        <v>0</v>
      </c>
      <c r="L760" s="6">
        <v>0.02</v>
      </c>
      <c r="M760" s="6">
        <v>609.25</v>
      </c>
      <c r="N760" s="6">
        <v>165.69</v>
      </c>
      <c r="O760" s="6">
        <v>0</v>
      </c>
      <c r="Q760" s="6">
        <f>VLOOKUP($A760,Peter!$A$3:$O$2386,13,0)</f>
        <v>0</v>
      </c>
      <c r="R760" s="6">
        <v>34444.03</v>
      </c>
      <c r="S760" s="10">
        <f t="shared" si="129"/>
        <v>34444.03</v>
      </c>
      <c r="T760" s="6">
        <f>VLOOKUP($A760,Peter!$A$3:$R$2306,14,0)</f>
        <v>774.93999999999903</v>
      </c>
      <c r="U760" s="6">
        <v>0</v>
      </c>
      <c r="V760" s="10">
        <f t="shared" si="139"/>
        <v>-35053.279999999999</v>
      </c>
      <c r="W760" s="10"/>
      <c r="X760" s="6">
        <f>Z760+M760+R760+U760</f>
        <v>35101.58</v>
      </c>
      <c r="Y760" s="6">
        <f>VLOOKUP($A760,Peter!$A$3:$O$2386,7,0)</f>
        <v>48.3</v>
      </c>
      <c r="Z760" s="6">
        <v>48.3</v>
      </c>
      <c r="AA760" s="6">
        <f>VLOOKUP($A760,raw!$A$2:$L$2630,7,0)</f>
        <v>48.3</v>
      </c>
      <c r="AB760" s="10">
        <f t="shared" si="127"/>
        <v>0</v>
      </c>
      <c r="AC760" s="10">
        <f t="shared" si="130"/>
        <v>0</v>
      </c>
      <c r="AE760" s="6">
        <f>VLOOKUP($A760,Peter!$A$3:$O$2386,11,0)</f>
        <v>0</v>
      </c>
      <c r="AF760" s="6">
        <v>0</v>
      </c>
      <c r="AG760" s="6">
        <f t="shared" si="128"/>
        <v>0</v>
      </c>
      <c r="AH760" s="6" t="str">
        <f>"'"&amp;C760&amp;"',"</f>
        <v>'65739034385',</v>
      </c>
    </row>
    <row r="761" spans="1:34" hidden="1" x14ac:dyDescent="0.15">
      <c r="A761" s="6" t="str">
        <f t="shared" si="126"/>
        <v>Ford Credit Auto Owner Trust 2017-A6573903464842795</v>
      </c>
      <c r="B761" s="6" t="s">
        <v>56</v>
      </c>
      <c r="C761" s="6">
        <v>65739034648</v>
      </c>
      <c r="D761" s="7">
        <v>42795</v>
      </c>
      <c r="E761" s="6" t="e">
        <f>VLOOKUP($A761,Peter!$A$3:$A$2386,1,0)</f>
        <v>#N/A</v>
      </c>
      <c r="F761" s="6" t="s">
        <v>57</v>
      </c>
      <c r="G761" s="6" t="s">
        <v>24</v>
      </c>
      <c r="H761" s="6" t="s">
        <v>57</v>
      </c>
      <c r="I761" s="6">
        <v>7297.74</v>
      </c>
      <c r="J761" s="6">
        <v>0</v>
      </c>
      <c r="K761" s="6">
        <v>0</v>
      </c>
      <c r="L761" s="6">
        <v>3.88</v>
      </c>
      <c r="M761" s="6">
        <v>239.59</v>
      </c>
      <c r="N761" s="6">
        <v>60</v>
      </c>
      <c r="O761" s="6">
        <v>0</v>
      </c>
      <c r="Q761" s="6" t="e">
        <f>VLOOKUP($A761,Peter!$A$3:$O$2386,13,0)</f>
        <v>#N/A</v>
      </c>
      <c r="R761" s="6">
        <v>7054.27</v>
      </c>
      <c r="S761" s="10" t="e">
        <f t="shared" si="129"/>
        <v>#N/A</v>
      </c>
      <c r="T761" s="6" t="e">
        <f>VLOOKUP($A761,Peter!$A$3:$R$2306,14,0)</f>
        <v>#N/A</v>
      </c>
      <c r="U761" s="6">
        <v>0</v>
      </c>
      <c r="Y761" s="6" t="e">
        <f>VLOOKUP($A761,Peter!$A$3:$O$2386,7,0)</f>
        <v>#N/A</v>
      </c>
      <c r="Z761" s="6">
        <v>3.88</v>
      </c>
      <c r="AA761" s="6" t="e">
        <f>VLOOKUP($A761,raw!$A$2:$L$2630,7,0)</f>
        <v>#N/A</v>
      </c>
      <c r="AB761" s="10" t="e">
        <f t="shared" si="127"/>
        <v>#N/A</v>
      </c>
      <c r="AC761" s="10" t="e">
        <f t="shared" si="130"/>
        <v>#N/A</v>
      </c>
      <c r="AE761" s="6" t="e">
        <f>VLOOKUP($A761,Peter!$A$3:$O$2386,11,0)</f>
        <v>#N/A</v>
      </c>
      <c r="AF761" s="6">
        <v>0</v>
      </c>
      <c r="AG761" s="6" t="e">
        <f t="shared" si="128"/>
        <v>#N/A</v>
      </c>
      <c r="AH761" s="6" t="str">
        <f>"'"&amp;C761&amp;"',"</f>
        <v>'65739034648',</v>
      </c>
    </row>
    <row r="762" spans="1:34" hidden="1" x14ac:dyDescent="0.15">
      <c r="A762" s="6" t="str">
        <f t="shared" si="126"/>
        <v>Ford Credit Auto Owner Trust 2017-A6573903623442736</v>
      </c>
      <c r="B762" s="6" t="s">
        <v>56</v>
      </c>
      <c r="C762" s="6">
        <v>65739036234</v>
      </c>
      <c r="D762" s="7">
        <v>42736</v>
      </c>
      <c r="E762" s="6" t="str">
        <f>VLOOKUP($A762,Peter!$A$3:$A$2386,1,0)</f>
        <v>Ford Credit Auto Owner Trust 2017-A6573903623442736</v>
      </c>
      <c r="F762" s="6" t="s">
        <v>57</v>
      </c>
      <c r="G762" s="6" t="s">
        <v>24</v>
      </c>
      <c r="H762" s="6" t="s">
        <v>57</v>
      </c>
      <c r="I762" s="6">
        <v>3280.42</v>
      </c>
      <c r="J762" s="6">
        <v>0</v>
      </c>
      <c r="K762" s="6">
        <v>0</v>
      </c>
      <c r="L762" s="6">
        <v>0.59</v>
      </c>
      <c r="M762" s="6">
        <v>1032.95</v>
      </c>
      <c r="N762" s="6">
        <v>20.059999999999999</v>
      </c>
      <c r="O762" s="6">
        <v>0</v>
      </c>
      <c r="Q762" s="6">
        <f>VLOOKUP($A762,Peter!$A$3:$O$2386,13,0)</f>
        <v>0</v>
      </c>
      <c r="R762" s="6">
        <v>2246.88</v>
      </c>
      <c r="S762" s="10">
        <f t="shared" si="129"/>
        <v>2246.88</v>
      </c>
      <c r="T762" s="6">
        <f>VLOOKUP($A762,Peter!$A$3:$R$2306,14,0)</f>
        <v>1053.01</v>
      </c>
      <c r="U762" s="6">
        <v>0</v>
      </c>
      <c r="V762" s="10">
        <f>Y762-X762</f>
        <v>-3279.83</v>
      </c>
      <c r="W762" s="10"/>
      <c r="X762" s="6">
        <f>Z762+M762+R762+U762</f>
        <v>3280.42</v>
      </c>
      <c r="Y762" s="6">
        <f>VLOOKUP($A762,Peter!$A$3:$O$2386,7,0)</f>
        <v>0.59</v>
      </c>
      <c r="Z762" s="6">
        <v>0.59</v>
      </c>
      <c r="AA762" s="6">
        <f>VLOOKUP($A762,raw!$A$2:$L$2630,7,0)</f>
        <v>0.59</v>
      </c>
      <c r="AB762" s="10">
        <f t="shared" si="127"/>
        <v>0</v>
      </c>
      <c r="AC762" s="10">
        <f t="shared" si="130"/>
        <v>0</v>
      </c>
      <c r="AE762" s="6">
        <f>VLOOKUP($A762,Peter!$A$3:$O$2386,11,0)</f>
        <v>0</v>
      </c>
      <c r="AF762" s="6">
        <v>0</v>
      </c>
      <c r="AG762" s="6">
        <f t="shared" si="128"/>
        <v>0</v>
      </c>
      <c r="AH762" s="6" t="str">
        <f>"'"&amp;C762&amp;"',"</f>
        <v>'65739036234',</v>
      </c>
    </row>
    <row r="763" spans="1:34" hidden="1" x14ac:dyDescent="0.15">
      <c r="A763" s="6" t="str">
        <f t="shared" si="126"/>
        <v>Ford Credit Auto Owner Trust 2017-A6573903651242795</v>
      </c>
      <c r="B763" s="6" t="s">
        <v>56</v>
      </c>
      <c r="C763" s="6">
        <v>65739036512</v>
      </c>
      <c r="D763" s="7">
        <v>42795</v>
      </c>
      <c r="E763" s="6" t="e">
        <f>VLOOKUP($A763,Peter!$A$3:$A$2386,1,0)</f>
        <v>#N/A</v>
      </c>
      <c r="F763" s="6" t="s">
        <v>57</v>
      </c>
      <c r="G763" s="6" t="s">
        <v>24</v>
      </c>
      <c r="H763" s="6" t="s">
        <v>57</v>
      </c>
      <c r="I763" s="6">
        <v>23716.91</v>
      </c>
      <c r="J763" s="6">
        <v>0</v>
      </c>
      <c r="K763" s="6">
        <v>0</v>
      </c>
      <c r="L763" s="6">
        <v>1.23</v>
      </c>
      <c r="M763" s="6">
        <v>880.72</v>
      </c>
      <c r="N763" s="6">
        <v>17.28</v>
      </c>
      <c r="O763" s="6">
        <v>0</v>
      </c>
      <c r="Q763" s="6" t="e">
        <f>VLOOKUP($A763,Peter!$A$3:$O$2386,13,0)</f>
        <v>#N/A</v>
      </c>
      <c r="R763" s="6">
        <v>22834.959999999999</v>
      </c>
      <c r="S763" s="10" t="e">
        <f t="shared" si="129"/>
        <v>#N/A</v>
      </c>
      <c r="T763" s="6" t="e">
        <f>VLOOKUP($A763,Peter!$A$3:$R$2306,14,0)</f>
        <v>#N/A</v>
      </c>
      <c r="U763" s="6">
        <v>0</v>
      </c>
      <c r="Y763" s="6" t="e">
        <f>VLOOKUP($A763,Peter!$A$3:$O$2386,7,0)</f>
        <v>#N/A</v>
      </c>
      <c r="Z763" s="6">
        <v>1.23</v>
      </c>
      <c r="AA763" s="6" t="e">
        <f>VLOOKUP($A763,raw!$A$2:$L$2630,7,0)</f>
        <v>#N/A</v>
      </c>
      <c r="AB763" s="10" t="e">
        <f t="shared" si="127"/>
        <v>#N/A</v>
      </c>
      <c r="AC763" s="10" t="e">
        <f t="shared" si="130"/>
        <v>#N/A</v>
      </c>
      <c r="AE763" s="6" t="e">
        <f>VLOOKUP($A763,Peter!$A$3:$O$2386,11,0)</f>
        <v>#N/A</v>
      </c>
      <c r="AF763" s="6">
        <v>0</v>
      </c>
      <c r="AG763" s="6" t="e">
        <f t="shared" si="128"/>
        <v>#N/A</v>
      </c>
      <c r="AH763" s="6" t="str">
        <f>"'"&amp;C763&amp;"',"</f>
        <v>'65739036512',</v>
      </c>
    </row>
    <row r="764" spans="1:34" hidden="1" x14ac:dyDescent="0.15">
      <c r="A764" s="6" t="str">
        <f t="shared" si="126"/>
        <v>Ford Credit Auto Owner Trust 2017-A6573903659542767</v>
      </c>
      <c r="B764" s="6" t="s">
        <v>56</v>
      </c>
      <c r="C764" s="6">
        <v>65739036595</v>
      </c>
      <c r="D764" s="7">
        <v>42767</v>
      </c>
      <c r="E764" s="6" t="str">
        <f>VLOOKUP($A764,Peter!$A$3:$A$2386,1,0)</f>
        <v>Ford Credit Auto Owner Trust 2017-A6573903659542767</v>
      </c>
      <c r="F764" s="6" t="s">
        <v>22</v>
      </c>
      <c r="G764" s="6" t="s">
        <v>18</v>
      </c>
      <c r="H764" s="6" t="s">
        <v>22</v>
      </c>
      <c r="I764" s="6">
        <v>178.82</v>
      </c>
      <c r="J764" s="6">
        <v>0</v>
      </c>
      <c r="K764" s="6">
        <v>0</v>
      </c>
      <c r="L764" s="6">
        <v>0</v>
      </c>
      <c r="M764" s="6">
        <v>123.01</v>
      </c>
      <c r="N764" s="6">
        <v>0</v>
      </c>
      <c r="O764" s="6">
        <v>0</v>
      </c>
      <c r="P764" s="6">
        <f>M764+N764-T764</f>
        <v>123.01</v>
      </c>
      <c r="Q764" s="6">
        <f>VLOOKUP($A764,Peter!$A$3:$O$2386,13,0)</f>
        <v>0</v>
      </c>
      <c r="R764" s="6">
        <v>0</v>
      </c>
      <c r="S764" s="10">
        <f t="shared" si="129"/>
        <v>0</v>
      </c>
      <c r="T764" s="6">
        <f>VLOOKUP($A764,Peter!$A$3:$R$2306,14,0)</f>
        <v>0</v>
      </c>
      <c r="U764" s="6">
        <v>0</v>
      </c>
      <c r="V764" s="10">
        <f>Y764-X764</f>
        <v>-123.00999999999999</v>
      </c>
      <c r="W764" s="10"/>
      <c r="X764" s="6">
        <f>Z764+M764+R764+U764</f>
        <v>178.82</v>
      </c>
      <c r="Y764" s="6">
        <f>VLOOKUP($A764,Peter!$A$3:$O$2386,7,0)</f>
        <v>55.81</v>
      </c>
      <c r="Z764" s="6">
        <v>55.81</v>
      </c>
      <c r="AA764" s="6">
        <f>VLOOKUP($A764,raw!$A$2:$L$2630,7,0)</f>
        <v>55.81</v>
      </c>
      <c r="AB764" s="10">
        <f t="shared" si="127"/>
        <v>0</v>
      </c>
      <c r="AC764" s="10">
        <f t="shared" si="130"/>
        <v>0</v>
      </c>
      <c r="AE764" s="6">
        <f>VLOOKUP($A764,Peter!$A$3:$O$2386,11,0)</f>
        <v>0</v>
      </c>
      <c r="AF764" s="6">
        <v>0</v>
      </c>
      <c r="AG764" s="6">
        <f t="shared" si="128"/>
        <v>0</v>
      </c>
      <c r="AH764" s="6" t="str">
        <f>"'"&amp;C764&amp;"',"</f>
        <v>'65739036595',</v>
      </c>
    </row>
    <row r="765" spans="1:34" hidden="1" x14ac:dyDescent="0.15">
      <c r="A765" s="6" t="str">
        <f t="shared" si="126"/>
        <v>Ford Credit Auto Owner Trust 2017-A6573903699142795</v>
      </c>
      <c r="B765" s="6" t="s">
        <v>56</v>
      </c>
      <c r="C765" s="6">
        <v>65739036991</v>
      </c>
      <c r="D765" s="7">
        <v>42795</v>
      </c>
      <c r="E765" s="6" t="e">
        <f>VLOOKUP($A765,Peter!$A$3:$A$2386,1,0)</f>
        <v>#N/A</v>
      </c>
      <c r="F765" s="6" t="s">
        <v>22</v>
      </c>
      <c r="G765" s="6" t="s">
        <v>18</v>
      </c>
      <c r="H765" s="6" t="s">
        <v>22</v>
      </c>
      <c r="I765" s="6">
        <v>14801.19</v>
      </c>
      <c r="J765" s="6">
        <v>0</v>
      </c>
      <c r="K765" s="6">
        <v>0</v>
      </c>
      <c r="L765" s="6">
        <v>0</v>
      </c>
      <c r="M765" s="6">
        <v>345.03</v>
      </c>
      <c r="N765" s="6">
        <v>0</v>
      </c>
      <c r="O765" s="6">
        <v>0</v>
      </c>
      <c r="Q765" s="6" t="e">
        <f>VLOOKUP($A765,Peter!$A$3:$O$2386,13,0)</f>
        <v>#N/A</v>
      </c>
      <c r="R765" s="6">
        <v>14422.62</v>
      </c>
      <c r="S765" s="10" t="e">
        <f t="shared" si="129"/>
        <v>#N/A</v>
      </c>
      <c r="T765" s="6" t="e">
        <f>VLOOKUP($A765,Peter!$A$3:$R$2306,14,0)</f>
        <v>#N/A</v>
      </c>
      <c r="U765" s="6">
        <v>0</v>
      </c>
      <c r="Y765" s="6" t="e">
        <f>VLOOKUP($A765,Peter!$A$3:$O$2386,7,0)</f>
        <v>#N/A</v>
      </c>
      <c r="Z765" s="6">
        <v>33.54</v>
      </c>
      <c r="AA765" s="6" t="e">
        <f>VLOOKUP($A765,raw!$A$2:$L$2630,7,0)</f>
        <v>#N/A</v>
      </c>
      <c r="AB765" s="10" t="e">
        <f t="shared" si="127"/>
        <v>#N/A</v>
      </c>
      <c r="AC765" s="10" t="e">
        <f t="shared" si="130"/>
        <v>#N/A</v>
      </c>
      <c r="AE765" s="6" t="e">
        <f>VLOOKUP($A765,Peter!$A$3:$O$2386,11,0)</f>
        <v>#N/A</v>
      </c>
      <c r="AF765" s="6">
        <v>0</v>
      </c>
      <c r="AG765" s="6" t="e">
        <f t="shared" si="128"/>
        <v>#N/A</v>
      </c>
      <c r="AH765" s="6" t="str">
        <f>"'"&amp;C765&amp;"',"</f>
        <v>'65739036991',</v>
      </c>
    </row>
    <row r="766" spans="1:34" hidden="1" x14ac:dyDescent="0.15">
      <c r="A766" s="6" t="str">
        <f t="shared" si="126"/>
        <v>Ford Credit Auto Owner Trust 2017-A6573903699342767</v>
      </c>
      <c r="B766" s="6" t="s">
        <v>56</v>
      </c>
      <c r="C766" s="6">
        <v>65739036993</v>
      </c>
      <c r="D766" s="7">
        <v>42767</v>
      </c>
      <c r="E766" s="6" t="str">
        <f>VLOOKUP($A766,Peter!$A$3:$A$2386,1,0)</f>
        <v>Ford Credit Auto Owner Trust 2017-A6573903699342767</v>
      </c>
      <c r="F766" s="6" t="s">
        <v>57</v>
      </c>
      <c r="G766" s="6" t="s">
        <v>24</v>
      </c>
      <c r="H766" s="6" t="s">
        <v>57</v>
      </c>
      <c r="I766" s="6">
        <v>27648.91</v>
      </c>
      <c r="J766" s="6">
        <v>0</v>
      </c>
      <c r="K766" s="6">
        <v>0</v>
      </c>
      <c r="L766" s="6">
        <v>9.26</v>
      </c>
      <c r="M766" s="6">
        <v>229.77</v>
      </c>
      <c r="N766" s="6">
        <v>275.11</v>
      </c>
      <c r="O766" s="6">
        <v>0</v>
      </c>
      <c r="P766" s="6">
        <f>M766+N766-T766</f>
        <v>149.62</v>
      </c>
      <c r="Q766" s="6">
        <f>VLOOKUP($A766,Peter!$A$3:$O$2386,13,0)</f>
        <v>0</v>
      </c>
      <c r="R766" s="6">
        <v>27409.88</v>
      </c>
      <c r="S766" s="10">
        <f t="shared" si="129"/>
        <v>27409.88</v>
      </c>
      <c r="T766" s="6">
        <f>VLOOKUP($A766,Peter!$A$3:$R$2306,14,0)</f>
        <v>355.26</v>
      </c>
      <c r="U766" s="6">
        <v>0</v>
      </c>
      <c r="V766" s="10">
        <f>Y766-X766</f>
        <v>-27639.65</v>
      </c>
      <c r="W766" s="10"/>
      <c r="X766" s="6">
        <f>Z766+M766+R766+U766</f>
        <v>27648.91</v>
      </c>
      <c r="Y766" s="6">
        <f>VLOOKUP($A766,Peter!$A$3:$O$2386,7,0)</f>
        <v>9.26</v>
      </c>
      <c r="Z766" s="6">
        <v>9.26</v>
      </c>
      <c r="AA766" s="6">
        <f>VLOOKUP($A766,raw!$A$2:$L$2630,7,0)</f>
        <v>9.26</v>
      </c>
      <c r="AB766" s="10">
        <f t="shared" si="127"/>
        <v>0</v>
      </c>
      <c r="AC766" s="10">
        <f t="shared" si="130"/>
        <v>0</v>
      </c>
      <c r="AE766" s="6">
        <f>VLOOKUP($A766,Peter!$A$3:$O$2386,11,0)</f>
        <v>0</v>
      </c>
      <c r="AF766" s="6">
        <v>0</v>
      </c>
      <c r="AG766" s="6">
        <f t="shared" si="128"/>
        <v>0</v>
      </c>
      <c r="AH766" s="6" t="str">
        <f>"'"&amp;C766&amp;"',"</f>
        <v>'65739036993',</v>
      </c>
    </row>
    <row r="767" spans="1:34" hidden="1" x14ac:dyDescent="0.15">
      <c r="A767" s="6" t="str">
        <f t="shared" si="126"/>
        <v>Ford Credit Auto Owner Trust 2017-A6573903738142795</v>
      </c>
      <c r="B767" s="6" t="s">
        <v>56</v>
      </c>
      <c r="C767" s="6">
        <v>65739037381</v>
      </c>
      <c r="D767" s="7">
        <v>42795</v>
      </c>
      <c r="E767" s="6" t="e">
        <f>VLOOKUP($A767,Peter!$A$3:$A$2386,1,0)</f>
        <v>#N/A</v>
      </c>
      <c r="F767" s="6" t="s">
        <v>21</v>
      </c>
      <c r="G767" s="6" t="s">
        <v>18</v>
      </c>
      <c r="H767" s="6" t="s">
        <v>21</v>
      </c>
      <c r="I767" s="6">
        <v>19218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Q767" s="6" t="e">
        <f>VLOOKUP($A767,Peter!$A$3:$O$2386,13,0)</f>
        <v>#N/A</v>
      </c>
      <c r="R767" s="6">
        <v>0</v>
      </c>
      <c r="S767" s="10" t="e">
        <f t="shared" si="129"/>
        <v>#N/A</v>
      </c>
      <c r="T767" s="6" t="e">
        <f>VLOOKUP($A767,Peter!$A$3:$R$2306,14,0)</f>
        <v>#N/A</v>
      </c>
      <c r="U767" s="6">
        <v>0</v>
      </c>
      <c r="Y767" s="6" t="e">
        <f>VLOOKUP($A767,Peter!$A$3:$O$2386,7,0)</f>
        <v>#N/A</v>
      </c>
      <c r="Z767" s="6">
        <v>19218</v>
      </c>
      <c r="AA767" s="6" t="e">
        <f>VLOOKUP($A767,raw!$A$2:$L$2630,7,0)</f>
        <v>#N/A</v>
      </c>
      <c r="AB767" s="10" t="e">
        <f t="shared" si="127"/>
        <v>#N/A</v>
      </c>
      <c r="AC767" s="10" t="e">
        <f t="shared" si="130"/>
        <v>#N/A</v>
      </c>
      <c r="AE767" s="6" t="e">
        <f>VLOOKUP($A767,Peter!$A$3:$O$2386,11,0)</f>
        <v>#N/A</v>
      </c>
      <c r="AF767" s="6">
        <v>14211.6</v>
      </c>
      <c r="AG767" s="6" t="e">
        <f t="shared" si="128"/>
        <v>#N/A</v>
      </c>
      <c r="AH767" s="6" t="str">
        <f>"'"&amp;C767&amp;"',"</f>
        <v>'65739037381',</v>
      </c>
    </row>
    <row r="768" spans="1:34" hidden="1" x14ac:dyDescent="0.15">
      <c r="A768" s="6" t="str">
        <f t="shared" si="126"/>
        <v>Ford Credit Auto Owner Trust 2017-A6573903744142795</v>
      </c>
      <c r="B768" s="6" t="s">
        <v>56</v>
      </c>
      <c r="C768" s="6">
        <v>65739037441</v>
      </c>
      <c r="D768" s="7">
        <v>42795</v>
      </c>
      <c r="E768" s="6" t="e">
        <f>VLOOKUP($A768,Peter!$A$3:$A$2386,1,0)</f>
        <v>#N/A</v>
      </c>
      <c r="F768" s="6" t="s">
        <v>21</v>
      </c>
      <c r="G768" s="6" t="s">
        <v>18</v>
      </c>
      <c r="H768" s="6" t="s">
        <v>21</v>
      </c>
      <c r="I768" s="6">
        <v>59768.47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Q768" s="6" t="e">
        <f>VLOOKUP($A768,Peter!$A$3:$O$2386,13,0)</f>
        <v>#N/A</v>
      </c>
      <c r="R768" s="6">
        <v>0</v>
      </c>
      <c r="S768" s="10" t="e">
        <f t="shared" si="129"/>
        <v>#N/A</v>
      </c>
      <c r="T768" s="6" t="e">
        <f>VLOOKUP($A768,Peter!$A$3:$R$2306,14,0)</f>
        <v>#N/A</v>
      </c>
      <c r="U768" s="6">
        <v>0</v>
      </c>
      <c r="Y768" s="6" t="e">
        <f>VLOOKUP($A768,Peter!$A$3:$O$2386,7,0)</f>
        <v>#N/A</v>
      </c>
      <c r="Z768" s="6">
        <v>59768.47</v>
      </c>
      <c r="AA768" s="6" t="e">
        <f>VLOOKUP($A768,raw!$A$2:$L$2630,7,0)</f>
        <v>#N/A</v>
      </c>
      <c r="AB768" s="10" t="e">
        <f t="shared" si="127"/>
        <v>#N/A</v>
      </c>
      <c r="AC768" s="10" t="e">
        <f t="shared" si="130"/>
        <v>#N/A</v>
      </c>
      <c r="AE768" s="6" t="e">
        <f>VLOOKUP($A768,Peter!$A$3:$O$2386,11,0)</f>
        <v>#N/A</v>
      </c>
      <c r="AF768" s="6">
        <v>38042.730000000003</v>
      </c>
      <c r="AG768" s="6" t="e">
        <f t="shared" si="128"/>
        <v>#N/A</v>
      </c>
      <c r="AH768" s="6" t="str">
        <f>"'"&amp;C768&amp;"',"</f>
        <v>'65739037441',</v>
      </c>
    </row>
    <row r="769" spans="1:34" hidden="1" x14ac:dyDescent="0.15">
      <c r="A769" s="6" t="str">
        <f t="shared" si="126"/>
        <v>Ford Credit Auto Owner Trust 2017-A6573903784242736</v>
      </c>
      <c r="B769" s="6" t="s">
        <v>56</v>
      </c>
      <c r="C769" s="6">
        <v>65739037842</v>
      </c>
      <c r="D769" s="7">
        <v>42736</v>
      </c>
      <c r="E769" s="6" t="str">
        <f>VLOOKUP($A769,Peter!$A$3:$A$2386,1,0)</f>
        <v>Ford Credit Auto Owner Trust 2017-A6573903784242736</v>
      </c>
      <c r="F769" s="6" t="s">
        <v>57</v>
      </c>
      <c r="G769" s="6" t="s">
        <v>24</v>
      </c>
      <c r="H769" s="6" t="s">
        <v>57</v>
      </c>
      <c r="I769" s="6">
        <v>10628.35</v>
      </c>
      <c r="J769" s="6">
        <v>0</v>
      </c>
      <c r="K769" s="6">
        <v>0</v>
      </c>
      <c r="L769" s="6">
        <v>6.32</v>
      </c>
      <c r="M769" s="6">
        <v>171.87</v>
      </c>
      <c r="N769" s="6">
        <v>50.14</v>
      </c>
      <c r="O769" s="6">
        <v>0</v>
      </c>
      <c r="Q769" s="6">
        <f>VLOOKUP($A769,Peter!$A$3:$O$2386,13,0)</f>
        <v>0</v>
      </c>
      <c r="R769" s="6">
        <v>10450.16</v>
      </c>
      <c r="S769" s="10">
        <f t="shared" si="129"/>
        <v>10450.16</v>
      </c>
      <c r="T769" s="6">
        <f>VLOOKUP($A769,Peter!$A$3:$R$2306,14,0)</f>
        <v>222.01</v>
      </c>
      <c r="U769" s="6">
        <v>0</v>
      </c>
      <c r="V769" s="10">
        <f t="shared" ref="V769:V773" si="140">Y769-X769</f>
        <v>-10622.03</v>
      </c>
      <c r="W769" s="10"/>
      <c r="X769" s="6">
        <f>Z769+M769+R769+U769</f>
        <v>10628.35</v>
      </c>
      <c r="Y769" s="6">
        <f>VLOOKUP($A769,Peter!$A$3:$O$2386,7,0)</f>
        <v>6.32</v>
      </c>
      <c r="Z769" s="6">
        <v>6.32</v>
      </c>
      <c r="AA769" s="6">
        <f>VLOOKUP($A769,raw!$A$2:$L$2630,7,0)</f>
        <v>6.32</v>
      </c>
      <c r="AB769" s="10">
        <f t="shared" si="127"/>
        <v>0</v>
      </c>
      <c r="AC769" s="10">
        <f t="shared" si="130"/>
        <v>0</v>
      </c>
      <c r="AE769" s="6">
        <f>VLOOKUP($A769,Peter!$A$3:$O$2386,11,0)</f>
        <v>0</v>
      </c>
      <c r="AF769" s="6">
        <v>0</v>
      </c>
      <c r="AG769" s="6">
        <f t="shared" si="128"/>
        <v>0</v>
      </c>
      <c r="AH769" s="6" t="str">
        <f>"'"&amp;C769&amp;"',"</f>
        <v>'65739037842',</v>
      </c>
    </row>
    <row r="770" spans="1:34" hidden="1" x14ac:dyDescent="0.15">
      <c r="A770" s="6" t="str">
        <f t="shared" ref="A770:A833" si="141">B770&amp;C770&amp;D770</f>
        <v>Ford Credit Auto Owner Trust 2017-A6573903784642736</v>
      </c>
      <c r="B770" s="6" t="s">
        <v>56</v>
      </c>
      <c r="C770" s="6">
        <v>65739037846</v>
      </c>
      <c r="D770" s="7">
        <v>42736</v>
      </c>
      <c r="E770" s="6" t="str">
        <f>VLOOKUP($A770,Peter!$A$3:$A$2386,1,0)</f>
        <v>Ford Credit Auto Owner Trust 2017-A6573903784642736</v>
      </c>
      <c r="F770" s="6" t="s">
        <v>57</v>
      </c>
      <c r="G770" s="6" t="s">
        <v>24</v>
      </c>
      <c r="H770" s="6" t="s">
        <v>57</v>
      </c>
      <c r="I770" s="6">
        <v>17979.71</v>
      </c>
      <c r="J770" s="6">
        <v>0</v>
      </c>
      <c r="K770" s="6">
        <v>0</v>
      </c>
      <c r="L770" s="6">
        <v>6.98</v>
      </c>
      <c r="M770" s="6">
        <v>401.92</v>
      </c>
      <c r="N770" s="6">
        <v>48.18</v>
      </c>
      <c r="O770" s="6">
        <v>0</v>
      </c>
      <c r="Q770" s="6">
        <f>VLOOKUP($A770,Peter!$A$3:$O$2386,13,0)</f>
        <v>0</v>
      </c>
      <c r="R770" s="6">
        <v>17570.810000000001</v>
      </c>
      <c r="S770" s="10">
        <f t="shared" si="129"/>
        <v>17570.810000000001</v>
      </c>
      <c r="T770" s="6">
        <f>VLOOKUP($A770,Peter!$A$3:$R$2306,14,0)</f>
        <v>450.1</v>
      </c>
      <c r="U770" s="6">
        <v>0</v>
      </c>
      <c r="V770" s="10">
        <f t="shared" si="140"/>
        <v>-17972.730000000003</v>
      </c>
      <c r="W770" s="10"/>
      <c r="X770" s="6">
        <f>Z770+M770+R770+U770</f>
        <v>17979.710000000003</v>
      </c>
      <c r="Y770" s="6">
        <f>VLOOKUP($A770,Peter!$A$3:$O$2386,7,0)</f>
        <v>6.98</v>
      </c>
      <c r="Z770" s="6">
        <v>6.98</v>
      </c>
      <c r="AA770" s="6">
        <f>VLOOKUP($A770,raw!$A$2:$L$2630,7,0)</f>
        <v>6.98</v>
      </c>
      <c r="AB770" s="10">
        <f t="shared" ref="AB770:AB833" si="142">ABS(Y770-Z770)</f>
        <v>0</v>
      </c>
      <c r="AC770" s="10">
        <f t="shared" si="130"/>
        <v>0</v>
      </c>
      <c r="AE770" s="6">
        <f>VLOOKUP($A770,Peter!$A$3:$O$2386,11,0)</f>
        <v>0</v>
      </c>
      <c r="AF770" s="6">
        <v>0</v>
      </c>
      <c r="AG770" s="6">
        <f t="shared" ref="AG770:AG833" si="143">ABS(AE770-AF770)</f>
        <v>0</v>
      </c>
      <c r="AH770" s="6" t="str">
        <f>"'"&amp;C770&amp;"',"</f>
        <v>'65739037846',</v>
      </c>
    </row>
    <row r="771" spans="1:34" hidden="1" x14ac:dyDescent="0.15">
      <c r="A771" s="6" t="str">
        <f t="shared" si="141"/>
        <v>Ford Credit Auto Owner Trust 2017-A6573903835942767</v>
      </c>
      <c r="B771" s="6" t="s">
        <v>56</v>
      </c>
      <c r="C771" s="6">
        <v>65739038359</v>
      </c>
      <c r="D771" s="7">
        <v>42767</v>
      </c>
      <c r="E771" s="6" t="str">
        <f>VLOOKUP($A771,Peter!$A$3:$A$2386,1,0)</f>
        <v>Ford Credit Auto Owner Trust 2017-A6573903835942767</v>
      </c>
      <c r="F771" s="6" t="s">
        <v>57</v>
      </c>
      <c r="G771" s="6" t="s">
        <v>24</v>
      </c>
      <c r="H771" s="6" t="s">
        <v>57</v>
      </c>
      <c r="I771" s="6">
        <v>20145.490000000002</v>
      </c>
      <c r="J771" s="6">
        <v>0</v>
      </c>
      <c r="K771" s="6">
        <v>0</v>
      </c>
      <c r="L771" s="6">
        <v>0.01</v>
      </c>
      <c r="M771" s="6">
        <v>305.45</v>
      </c>
      <c r="N771" s="6">
        <v>111.48</v>
      </c>
      <c r="O771" s="6">
        <v>0</v>
      </c>
      <c r="Q771" s="6">
        <f>VLOOKUP($A771,Peter!$A$3:$O$2386,13,0)</f>
        <v>0</v>
      </c>
      <c r="R771" s="6">
        <v>19840.03</v>
      </c>
      <c r="S771" s="10">
        <f t="shared" ref="S771:S834" si="144">ABS(Q771-R771)</f>
        <v>19840.03</v>
      </c>
      <c r="T771" s="6">
        <f>VLOOKUP($A771,Peter!$A$3:$R$2306,14,0)</f>
        <v>416.93</v>
      </c>
      <c r="U771" s="6">
        <v>0</v>
      </c>
      <c r="V771" s="10">
        <f t="shared" si="140"/>
        <v>-20145.48</v>
      </c>
      <c r="W771" s="10"/>
      <c r="X771" s="6">
        <f>Z771+M771+R771+U771</f>
        <v>20145.489999999998</v>
      </c>
      <c r="Y771" s="6">
        <f>VLOOKUP($A771,Peter!$A$3:$O$2386,7,0)</f>
        <v>0.01</v>
      </c>
      <c r="Z771" s="6">
        <v>0.01</v>
      </c>
      <c r="AA771" s="6">
        <f>VLOOKUP($A771,raw!$A$2:$L$2630,7,0)</f>
        <v>0.01</v>
      </c>
      <c r="AB771" s="10">
        <f t="shared" si="142"/>
        <v>0</v>
      </c>
      <c r="AC771" s="10">
        <f t="shared" ref="AC771:AC834" si="145">IF(ABS(Z771-AA771)&gt;0.01,1,0)</f>
        <v>0</v>
      </c>
      <c r="AE771" s="6">
        <f>VLOOKUP($A771,Peter!$A$3:$O$2386,11,0)</f>
        <v>0</v>
      </c>
      <c r="AF771" s="6">
        <v>0</v>
      </c>
      <c r="AG771" s="6">
        <f t="shared" si="143"/>
        <v>0</v>
      </c>
      <c r="AH771" s="6" t="str">
        <f>"'"&amp;C771&amp;"',"</f>
        <v>'65739038359',</v>
      </c>
    </row>
    <row r="772" spans="1:34" hidden="1" x14ac:dyDescent="0.15">
      <c r="A772" s="6" t="str">
        <f t="shared" si="141"/>
        <v>Ford Credit Auto Owner Trust 2017-A6573903879642736</v>
      </c>
      <c r="B772" s="6" t="s">
        <v>56</v>
      </c>
      <c r="C772" s="6">
        <v>65739038796</v>
      </c>
      <c r="D772" s="7">
        <v>42736</v>
      </c>
      <c r="E772" s="6" t="str">
        <f>VLOOKUP($A772,Peter!$A$3:$A$2386,1,0)</f>
        <v>Ford Credit Auto Owner Trust 2017-A6573903879642736</v>
      </c>
      <c r="F772" s="6" t="s">
        <v>57</v>
      </c>
      <c r="G772" s="6" t="s">
        <v>24</v>
      </c>
      <c r="H772" s="6" t="s">
        <v>57</v>
      </c>
      <c r="I772" s="6">
        <v>19346.240000000002</v>
      </c>
      <c r="J772" s="6">
        <v>0</v>
      </c>
      <c r="K772" s="6">
        <v>0</v>
      </c>
      <c r="L772" s="6">
        <v>3.13</v>
      </c>
      <c r="M772" s="6">
        <v>225.16</v>
      </c>
      <c r="N772" s="6">
        <v>118.76</v>
      </c>
      <c r="O772" s="6">
        <v>0</v>
      </c>
      <c r="Q772" s="6">
        <f>VLOOKUP($A772,Peter!$A$3:$O$2386,13,0)</f>
        <v>0</v>
      </c>
      <c r="R772" s="6">
        <v>19117.95</v>
      </c>
      <c r="S772" s="10">
        <f t="shared" si="144"/>
        <v>19117.95</v>
      </c>
      <c r="T772" s="6">
        <f>VLOOKUP($A772,Peter!$A$3:$R$2306,14,0)</f>
        <v>343.92</v>
      </c>
      <c r="U772" s="6">
        <v>0</v>
      </c>
      <c r="V772" s="10">
        <f t="shared" si="140"/>
        <v>-19343.11</v>
      </c>
      <c r="W772" s="10"/>
      <c r="X772" s="6">
        <f>Z772+M772+R772+U772</f>
        <v>19346.240000000002</v>
      </c>
      <c r="Y772" s="6">
        <f>VLOOKUP($A772,Peter!$A$3:$O$2386,7,0)</f>
        <v>3.13</v>
      </c>
      <c r="Z772" s="6">
        <v>3.13</v>
      </c>
      <c r="AA772" s="6">
        <f>VLOOKUP($A772,raw!$A$2:$L$2630,7,0)</f>
        <v>3.13</v>
      </c>
      <c r="AB772" s="10">
        <f t="shared" si="142"/>
        <v>0</v>
      </c>
      <c r="AC772" s="10">
        <f t="shared" si="145"/>
        <v>0</v>
      </c>
      <c r="AE772" s="6">
        <f>VLOOKUP($A772,Peter!$A$3:$O$2386,11,0)</f>
        <v>0</v>
      </c>
      <c r="AF772" s="6">
        <v>0</v>
      </c>
      <c r="AG772" s="6">
        <f t="shared" si="143"/>
        <v>0</v>
      </c>
      <c r="AH772" s="6" t="str">
        <f>"'"&amp;C772&amp;"',"</f>
        <v>'65739038796',</v>
      </c>
    </row>
    <row r="773" spans="1:34" hidden="1" x14ac:dyDescent="0.15">
      <c r="A773" s="6" t="str">
        <f t="shared" si="141"/>
        <v>Ford Credit Auto Owner Trust 2017-A6573903890842767</v>
      </c>
      <c r="B773" s="6" t="s">
        <v>56</v>
      </c>
      <c r="C773" s="6">
        <v>65739038908</v>
      </c>
      <c r="D773" s="7">
        <v>42767</v>
      </c>
      <c r="E773" s="6" t="str">
        <f>VLOOKUP($A773,Peter!$A$3:$A$2386,1,0)</f>
        <v>Ford Credit Auto Owner Trust 2017-A6573903890842767</v>
      </c>
      <c r="F773" s="6" t="s">
        <v>57</v>
      </c>
      <c r="G773" s="6" t="s">
        <v>24</v>
      </c>
      <c r="H773" s="6" t="s">
        <v>57</v>
      </c>
      <c r="I773" s="6">
        <v>23866.19</v>
      </c>
      <c r="J773" s="6">
        <v>0</v>
      </c>
      <c r="K773" s="6">
        <v>0</v>
      </c>
      <c r="L773" s="6">
        <v>4.08</v>
      </c>
      <c r="M773" s="6">
        <v>258.58999999999997</v>
      </c>
      <c r="N773" s="6">
        <v>175.72</v>
      </c>
      <c r="O773" s="6">
        <v>0</v>
      </c>
      <c r="Q773" s="6">
        <f>VLOOKUP($A773,Peter!$A$3:$O$2386,13,0)</f>
        <v>0</v>
      </c>
      <c r="R773" s="6">
        <v>23603.52</v>
      </c>
      <c r="S773" s="10">
        <f t="shared" si="144"/>
        <v>23603.52</v>
      </c>
      <c r="T773" s="6">
        <f>VLOOKUP($A773,Peter!$A$3:$R$2306,14,0)</f>
        <v>434.3</v>
      </c>
      <c r="U773" s="6">
        <v>0</v>
      </c>
      <c r="V773" s="10">
        <f t="shared" si="140"/>
        <v>-23862.109999999997</v>
      </c>
      <c r="W773" s="10"/>
      <c r="X773" s="6">
        <f>Z773+M773+R773+U773</f>
        <v>23866.19</v>
      </c>
      <c r="Y773" s="6">
        <f>VLOOKUP($A773,Peter!$A$3:$O$2386,7,0)</f>
        <v>4.08</v>
      </c>
      <c r="Z773" s="6">
        <v>4.08</v>
      </c>
      <c r="AA773" s="6">
        <f>VLOOKUP($A773,raw!$A$2:$L$2630,7,0)</f>
        <v>4.08</v>
      </c>
      <c r="AB773" s="10">
        <f t="shared" si="142"/>
        <v>0</v>
      </c>
      <c r="AC773" s="10">
        <f t="shared" si="145"/>
        <v>0</v>
      </c>
      <c r="AE773" s="6">
        <f>VLOOKUP($A773,Peter!$A$3:$O$2386,11,0)</f>
        <v>0</v>
      </c>
      <c r="AF773" s="6">
        <v>0</v>
      </c>
      <c r="AG773" s="6">
        <f t="shared" si="143"/>
        <v>0</v>
      </c>
      <c r="AH773" s="6" t="str">
        <f>"'"&amp;C773&amp;"',"</f>
        <v>'65739038908',</v>
      </c>
    </row>
    <row r="774" spans="1:34" hidden="1" x14ac:dyDescent="0.15">
      <c r="A774" s="6" t="str">
        <f t="shared" si="141"/>
        <v>Ford Credit Auto Owner Trust 2017-A6573903937842795</v>
      </c>
      <c r="B774" s="6" t="s">
        <v>56</v>
      </c>
      <c r="C774" s="6">
        <v>65739039378</v>
      </c>
      <c r="D774" s="7">
        <v>42795</v>
      </c>
      <c r="E774" s="6" t="e">
        <f>VLOOKUP($A774,Peter!$A$3:$A$2386,1,0)</f>
        <v>#N/A</v>
      </c>
      <c r="F774" s="6" t="s">
        <v>57</v>
      </c>
      <c r="G774" s="6" t="s">
        <v>24</v>
      </c>
      <c r="H774" s="6" t="s">
        <v>57</v>
      </c>
      <c r="I774" s="6">
        <v>17638.8</v>
      </c>
      <c r="J774" s="6">
        <v>0</v>
      </c>
      <c r="K774" s="6">
        <v>0</v>
      </c>
      <c r="L774" s="6">
        <v>0.3</v>
      </c>
      <c r="M774" s="6">
        <v>332.91</v>
      </c>
      <c r="N774" s="6">
        <v>0</v>
      </c>
      <c r="O774" s="6">
        <v>0</v>
      </c>
      <c r="Q774" s="6" t="e">
        <f>VLOOKUP($A774,Peter!$A$3:$O$2386,13,0)</f>
        <v>#N/A</v>
      </c>
      <c r="R774" s="6">
        <v>17305.59</v>
      </c>
      <c r="S774" s="10" t="e">
        <f t="shared" si="144"/>
        <v>#N/A</v>
      </c>
      <c r="T774" s="6" t="e">
        <f>VLOOKUP($A774,Peter!$A$3:$R$2306,14,0)</f>
        <v>#N/A</v>
      </c>
      <c r="U774" s="6">
        <v>0</v>
      </c>
      <c r="Y774" s="6" t="e">
        <f>VLOOKUP($A774,Peter!$A$3:$O$2386,7,0)</f>
        <v>#N/A</v>
      </c>
      <c r="Z774" s="6">
        <v>0.3</v>
      </c>
      <c r="AA774" s="6" t="e">
        <f>VLOOKUP($A774,raw!$A$2:$L$2630,7,0)</f>
        <v>#N/A</v>
      </c>
      <c r="AB774" s="10" t="e">
        <f t="shared" si="142"/>
        <v>#N/A</v>
      </c>
      <c r="AC774" s="10" t="e">
        <f t="shared" si="145"/>
        <v>#N/A</v>
      </c>
      <c r="AE774" s="6" t="e">
        <f>VLOOKUP($A774,Peter!$A$3:$O$2386,11,0)</f>
        <v>#N/A</v>
      </c>
      <c r="AF774" s="6">
        <v>0</v>
      </c>
      <c r="AG774" s="6" t="e">
        <f t="shared" si="143"/>
        <v>#N/A</v>
      </c>
      <c r="AH774" s="6" t="str">
        <f>"'"&amp;C774&amp;"',"</f>
        <v>'65739039378',</v>
      </c>
    </row>
    <row r="775" spans="1:34" hidden="1" x14ac:dyDescent="0.15">
      <c r="A775" s="6" t="str">
        <f t="shared" si="141"/>
        <v>Ford Credit Auto Owner Trust 2017-A6573903950742795</v>
      </c>
      <c r="B775" s="6" t="s">
        <v>56</v>
      </c>
      <c r="C775" s="6">
        <v>65739039507</v>
      </c>
      <c r="D775" s="7">
        <v>42795</v>
      </c>
      <c r="E775" s="6" t="e">
        <f>VLOOKUP($A775,Peter!$A$3:$A$2386,1,0)</f>
        <v>#N/A</v>
      </c>
      <c r="F775" s="6" t="s">
        <v>57</v>
      </c>
      <c r="G775" s="6" t="s">
        <v>24</v>
      </c>
      <c r="H775" s="6" t="s">
        <v>57</v>
      </c>
      <c r="I775" s="6">
        <v>25626.83</v>
      </c>
      <c r="J775" s="6">
        <v>0</v>
      </c>
      <c r="K775" s="6">
        <v>0</v>
      </c>
      <c r="L775" s="6">
        <v>0.44</v>
      </c>
      <c r="M775" s="6">
        <v>351.39</v>
      </c>
      <c r="N775" s="6">
        <v>70.2</v>
      </c>
      <c r="O775" s="6">
        <v>0</v>
      </c>
      <c r="Q775" s="6" t="e">
        <f>VLOOKUP($A775,Peter!$A$3:$O$2386,13,0)</f>
        <v>#N/A</v>
      </c>
      <c r="R775" s="6">
        <v>25275</v>
      </c>
      <c r="S775" s="10" t="e">
        <f t="shared" si="144"/>
        <v>#N/A</v>
      </c>
      <c r="T775" s="6" t="e">
        <f>VLOOKUP($A775,Peter!$A$3:$R$2306,14,0)</f>
        <v>#N/A</v>
      </c>
      <c r="U775" s="6">
        <v>0</v>
      </c>
      <c r="Y775" s="6" t="e">
        <f>VLOOKUP($A775,Peter!$A$3:$O$2386,7,0)</f>
        <v>#N/A</v>
      </c>
      <c r="Z775" s="6">
        <v>0.44</v>
      </c>
      <c r="AA775" s="6" t="e">
        <f>VLOOKUP($A775,raw!$A$2:$L$2630,7,0)</f>
        <v>#N/A</v>
      </c>
      <c r="AB775" s="10" t="e">
        <f t="shared" si="142"/>
        <v>#N/A</v>
      </c>
      <c r="AC775" s="10" t="e">
        <f t="shared" si="145"/>
        <v>#N/A</v>
      </c>
      <c r="AE775" s="6" t="e">
        <f>VLOOKUP($A775,Peter!$A$3:$O$2386,11,0)</f>
        <v>#N/A</v>
      </c>
      <c r="AF775" s="6">
        <v>0</v>
      </c>
      <c r="AG775" s="6" t="e">
        <f t="shared" si="143"/>
        <v>#N/A</v>
      </c>
      <c r="AH775" s="6" t="str">
        <f>"'"&amp;C775&amp;"',"</f>
        <v>'65739039507',</v>
      </c>
    </row>
    <row r="776" spans="1:34" hidden="1" x14ac:dyDescent="0.15">
      <c r="A776" s="6" t="str">
        <f t="shared" si="141"/>
        <v>Ford Credit Auto Owner Trust 2017-A6573903959442736</v>
      </c>
      <c r="B776" s="6" t="s">
        <v>56</v>
      </c>
      <c r="C776" s="6">
        <v>65739039594</v>
      </c>
      <c r="D776" s="7">
        <v>42736</v>
      </c>
      <c r="E776" s="6" t="str">
        <f>VLOOKUP($A776,Peter!$A$3:$A$2386,1,0)</f>
        <v>Ford Credit Auto Owner Trust 2017-A6573903959442736</v>
      </c>
      <c r="F776" s="6" t="s">
        <v>25</v>
      </c>
      <c r="G776" s="6" t="s">
        <v>18</v>
      </c>
      <c r="H776" s="6" t="s">
        <v>25</v>
      </c>
      <c r="I776" s="6">
        <v>265.19</v>
      </c>
      <c r="J776" s="6">
        <v>0</v>
      </c>
      <c r="K776" s="6">
        <v>0</v>
      </c>
      <c r="L776" s="6">
        <v>0.39</v>
      </c>
      <c r="M776" s="6">
        <v>264.8</v>
      </c>
      <c r="N776" s="6">
        <v>1.54</v>
      </c>
      <c r="O776" s="6">
        <v>0</v>
      </c>
      <c r="Q776" s="6">
        <f>VLOOKUP($A776,Peter!$A$3:$O$2386,13,0)</f>
        <v>0</v>
      </c>
      <c r="R776" s="6">
        <v>0</v>
      </c>
      <c r="S776" s="10">
        <f t="shared" si="144"/>
        <v>0</v>
      </c>
      <c r="T776" s="6">
        <f>VLOOKUP($A776,Peter!$A$3:$R$2306,14,0)</f>
        <v>1016.93</v>
      </c>
      <c r="U776" s="6">
        <v>0</v>
      </c>
      <c r="V776" s="10">
        <f t="shared" ref="V776:V778" si="146">Y776-X776</f>
        <v>-264.8</v>
      </c>
      <c r="W776" s="10"/>
      <c r="X776" s="6">
        <f>Z776+M776+R776+U776</f>
        <v>265.19</v>
      </c>
      <c r="Y776" s="6">
        <f>VLOOKUP($A776,Peter!$A$3:$O$2386,7,0)</f>
        <v>0.39</v>
      </c>
      <c r="Z776" s="6">
        <v>0.39</v>
      </c>
      <c r="AA776" s="6">
        <f>VLOOKUP($A776,raw!$A$2:$L$2630,7,0)</f>
        <v>0.39</v>
      </c>
      <c r="AB776" s="10">
        <f t="shared" si="142"/>
        <v>0</v>
      </c>
      <c r="AC776" s="10">
        <f t="shared" si="145"/>
        <v>0</v>
      </c>
      <c r="AE776" s="6">
        <f>VLOOKUP($A776,Peter!$A$3:$O$2386,11,0)</f>
        <v>0</v>
      </c>
      <c r="AF776" s="6">
        <v>0</v>
      </c>
      <c r="AG776" s="6">
        <f t="shared" si="143"/>
        <v>0</v>
      </c>
      <c r="AH776" s="6" t="str">
        <f>"'"&amp;C776&amp;"',"</f>
        <v>'65739039594',</v>
      </c>
    </row>
    <row r="777" spans="1:34" hidden="1" x14ac:dyDescent="0.15">
      <c r="A777" s="6" t="str">
        <f t="shared" si="141"/>
        <v>Ford Credit Auto Owner Trust 2017-A6573903980842736</v>
      </c>
      <c r="B777" s="6" t="s">
        <v>56</v>
      </c>
      <c r="C777" s="6">
        <v>65739039808</v>
      </c>
      <c r="D777" s="7">
        <v>42736</v>
      </c>
      <c r="E777" s="6" t="str">
        <f>VLOOKUP($A777,Peter!$A$3:$A$2386,1,0)</f>
        <v>Ford Credit Auto Owner Trust 2017-A6573903980842736</v>
      </c>
      <c r="F777" s="6" t="s">
        <v>57</v>
      </c>
      <c r="G777" s="6" t="s">
        <v>24</v>
      </c>
      <c r="H777" s="6" t="s">
        <v>57</v>
      </c>
      <c r="I777" s="6">
        <v>9982.7099999999991</v>
      </c>
      <c r="J777" s="6">
        <v>0</v>
      </c>
      <c r="K777" s="6">
        <v>0</v>
      </c>
      <c r="L777" s="6">
        <v>1.5</v>
      </c>
      <c r="M777" s="6">
        <v>96.96</v>
      </c>
      <c r="N777" s="6">
        <v>119.86</v>
      </c>
      <c r="O777" s="6">
        <v>0</v>
      </c>
      <c r="Q777" s="6">
        <f>VLOOKUP($A777,Peter!$A$3:$O$2386,13,0)</f>
        <v>0</v>
      </c>
      <c r="R777" s="6">
        <v>9884.25</v>
      </c>
      <c r="S777" s="10">
        <f t="shared" si="144"/>
        <v>9884.25</v>
      </c>
      <c r="T777" s="6">
        <f>VLOOKUP($A777,Peter!$A$3:$R$2306,14,0)</f>
        <v>216.82</v>
      </c>
      <c r="U777" s="6">
        <v>0</v>
      </c>
      <c r="V777" s="10">
        <f t="shared" si="146"/>
        <v>-9981.2099999999991</v>
      </c>
      <c r="W777" s="10"/>
      <c r="X777" s="6">
        <f>Z777+M777+R777+U777</f>
        <v>9982.7099999999991</v>
      </c>
      <c r="Y777" s="6">
        <f>VLOOKUP($A777,Peter!$A$3:$O$2386,7,0)</f>
        <v>1.5</v>
      </c>
      <c r="Z777" s="6">
        <v>1.5</v>
      </c>
      <c r="AA777" s="6">
        <f>VLOOKUP($A777,raw!$A$2:$L$2630,7,0)</f>
        <v>1.5</v>
      </c>
      <c r="AB777" s="10">
        <f t="shared" si="142"/>
        <v>0</v>
      </c>
      <c r="AC777" s="10">
        <f t="shared" si="145"/>
        <v>0</v>
      </c>
      <c r="AE777" s="6">
        <f>VLOOKUP($A777,Peter!$A$3:$O$2386,11,0)</f>
        <v>0</v>
      </c>
      <c r="AF777" s="6">
        <v>0</v>
      </c>
      <c r="AG777" s="6">
        <f t="shared" si="143"/>
        <v>0</v>
      </c>
      <c r="AH777" s="6" t="str">
        <f>"'"&amp;C777&amp;"',"</f>
        <v>'65739039808',</v>
      </c>
    </row>
    <row r="778" spans="1:34" hidden="1" x14ac:dyDescent="0.15">
      <c r="A778" s="6" t="str">
        <f t="shared" si="141"/>
        <v>Ford Credit Auto Owner Trust 2017-A6573903997642736</v>
      </c>
      <c r="B778" s="6" t="s">
        <v>56</v>
      </c>
      <c r="C778" s="6">
        <v>65739039976</v>
      </c>
      <c r="D778" s="7">
        <v>42736</v>
      </c>
      <c r="E778" s="6" t="str">
        <f>VLOOKUP($A778,Peter!$A$3:$A$2386,1,0)</f>
        <v>Ford Credit Auto Owner Trust 2017-A6573903997642736</v>
      </c>
      <c r="F778" s="6" t="s">
        <v>57</v>
      </c>
      <c r="G778" s="6" t="s">
        <v>24</v>
      </c>
      <c r="H778" s="6" t="s">
        <v>57</v>
      </c>
      <c r="I778" s="6">
        <v>10416.030000000001</v>
      </c>
      <c r="J778" s="6">
        <v>0</v>
      </c>
      <c r="K778" s="6">
        <v>0</v>
      </c>
      <c r="L778" s="6">
        <v>5.0599999999999996</v>
      </c>
      <c r="M778" s="6">
        <v>314.11</v>
      </c>
      <c r="N778" s="6">
        <v>48.63</v>
      </c>
      <c r="O778" s="6">
        <v>0</v>
      </c>
      <c r="Q778" s="6">
        <f>VLOOKUP($A778,Peter!$A$3:$O$2386,13,0)</f>
        <v>0</v>
      </c>
      <c r="R778" s="6">
        <v>10096.86</v>
      </c>
      <c r="S778" s="10">
        <f t="shared" si="144"/>
        <v>10096.86</v>
      </c>
      <c r="T778" s="6">
        <f>VLOOKUP($A778,Peter!$A$3:$R$2306,14,0)</f>
        <v>362.74</v>
      </c>
      <c r="U778" s="6">
        <v>0</v>
      </c>
      <c r="V778" s="10">
        <f t="shared" si="146"/>
        <v>-10410.970000000001</v>
      </c>
      <c r="W778" s="10"/>
      <c r="X778" s="6">
        <f>Z778+M778+R778+U778</f>
        <v>10416.030000000001</v>
      </c>
      <c r="Y778" s="6">
        <f>VLOOKUP($A778,Peter!$A$3:$O$2386,7,0)</f>
        <v>5.0599999999999996</v>
      </c>
      <c r="Z778" s="6">
        <v>5.0599999999999996</v>
      </c>
      <c r="AA778" s="6">
        <f>VLOOKUP($A778,raw!$A$2:$L$2630,7,0)</f>
        <v>5.0599999999999996</v>
      </c>
      <c r="AB778" s="10">
        <f t="shared" si="142"/>
        <v>0</v>
      </c>
      <c r="AC778" s="10">
        <f t="shared" si="145"/>
        <v>0</v>
      </c>
      <c r="AE778" s="6">
        <f>VLOOKUP($A778,Peter!$A$3:$O$2386,11,0)</f>
        <v>0</v>
      </c>
      <c r="AF778" s="6">
        <v>0</v>
      </c>
      <c r="AG778" s="6">
        <f t="shared" si="143"/>
        <v>0</v>
      </c>
      <c r="AH778" s="6" t="str">
        <f>"'"&amp;C778&amp;"',"</f>
        <v>'65739039976',</v>
      </c>
    </row>
    <row r="779" spans="1:34" hidden="1" x14ac:dyDescent="0.15">
      <c r="A779" s="6" t="str">
        <f t="shared" si="141"/>
        <v>Ford Credit Auto Owner Trust 2017-A6573904014742795</v>
      </c>
      <c r="B779" s="6" t="s">
        <v>56</v>
      </c>
      <c r="C779" s="6">
        <v>65739040147</v>
      </c>
      <c r="D779" s="7">
        <v>42795</v>
      </c>
      <c r="E779" s="6" t="e">
        <f>VLOOKUP($A779,Peter!$A$3:$A$2386,1,0)</f>
        <v>#N/A</v>
      </c>
      <c r="F779" s="6" t="s">
        <v>22</v>
      </c>
      <c r="G779" s="6" t="s">
        <v>21</v>
      </c>
      <c r="H779" s="6" t="s">
        <v>22</v>
      </c>
      <c r="I779" s="6">
        <v>43054.400000000001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Q779" s="6" t="e">
        <f>VLOOKUP($A779,Peter!$A$3:$O$2386,13,0)</f>
        <v>#N/A</v>
      </c>
      <c r="R779" s="6">
        <v>0</v>
      </c>
      <c r="S779" s="10" t="e">
        <f t="shared" si="144"/>
        <v>#N/A</v>
      </c>
      <c r="T779" s="6" t="e">
        <f>VLOOKUP($A779,Peter!$A$3:$R$2306,14,0)</f>
        <v>#N/A</v>
      </c>
      <c r="U779" s="6">
        <v>0</v>
      </c>
      <c r="Y779" s="6" t="e">
        <f>VLOOKUP($A779,Peter!$A$3:$O$2386,7,0)</f>
        <v>#N/A</v>
      </c>
      <c r="Z779" s="6">
        <v>43054.400000000001</v>
      </c>
      <c r="AA779" s="6" t="e">
        <f>VLOOKUP($A779,raw!$A$2:$L$2630,7,0)</f>
        <v>#N/A</v>
      </c>
      <c r="AB779" s="10" t="e">
        <f t="shared" si="142"/>
        <v>#N/A</v>
      </c>
      <c r="AC779" s="10" t="e">
        <f t="shared" si="145"/>
        <v>#N/A</v>
      </c>
      <c r="AE779" s="6" t="e">
        <f>VLOOKUP($A779,Peter!$A$3:$O$2386,11,0)</f>
        <v>#N/A</v>
      </c>
      <c r="AF779" s="6">
        <v>0</v>
      </c>
      <c r="AG779" s="6" t="e">
        <f t="shared" si="143"/>
        <v>#N/A</v>
      </c>
      <c r="AH779" s="6" t="str">
        <f>"'"&amp;C779&amp;"',"</f>
        <v>'65739040147',</v>
      </c>
    </row>
    <row r="780" spans="1:34" hidden="1" x14ac:dyDescent="0.15">
      <c r="A780" s="6" t="str">
        <f t="shared" si="141"/>
        <v>Ford Credit Auto Owner Trust 2017-A6573904037342736</v>
      </c>
      <c r="B780" s="6" t="s">
        <v>56</v>
      </c>
      <c r="C780" s="6">
        <v>65739040373</v>
      </c>
      <c r="D780" s="7">
        <v>42736</v>
      </c>
      <c r="E780" s="6" t="str">
        <f>VLOOKUP($A780,Peter!$A$3:$A$2386,1,0)</f>
        <v>Ford Credit Auto Owner Trust 2017-A6573904037342736</v>
      </c>
      <c r="F780" s="6" t="s">
        <v>57</v>
      </c>
      <c r="G780" s="6" t="s">
        <v>24</v>
      </c>
      <c r="H780" s="6" t="s">
        <v>57</v>
      </c>
      <c r="I780" s="6">
        <v>14378.26</v>
      </c>
      <c r="J780" s="6">
        <v>0</v>
      </c>
      <c r="K780" s="6">
        <v>0</v>
      </c>
      <c r="L780" s="6">
        <v>0.11</v>
      </c>
      <c r="M780" s="6">
        <v>239.69</v>
      </c>
      <c r="N780" s="6">
        <v>84.22</v>
      </c>
      <c r="O780" s="6">
        <v>0</v>
      </c>
      <c r="Q780" s="6">
        <f>VLOOKUP($A780,Peter!$A$3:$O$2386,13,0)</f>
        <v>0</v>
      </c>
      <c r="R780" s="6">
        <v>14138.46</v>
      </c>
      <c r="S780" s="10">
        <f t="shared" si="144"/>
        <v>14138.46</v>
      </c>
      <c r="T780" s="6">
        <f>VLOOKUP($A780,Peter!$A$3:$R$2306,14,0)</f>
        <v>323.91000000000003</v>
      </c>
      <c r="U780" s="6">
        <v>0</v>
      </c>
      <c r="V780" s="10">
        <f t="shared" ref="V780:V781" si="147">Y780-X780</f>
        <v>-14378.149999999998</v>
      </c>
      <c r="W780" s="10"/>
      <c r="X780" s="6">
        <f>Z780+M780+R780+U780</f>
        <v>14378.259999999998</v>
      </c>
      <c r="Y780" s="6">
        <f>VLOOKUP($A780,Peter!$A$3:$O$2386,7,0)</f>
        <v>0.11</v>
      </c>
      <c r="Z780" s="6">
        <v>0.11</v>
      </c>
      <c r="AA780" s="6">
        <f>VLOOKUP($A780,raw!$A$2:$L$2630,7,0)</f>
        <v>0.11</v>
      </c>
      <c r="AB780" s="10">
        <f t="shared" si="142"/>
        <v>0</v>
      </c>
      <c r="AC780" s="10">
        <f t="shared" si="145"/>
        <v>0</v>
      </c>
      <c r="AE780" s="6">
        <f>VLOOKUP($A780,Peter!$A$3:$O$2386,11,0)</f>
        <v>0</v>
      </c>
      <c r="AF780" s="6">
        <v>0</v>
      </c>
      <c r="AG780" s="6">
        <f t="shared" si="143"/>
        <v>0</v>
      </c>
      <c r="AH780" s="6" t="str">
        <f>"'"&amp;C780&amp;"',"</f>
        <v>'65739040373',</v>
      </c>
    </row>
    <row r="781" spans="1:34" hidden="1" x14ac:dyDescent="0.15">
      <c r="A781" s="6" t="str">
        <f t="shared" si="141"/>
        <v>Ford Credit Auto Owner Trust 2017-A6573904050942736</v>
      </c>
      <c r="B781" s="6" t="s">
        <v>56</v>
      </c>
      <c r="C781" s="6">
        <v>65739040509</v>
      </c>
      <c r="D781" s="7">
        <v>42736</v>
      </c>
      <c r="E781" s="6" t="str">
        <f>VLOOKUP($A781,Peter!$A$3:$A$2386,1,0)</f>
        <v>Ford Credit Auto Owner Trust 2017-A6573904050942736</v>
      </c>
      <c r="F781" s="6" t="s">
        <v>57</v>
      </c>
      <c r="G781" s="6" t="s">
        <v>24</v>
      </c>
      <c r="H781" s="6" t="s">
        <v>57</v>
      </c>
      <c r="I781" s="6">
        <v>14043.02</v>
      </c>
      <c r="J781" s="6">
        <v>0</v>
      </c>
      <c r="K781" s="6">
        <v>0</v>
      </c>
      <c r="L781" s="6">
        <v>3.92</v>
      </c>
      <c r="M781" s="6">
        <v>708.25</v>
      </c>
      <c r="N781" s="6">
        <v>62.51</v>
      </c>
      <c r="O781" s="6">
        <v>0</v>
      </c>
      <c r="Q781" s="6">
        <f>VLOOKUP($A781,Peter!$A$3:$O$2386,13,0)</f>
        <v>0</v>
      </c>
      <c r="R781" s="6">
        <v>13330.85</v>
      </c>
      <c r="S781" s="10">
        <f t="shared" si="144"/>
        <v>13330.85</v>
      </c>
      <c r="T781" s="6">
        <f>VLOOKUP($A781,Peter!$A$3:$R$2306,14,0)</f>
        <v>770.76</v>
      </c>
      <c r="U781" s="6">
        <v>0</v>
      </c>
      <c r="V781" s="10">
        <f t="shared" si="147"/>
        <v>-14039.1</v>
      </c>
      <c r="W781" s="10"/>
      <c r="X781" s="6">
        <f>Z781+M781+R781+U781</f>
        <v>14043.02</v>
      </c>
      <c r="Y781" s="6">
        <f>VLOOKUP($A781,Peter!$A$3:$O$2386,7,0)</f>
        <v>3.92</v>
      </c>
      <c r="Z781" s="6">
        <v>3.92</v>
      </c>
      <c r="AA781" s="6">
        <f>VLOOKUP($A781,raw!$A$2:$L$2630,7,0)</f>
        <v>3.92</v>
      </c>
      <c r="AB781" s="10">
        <f t="shared" si="142"/>
        <v>0</v>
      </c>
      <c r="AC781" s="10">
        <f t="shared" si="145"/>
        <v>0</v>
      </c>
      <c r="AE781" s="6">
        <f>VLOOKUP($A781,Peter!$A$3:$O$2386,11,0)</f>
        <v>0</v>
      </c>
      <c r="AF781" s="6">
        <v>0</v>
      </c>
      <c r="AG781" s="6">
        <f t="shared" si="143"/>
        <v>0</v>
      </c>
      <c r="AH781" s="6" t="str">
        <f>"'"&amp;C781&amp;"',"</f>
        <v>'65739040509',</v>
      </c>
    </row>
    <row r="782" spans="1:34" hidden="1" x14ac:dyDescent="0.15">
      <c r="A782" s="6" t="str">
        <f t="shared" si="141"/>
        <v>Ford Credit Auto Owner Trust 2017-A6573904078442795</v>
      </c>
      <c r="B782" s="6" t="s">
        <v>56</v>
      </c>
      <c r="C782" s="6">
        <v>65739040784</v>
      </c>
      <c r="D782" s="7">
        <v>42795</v>
      </c>
      <c r="E782" s="6" t="e">
        <f>VLOOKUP($A782,Peter!$A$3:$A$2386,1,0)</f>
        <v>#N/A</v>
      </c>
      <c r="F782" s="6" t="s">
        <v>57</v>
      </c>
      <c r="G782" s="6" t="s">
        <v>24</v>
      </c>
      <c r="H782" s="6" t="s">
        <v>57</v>
      </c>
      <c r="I782" s="6">
        <v>2521.46</v>
      </c>
      <c r="J782" s="6">
        <v>0</v>
      </c>
      <c r="K782" s="6">
        <v>0</v>
      </c>
      <c r="L782" s="6">
        <v>1.03</v>
      </c>
      <c r="M782" s="6">
        <v>305.8</v>
      </c>
      <c r="N782" s="6">
        <v>9.99</v>
      </c>
      <c r="O782" s="6">
        <v>0</v>
      </c>
      <c r="Q782" s="6" t="e">
        <f>VLOOKUP($A782,Peter!$A$3:$O$2386,13,0)</f>
        <v>#N/A</v>
      </c>
      <c r="R782" s="6">
        <v>2214.63</v>
      </c>
      <c r="S782" s="10" t="e">
        <f t="shared" si="144"/>
        <v>#N/A</v>
      </c>
      <c r="T782" s="6" t="e">
        <f>VLOOKUP($A782,Peter!$A$3:$R$2306,14,0)</f>
        <v>#N/A</v>
      </c>
      <c r="U782" s="6">
        <v>0</v>
      </c>
      <c r="Y782" s="6" t="e">
        <f>VLOOKUP($A782,Peter!$A$3:$O$2386,7,0)</f>
        <v>#N/A</v>
      </c>
      <c r="Z782" s="6">
        <v>1.03</v>
      </c>
      <c r="AA782" s="6" t="e">
        <f>VLOOKUP($A782,raw!$A$2:$L$2630,7,0)</f>
        <v>#N/A</v>
      </c>
      <c r="AB782" s="10" t="e">
        <f t="shared" si="142"/>
        <v>#N/A</v>
      </c>
      <c r="AC782" s="10" t="e">
        <f t="shared" si="145"/>
        <v>#N/A</v>
      </c>
      <c r="AE782" s="6" t="e">
        <f>VLOOKUP($A782,Peter!$A$3:$O$2386,11,0)</f>
        <v>#N/A</v>
      </c>
      <c r="AF782" s="6">
        <v>0</v>
      </c>
      <c r="AG782" s="6" t="e">
        <f t="shared" si="143"/>
        <v>#N/A</v>
      </c>
      <c r="AH782" s="6" t="str">
        <f>"'"&amp;C782&amp;"',"</f>
        <v>'65739040784',</v>
      </c>
    </row>
    <row r="783" spans="1:34" hidden="1" x14ac:dyDescent="0.15">
      <c r="A783" s="6" t="str">
        <f t="shared" si="141"/>
        <v>Ford Credit Auto Owner Trust 2017-A6573904078942736</v>
      </c>
      <c r="B783" s="6" t="s">
        <v>56</v>
      </c>
      <c r="C783" s="6">
        <v>65739040789</v>
      </c>
      <c r="D783" s="7">
        <v>42736</v>
      </c>
      <c r="E783" s="6" t="str">
        <f>VLOOKUP($A783,Peter!$A$3:$A$2386,1,0)</f>
        <v>Ford Credit Auto Owner Trust 2017-A6573904078942736</v>
      </c>
      <c r="F783" s="6" t="s">
        <v>57</v>
      </c>
      <c r="G783" s="6" t="s">
        <v>24</v>
      </c>
      <c r="H783" s="6" t="s">
        <v>57</v>
      </c>
      <c r="I783" s="6">
        <v>30235.68</v>
      </c>
      <c r="J783" s="6">
        <v>0</v>
      </c>
      <c r="K783" s="6">
        <v>0</v>
      </c>
      <c r="L783" s="6">
        <v>7.08</v>
      </c>
      <c r="M783" s="6">
        <v>512.04999999999995</v>
      </c>
      <c r="N783" s="6">
        <v>112.95</v>
      </c>
      <c r="O783" s="6">
        <v>0</v>
      </c>
      <c r="Q783" s="6">
        <f>VLOOKUP($A783,Peter!$A$3:$O$2386,13,0)</f>
        <v>0</v>
      </c>
      <c r="R783" s="6">
        <v>29716.55</v>
      </c>
      <c r="S783" s="10">
        <f t="shared" si="144"/>
        <v>29716.55</v>
      </c>
      <c r="T783" s="6">
        <f>VLOOKUP($A783,Peter!$A$3:$R$2306,14,0)</f>
        <v>625</v>
      </c>
      <c r="U783" s="6">
        <v>0</v>
      </c>
      <c r="V783" s="10">
        <f t="shared" ref="V783:V785" si="148">Y783-X783</f>
        <v>-30228.6</v>
      </c>
      <c r="W783" s="10"/>
      <c r="X783" s="6">
        <f>Z783+M783+R783+U783</f>
        <v>30235.68</v>
      </c>
      <c r="Y783" s="6">
        <f>VLOOKUP($A783,Peter!$A$3:$O$2386,7,0)</f>
        <v>7.08</v>
      </c>
      <c r="Z783" s="6">
        <v>7.08</v>
      </c>
      <c r="AA783" s="6">
        <f>VLOOKUP($A783,raw!$A$2:$L$2630,7,0)</f>
        <v>7.08</v>
      </c>
      <c r="AB783" s="10">
        <f t="shared" si="142"/>
        <v>0</v>
      </c>
      <c r="AC783" s="10">
        <f t="shared" si="145"/>
        <v>0</v>
      </c>
      <c r="AE783" s="6">
        <f>VLOOKUP($A783,Peter!$A$3:$O$2386,11,0)</f>
        <v>0</v>
      </c>
      <c r="AF783" s="6">
        <v>0</v>
      </c>
      <c r="AG783" s="6">
        <f t="shared" si="143"/>
        <v>0</v>
      </c>
      <c r="AH783" s="6" t="str">
        <f>"'"&amp;C783&amp;"',"</f>
        <v>'65739040789',</v>
      </c>
    </row>
    <row r="784" spans="1:34" hidden="1" x14ac:dyDescent="0.15">
      <c r="A784" s="6" t="str">
        <f t="shared" si="141"/>
        <v>Ford Credit Auto Owner Trust 2017-A6573904088142736</v>
      </c>
      <c r="B784" s="6" t="s">
        <v>56</v>
      </c>
      <c r="C784" s="6">
        <v>65739040881</v>
      </c>
      <c r="D784" s="7">
        <v>42736</v>
      </c>
      <c r="E784" s="6" t="str">
        <f>VLOOKUP($A784,Peter!$A$3:$A$2386,1,0)</f>
        <v>Ford Credit Auto Owner Trust 2017-A6573904088142736</v>
      </c>
      <c r="F784" s="6" t="s">
        <v>57</v>
      </c>
      <c r="G784" s="6" t="s">
        <v>24</v>
      </c>
      <c r="H784" s="6" t="s">
        <v>57</v>
      </c>
      <c r="I784" s="6">
        <v>8988.0499999999993</v>
      </c>
      <c r="J784" s="6">
        <v>0</v>
      </c>
      <c r="K784" s="6">
        <v>0</v>
      </c>
      <c r="L784" s="6">
        <v>6.45</v>
      </c>
      <c r="M784" s="6">
        <v>169.84</v>
      </c>
      <c r="N784" s="6">
        <v>71.62</v>
      </c>
      <c r="O784" s="6">
        <v>0</v>
      </c>
      <c r="Q784" s="6">
        <f>VLOOKUP($A784,Peter!$A$3:$O$2386,13,0)</f>
        <v>0</v>
      </c>
      <c r="R784" s="6">
        <v>8811.76</v>
      </c>
      <c r="S784" s="10">
        <f t="shared" si="144"/>
        <v>8811.76</v>
      </c>
      <c r="T784" s="6">
        <f>VLOOKUP($A784,Peter!$A$3:$R$2306,14,0)</f>
        <v>241.46</v>
      </c>
      <c r="U784" s="6">
        <v>0</v>
      </c>
      <c r="V784" s="10">
        <f t="shared" si="148"/>
        <v>-8981.6</v>
      </c>
      <c r="W784" s="10"/>
      <c r="X784" s="6">
        <f>Z784+M784+R784+U784</f>
        <v>8988.0500000000011</v>
      </c>
      <c r="Y784" s="6">
        <f>VLOOKUP($A784,Peter!$A$3:$O$2386,7,0)</f>
        <v>6.45</v>
      </c>
      <c r="Z784" s="6">
        <v>6.45</v>
      </c>
      <c r="AA784" s="6">
        <f>VLOOKUP($A784,raw!$A$2:$L$2630,7,0)</f>
        <v>6.45</v>
      </c>
      <c r="AB784" s="10">
        <f t="shared" si="142"/>
        <v>0</v>
      </c>
      <c r="AC784" s="10">
        <f t="shared" si="145"/>
        <v>0</v>
      </c>
      <c r="AE784" s="6">
        <f>VLOOKUP($A784,Peter!$A$3:$O$2386,11,0)</f>
        <v>0</v>
      </c>
      <c r="AF784" s="6">
        <v>0</v>
      </c>
      <c r="AG784" s="6">
        <f t="shared" si="143"/>
        <v>0</v>
      </c>
      <c r="AH784" s="6" t="str">
        <f>"'"&amp;C784&amp;"',"</f>
        <v>'65739040881',</v>
      </c>
    </row>
    <row r="785" spans="1:34" hidden="1" x14ac:dyDescent="0.15">
      <c r="A785" s="6" t="str">
        <f t="shared" si="141"/>
        <v>Ford Credit Auto Owner Trust 2017-A6573904165842767</v>
      </c>
      <c r="B785" s="6" t="s">
        <v>56</v>
      </c>
      <c r="C785" s="6">
        <v>65739041658</v>
      </c>
      <c r="D785" s="7">
        <v>42767</v>
      </c>
      <c r="E785" s="6" t="str">
        <f>VLOOKUP($A785,Peter!$A$3:$A$2386,1,0)</f>
        <v>Ford Credit Auto Owner Trust 2017-A6573904165842767</v>
      </c>
      <c r="F785" s="6" t="s">
        <v>57</v>
      </c>
      <c r="G785" s="6" t="s">
        <v>24</v>
      </c>
      <c r="H785" s="6" t="s">
        <v>57</v>
      </c>
      <c r="I785" s="6">
        <v>18524.09</v>
      </c>
      <c r="J785" s="6">
        <v>0</v>
      </c>
      <c r="K785" s="6">
        <v>0</v>
      </c>
      <c r="L785" s="6">
        <v>2.99</v>
      </c>
      <c r="M785" s="6">
        <v>214.54</v>
      </c>
      <c r="N785" s="6">
        <v>178.1</v>
      </c>
      <c r="O785" s="6">
        <v>0</v>
      </c>
      <c r="Q785" s="6">
        <f>VLOOKUP($A785,Peter!$A$3:$O$2386,13,0)</f>
        <v>0</v>
      </c>
      <c r="R785" s="6">
        <v>18306.560000000001</v>
      </c>
      <c r="S785" s="10">
        <f t="shared" si="144"/>
        <v>18306.560000000001</v>
      </c>
      <c r="T785" s="6">
        <f>VLOOKUP($A785,Peter!$A$3:$R$2306,14,0)</f>
        <v>392.64</v>
      </c>
      <c r="U785" s="6">
        <v>0</v>
      </c>
      <c r="V785" s="10">
        <f t="shared" si="148"/>
        <v>-18521.099999999999</v>
      </c>
      <c r="W785" s="10"/>
      <c r="X785" s="6">
        <f>Z785+M785+R785+U785</f>
        <v>18524.09</v>
      </c>
      <c r="Y785" s="6">
        <f>VLOOKUP($A785,Peter!$A$3:$O$2386,7,0)</f>
        <v>2.99</v>
      </c>
      <c r="Z785" s="6">
        <v>2.99</v>
      </c>
      <c r="AA785" s="6">
        <f>VLOOKUP($A785,raw!$A$2:$L$2630,7,0)</f>
        <v>2.99</v>
      </c>
      <c r="AB785" s="10">
        <f t="shared" si="142"/>
        <v>0</v>
      </c>
      <c r="AC785" s="10">
        <f t="shared" si="145"/>
        <v>0</v>
      </c>
      <c r="AE785" s="6">
        <f>VLOOKUP($A785,Peter!$A$3:$O$2386,11,0)</f>
        <v>0</v>
      </c>
      <c r="AF785" s="6">
        <v>0</v>
      </c>
      <c r="AG785" s="6">
        <f t="shared" si="143"/>
        <v>0</v>
      </c>
      <c r="AH785" s="6" t="str">
        <f>"'"&amp;C785&amp;"',"</f>
        <v>'65739041658',</v>
      </c>
    </row>
    <row r="786" spans="1:34" hidden="1" x14ac:dyDescent="0.15">
      <c r="A786" s="6" t="str">
        <f t="shared" si="141"/>
        <v>Ford Credit Auto Owner Trust 2017-A6573904238642795</v>
      </c>
      <c r="B786" s="6" t="s">
        <v>56</v>
      </c>
      <c r="C786" s="6">
        <v>65739042386</v>
      </c>
      <c r="D786" s="7">
        <v>42795</v>
      </c>
      <c r="E786" s="6" t="e">
        <f>VLOOKUP($A786,Peter!$A$3:$A$2386,1,0)</f>
        <v>#N/A</v>
      </c>
      <c r="F786" s="6" t="s">
        <v>57</v>
      </c>
      <c r="G786" s="6" t="s">
        <v>24</v>
      </c>
      <c r="H786" s="6" t="s">
        <v>57</v>
      </c>
      <c r="I786" s="6">
        <v>37848.36</v>
      </c>
      <c r="J786" s="6">
        <v>0</v>
      </c>
      <c r="K786" s="6">
        <v>0</v>
      </c>
      <c r="L786" s="6">
        <v>0.01</v>
      </c>
      <c r="M786" s="6">
        <v>1027.6400000000001</v>
      </c>
      <c r="N786" s="6">
        <v>454.27</v>
      </c>
      <c r="O786" s="6">
        <v>0</v>
      </c>
      <c r="Q786" s="6" t="e">
        <f>VLOOKUP($A786,Peter!$A$3:$O$2386,13,0)</f>
        <v>#N/A</v>
      </c>
      <c r="R786" s="6">
        <v>36820.71</v>
      </c>
      <c r="S786" s="10" t="e">
        <f t="shared" si="144"/>
        <v>#N/A</v>
      </c>
      <c r="T786" s="6" t="e">
        <f>VLOOKUP($A786,Peter!$A$3:$R$2306,14,0)</f>
        <v>#N/A</v>
      </c>
      <c r="U786" s="6">
        <v>0</v>
      </c>
      <c r="Y786" s="6" t="e">
        <f>VLOOKUP($A786,Peter!$A$3:$O$2386,7,0)</f>
        <v>#N/A</v>
      </c>
      <c r="Z786" s="6">
        <v>0.01</v>
      </c>
      <c r="AA786" s="6" t="e">
        <f>VLOOKUP($A786,raw!$A$2:$L$2630,7,0)</f>
        <v>#N/A</v>
      </c>
      <c r="AB786" s="10" t="e">
        <f t="shared" si="142"/>
        <v>#N/A</v>
      </c>
      <c r="AC786" s="10" t="e">
        <f t="shared" si="145"/>
        <v>#N/A</v>
      </c>
      <c r="AE786" s="6" t="e">
        <f>VLOOKUP($A786,Peter!$A$3:$O$2386,11,0)</f>
        <v>#N/A</v>
      </c>
      <c r="AF786" s="6">
        <v>0</v>
      </c>
      <c r="AG786" s="6" t="e">
        <f t="shared" si="143"/>
        <v>#N/A</v>
      </c>
      <c r="AH786" s="6" t="str">
        <f>"'"&amp;C786&amp;"',"</f>
        <v>'65739042386',</v>
      </c>
    </row>
    <row r="787" spans="1:34" hidden="1" x14ac:dyDescent="0.15">
      <c r="A787" s="6" t="str">
        <f t="shared" si="141"/>
        <v>Ford Credit Auto Owner Trust 2017-A6573904280142736</v>
      </c>
      <c r="B787" s="6" t="s">
        <v>56</v>
      </c>
      <c r="C787" s="6">
        <v>65739042801</v>
      </c>
      <c r="D787" s="7">
        <v>42736</v>
      </c>
      <c r="E787" s="6" t="str">
        <f>VLOOKUP($A787,Peter!$A$3:$A$2386,1,0)</f>
        <v>Ford Credit Auto Owner Trust 2017-A6573904280142736</v>
      </c>
      <c r="F787" s="6" t="s">
        <v>57</v>
      </c>
      <c r="G787" s="6" t="s">
        <v>24</v>
      </c>
      <c r="H787" s="6" t="s">
        <v>57</v>
      </c>
      <c r="I787" s="6">
        <v>11778.44</v>
      </c>
      <c r="J787" s="6">
        <v>0</v>
      </c>
      <c r="K787" s="6">
        <v>0</v>
      </c>
      <c r="L787" s="6">
        <v>0.05</v>
      </c>
      <c r="M787" s="6">
        <v>593.85</v>
      </c>
      <c r="N787" s="6">
        <v>57.4</v>
      </c>
      <c r="O787" s="6">
        <v>0</v>
      </c>
      <c r="Q787" s="6">
        <f>VLOOKUP($A787,Peter!$A$3:$O$2386,13,0)</f>
        <v>0</v>
      </c>
      <c r="R787" s="6">
        <v>11184.54</v>
      </c>
      <c r="S787" s="10">
        <f t="shared" si="144"/>
        <v>11184.54</v>
      </c>
      <c r="T787" s="6">
        <f>VLOOKUP($A787,Peter!$A$3:$R$2306,14,0)</f>
        <v>651.25</v>
      </c>
      <c r="U787" s="6">
        <v>0</v>
      </c>
      <c r="V787" s="10">
        <f t="shared" ref="V787:V788" si="149">Y787-X787</f>
        <v>-11778.390000000001</v>
      </c>
      <c r="W787" s="10"/>
      <c r="X787" s="6">
        <f>Z787+M787+R787+U787</f>
        <v>11778.44</v>
      </c>
      <c r="Y787" s="6">
        <f>VLOOKUP($A787,Peter!$A$3:$O$2386,7,0)</f>
        <v>0.05</v>
      </c>
      <c r="Z787" s="6">
        <v>0.05</v>
      </c>
      <c r="AA787" s="6">
        <f>VLOOKUP($A787,raw!$A$2:$L$2630,7,0)</f>
        <v>0.05</v>
      </c>
      <c r="AB787" s="10">
        <f t="shared" si="142"/>
        <v>0</v>
      </c>
      <c r="AC787" s="10">
        <f t="shared" si="145"/>
        <v>0</v>
      </c>
      <c r="AE787" s="6">
        <f>VLOOKUP($A787,Peter!$A$3:$O$2386,11,0)</f>
        <v>0</v>
      </c>
      <c r="AF787" s="6">
        <v>0</v>
      </c>
      <c r="AG787" s="6">
        <f t="shared" si="143"/>
        <v>0</v>
      </c>
      <c r="AH787" s="6" t="str">
        <f>"'"&amp;C787&amp;"',"</f>
        <v>'65739042801',</v>
      </c>
    </row>
    <row r="788" spans="1:34" hidden="1" x14ac:dyDescent="0.15">
      <c r="A788" s="6" t="str">
        <f t="shared" si="141"/>
        <v>Ford Credit Auto Owner Trust 2017-A6573904287842736</v>
      </c>
      <c r="B788" s="6" t="s">
        <v>56</v>
      </c>
      <c r="C788" s="6">
        <v>65739042878</v>
      </c>
      <c r="D788" s="7">
        <v>42736</v>
      </c>
      <c r="E788" s="6" t="str">
        <f>VLOOKUP($A788,Peter!$A$3:$A$2386,1,0)</f>
        <v>Ford Credit Auto Owner Trust 2017-A6573904287842736</v>
      </c>
      <c r="F788" s="6" t="s">
        <v>57</v>
      </c>
      <c r="G788" s="6" t="s">
        <v>24</v>
      </c>
      <c r="H788" s="6" t="s">
        <v>57</v>
      </c>
      <c r="I788" s="6">
        <v>26515.96</v>
      </c>
      <c r="J788" s="6">
        <v>0</v>
      </c>
      <c r="K788" s="6">
        <v>0</v>
      </c>
      <c r="L788" s="6">
        <v>8.6</v>
      </c>
      <c r="M788" s="6">
        <v>553.49</v>
      </c>
      <c r="N788" s="6">
        <v>131.30000000000001</v>
      </c>
      <c r="O788" s="6">
        <v>0</v>
      </c>
      <c r="Q788" s="6">
        <f>VLOOKUP($A788,Peter!$A$3:$O$2386,13,0)</f>
        <v>0</v>
      </c>
      <c r="R788" s="6">
        <v>25953.87</v>
      </c>
      <c r="S788" s="10">
        <f t="shared" si="144"/>
        <v>25953.87</v>
      </c>
      <c r="T788" s="6">
        <f>VLOOKUP($A788,Peter!$A$3:$R$2306,14,0)</f>
        <v>684.79</v>
      </c>
      <c r="U788" s="6">
        <v>0</v>
      </c>
      <c r="V788" s="10">
        <f t="shared" si="149"/>
        <v>-26507.360000000001</v>
      </c>
      <c r="W788" s="10"/>
      <c r="X788" s="6">
        <f>Z788+M788+R788+U788</f>
        <v>26515.96</v>
      </c>
      <c r="Y788" s="6">
        <f>VLOOKUP($A788,Peter!$A$3:$O$2386,7,0)</f>
        <v>8.6</v>
      </c>
      <c r="Z788" s="6">
        <v>8.6</v>
      </c>
      <c r="AA788" s="6">
        <f>VLOOKUP($A788,raw!$A$2:$L$2630,7,0)</f>
        <v>8.6</v>
      </c>
      <c r="AB788" s="10">
        <f t="shared" si="142"/>
        <v>0</v>
      </c>
      <c r="AC788" s="10">
        <f t="shared" si="145"/>
        <v>0</v>
      </c>
      <c r="AE788" s="6">
        <f>VLOOKUP($A788,Peter!$A$3:$O$2386,11,0)</f>
        <v>0</v>
      </c>
      <c r="AF788" s="6">
        <v>0</v>
      </c>
      <c r="AG788" s="6">
        <f t="shared" si="143"/>
        <v>0</v>
      </c>
      <c r="AH788" s="6" t="str">
        <f>"'"&amp;C788&amp;"',"</f>
        <v>'65739042878',</v>
      </c>
    </row>
    <row r="789" spans="1:34" hidden="1" x14ac:dyDescent="0.15">
      <c r="A789" s="6" t="str">
        <f t="shared" si="141"/>
        <v>Ford Credit Auto Owner Trust 2017-A6573904342842795</v>
      </c>
      <c r="B789" s="6" t="s">
        <v>56</v>
      </c>
      <c r="C789" s="6">
        <v>65739043428</v>
      </c>
      <c r="D789" s="7">
        <v>42795</v>
      </c>
      <c r="E789" s="6" t="e">
        <f>VLOOKUP($A789,Peter!$A$3:$A$2386,1,0)</f>
        <v>#N/A</v>
      </c>
      <c r="F789" s="6" t="s">
        <v>22</v>
      </c>
      <c r="G789" s="6" t="s">
        <v>18</v>
      </c>
      <c r="H789" s="6" t="s">
        <v>22</v>
      </c>
      <c r="I789" s="6">
        <v>64.150000000000006</v>
      </c>
      <c r="J789" s="6">
        <v>0</v>
      </c>
      <c r="K789" s="6">
        <v>0</v>
      </c>
      <c r="L789" s="6">
        <v>0</v>
      </c>
      <c r="M789" s="6">
        <v>50.21</v>
      </c>
      <c r="N789" s="6">
        <v>0</v>
      </c>
      <c r="O789" s="6">
        <v>0</v>
      </c>
      <c r="Q789" s="6" t="e">
        <f>VLOOKUP($A789,Peter!$A$3:$O$2386,13,0)</f>
        <v>#N/A</v>
      </c>
      <c r="R789" s="6">
        <v>0</v>
      </c>
      <c r="S789" s="10" t="e">
        <f t="shared" si="144"/>
        <v>#N/A</v>
      </c>
      <c r="T789" s="6" t="e">
        <f>VLOOKUP($A789,Peter!$A$3:$R$2306,14,0)</f>
        <v>#N/A</v>
      </c>
      <c r="U789" s="6">
        <v>0</v>
      </c>
      <c r="Y789" s="6" t="e">
        <f>VLOOKUP($A789,Peter!$A$3:$O$2386,7,0)</f>
        <v>#N/A</v>
      </c>
      <c r="Z789" s="6">
        <v>13.94</v>
      </c>
      <c r="AA789" s="6" t="e">
        <f>VLOOKUP($A789,raw!$A$2:$L$2630,7,0)</f>
        <v>#N/A</v>
      </c>
      <c r="AB789" s="10" t="e">
        <f t="shared" si="142"/>
        <v>#N/A</v>
      </c>
      <c r="AC789" s="10" t="e">
        <f t="shared" si="145"/>
        <v>#N/A</v>
      </c>
      <c r="AE789" s="6" t="e">
        <f>VLOOKUP($A789,Peter!$A$3:$O$2386,11,0)</f>
        <v>#N/A</v>
      </c>
      <c r="AF789" s="6">
        <v>0</v>
      </c>
      <c r="AG789" s="6" t="e">
        <f t="shared" si="143"/>
        <v>#N/A</v>
      </c>
      <c r="AH789" s="6" t="str">
        <f>"'"&amp;C789&amp;"',"</f>
        <v>'65739043428',</v>
      </c>
    </row>
    <row r="790" spans="1:34" hidden="1" x14ac:dyDescent="0.15">
      <c r="A790" s="6" t="str">
        <f t="shared" si="141"/>
        <v>Ford Credit Auto Owner Trust 2017-A6573904387642795</v>
      </c>
      <c r="B790" s="6" t="s">
        <v>56</v>
      </c>
      <c r="C790" s="6">
        <v>65739043876</v>
      </c>
      <c r="D790" s="7">
        <v>42795</v>
      </c>
      <c r="E790" s="6" t="e">
        <f>VLOOKUP($A790,Peter!$A$3:$A$2386,1,0)</f>
        <v>#N/A</v>
      </c>
      <c r="F790" s="6" t="s">
        <v>25</v>
      </c>
      <c r="G790" s="6" t="s">
        <v>18</v>
      </c>
      <c r="H790" s="6" t="s">
        <v>25</v>
      </c>
      <c r="I790" s="6">
        <v>11.56</v>
      </c>
      <c r="J790" s="6">
        <v>0</v>
      </c>
      <c r="K790" s="6">
        <v>0</v>
      </c>
      <c r="L790" s="6">
        <v>0.03</v>
      </c>
      <c r="M790" s="6">
        <v>11.53</v>
      </c>
      <c r="N790" s="6">
        <v>0.03</v>
      </c>
      <c r="O790" s="6">
        <v>0</v>
      </c>
      <c r="Q790" s="6" t="e">
        <f>VLOOKUP($A790,Peter!$A$3:$O$2386,13,0)</f>
        <v>#N/A</v>
      </c>
      <c r="R790" s="6">
        <v>0</v>
      </c>
      <c r="S790" s="10" t="e">
        <f t="shared" si="144"/>
        <v>#N/A</v>
      </c>
      <c r="T790" s="6" t="e">
        <f>VLOOKUP($A790,Peter!$A$3:$R$2306,14,0)</f>
        <v>#N/A</v>
      </c>
      <c r="U790" s="6">
        <v>0</v>
      </c>
      <c r="Y790" s="6" t="e">
        <f>VLOOKUP($A790,Peter!$A$3:$O$2386,7,0)</f>
        <v>#N/A</v>
      </c>
      <c r="Z790" s="6">
        <v>0.03</v>
      </c>
      <c r="AA790" s="6" t="e">
        <f>VLOOKUP($A790,raw!$A$2:$L$2630,7,0)</f>
        <v>#N/A</v>
      </c>
      <c r="AB790" s="10" t="e">
        <f t="shared" si="142"/>
        <v>#N/A</v>
      </c>
      <c r="AC790" s="10" t="e">
        <f t="shared" si="145"/>
        <v>#N/A</v>
      </c>
      <c r="AE790" s="6" t="e">
        <f>VLOOKUP($A790,Peter!$A$3:$O$2386,11,0)</f>
        <v>#N/A</v>
      </c>
      <c r="AF790" s="6">
        <v>0</v>
      </c>
      <c r="AG790" s="6" t="e">
        <f t="shared" si="143"/>
        <v>#N/A</v>
      </c>
      <c r="AH790" s="6" t="str">
        <f>"'"&amp;C790&amp;"',"</f>
        <v>'65739043876',</v>
      </c>
    </row>
    <row r="791" spans="1:34" hidden="1" x14ac:dyDescent="0.15">
      <c r="A791" s="6" t="str">
        <f t="shared" si="141"/>
        <v>Ford Credit Auto Owner Trust 2017-A6573904403842736</v>
      </c>
      <c r="B791" s="6" t="s">
        <v>56</v>
      </c>
      <c r="C791" s="6">
        <v>65739044038</v>
      </c>
      <c r="D791" s="7">
        <v>42736</v>
      </c>
      <c r="E791" s="6" t="str">
        <f>VLOOKUP($A791,Peter!$A$3:$A$2386,1,0)</f>
        <v>Ford Credit Auto Owner Trust 2017-A6573904403842736</v>
      </c>
      <c r="F791" s="6" t="s">
        <v>57</v>
      </c>
      <c r="G791" s="6" t="s">
        <v>24</v>
      </c>
      <c r="H791" s="6" t="s">
        <v>57</v>
      </c>
      <c r="I791" s="6">
        <v>24285.59</v>
      </c>
      <c r="J791" s="6">
        <v>0</v>
      </c>
      <c r="K791" s="6">
        <v>0</v>
      </c>
      <c r="L791" s="6">
        <v>0.04</v>
      </c>
      <c r="M791" s="6">
        <v>313.61</v>
      </c>
      <c r="N791" s="6">
        <v>636.47</v>
      </c>
      <c r="O791" s="6">
        <v>0</v>
      </c>
      <c r="Q791" s="6">
        <f>VLOOKUP($A791,Peter!$A$3:$O$2386,13,0)</f>
        <v>0</v>
      </c>
      <c r="R791" s="6">
        <v>23971.94</v>
      </c>
      <c r="S791" s="10">
        <f t="shared" si="144"/>
        <v>23971.94</v>
      </c>
      <c r="T791" s="6">
        <f>VLOOKUP($A791,Peter!$A$3:$R$2306,14,0)</f>
        <v>950.07999999999902</v>
      </c>
      <c r="U791" s="6">
        <v>0</v>
      </c>
      <c r="V791" s="10">
        <f>Y791-X791</f>
        <v>-24285.55</v>
      </c>
      <c r="W791" s="10"/>
      <c r="X791" s="6">
        <f>Z791+M791+R791+U791</f>
        <v>24285.59</v>
      </c>
      <c r="Y791" s="6">
        <f>VLOOKUP($A791,Peter!$A$3:$O$2386,7,0)</f>
        <v>0.04</v>
      </c>
      <c r="Z791" s="6">
        <v>0.04</v>
      </c>
      <c r="AA791" s="6">
        <f>VLOOKUP($A791,raw!$A$2:$L$2630,7,0)</f>
        <v>0.04</v>
      </c>
      <c r="AB791" s="10">
        <f t="shared" si="142"/>
        <v>0</v>
      </c>
      <c r="AC791" s="10">
        <f t="shared" si="145"/>
        <v>0</v>
      </c>
      <c r="AE791" s="6">
        <f>VLOOKUP($A791,Peter!$A$3:$O$2386,11,0)</f>
        <v>0</v>
      </c>
      <c r="AF791" s="6">
        <v>0</v>
      </c>
      <c r="AG791" s="6">
        <f t="shared" si="143"/>
        <v>0</v>
      </c>
      <c r="AH791" s="6" t="str">
        <f>"'"&amp;C791&amp;"',"</f>
        <v>'65739044038',</v>
      </c>
    </row>
    <row r="792" spans="1:34" hidden="1" x14ac:dyDescent="0.15">
      <c r="A792" s="6" t="str">
        <f t="shared" si="141"/>
        <v>Ford Credit Auto Owner Trust 2017-A6573904422042795</v>
      </c>
      <c r="B792" s="6" t="s">
        <v>56</v>
      </c>
      <c r="C792" s="6">
        <v>65739044220</v>
      </c>
      <c r="D792" s="7">
        <v>42795</v>
      </c>
      <c r="E792" s="6" t="e">
        <f>VLOOKUP($A792,Peter!$A$3:$A$2386,1,0)</f>
        <v>#N/A</v>
      </c>
      <c r="F792" s="6" t="s">
        <v>57</v>
      </c>
      <c r="G792" s="6" t="s">
        <v>24</v>
      </c>
      <c r="H792" s="6" t="s">
        <v>57</v>
      </c>
      <c r="I792" s="6">
        <v>24492.62</v>
      </c>
      <c r="J792" s="6">
        <v>0</v>
      </c>
      <c r="K792" s="6">
        <v>0</v>
      </c>
      <c r="L792" s="6">
        <v>7.37</v>
      </c>
      <c r="M792" s="6">
        <v>360.29</v>
      </c>
      <c r="N792" s="6">
        <v>69.989999999999995</v>
      </c>
      <c r="O792" s="6">
        <v>0</v>
      </c>
      <c r="Q792" s="6" t="e">
        <f>VLOOKUP($A792,Peter!$A$3:$O$2386,13,0)</f>
        <v>#N/A</v>
      </c>
      <c r="R792" s="6">
        <v>24124.959999999999</v>
      </c>
      <c r="S792" s="10" t="e">
        <f t="shared" si="144"/>
        <v>#N/A</v>
      </c>
      <c r="T792" s="6" t="e">
        <f>VLOOKUP($A792,Peter!$A$3:$R$2306,14,0)</f>
        <v>#N/A</v>
      </c>
      <c r="U792" s="6">
        <v>0</v>
      </c>
      <c r="Y792" s="6" t="e">
        <f>VLOOKUP($A792,Peter!$A$3:$O$2386,7,0)</f>
        <v>#N/A</v>
      </c>
      <c r="Z792" s="6">
        <v>7.37</v>
      </c>
      <c r="AA792" s="6" t="e">
        <f>VLOOKUP($A792,raw!$A$2:$L$2630,7,0)</f>
        <v>#N/A</v>
      </c>
      <c r="AB792" s="10" t="e">
        <f t="shared" si="142"/>
        <v>#N/A</v>
      </c>
      <c r="AC792" s="10" t="e">
        <f t="shared" si="145"/>
        <v>#N/A</v>
      </c>
      <c r="AE792" s="6" t="e">
        <f>VLOOKUP($A792,Peter!$A$3:$O$2386,11,0)</f>
        <v>#N/A</v>
      </c>
      <c r="AF792" s="6">
        <v>0</v>
      </c>
      <c r="AG792" s="6" t="e">
        <f t="shared" si="143"/>
        <v>#N/A</v>
      </c>
      <c r="AH792" s="6" t="str">
        <f>"'"&amp;C792&amp;"',"</f>
        <v>'65739044220',</v>
      </c>
    </row>
    <row r="793" spans="1:34" hidden="1" x14ac:dyDescent="0.15">
      <c r="A793" s="6" t="str">
        <f t="shared" si="141"/>
        <v>Ford Credit Auto Owner Trust 2017-A6573904436642736</v>
      </c>
      <c r="B793" s="6" t="s">
        <v>56</v>
      </c>
      <c r="C793" s="6">
        <v>65739044366</v>
      </c>
      <c r="D793" s="7">
        <v>42736</v>
      </c>
      <c r="E793" s="6" t="str">
        <f>VLOOKUP($A793,Peter!$A$3:$A$2386,1,0)</f>
        <v>Ford Credit Auto Owner Trust 2017-A6573904436642736</v>
      </c>
      <c r="F793" s="6" t="s">
        <v>57</v>
      </c>
      <c r="G793" s="6" t="s">
        <v>24</v>
      </c>
      <c r="H793" s="6" t="s">
        <v>57</v>
      </c>
      <c r="I793" s="6">
        <v>21450.67</v>
      </c>
      <c r="J793" s="6">
        <v>0</v>
      </c>
      <c r="K793" s="6">
        <v>0</v>
      </c>
      <c r="L793" s="6">
        <v>0.02</v>
      </c>
      <c r="M793" s="6">
        <v>590.61</v>
      </c>
      <c r="N793" s="6">
        <v>133.97</v>
      </c>
      <c r="O793" s="6">
        <v>0</v>
      </c>
      <c r="P793" s="6">
        <f>M793+N793-T793</f>
        <v>362.29</v>
      </c>
      <c r="Q793" s="6">
        <f>VLOOKUP($A793,Peter!$A$3:$O$2386,13,0)</f>
        <v>0</v>
      </c>
      <c r="R793" s="6">
        <v>20860.04</v>
      </c>
      <c r="S793" s="10">
        <f t="shared" si="144"/>
        <v>20860.04</v>
      </c>
      <c r="T793" s="6">
        <f>VLOOKUP($A793,Peter!$A$3:$R$2306,14,0)</f>
        <v>362.29</v>
      </c>
      <c r="U793" s="6">
        <v>0</v>
      </c>
      <c r="V793" s="10">
        <f>Y793-X793</f>
        <v>-21450.65</v>
      </c>
      <c r="W793" s="10"/>
      <c r="X793" s="6">
        <f>Z793+M793+R793+U793</f>
        <v>21450.670000000002</v>
      </c>
      <c r="Y793" s="6">
        <f>VLOOKUP($A793,Peter!$A$3:$O$2386,7,0)</f>
        <v>0.02</v>
      </c>
      <c r="Z793" s="6">
        <v>0.02</v>
      </c>
      <c r="AA793" s="6">
        <f>VLOOKUP($A793,raw!$A$2:$L$2630,7,0)</f>
        <v>0.02</v>
      </c>
      <c r="AB793" s="10">
        <f t="shared" si="142"/>
        <v>0</v>
      </c>
      <c r="AC793" s="10">
        <f t="shared" si="145"/>
        <v>0</v>
      </c>
      <c r="AE793" s="6">
        <f>VLOOKUP($A793,Peter!$A$3:$O$2386,11,0)</f>
        <v>0</v>
      </c>
      <c r="AF793" s="6">
        <v>0</v>
      </c>
      <c r="AG793" s="6">
        <f t="shared" si="143"/>
        <v>0</v>
      </c>
      <c r="AH793" s="6" t="str">
        <f>"'"&amp;C793&amp;"',"</f>
        <v>'65739044366',</v>
      </c>
    </row>
    <row r="794" spans="1:34" hidden="1" x14ac:dyDescent="0.15">
      <c r="A794" s="6" t="str">
        <f t="shared" si="141"/>
        <v>Ford Credit Auto Owner Trust 2017-A6573904439042795</v>
      </c>
      <c r="B794" s="6" t="s">
        <v>56</v>
      </c>
      <c r="C794" s="6">
        <v>65739044390</v>
      </c>
      <c r="D794" s="7">
        <v>42795</v>
      </c>
      <c r="E794" s="6" t="e">
        <f>VLOOKUP($A794,Peter!$A$3:$A$2386,1,0)</f>
        <v>#N/A</v>
      </c>
      <c r="F794" s="6" t="s">
        <v>57</v>
      </c>
      <c r="G794" s="6" t="s">
        <v>24</v>
      </c>
      <c r="H794" s="6" t="s">
        <v>57</v>
      </c>
      <c r="I794" s="6">
        <v>22178.25</v>
      </c>
      <c r="J794" s="6">
        <v>0</v>
      </c>
      <c r="K794" s="6">
        <v>0</v>
      </c>
      <c r="L794" s="6">
        <v>3.47</v>
      </c>
      <c r="M794" s="6">
        <v>765.37</v>
      </c>
      <c r="N794" s="6">
        <v>77.349999999999994</v>
      </c>
      <c r="O794" s="6">
        <v>0</v>
      </c>
      <c r="Q794" s="6" t="e">
        <f>VLOOKUP($A794,Peter!$A$3:$O$2386,13,0)</f>
        <v>#N/A</v>
      </c>
      <c r="R794" s="6">
        <v>21409.41</v>
      </c>
      <c r="S794" s="10" t="e">
        <f t="shared" si="144"/>
        <v>#N/A</v>
      </c>
      <c r="T794" s="6" t="e">
        <f>VLOOKUP($A794,Peter!$A$3:$R$2306,14,0)</f>
        <v>#N/A</v>
      </c>
      <c r="U794" s="6">
        <v>0</v>
      </c>
      <c r="Y794" s="6" t="e">
        <f>VLOOKUP($A794,Peter!$A$3:$O$2386,7,0)</f>
        <v>#N/A</v>
      </c>
      <c r="Z794" s="6">
        <v>3.47</v>
      </c>
      <c r="AA794" s="6" t="e">
        <f>VLOOKUP($A794,raw!$A$2:$L$2630,7,0)</f>
        <v>#N/A</v>
      </c>
      <c r="AB794" s="10" t="e">
        <f t="shared" si="142"/>
        <v>#N/A</v>
      </c>
      <c r="AC794" s="10" t="e">
        <f t="shared" si="145"/>
        <v>#N/A</v>
      </c>
      <c r="AE794" s="6" t="e">
        <f>VLOOKUP($A794,Peter!$A$3:$O$2386,11,0)</f>
        <v>#N/A</v>
      </c>
      <c r="AF794" s="6">
        <v>0</v>
      </c>
      <c r="AG794" s="6" t="e">
        <f t="shared" si="143"/>
        <v>#N/A</v>
      </c>
      <c r="AH794" s="6" t="str">
        <f>"'"&amp;C794&amp;"',"</f>
        <v>'65739044390',</v>
      </c>
    </row>
    <row r="795" spans="1:34" hidden="1" x14ac:dyDescent="0.15">
      <c r="A795" s="6" t="str">
        <f t="shared" si="141"/>
        <v>Ford Credit Auto Owner Trust 2017-A6573904451642767</v>
      </c>
      <c r="B795" s="6" t="s">
        <v>56</v>
      </c>
      <c r="C795" s="6">
        <v>65739044516</v>
      </c>
      <c r="D795" s="7">
        <v>42767</v>
      </c>
      <c r="E795" s="6" t="str">
        <f>VLOOKUP($A795,Peter!$A$3:$A$2386,1,0)</f>
        <v>Ford Credit Auto Owner Trust 2017-A6573904451642767</v>
      </c>
      <c r="F795" s="6" t="s">
        <v>57</v>
      </c>
      <c r="G795" s="6" t="s">
        <v>24</v>
      </c>
      <c r="H795" s="6" t="s">
        <v>57</v>
      </c>
      <c r="I795" s="6">
        <v>1210.51</v>
      </c>
      <c r="J795" s="6">
        <v>0</v>
      </c>
      <c r="K795" s="6">
        <v>0</v>
      </c>
      <c r="L795" s="6">
        <v>0.4</v>
      </c>
      <c r="M795" s="6">
        <v>187.65</v>
      </c>
      <c r="N795" s="6">
        <v>5.68</v>
      </c>
      <c r="O795" s="6">
        <v>0</v>
      </c>
      <c r="P795" s="6">
        <f>M795+N795-T795</f>
        <v>193.33</v>
      </c>
      <c r="Q795" s="6">
        <f>VLOOKUP($A795,Peter!$A$3:$O$2386,13,0)</f>
        <v>0</v>
      </c>
      <c r="R795" s="6">
        <v>1022.46</v>
      </c>
      <c r="S795" s="10">
        <f t="shared" si="144"/>
        <v>1022.46</v>
      </c>
      <c r="T795" s="6">
        <f>VLOOKUP($A795,Peter!$A$3:$R$2306,14,0)</f>
        <v>0</v>
      </c>
      <c r="U795" s="6">
        <v>0</v>
      </c>
      <c r="V795" s="10">
        <f>Y795-X795</f>
        <v>-1210.1099999999999</v>
      </c>
      <c r="W795" s="10"/>
      <c r="X795" s="6">
        <f>Z795+M795+R795+U795</f>
        <v>1210.51</v>
      </c>
      <c r="Y795" s="6">
        <f>VLOOKUP($A795,Peter!$A$3:$O$2386,7,0)</f>
        <v>0.4</v>
      </c>
      <c r="Z795" s="6">
        <v>0.4</v>
      </c>
      <c r="AA795" s="6">
        <f>VLOOKUP($A795,raw!$A$2:$L$2630,7,0)</f>
        <v>0.4</v>
      </c>
      <c r="AB795" s="10">
        <f t="shared" si="142"/>
        <v>0</v>
      </c>
      <c r="AC795" s="10">
        <f t="shared" si="145"/>
        <v>0</v>
      </c>
      <c r="AE795" s="6">
        <f>VLOOKUP($A795,Peter!$A$3:$O$2386,11,0)</f>
        <v>0</v>
      </c>
      <c r="AF795" s="6">
        <v>0</v>
      </c>
      <c r="AG795" s="6">
        <f t="shared" si="143"/>
        <v>0</v>
      </c>
      <c r="AH795" s="6" t="str">
        <f>"'"&amp;C795&amp;"',"</f>
        <v>'65739044516',</v>
      </c>
    </row>
    <row r="796" spans="1:34" hidden="1" x14ac:dyDescent="0.15">
      <c r="A796" s="6" t="str">
        <f t="shared" si="141"/>
        <v>Ford Credit Auto Owner Trust 2017-A6573904471242795</v>
      </c>
      <c r="B796" s="6" t="s">
        <v>56</v>
      </c>
      <c r="C796" s="6">
        <v>65739044712</v>
      </c>
      <c r="D796" s="7">
        <v>42795</v>
      </c>
      <c r="E796" s="6" t="e">
        <f>VLOOKUP($A796,Peter!$A$3:$A$2386,1,0)</f>
        <v>#N/A</v>
      </c>
      <c r="F796" s="6" t="s">
        <v>57</v>
      </c>
      <c r="G796" s="6" t="s">
        <v>24</v>
      </c>
      <c r="H796" s="6" t="s">
        <v>57</v>
      </c>
      <c r="I796" s="6">
        <v>19242.78</v>
      </c>
      <c r="J796" s="6">
        <v>0</v>
      </c>
      <c r="K796" s="6">
        <v>0</v>
      </c>
      <c r="L796" s="6">
        <v>6.31</v>
      </c>
      <c r="M796" s="6">
        <v>403.14</v>
      </c>
      <c r="N796" s="6">
        <v>102.28</v>
      </c>
      <c r="O796" s="6">
        <v>0</v>
      </c>
      <c r="Q796" s="6" t="e">
        <f>VLOOKUP($A796,Peter!$A$3:$O$2386,13,0)</f>
        <v>#N/A</v>
      </c>
      <c r="R796" s="6">
        <v>18833.330000000002</v>
      </c>
      <c r="S796" s="10" t="e">
        <f t="shared" si="144"/>
        <v>#N/A</v>
      </c>
      <c r="T796" s="6" t="e">
        <f>VLOOKUP($A796,Peter!$A$3:$R$2306,14,0)</f>
        <v>#N/A</v>
      </c>
      <c r="U796" s="6">
        <v>0</v>
      </c>
      <c r="Y796" s="6" t="e">
        <f>VLOOKUP($A796,Peter!$A$3:$O$2386,7,0)</f>
        <v>#N/A</v>
      </c>
      <c r="Z796" s="6">
        <v>6.31</v>
      </c>
      <c r="AA796" s="6" t="e">
        <f>VLOOKUP($A796,raw!$A$2:$L$2630,7,0)</f>
        <v>#N/A</v>
      </c>
      <c r="AB796" s="10" t="e">
        <f t="shared" si="142"/>
        <v>#N/A</v>
      </c>
      <c r="AC796" s="10" t="e">
        <f t="shared" si="145"/>
        <v>#N/A</v>
      </c>
      <c r="AE796" s="6" t="e">
        <f>VLOOKUP($A796,Peter!$A$3:$O$2386,11,0)</f>
        <v>#N/A</v>
      </c>
      <c r="AF796" s="6">
        <v>0</v>
      </c>
      <c r="AG796" s="6" t="e">
        <f t="shared" si="143"/>
        <v>#N/A</v>
      </c>
      <c r="AH796" s="6" t="str">
        <f>"'"&amp;C796&amp;"',"</f>
        <v>'65739044712',</v>
      </c>
    </row>
    <row r="797" spans="1:34" hidden="1" x14ac:dyDescent="0.15">
      <c r="A797" s="6" t="str">
        <f t="shared" si="141"/>
        <v>Ford Credit Auto Owner Trust 2017-A6573904481542795</v>
      </c>
      <c r="B797" s="6" t="s">
        <v>56</v>
      </c>
      <c r="C797" s="6">
        <v>65739044815</v>
      </c>
      <c r="D797" s="7">
        <v>42795</v>
      </c>
      <c r="E797" s="6" t="e">
        <f>VLOOKUP($A797,Peter!$A$3:$A$2386,1,0)</f>
        <v>#N/A</v>
      </c>
      <c r="F797" s="6" t="s">
        <v>21</v>
      </c>
      <c r="G797" s="6" t="s">
        <v>18</v>
      </c>
      <c r="H797" s="6" t="s">
        <v>21</v>
      </c>
      <c r="I797" s="6">
        <v>25619.1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Q797" s="6" t="e">
        <f>VLOOKUP($A797,Peter!$A$3:$O$2386,13,0)</f>
        <v>#N/A</v>
      </c>
      <c r="R797" s="6">
        <v>0</v>
      </c>
      <c r="S797" s="10" t="e">
        <f t="shared" si="144"/>
        <v>#N/A</v>
      </c>
      <c r="T797" s="6" t="e">
        <f>VLOOKUP($A797,Peter!$A$3:$R$2306,14,0)</f>
        <v>#N/A</v>
      </c>
      <c r="U797" s="6">
        <v>0</v>
      </c>
      <c r="Y797" s="6" t="e">
        <f>VLOOKUP($A797,Peter!$A$3:$O$2386,7,0)</f>
        <v>#N/A</v>
      </c>
      <c r="Z797" s="6">
        <v>25619.1</v>
      </c>
      <c r="AA797" s="6" t="e">
        <f>VLOOKUP($A797,raw!$A$2:$L$2630,7,0)</f>
        <v>#N/A</v>
      </c>
      <c r="AB797" s="10" t="e">
        <f t="shared" si="142"/>
        <v>#N/A</v>
      </c>
      <c r="AC797" s="10" t="e">
        <f t="shared" si="145"/>
        <v>#N/A</v>
      </c>
      <c r="AE797" s="6" t="e">
        <f>VLOOKUP($A797,Peter!$A$3:$O$2386,11,0)</f>
        <v>#N/A</v>
      </c>
      <c r="AF797" s="6">
        <v>15566.09</v>
      </c>
      <c r="AG797" s="6" t="e">
        <f t="shared" si="143"/>
        <v>#N/A</v>
      </c>
      <c r="AH797" s="6" t="str">
        <f>"'"&amp;C797&amp;"',"</f>
        <v>'65739044815',</v>
      </c>
    </row>
    <row r="798" spans="1:34" hidden="1" x14ac:dyDescent="0.15">
      <c r="A798" s="6" t="str">
        <f t="shared" si="141"/>
        <v>Ford Credit Auto Owner Trust 2017-A6573904494442795</v>
      </c>
      <c r="B798" s="6" t="s">
        <v>56</v>
      </c>
      <c r="C798" s="6">
        <v>65739044944</v>
      </c>
      <c r="D798" s="7">
        <v>42795</v>
      </c>
      <c r="E798" s="6" t="e">
        <f>VLOOKUP($A798,Peter!$A$3:$A$2386,1,0)</f>
        <v>#N/A</v>
      </c>
      <c r="F798" s="6" t="s">
        <v>57</v>
      </c>
      <c r="G798" s="6" t="s">
        <v>24</v>
      </c>
      <c r="H798" s="6" t="s">
        <v>57</v>
      </c>
      <c r="I798" s="6">
        <v>8912.58</v>
      </c>
      <c r="J798" s="6">
        <v>0</v>
      </c>
      <c r="K798" s="6">
        <v>0</v>
      </c>
      <c r="L798" s="6">
        <v>1</v>
      </c>
      <c r="M798" s="6">
        <v>149.36000000000001</v>
      </c>
      <c r="N798" s="6">
        <v>31.65</v>
      </c>
      <c r="O798" s="6">
        <v>0</v>
      </c>
      <c r="Q798" s="6" t="e">
        <f>VLOOKUP($A798,Peter!$A$3:$O$2386,13,0)</f>
        <v>#N/A</v>
      </c>
      <c r="R798" s="6">
        <v>8762.2199999999993</v>
      </c>
      <c r="S798" s="10" t="e">
        <f t="shared" si="144"/>
        <v>#N/A</v>
      </c>
      <c r="T798" s="6" t="e">
        <f>VLOOKUP($A798,Peter!$A$3:$R$2306,14,0)</f>
        <v>#N/A</v>
      </c>
      <c r="U798" s="6">
        <v>0</v>
      </c>
      <c r="Y798" s="6" t="e">
        <f>VLOOKUP($A798,Peter!$A$3:$O$2386,7,0)</f>
        <v>#N/A</v>
      </c>
      <c r="Z798" s="6">
        <v>1</v>
      </c>
      <c r="AA798" s="6" t="e">
        <f>VLOOKUP($A798,raw!$A$2:$L$2630,7,0)</f>
        <v>#N/A</v>
      </c>
      <c r="AB798" s="10" t="e">
        <f t="shared" si="142"/>
        <v>#N/A</v>
      </c>
      <c r="AC798" s="10" t="e">
        <f t="shared" si="145"/>
        <v>#N/A</v>
      </c>
      <c r="AE798" s="6" t="e">
        <f>VLOOKUP($A798,Peter!$A$3:$O$2386,11,0)</f>
        <v>#N/A</v>
      </c>
      <c r="AF798" s="6">
        <v>0</v>
      </c>
      <c r="AG798" s="6" t="e">
        <f t="shared" si="143"/>
        <v>#N/A</v>
      </c>
      <c r="AH798" s="6" t="str">
        <f>"'"&amp;C798&amp;"',"</f>
        <v>'65739044944',</v>
      </c>
    </row>
    <row r="799" spans="1:34" hidden="1" x14ac:dyDescent="0.15">
      <c r="A799" s="6" t="str">
        <f t="shared" si="141"/>
        <v>Ford Credit Auto Owner Trust 2017-A6573904598442795</v>
      </c>
      <c r="B799" s="6" t="s">
        <v>56</v>
      </c>
      <c r="C799" s="6">
        <v>65739045984</v>
      </c>
      <c r="D799" s="7">
        <v>42795</v>
      </c>
      <c r="E799" s="6" t="e">
        <f>VLOOKUP($A799,Peter!$A$3:$A$2386,1,0)</f>
        <v>#N/A</v>
      </c>
      <c r="F799" s="6" t="s">
        <v>57</v>
      </c>
      <c r="G799" s="6" t="s">
        <v>24</v>
      </c>
      <c r="H799" s="6" t="s">
        <v>57</v>
      </c>
      <c r="I799" s="6">
        <v>7834.1</v>
      </c>
      <c r="J799" s="6">
        <v>0</v>
      </c>
      <c r="K799" s="6">
        <v>0</v>
      </c>
      <c r="L799" s="6">
        <v>4.4800000000000004</v>
      </c>
      <c r="M799" s="6">
        <v>259.76</v>
      </c>
      <c r="N799" s="6">
        <v>47.73</v>
      </c>
      <c r="O799" s="6">
        <v>0</v>
      </c>
      <c r="Q799" s="6" t="e">
        <f>VLOOKUP($A799,Peter!$A$3:$O$2386,13,0)</f>
        <v>#N/A</v>
      </c>
      <c r="R799" s="6">
        <v>7569.86</v>
      </c>
      <c r="S799" s="10" t="e">
        <f t="shared" si="144"/>
        <v>#N/A</v>
      </c>
      <c r="T799" s="6" t="e">
        <f>VLOOKUP($A799,Peter!$A$3:$R$2306,14,0)</f>
        <v>#N/A</v>
      </c>
      <c r="U799" s="6">
        <v>0</v>
      </c>
      <c r="Y799" s="6" t="e">
        <f>VLOOKUP($A799,Peter!$A$3:$O$2386,7,0)</f>
        <v>#N/A</v>
      </c>
      <c r="Z799" s="6">
        <v>4.4800000000000004</v>
      </c>
      <c r="AA799" s="6" t="e">
        <f>VLOOKUP($A799,raw!$A$2:$L$2630,7,0)</f>
        <v>#N/A</v>
      </c>
      <c r="AB799" s="10" t="e">
        <f t="shared" si="142"/>
        <v>#N/A</v>
      </c>
      <c r="AC799" s="10" t="e">
        <f t="shared" si="145"/>
        <v>#N/A</v>
      </c>
      <c r="AE799" s="6" t="e">
        <f>VLOOKUP($A799,Peter!$A$3:$O$2386,11,0)</f>
        <v>#N/A</v>
      </c>
      <c r="AF799" s="6">
        <v>0</v>
      </c>
      <c r="AG799" s="6" t="e">
        <f t="shared" si="143"/>
        <v>#N/A</v>
      </c>
      <c r="AH799" s="6" t="str">
        <f>"'"&amp;C799&amp;"',"</f>
        <v>'65739045984',</v>
      </c>
    </row>
    <row r="800" spans="1:34" hidden="1" x14ac:dyDescent="0.15">
      <c r="A800" s="6" t="str">
        <f t="shared" si="141"/>
        <v>Ford Credit Auto Owner Trust 2017-A6573904601942795</v>
      </c>
      <c r="B800" s="6" t="s">
        <v>56</v>
      </c>
      <c r="C800" s="6">
        <v>65739046019</v>
      </c>
      <c r="D800" s="7">
        <v>42795</v>
      </c>
      <c r="E800" s="6" t="e">
        <f>VLOOKUP($A800,Peter!$A$3:$A$2386,1,0)</f>
        <v>#N/A</v>
      </c>
      <c r="F800" s="6" t="s">
        <v>57</v>
      </c>
      <c r="G800" s="6" t="s">
        <v>24</v>
      </c>
      <c r="H800" s="6" t="s">
        <v>57</v>
      </c>
      <c r="I800" s="6">
        <v>13828.37</v>
      </c>
      <c r="J800" s="6">
        <v>0</v>
      </c>
      <c r="K800" s="6">
        <v>0</v>
      </c>
      <c r="L800" s="6">
        <v>1.3</v>
      </c>
      <c r="M800" s="6">
        <v>462.22</v>
      </c>
      <c r="N800" s="6">
        <v>19.55</v>
      </c>
      <c r="O800" s="6">
        <v>0</v>
      </c>
      <c r="Q800" s="6" t="e">
        <f>VLOOKUP($A800,Peter!$A$3:$O$2386,13,0)</f>
        <v>#N/A</v>
      </c>
      <c r="R800" s="6">
        <v>13364.85</v>
      </c>
      <c r="S800" s="10" t="e">
        <f t="shared" si="144"/>
        <v>#N/A</v>
      </c>
      <c r="T800" s="6" t="e">
        <f>VLOOKUP($A800,Peter!$A$3:$R$2306,14,0)</f>
        <v>#N/A</v>
      </c>
      <c r="U800" s="6">
        <v>0</v>
      </c>
      <c r="Y800" s="6" t="e">
        <f>VLOOKUP($A800,Peter!$A$3:$O$2386,7,0)</f>
        <v>#N/A</v>
      </c>
      <c r="Z800" s="6">
        <v>1.3</v>
      </c>
      <c r="AA800" s="6" t="e">
        <f>VLOOKUP($A800,raw!$A$2:$L$2630,7,0)</f>
        <v>#N/A</v>
      </c>
      <c r="AB800" s="10" t="e">
        <f t="shared" si="142"/>
        <v>#N/A</v>
      </c>
      <c r="AC800" s="10" t="e">
        <f t="shared" si="145"/>
        <v>#N/A</v>
      </c>
      <c r="AE800" s="6" t="e">
        <f>VLOOKUP($A800,Peter!$A$3:$O$2386,11,0)</f>
        <v>#N/A</v>
      </c>
      <c r="AF800" s="6">
        <v>0</v>
      </c>
      <c r="AG800" s="6" t="e">
        <f t="shared" si="143"/>
        <v>#N/A</v>
      </c>
      <c r="AH800" s="6" t="str">
        <f>"'"&amp;C800&amp;"',"</f>
        <v>'65739046019',</v>
      </c>
    </row>
    <row r="801" spans="1:34" s="8" customFormat="1" hidden="1" x14ac:dyDescent="0.15">
      <c r="A801" s="6" t="str">
        <f t="shared" si="141"/>
        <v>Ford Credit Auto Owner Trust 2017-A6573904608342767</v>
      </c>
      <c r="B801" s="8" t="s">
        <v>56</v>
      </c>
      <c r="C801" s="8">
        <v>65739046083</v>
      </c>
      <c r="D801" s="9">
        <v>42767</v>
      </c>
      <c r="E801" s="6" t="str">
        <f>VLOOKUP($A801,Peter!$A$3:$A$2386,1,0)</f>
        <v>Ford Credit Auto Owner Trust 2017-A6573904608342767</v>
      </c>
      <c r="F801" s="8" t="s">
        <v>21</v>
      </c>
      <c r="G801" s="8" t="s">
        <v>18</v>
      </c>
      <c r="H801" s="8" t="s">
        <v>21</v>
      </c>
      <c r="I801" s="8">
        <v>19122.13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6">
        <f>M801+N801-T801</f>
        <v>-285.39999999999998</v>
      </c>
      <c r="Q801" s="6">
        <f>VLOOKUP($A801,Peter!$A$3:$O$2386,13,0)</f>
        <v>0</v>
      </c>
      <c r="R801" s="8">
        <v>0</v>
      </c>
      <c r="S801" s="10">
        <f t="shared" si="144"/>
        <v>0</v>
      </c>
      <c r="T801" s="6">
        <f>VLOOKUP($A801,Peter!$A$3:$R$2306,14,0)</f>
        <v>285.39999999999998</v>
      </c>
      <c r="U801" s="8">
        <v>0</v>
      </c>
      <c r="V801" s="10">
        <f>Y801-X801</f>
        <v>-1.0186340659856796E-10</v>
      </c>
      <c r="W801" s="10"/>
      <c r="X801" s="6">
        <f>Z801+M801+R801+U801</f>
        <v>19122.13</v>
      </c>
      <c r="Y801" s="6">
        <f>VLOOKUP($A801,Peter!$A$3:$O$2386,7,0)</f>
        <v>19122.129999999899</v>
      </c>
      <c r="Z801" s="8">
        <v>19122.13</v>
      </c>
      <c r="AA801" s="6">
        <f>VLOOKUP($A801,raw!$A$2:$L$2630,7,0)</f>
        <v>17336.189999999999</v>
      </c>
      <c r="AB801" s="10">
        <f t="shared" si="142"/>
        <v>1.0186340659856796E-10</v>
      </c>
      <c r="AC801" s="10">
        <f t="shared" si="145"/>
        <v>1</v>
      </c>
      <c r="AD801" s="6"/>
      <c r="AE801" s="6">
        <f>VLOOKUP($A801,Peter!$A$3:$O$2386,11,0)</f>
        <v>1785.94</v>
      </c>
      <c r="AF801" s="8">
        <v>1785.94</v>
      </c>
      <c r="AG801" s="6">
        <f t="shared" si="143"/>
        <v>0</v>
      </c>
      <c r="AH801" s="6" t="str">
        <f>"'"&amp;C801&amp;"',"</f>
        <v>'65739046083',</v>
      </c>
    </row>
    <row r="802" spans="1:34" hidden="1" x14ac:dyDescent="0.15">
      <c r="A802" s="6" t="str">
        <f t="shared" si="141"/>
        <v>Ford Credit Auto Owner Trust 2017-A6573904665742795</v>
      </c>
      <c r="B802" s="6" t="s">
        <v>56</v>
      </c>
      <c r="C802" s="6">
        <v>65739046657</v>
      </c>
      <c r="D802" s="7">
        <v>42795</v>
      </c>
      <c r="E802" s="6" t="e">
        <f>VLOOKUP($A802,Peter!$A$3:$A$2386,1,0)</f>
        <v>#N/A</v>
      </c>
      <c r="F802" s="6" t="s">
        <v>21</v>
      </c>
      <c r="G802" s="6" t="s">
        <v>18</v>
      </c>
      <c r="H802" s="6" t="s">
        <v>21</v>
      </c>
      <c r="I802" s="6">
        <v>24094.77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Q802" s="6" t="e">
        <f>VLOOKUP($A802,Peter!$A$3:$O$2386,13,0)</f>
        <v>#N/A</v>
      </c>
      <c r="R802" s="6">
        <v>0</v>
      </c>
      <c r="S802" s="10" t="e">
        <f t="shared" si="144"/>
        <v>#N/A</v>
      </c>
      <c r="T802" s="6" t="e">
        <f>VLOOKUP($A802,Peter!$A$3:$R$2306,14,0)</f>
        <v>#N/A</v>
      </c>
      <c r="U802" s="6">
        <v>0</v>
      </c>
      <c r="Y802" s="6" t="e">
        <f>VLOOKUP($A802,Peter!$A$3:$O$2386,7,0)</f>
        <v>#N/A</v>
      </c>
      <c r="Z802" s="6">
        <v>24094.77</v>
      </c>
      <c r="AA802" s="6" t="e">
        <f>VLOOKUP($A802,raw!$A$2:$L$2630,7,0)</f>
        <v>#N/A</v>
      </c>
      <c r="AB802" s="10" t="e">
        <f t="shared" si="142"/>
        <v>#N/A</v>
      </c>
      <c r="AC802" s="10" t="e">
        <f t="shared" si="145"/>
        <v>#N/A</v>
      </c>
      <c r="AE802" s="6" t="e">
        <f>VLOOKUP($A802,Peter!$A$3:$O$2386,11,0)</f>
        <v>#N/A</v>
      </c>
      <c r="AF802" s="6">
        <v>17953.669999999998</v>
      </c>
      <c r="AG802" s="6" t="e">
        <f t="shared" si="143"/>
        <v>#N/A</v>
      </c>
      <c r="AH802" s="6" t="str">
        <f>"'"&amp;C802&amp;"',"</f>
        <v>'65739046657',</v>
      </c>
    </row>
    <row r="803" spans="1:34" hidden="1" x14ac:dyDescent="0.15">
      <c r="A803" s="6" t="str">
        <f t="shared" si="141"/>
        <v>Ford Credit Auto Owner Trust 2017-A6573904781842736</v>
      </c>
      <c r="B803" s="6" t="s">
        <v>56</v>
      </c>
      <c r="C803" s="6">
        <v>65739047818</v>
      </c>
      <c r="D803" s="7">
        <v>42736</v>
      </c>
      <c r="E803" s="6" t="str">
        <f>VLOOKUP($A803,Peter!$A$3:$A$2386,1,0)</f>
        <v>Ford Credit Auto Owner Trust 2017-A6573904781842736</v>
      </c>
      <c r="F803" s="6" t="s">
        <v>57</v>
      </c>
      <c r="G803" s="6" t="s">
        <v>24</v>
      </c>
      <c r="H803" s="6" t="s">
        <v>57</v>
      </c>
      <c r="I803" s="6">
        <v>20376.47</v>
      </c>
      <c r="J803" s="6">
        <v>0</v>
      </c>
      <c r="K803" s="6">
        <v>0</v>
      </c>
      <c r="L803" s="6">
        <v>1.04</v>
      </c>
      <c r="M803" s="6">
        <v>420.22</v>
      </c>
      <c r="N803" s="6">
        <v>59.78</v>
      </c>
      <c r="O803" s="6">
        <v>0</v>
      </c>
      <c r="Q803" s="6">
        <f>VLOOKUP($A803,Peter!$A$3:$O$2386,13,0)</f>
        <v>0</v>
      </c>
      <c r="R803" s="6">
        <v>19955.21</v>
      </c>
      <c r="S803" s="10">
        <f t="shared" si="144"/>
        <v>19955.21</v>
      </c>
      <c r="T803" s="6">
        <f>VLOOKUP($A803,Peter!$A$3:$R$2306,14,0)</f>
        <v>480</v>
      </c>
      <c r="U803" s="6">
        <v>0</v>
      </c>
      <c r="V803" s="10">
        <f t="shared" ref="V803:V807" si="150">Y803-X803</f>
        <v>-20375.429999999997</v>
      </c>
      <c r="W803" s="10"/>
      <c r="X803" s="6">
        <f>Z803+M803+R803+U803</f>
        <v>20376.469999999998</v>
      </c>
      <c r="Y803" s="6">
        <f>VLOOKUP($A803,Peter!$A$3:$O$2386,7,0)</f>
        <v>1.04</v>
      </c>
      <c r="Z803" s="6">
        <v>1.04</v>
      </c>
      <c r="AA803" s="6">
        <f>VLOOKUP($A803,raw!$A$2:$L$2630,7,0)</f>
        <v>1.04</v>
      </c>
      <c r="AB803" s="10">
        <f t="shared" si="142"/>
        <v>0</v>
      </c>
      <c r="AC803" s="10">
        <f t="shared" si="145"/>
        <v>0</v>
      </c>
      <c r="AE803" s="6">
        <f>VLOOKUP($A803,Peter!$A$3:$O$2386,11,0)</f>
        <v>0</v>
      </c>
      <c r="AF803" s="6">
        <v>0</v>
      </c>
      <c r="AG803" s="6">
        <f t="shared" si="143"/>
        <v>0</v>
      </c>
      <c r="AH803" s="6" t="str">
        <f>"'"&amp;C803&amp;"',"</f>
        <v>'65739047818',</v>
      </c>
    </row>
    <row r="804" spans="1:34" hidden="1" x14ac:dyDescent="0.15">
      <c r="A804" s="6" t="str">
        <f t="shared" si="141"/>
        <v>Ford Credit Auto Owner Trust 2017-A6573904797042767</v>
      </c>
      <c r="B804" s="6" t="s">
        <v>56</v>
      </c>
      <c r="C804" s="6">
        <v>65739047970</v>
      </c>
      <c r="D804" s="7">
        <v>42767</v>
      </c>
      <c r="E804" s="6" t="str">
        <f>VLOOKUP($A804,Peter!$A$3:$A$2386,1,0)</f>
        <v>Ford Credit Auto Owner Trust 2017-A6573904797042767</v>
      </c>
      <c r="F804" s="6" t="s">
        <v>57</v>
      </c>
      <c r="G804" s="6" t="s">
        <v>24</v>
      </c>
      <c r="H804" s="6" t="s">
        <v>57</v>
      </c>
      <c r="I804" s="6">
        <v>13144.96</v>
      </c>
      <c r="J804" s="6">
        <v>0</v>
      </c>
      <c r="K804" s="6">
        <v>0</v>
      </c>
      <c r="L804" s="6">
        <v>7.45</v>
      </c>
      <c r="M804" s="6">
        <v>237.78</v>
      </c>
      <c r="N804" s="6">
        <v>42.18</v>
      </c>
      <c r="O804" s="6">
        <v>0</v>
      </c>
      <c r="P804" s="6">
        <f>M804+N804-T804</f>
        <v>279.95999999999998</v>
      </c>
      <c r="Q804" s="6">
        <f>VLOOKUP($A804,Peter!$A$3:$O$2386,13,0)</f>
        <v>0</v>
      </c>
      <c r="R804" s="6">
        <v>12899.73</v>
      </c>
      <c r="S804" s="10">
        <f t="shared" si="144"/>
        <v>12899.73</v>
      </c>
      <c r="T804" s="6">
        <f>VLOOKUP($A804,Peter!$A$3:$R$2306,14,0)</f>
        <v>0</v>
      </c>
      <c r="U804" s="6">
        <v>0</v>
      </c>
      <c r="V804" s="10">
        <f t="shared" si="150"/>
        <v>-13137.509999999998</v>
      </c>
      <c r="W804" s="10"/>
      <c r="X804" s="6">
        <f>Z804+M804+R804+U804</f>
        <v>13144.96</v>
      </c>
      <c r="Y804" s="6">
        <f>VLOOKUP($A804,Peter!$A$3:$O$2386,7,0)</f>
        <v>7.45</v>
      </c>
      <c r="Z804" s="6">
        <v>7.45</v>
      </c>
      <c r="AA804" s="6">
        <f>VLOOKUP($A804,raw!$A$2:$L$2630,7,0)</f>
        <v>7.45</v>
      </c>
      <c r="AB804" s="10">
        <f t="shared" si="142"/>
        <v>0</v>
      </c>
      <c r="AC804" s="10">
        <f t="shared" si="145"/>
        <v>0</v>
      </c>
      <c r="AE804" s="6">
        <f>VLOOKUP($A804,Peter!$A$3:$O$2386,11,0)</f>
        <v>0</v>
      </c>
      <c r="AF804" s="6">
        <v>0</v>
      </c>
      <c r="AG804" s="6">
        <f t="shared" si="143"/>
        <v>0</v>
      </c>
      <c r="AH804" s="6" t="str">
        <f>"'"&amp;C804&amp;"',"</f>
        <v>'65739047970',</v>
      </c>
    </row>
    <row r="805" spans="1:34" hidden="1" x14ac:dyDescent="0.15">
      <c r="A805" s="6" t="str">
        <f t="shared" si="141"/>
        <v>Ford Credit Auto Owner Trust 2017-A6573904840042736</v>
      </c>
      <c r="B805" s="6" t="s">
        <v>56</v>
      </c>
      <c r="C805" s="6">
        <v>65739048400</v>
      </c>
      <c r="D805" s="7">
        <v>42736</v>
      </c>
      <c r="E805" s="6" t="str">
        <f>VLOOKUP($A805,Peter!$A$3:$A$2386,1,0)</f>
        <v>Ford Credit Auto Owner Trust 2017-A6573904840042736</v>
      </c>
      <c r="F805" s="6" t="s">
        <v>57</v>
      </c>
      <c r="G805" s="6" t="s">
        <v>24</v>
      </c>
      <c r="H805" s="6" t="s">
        <v>57</v>
      </c>
      <c r="I805" s="6">
        <v>35212.65</v>
      </c>
      <c r="J805" s="6">
        <v>0</v>
      </c>
      <c r="K805" s="6">
        <v>0</v>
      </c>
      <c r="L805" s="6">
        <v>7.98</v>
      </c>
      <c r="M805" s="6">
        <v>579.29</v>
      </c>
      <c r="N805" s="6">
        <v>122.09</v>
      </c>
      <c r="O805" s="6">
        <v>0</v>
      </c>
      <c r="Q805" s="6">
        <f>VLOOKUP($A805,Peter!$A$3:$O$2386,13,0)</f>
        <v>0</v>
      </c>
      <c r="R805" s="6">
        <v>34625.379999999997</v>
      </c>
      <c r="S805" s="10">
        <f t="shared" si="144"/>
        <v>34625.379999999997</v>
      </c>
      <c r="T805" s="6">
        <f>VLOOKUP($A805,Peter!$A$3:$R$2306,14,0)</f>
        <v>701.38</v>
      </c>
      <c r="U805" s="6">
        <v>0</v>
      </c>
      <c r="V805" s="10">
        <f t="shared" si="150"/>
        <v>-35204.669999999991</v>
      </c>
      <c r="W805" s="10"/>
      <c r="X805" s="6">
        <f>Z805+M805+R805+U805</f>
        <v>35212.649999999994</v>
      </c>
      <c r="Y805" s="6">
        <f>VLOOKUP($A805,Peter!$A$3:$O$2386,7,0)</f>
        <v>7.98</v>
      </c>
      <c r="Z805" s="6">
        <v>7.98</v>
      </c>
      <c r="AA805" s="6">
        <f>VLOOKUP($A805,raw!$A$2:$L$2630,7,0)</f>
        <v>7.98</v>
      </c>
      <c r="AB805" s="10">
        <f t="shared" si="142"/>
        <v>0</v>
      </c>
      <c r="AC805" s="10">
        <f t="shared" si="145"/>
        <v>0</v>
      </c>
      <c r="AE805" s="6">
        <f>VLOOKUP($A805,Peter!$A$3:$O$2386,11,0)</f>
        <v>0</v>
      </c>
      <c r="AF805" s="6">
        <v>0</v>
      </c>
      <c r="AG805" s="6">
        <f t="shared" si="143"/>
        <v>0</v>
      </c>
      <c r="AH805" s="6" t="str">
        <f>"'"&amp;C805&amp;"',"</f>
        <v>'65739048400',</v>
      </c>
    </row>
    <row r="806" spans="1:34" hidden="1" x14ac:dyDescent="0.15">
      <c r="A806" s="6" t="str">
        <f t="shared" si="141"/>
        <v>Ford Credit Auto Owner Trust 2017-A6573904916842736</v>
      </c>
      <c r="B806" s="6" t="s">
        <v>56</v>
      </c>
      <c r="C806" s="6">
        <v>65739049168</v>
      </c>
      <c r="D806" s="7">
        <v>42736</v>
      </c>
      <c r="E806" s="6" t="str">
        <f>VLOOKUP($A806,Peter!$A$3:$A$2386,1,0)</f>
        <v>Ford Credit Auto Owner Trust 2017-A6573904916842736</v>
      </c>
      <c r="F806" s="6" t="s">
        <v>57</v>
      </c>
      <c r="G806" s="6" t="s">
        <v>24</v>
      </c>
      <c r="H806" s="6" t="s">
        <v>57</v>
      </c>
      <c r="I806" s="6">
        <v>35773.68</v>
      </c>
      <c r="J806" s="6">
        <v>0</v>
      </c>
      <c r="K806" s="6">
        <v>0</v>
      </c>
      <c r="L806" s="6">
        <v>0.01</v>
      </c>
      <c r="M806" s="6">
        <v>440.55</v>
      </c>
      <c r="N806" s="6">
        <v>154.79</v>
      </c>
      <c r="O806" s="6">
        <v>0</v>
      </c>
      <c r="Q806" s="6">
        <f>VLOOKUP($A806,Peter!$A$3:$O$2386,13,0)</f>
        <v>0</v>
      </c>
      <c r="R806" s="6">
        <v>35333.120000000003</v>
      </c>
      <c r="S806" s="10">
        <f t="shared" si="144"/>
        <v>35333.120000000003</v>
      </c>
      <c r="T806" s="6">
        <f>VLOOKUP($A806,Peter!$A$3:$R$2306,14,0)</f>
        <v>595.34</v>
      </c>
      <c r="U806" s="6">
        <v>0</v>
      </c>
      <c r="V806" s="10">
        <f t="shared" si="150"/>
        <v>-35773.67</v>
      </c>
      <c r="W806" s="10"/>
      <c r="X806" s="6">
        <f>Z806+M806+R806+U806</f>
        <v>35773.68</v>
      </c>
      <c r="Y806" s="6">
        <f>VLOOKUP($A806,Peter!$A$3:$O$2386,7,0)</f>
        <v>0.01</v>
      </c>
      <c r="Z806" s="6">
        <v>0.01</v>
      </c>
      <c r="AA806" s="6">
        <f>VLOOKUP($A806,raw!$A$2:$L$2630,7,0)</f>
        <v>0.01</v>
      </c>
      <c r="AB806" s="10">
        <f t="shared" si="142"/>
        <v>0</v>
      </c>
      <c r="AC806" s="10">
        <f t="shared" si="145"/>
        <v>0</v>
      </c>
      <c r="AE806" s="6">
        <f>VLOOKUP($A806,Peter!$A$3:$O$2386,11,0)</f>
        <v>0</v>
      </c>
      <c r="AF806" s="6">
        <v>0</v>
      </c>
      <c r="AG806" s="6">
        <f t="shared" si="143"/>
        <v>0</v>
      </c>
      <c r="AH806" s="6" t="str">
        <f>"'"&amp;C806&amp;"',"</f>
        <v>'65739049168',</v>
      </c>
    </row>
    <row r="807" spans="1:34" hidden="1" x14ac:dyDescent="0.15">
      <c r="A807" s="6" t="str">
        <f t="shared" si="141"/>
        <v>Ford Credit Auto Owner Trust 2017-A6573904931742736</v>
      </c>
      <c r="B807" s="6" t="s">
        <v>56</v>
      </c>
      <c r="C807" s="6">
        <v>65739049317</v>
      </c>
      <c r="D807" s="7">
        <v>42736</v>
      </c>
      <c r="E807" s="6" t="str">
        <f>VLOOKUP($A807,Peter!$A$3:$A$2386,1,0)</f>
        <v>Ford Credit Auto Owner Trust 2017-A6573904931742736</v>
      </c>
      <c r="F807" s="6" t="s">
        <v>57</v>
      </c>
      <c r="G807" s="6" t="s">
        <v>24</v>
      </c>
      <c r="H807" s="6" t="s">
        <v>57</v>
      </c>
      <c r="I807" s="6">
        <v>57265.79</v>
      </c>
      <c r="J807" s="6">
        <v>0</v>
      </c>
      <c r="K807" s="6">
        <v>0</v>
      </c>
      <c r="L807" s="6">
        <v>0.19</v>
      </c>
      <c r="M807" s="6">
        <v>655.78</v>
      </c>
      <c r="N807" s="6">
        <v>312.22000000000003</v>
      </c>
      <c r="O807" s="6">
        <v>0</v>
      </c>
      <c r="Q807" s="6">
        <f>VLOOKUP($A807,Peter!$A$3:$O$2386,13,0)</f>
        <v>0</v>
      </c>
      <c r="R807" s="6">
        <v>56609.82</v>
      </c>
      <c r="S807" s="10">
        <f t="shared" si="144"/>
        <v>56609.82</v>
      </c>
      <c r="T807" s="6">
        <f>VLOOKUP($A807,Peter!$A$3:$R$2306,14,0)</f>
        <v>968</v>
      </c>
      <c r="U807" s="6">
        <v>0</v>
      </c>
      <c r="V807" s="10">
        <f t="shared" si="150"/>
        <v>-57265.599999999999</v>
      </c>
      <c r="W807" s="10"/>
      <c r="X807" s="6">
        <f>Z807+M807+R807+U807</f>
        <v>57265.79</v>
      </c>
      <c r="Y807" s="6">
        <f>VLOOKUP($A807,Peter!$A$3:$O$2386,7,0)</f>
        <v>0.19</v>
      </c>
      <c r="Z807" s="6">
        <v>0.19</v>
      </c>
      <c r="AA807" s="6">
        <f>VLOOKUP($A807,raw!$A$2:$L$2630,7,0)</f>
        <v>0.19</v>
      </c>
      <c r="AB807" s="10">
        <f t="shared" si="142"/>
        <v>0</v>
      </c>
      <c r="AC807" s="10">
        <f t="shared" si="145"/>
        <v>0</v>
      </c>
      <c r="AE807" s="6">
        <f>VLOOKUP($A807,Peter!$A$3:$O$2386,11,0)</f>
        <v>0</v>
      </c>
      <c r="AF807" s="6">
        <v>0</v>
      </c>
      <c r="AG807" s="6">
        <f t="shared" si="143"/>
        <v>0</v>
      </c>
      <c r="AH807" s="6" t="str">
        <f>"'"&amp;C807&amp;"',"</f>
        <v>'65739049317',</v>
      </c>
    </row>
    <row r="808" spans="1:34" hidden="1" x14ac:dyDescent="0.15">
      <c r="A808" s="6" t="str">
        <f t="shared" si="141"/>
        <v>Ford Credit Auto Owner Trust 2017-A6573904974642795</v>
      </c>
      <c r="B808" s="6" t="s">
        <v>56</v>
      </c>
      <c r="C808" s="6">
        <v>65739049746</v>
      </c>
      <c r="D808" s="7">
        <v>42795</v>
      </c>
      <c r="E808" s="6" t="e">
        <f>VLOOKUP($A808,Peter!$A$3:$A$2386,1,0)</f>
        <v>#N/A</v>
      </c>
      <c r="F808" s="6" t="s">
        <v>21</v>
      </c>
      <c r="G808" s="6" t="s">
        <v>18</v>
      </c>
      <c r="H808" s="6" t="s">
        <v>21</v>
      </c>
      <c r="I808" s="6">
        <v>39101.089999999997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Q808" s="6" t="e">
        <f>VLOOKUP($A808,Peter!$A$3:$O$2386,13,0)</f>
        <v>#N/A</v>
      </c>
      <c r="R808" s="6">
        <v>0</v>
      </c>
      <c r="S808" s="10" t="e">
        <f t="shared" si="144"/>
        <v>#N/A</v>
      </c>
      <c r="T808" s="6" t="e">
        <f>VLOOKUP($A808,Peter!$A$3:$R$2306,14,0)</f>
        <v>#N/A</v>
      </c>
      <c r="U808" s="6">
        <v>0</v>
      </c>
      <c r="Y808" s="6" t="e">
        <f>VLOOKUP($A808,Peter!$A$3:$O$2386,7,0)</f>
        <v>#N/A</v>
      </c>
      <c r="Z808" s="6">
        <v>39101.089999999997</v>
      </c>
      <c r="AA808" s="6" t="e">
        <f>VLOOKUP($A808,raw!$A$2:$L$2630,7,0)</f>
        <v>#N/A</v>
      </c>
      <c r="AB808" s="10" t="e">
        <f t="shared" si="142"/>
        <v>#N/A</v>
      </c>
      <c r="AC808" s="10" t="e">
        <f t="shared" si="145"/>
        <v>#N/A</v>
      </c>
      <c r="AE808" s="6" t="e">
        <f>VLOOKUP($A808,Peter!$A$3:$O$2386,11,0)</f>
        <v>#N/A</v>
      </c>
      <c r="AF808" s="6">
        <v>29500</v>
      </c>
      <c r="AG808" s="6" t="e">
        <f t="shared" si="143"/>
        <v>#N/A</v>
      </c>
      <c r="AH808" s="6" t="str">
        <f>"'"&amp;C808&amp;"',"</f>
        <v>'65739049746',</v>
      </c>
    </row>
    <row r="809" spans="1:34" hidden="1" x14ac:dyDescent="0.15">
      <c r="A809" s="6" t="str">
        <f t="shared" si="141"/>
        <v>Ford Credit Auto Owner Trust 2017-A6573904999042767</v>
      </c>
      <c r="B809" s="6" t="s">
        <v>56</v>
      </c>
      <c r="C809" s="6">
        <v>65739049990</v>
      </c>
      <c r="D809" s="7">
        <v>42767</v>
      </c>
      <c r="E809" s="6" t="str">
        <f>VLOOKUP($A809,Peter!$A$3:$A$2386,1,0)</f>
        <v>Ford Credit Auto Owner Trust 2017-A6573904999042767</v>
      </c>
      <c r="F809" s="6" t="s">
        <v>57</v>
      </c>
      <c r="G809" s="6" t="s">
        <v>24</v>
      </c>
      <c r="H809" s="6" t="s">
        <v>57</v>
      </c>
      <c r="I809" s="6">
        <v>9451.77</v>
      </c>
      <c r="J809" s="6">
        <v>0</v>
      </c>
      <c r="K809" s="6">
        <v>0</v>
      </c>
      <c r="L809" s="6">
        <v>1.75</v>
      </c>
      <c r="M809" s="6">
        <v>134.27000000000001</v>
      </c>
      <c r="N809" s="6">
        <v>63.3</v>
      </c>
      <c r="O809" s="6">
        <v>0</v>
      </c>
      <c r="Q809" s="6">
        <f>VLOOKUP($A809,Peter!$A$3:$O$2386,13,0)</f>
        <v>0</v>
      </c>
      <c r="R809" s="6">
        <v>9315.75</v>
      </c>
      <c r="S809" s="10">
        <f t="shared" si="144"/>
        <v>9315.75</v>
      </c>
      <c r="T809" s="6">
        <f>VLOOKUP($A809,Peter!$A$3:$R$2306,14,0)</f>
        <v>197.57</v>
      </c>
      <c r="U809" s="6">
        <v>0</v>
      </c>
      <c r="V809" s="10">
        <f t="shared" ref="V809:V812" si="151">Y809-X809</f>
        <v>-9450.02</v>
      </c>
      <c r="W809" s="10"/>
      <c r="X809" s="6">
        <f>Z809+M809+R809+U809</f>
        <v>9451.77</v>
      </c>
      <c r="Y809" s="6">
        <f>VLOOKUP($A809,Peter!$A$3:$O$2386,7,0)</f>
        <v>1.75</v>
      </c>
      <c r="Z809" s="6">
        <v>1.75</v>
      </c>
      <c r="AA809" s="6">
        <f>VLOOKUP($A809,raw!$A$2:$L$2630,7,0)</f>
        <v>1.75</v>
      </c>
      <c r="AB809" s="10">
        <f t="shared" si="142"/>
        <v>0</v>
      </c>
      <c r="AC809" s="10">
        <f t="shared" si="145"/>
        <v>0</v>
      </c>
      <c r="AE809" s="6">
        <f>VLOOKUP($A809,Peter!$A$3:$O$2386,11,0)</f>
        <v>0</v>
      </c>
      <c r="AF809" s="6">
        <v>0</v>
      </c>
      <c r="AG809" s="6">
        <f t="shared" si="143"/>
        <v>0</v>
      </c>
      <c r="AH809" s="6" t="str">
        <f>"'"&amp;C809&amp;"',"</f>
        <v>'65739049990',</v>
      </c>
    </row>
    <row r="810" spans="1:34" hidden="1" x14ac:dyDescent="0.15">
      <c r="A810" s="6" t="str">
        <f t="shared" si="141"/>
        <v>Ford Credit Auto Owner Trust 2017-A6573905000842736</v>
      </c>
      <c r="B810" s="6" t="s">
        <v>56</v>
      </c>
      <c r="C810" s="6">
        <v>65739050008</v>
      </c>
      <c r="D810" s="7">
        <v>42736</v>
      </c>
      <c r="E810" s="6" t="str">
        <f>VLOOKUP($A810,Peter!$A$3:$A$2386,1,0)</f>
        <v>Ford Credit Auto Owner Trust 2017-A6573905000842736</v>
      </c>
      <c r="F810" s="6" t="s">
        <v>57</v>
      </c>
      <c r="G810" s="6" t="s">
        <v>24</v>
      </c>
      <c r="H810" s="6" t="s">
        <v>57</v>
      </c>
      <c r="I810" s="6">
        <v>278.01</v>
      </c>
      <c r="J810" s="6">
        <v>0</v>
      </c>
      <c r="K810" s="6">
        <v>0</v>
      </c>
      <c r="L810" s="6">
        <v>5.09</v>
      </c>
      <c r="M810" s="6">
        <v>256.88</v>
      </c>
      <c r="N810" s="6">
        <v>2.08</v>
      </c>
      <c r="O810" s="6">
        <v>0</v>
      </c>
      <c r="Q810" s="6">
        <f>VLOOKUP($A810,Peter!$A$3:$O$2386,13,0)</f>
        <v>0</v>
      </c>
      <c r="R810" s="6">
        <v>16.04</v>
      </c>
      <c r="S810" s="10">
        <f t="shared" si="144"/>
        <v>16.04</v>
      </c>
      <c r="T810" s="6">
        <f>VLOOKUP($A810,Peter!$A$3:$R$2306,14,0)</f>
        <v>258.95999999999998</v>
      </c>
      <c r="U810" s="6">
        <v>0</v>
      </c>
      <c r="V810" s="10">
        <f t="shared" si="151"/>
        <v>-272.92</v>
      </c>
      <c r="W810" s="10"/>
      <c r="X810" s="6">
        <f>Z810+M810+R810+U810</f>
        <v>278.01</v>
      </c>
      <c r="Y810" s="6">
        <f>VLOOKUP($A810,Peter!$A$3:$O$2386,7,0)</f>
        <v>5.09</v>
      </c>
      <c r="Z810" s="6">
        <v>5.09</v>
      </c>
      <c r="AA810" s="6">
        <f>VLOOKUP($A810,raw!$A$2:$L$2630,7,0)</f>
        <v>5.09</v>
      </c>
      <c r="AB810" s="10">
        <f t="shared" si="142"/>
        <v>0</v>
      </c>
      <c r="AC810" s="10">
        <f t="shared" si="145"/>
        <v>0</v>
      </c>
      <c r="AE810" s="6">
        <f>VLOOKUP($A810,Peter!$A$3:$O$2386,11,0)</f>
        <v>0</v>
      </c>
      <c r="AF810" s="6">
        <v>0</v>
      </c>
      <c r="AG810" s="6">
        <f t="shared" si="143"/>
        <v>0</v>
      </c>
      <c r="AH810" s="6" t="str">
        <f>"'"&amp;C810&amp;"',"</f>
        <v>'65739050008',</v>
      </c>
    </row>
    <row r="811" spans="1:34" hidden="1" x14ac:dyDescent="0.15">
      <c r="A811" s="6" t="str">
        <f t="shared" si="141"/>
        <v>Ford Credit Auto Owner Trust 2017-A6573905071642767</v>
      </c>
      <c r="B811" s="6" t="s">
        <v>56</v>
      </c>
      <c r="C811" s="6">
        <v>65739050716</v>
      </c>
      <c r="D811" s="7">
        <v>42767</v>
      </c>
      <c r="E811" s="6" t="str">
        <f>VLOOKUP($A811,Peter!$A$3:$A$2386,1,0)</f>
        <v>Ford Credit Auto Owner Trust 2017-A6573905071642767</v>
      </c>
      <c r="F811" s="6" t="s">
        <v>57</v>
      </c>
      <c r="G811" s="6" t="s">
        <v>24</v>
      </c>
      <c r="H811" s="6" t="s">
        <v>57</v>
      </c>
      <c r="I811" s="6">
        <v>31824.65</v>
      </c>
      <c r="J811" s="6">
        <v>0</v>
      </c>
      <c r="K811" s="6">
        <v>0</v>
      </c>
      <c r="L811" s="6">
        <v>5.05</v>
      </c>
      <c r="M811" s="6">
        <v>414.04</v>
      </c>
      <c r="N811" s="6">
        <v>136.30000000000001</v>
      </c>
      <c r="O811" s="6">
        <v>0</v>
      </c>
      <c r="P811" s="6">
        <f>M811+N811-T811</f>
        <v>8.6399999999999864</v>
      </c>
      <c r="Q811" s="6">
        <f>VLOOKUP($A811,Peter!$A$3:$O$2386,13,0)</f>
        <v>0</v>
      </c>
      <c r="R811" s="6">
        <v>31405.56</v>
      </c>
      <c r="S811" s="10">
        <f t="shared" si="144"/>
        <v>31405.56</v>
      </c>
      <c r="T811" s="6">
        <f>VLOOKUP($A811,Peter!$A$3:$R$2306,14,0)</f>
        <v>541.70000000000005</v>
      </c>
      <c r="U811" s="6">
        <v>0</v>
      </c>
      <c r="V811" s="10">
        <f t="shared" si="151"/>
        <v>-31819.600000000002</v>
      </c>
      <c r="W811" s="10"/>
      <c r="X811" s="6">
        <f>Z811+M811+R811+U811</f>
        <v>31824.65</v>
      </c>
      <c r="Y811" s="6">
        <f>VLOOKUP($A811,Peter!$A$3:$O$2386,7,0)</f>
        <v>5.05</v>
      </c>
      <c r="Z811" s="6">
        <v>5.05</v>
      </c>
      <c r="AA811" s="6">
        <f>VLOOKUP($A811,raw!$A$2:$L$2630,7,0)</f>
        <v>5.05</v>
      </c>
      <c r="AB811" s="10">
        <f t="shared" si="142"/>
        <v>0</v>
      </c>
      <c r="AC811" s="10">
        <f t="shared" si="145"/>
        <v>0</v>
      </c>
      <c r="AE811" s="6">
        <f>VLOOKUP($A811,Peter!$A$3:$O$2386,11,0)</f>
        <v>0</v>
      </c>
      <c r="AF811" s="6">
        <v>0</v>
      </c>
      <c r="AG811" s="6">
        <f t="shared" si="143"/>
        <v>0</v>
      </c>
      <c r="AH811" s="6" t="str">
        <f>"'"&amp;C811&amp;"',"</f>
        <v>'65739050716',</v>
      </c>
    </row>
    <row r="812" spans="1:34" hidden="1" x14ac:dyDescent="0.15">
      <c r="A812" s="6" t="str">
        <f t="shared" si="141"/>
        <v>Ford Credit Auto Owner Trust 2017-A6573905082742736</v>
      </c>
      <c r="B812" s="6" t="s">
        <v>56</v>
      </c>
      <c r="C812" s="6">
        <v>65739050827</v>
      </c>
      <c r="D812" s="7">
        <v>42736</v>
      </c>
      <c r="E812" s="6" t="str">
        <f>VLOOKUP($A812,Peter!$A$3:$A$2386,1,0)</f>
        <v>Ford Credit Auto Owner Trust 2017-A6573905082742736</v>
      </c>
      <c r="F812" s="6" t="s">
        <v>57</v>
      </c>
      <c r="G812" s="6" t="s">
        <v>24</v>
      </c>
      <c r="H812" s="6" t="s">
        <v>57</v>
      </c>
      <c r="I812" s="6">
        <v>22543.22</v>
      </c>
      <c r="J812" s="6">
        <v>0</v>
      </c>
      <c r="K812" s="6">
        <v>0</v>
      </c>
      <c r="L812" s="6">
        <v>4.0999999999999996</v>
      </c>
      <c r="M812" s="6">
        <v>280.66000000000003</v>
      </c>
      <c r="N812" s="6">
        <v>110.38</v>
      </c>
      <c r="O812" s="6">
        <v>0</v>
      </c>
      <c r="Q812" s="6">
        <f>VLOOKUP($A812,Peter!$A$3:$O$2386,13,0)</f>
        <v>0</v>
      </c>
      <c r="R812" s="6">
        <v>22258.46</v>
      </c>
      <c r="S812" s="10">
        <f t="shared" si="144"/>
        <v>22258.46</v>
      </c>
      <c r="T812" s="6">
        <f>VLOOKUP($A812,Peter!$A$3:$R$2306,14,0)</f>
        <v>391.039999999999</v>
      </c>
      <c r="U812" s="6">
        <v>0</v>
      </c>
      <c r="V812" s="10">
        <f t="shared" si="151"/>
        <v>-22539.119999999999</v>
      </c>
      <c r="W812" s="10"/>
      <c r="X812" s="6">
        <f>Z812+M812+R812+U812</f>
        <v>22543.219999999998</v>
      </c>
      <c r="Y812" s="6">
        <f>VLOOKUP($A812,Peter!$A$3:$O$2386,7,0)</f>
        <v>4.0999999999999996</v>
      </c>
      <c r="Z812" s="6">
        <v>4.0999999999999996</v>
      </c>
      <c r="AA812" s="6">
        <f>VLOOKUP($A812,raw!$A$2:$L$2630,7,0)</f>
        <v>4.0999999999999996</v>
      </c>
      <c r="AB812" s="10">
        <f t="shared" si="142"/>
        <v>0</v>
      </c>
      <c r="AC812" s="10">
        <f t="shared" si="145"/>
        <v>0</v>
      </c>
      <c r="AE812" s="6">
        <f>VLOOKUP($A812,Peter!$A$3:$O$2386,11,0)</f>
        <v>0</v>
      </c>
      <c r="AF812" s="6">
        <v>0</v>
      </c>
      <c r="AG812" s="6">
        <f t="shared" si="143"/>
        <v>0</v>
      </c>
      <c r="AH812" s="6" t="str">
        <f>"'"&amp;C812&amp;"',"</f>
        <v>'65739050827',</v>
      </c>
    </row>
    <row r="813" spans="1:34" hidden="1" x14ac:dyDescent="0.15">
      <c r="A813" s="6" t="str">
        <f t="shared" si="141"/>
        <v>Ford Credit Auto Owner Trust 2017-A6573905085142795</v>
      </c>
      <c r="B813" s="6" t="s">
        <v>56</v>
      </c>
      <c r="C813" s="6">
        <v>65739050851</v>
      </c>
      <c r="D813" s="7">
        <v>42795</v>
      </c>
      <c r="E813" s="6" t="e">
        <f>VLOOKUP($A813,Peter!$A$3:$A$2386,1,0)</f>
        <v>#N/A</v>
      </c>
      <c r="F813" s="6" t="s">
        <v>21</v>
      </c>
      <c r="G813" s="6" t="s">
        <v>18</v>
      </c>
      <c r="H813" s="6" t="s">
        <v>21</v>
      </c>
      <c r="I813" s="6">
        <v>20021.2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Q813" s="6" t="e">
        <f>VLOOKUP($A813,Peter!$A$3:$O$2386,13,0)</f>
        <v>#N/A</v>
      </c>
      <c r="R813" s="6">
        <v>0</v>
      </c>
      <c r="S813" s="10" t="e">
        <f t="shared" si="144"/>
        <v>#N/A</v>
      </c>
      <c r="T813" s="6" t="e">
        <f>VLOOKUP($A813,Peter!$A$3:$R$2306,14,0)</f>
        <v>#N/A</v>
      </c>
      <c r="U813" s="6">
        <v>0</v>
      </c>
      <c r="Y813" s="6" t="e">
        <f>VLOOKUP($A813,Peter!$A$3:$O$2386,7,0)</f>
        <v>#N/A</v>
      </c>
      <c r="Z813" s="6">
        <v>20021.2</v>
      </c>
      <c r="AA813" s="6" t="e">
        <f>VLOOKUP($A813,raw!$A$2:$L$2630,7,0)</f>
        <v>#N/A</v>
      </c>
      <c r="AB813" s="10" t="e">
        <f t="shared" si="142"/>
        <v>#N/A</v>
      </c>
      <c r="AC813" s="10" t="e">
        <f t="shared" si="145"/>
        <v>#N/A</v>
      </c>
      <c r="AE813" s="6" t="e">
        <f>VLOOKUP($A813,Peter!$A$3:$O$2386,11,0)</f>
        <v>#N/A</v>
      </c>
      <c r="AF813" s="6">
        <v>18029.61</v>
      </c>
      <c r="AG813" s="6" t="e">
        <f t="shared" si="143"/>
        <v>#N/A</v>
      </c>
      <c r="AH813" s="6" t="str">
        <f>"'"&amp;C813&amp;"',"</f>
        <v>'65739050851',</v>
      </c>
    </row>
    <row r="814" spans="1:34" hidden="1" x14ac:dyDescent="0.15">
      <c r="A814" s="6" t="str">
        <f t="shared" si="141"/>
        <v>Ford Credit Auto Owner Trust 2017-A6573905094642767</v>
      </c>
      <c r="B814" s="6" t="s">
        <v>56</v>
      </c>
      <c r="C814" s="6">
        <v>65739050946</v>
      </c>
      <c r="D814" s="7">
        <v>42767</v>
      </c>
      <c r="E814" s="6" t="str">
        <f>VLOOKUP($A814,Peter!$A$3:$A$2386,1,0)</f>
        <v>Ford Credit Auto Owner Trust 2017-A6573905094642767</v>
      </c>
      <c r="F814" s="6" t="s">
        <v>57</v>
      </c>
      <c r="G814" s="6" t="s">
        <v>24</v>
      </c>
      <c r="H814" s="6" t="s">
        <v>57</v>
      </c>
      <c r="I814" s="6">
        <v>14706.45</v>
      </c>
      <c r="J814" s="6">
        <v>0</v>
      </c>
      <c r="K814" s="6">
        <v>0</v>
      </c>
      <c r="L814" s="6">
        <v>1.71</v>
      </c>
      <c r="M814" s="6">
        <v>397.79</v>
      </c>
      <c r="N814" s="6">
        <v>159.01</v>
      </c>
      <c r="O814" s="6">
        <v>0</v>
      </c>
      <c r="P814" s="6">
        <f t="shared" ref="P814:P815" si="152">M814+N814-T814</f>
        <v>556.79999999999995</v>
      </c>
      <c r="Q814" s="6">
        <f>VLOOKUP($A814,Peter!$A$3:$O$2386,13,0)</f>
        <v>0</v>
      </c>
      <c r="R814" s="6">
        <v>14306.95</v>
      </c>
      <c r="S814" s="10">
        <f t="shared" si="144"/>
        <v>14306.95</v>
      </c>
      <c r="T814" s="6">
        <f>VLOOKUP($A814,Peter!$A$3:$R$2306,14,0)</f>
        <v>0</v>
      </c>
      <c r="U814" s="6">
        <v>0</v>
      </c>
      <c r="V814" s="10">
        <f t="shared" ref="V814:V815" si="153">Y814-X814</f>
        <v>-14704.740000000002</v>
      </c>
      <c r="W814" s="10"/>
      <c r="X814" s="6">
        <f>Z814+M814+R814+U814</f>
        <v>14706.45</v>
      </c>
      <c r="Y814" s="6">
        <f>VLOOKUP($A814,Peter!$A$3:$O$2386,7,0)</f>
        <v>1.71</v>
      </c>
      <c r="Z814" s="6">
        <v>1.71</v>
      </c>
      <c r="AA814" s="6">
        <f>VLOOKUP($A814,raw!$A$2:$L$2630,7,0)</f>
        <v>1.71</v>
      </c>
      <c r="AB814" s="10">
        <f t="shared" si="142"/>
        <v>0</v>
      </c>
      <c r="AC814" s="10">
        <f t="shared" si="145"/>
        <v>0</v>
      </c>
      <c r="AE814" s="6">
        <f>VLOOKUP($A814,Peter!$A$3:$O$2386,11,0)</f>
        <v>0</v>
      </c>
      <c r="AF814" s="6">
        <v>0</v>
      </c>
      <c r="AG814" s="6">
        <f t="shared" si="143"/>
        <v>0</v>
      </c>
      <c r="AH814" s="6" t="str">
        <f>"'"&amp;C814&amp;"',"</f>
        <v>'65739050946',</v>
      </c>
    </row>
    <row r="815" spans="1:34" hidden="1" x14ac:dyDescent="0.15">
      <c r="A815" s="6" t="str">
        <f t="shared" si="141"/>
        <v>Ford Credit Auto Owner Trust 2017-A6573905122142767</v>
      </c>
      <c r="B815" s="6" t="s">
        <v>56</v>
      </c>
      <c r="C815" s="6">
        <v>65739051221</v>
      </c>
      <c r="D815" s="7">
        <v>42767</v>
      </c>
      <c r="E815" s="6" t="str">
        <f>VLOOKUP($A815,Peter!$A$3:$A$2386,1,0)</f>
        <v>Ford Credit Auto Owner Trust 2017-A6573905122142767</v>
      </c>
      <c r="F815" s="6" t="s">
        <v>57</v>
      </c>
      <c r="G815" s="6" t="s">
        <v>24</v>
      </c>
      <c r="H815" s="6" t="s">
        <v>57</v>
      </c>
      <c r="I815" s="6">
        <v>4286.97</v>
      </c>
      <c r="J815" s="6">
        <v>0</v>
      </c>
      <c r="K815" s="6">
        <v>0</v>
      </c>
      <c r="L815" s="6">
        <v>0.59</v>
      </c>
      <c r="M815" s="6">
        <v>463.8</v>
      </c>
      <c r="N815" s="6">
        <v>14.65</v>
      </c>
      <c r="O815" s="6">
        <v>0</v>
      </c>
      <c r="P815" s="6">
        <f t="shared" si="152"/>
        <v>478.45</v>
      </c>
      <c r="Q815" s="6">
        <f>VLOOKUP($A815,Peter!$A$3:$O$2386,13,0)</f>
        <v>0</v>
      </c>
      <c r="R815" s="6">
        <v>3822.58</v>
      </c>
      <c r="S815" s="10">
        <f t="shared" si="144"/>
        <v>3822.58</v>
      </c>
      <c r="T815" s="6">
        <f>VLOOKUP($A815,Peter!$A$3:$R$2306,14,0)</f>
        <v>0</v>
      </c>
      <c r="U815" s="6">
        <v>0</v>
      </c>
      <c r="V815" s="10">
        <f t="shared" si="153"/>
        <v>-4286.38</v>
      </c>
      <c r="W815" s="10"/>
      <c r="X815" s="6">
        <f>Z815+M815+R815+U815</f>
        <v>4286.97</v>
      </c>
      <c r="Y815" s="6">
        <f>VLOOKUP($A815,Peter!$A$3:$O$2386,7,0)</f>
        <v>0.59</v>
      </c>
      <c r="Z815" s="6">
        <v>0.59</v>
      </c>
      <c r="AA815" s="6">
        <f>VLOOKUP($A815,raw!$A$2:$L$2630,7,0)</f>
        <v>0.59</v>
      </c>
      <c r="AB815" s="10">
        <f t="shared" si="142"/>
        <v>0</v>
      </c>
      <c r="AC815" s="10">
        <f t="shared" si="145"/>
        <v>0</v>
      </c>
      <c r="AE815" s="6">
        <f>VLOOKUP($A815,Peter!$A$3:$O$2386,11,0)</f>
        <v>0</v>
      </c>
      <c r="AF815" s="6">
        <v>0</v>
      </c>
      <c r="AG815" s="6">
        <f t="shared" si="143"/>
        <v>0</v>
      </c>
      <c r="AH815" s="6" t="str">
        <f>"'"&amp;C815&amp;"',"</f>
        <v>'65739051221',</v>
      </c>
    </row>
    <row r="816" spans="1:34" hidden="1" x14ac:dyDescent="0.15">
      <c r="A816" s="6" t="str">
        <f t="shared" si="141"/>
        <v>Ford Credit Auto Owner Trust 2017-A6573905157642795</v>
      </c>
      <c r="B816" s="6" t="s">
        <v>56</v>
      </c>
      <c r="C816" s="6">
        <v>65739051576</v>
      </c>
      <c r="D816" s="7">
        <v>42795</v>
      </c>
      <c r="E816" s="6" t="e">
        <f>VLOOKUP($A816,Peter!$A$3:$A$2386,1,0)</f>
        <v>#N/A</v>
      </c>
      <c r="F816" s="6" t="s">
        <v>57</v>
      </c>
      <c r="G816" s="6" t="s">
        <v>24</v>
      </c>
      <c r="H816" s="6" t="s">
        <v>57</v>
      </c>
      <c r="I816" s="6">
        <v>38396.82</v>
      </c>
      <c r="J816" s="6">
        <v>0</v>
      </c>
      <c r="K816" s="6">
        <v>0</v>
      </c>
      <c r="L816" s="6">
        <v>0.01</v>
      </c>
      <c r="M816" s="6">
        <v>471.61</v>
      </c>
      <c r="N816" s="6">
        <v>201</v>
      </c>
      <c r="O816" s="6">
        <v>0</v>
      </c>
      <c r="Q816" s="6" t="e">
        <f>VLOOKUP($A816,Peter!$A$3:$O$2386,13,0)</f>
        <v>#N/A</v>
      </c>
      <c r="R816" s="6">
        <v>37925.199999999997</v>
      </c>
      <c r="S816" s="10" t="e">
        <f t="shared" si="144"/>
        <v>#N/A</v>
      </c>
      <c r="T816" s="6" t="e">
        <f>VLOOKUP($A816,Peter!$A$3:$R$2306,14,0)</f>
        <v>#N/A</v>
      </c>
      <c r="U816" s="6">
        <v>0</v>
      </c>
      <c r="Y816" s="6" t="e">
        <f>VLOOKUP($A816,Peter!$A$3:$O$2386,7,0)</f>
        <v>#N/A</v>
      </c>
      <c r="Z816" s="6">
        <v>0.01</v>
      </c>
      <c r="AA816" s="6" t="e">
        <f>VLOOKUP($A816,raw!$A$2:$L$2630,7,0)</f>
        <v>#N/A</v>
      </c>
      <c r="AB816" s="10" t="e">
        <f t="shared" si="142"/>
        <v>#N/A</v>
      </c>
      <c r="AC816" s="10" t="e">
        <f t="shared" si="145"/>
        <v>#N/A</v>
      </c>
      <c r="AE816" s="6" t="e">
        <f>VLOOKUP($A816,Peter!$A$3:$O$2386,11,0)</f>
        <v>#N/A</v>
      </c>
      <c r="AF816" s="6">
        <v>0</v>
      </c>
      <c r="AG816" s="6" t="e">
        <f t="shared" si="143"/>
        <v>#N/A</v>
      </c>
      <c r="AH816" s="6" t="str">
        <f>"'"&amp;C816&amp;"',"</f>
        <v>'65739051576',</v>
      </c>
    </row>
    <row r="817" spans="1:34" hidden="1" x14ac:dyDescent="0.15">
      <c r="A817" s="6" t="str">
        <f t="shared" si="141"/>
        <v>Ford Credit Auto Owner Trust 2017-A6573905180042736</v>
      </c>
      <c r="B817" s="6" t="s">
        <v>56</v>
      </c>
      <c r="C817" s="6">
        <v>65739051800</v>
      </c>
      <c r="D817" s="7">
        <v>42736</v>
      </c>
      <c r="E817" s="6" t="str">
        <f>VLOOKUP($A817,Peter!$A$3:$A$2386,1,0)</f>
        <v>Ford Credit Auto Owner Trust 2017-A6573905180042736</v>
      </c>
      <c r="F817" s="6" t="s">
        <v>57</v>
      </c>
      <c r="G817" s="6" t="s">
        <v>24</v>
      </c>
      <c r="H817" s="6" t="s">
        <v>57</v>
      </c>
      <c r="I817" s="6">
        <v>25071.73</v>
      </c>
      <c r="J817" s="6">
        <v>0</v>
      </c>
      <c r="K817" s="6">
        <v>0</v>
      </c>
      <c r="L817" s="6">
        <v>8.9</v>
      </c>
      <c r="M817" s="6">
        <v>287.72000000000003</v>
      </c>
      <c r="N817" s="6">
        <v>134.79</v>
      </c>
      <c r="O817" s="6">
        <v>0</v>
      </c>
      <c r="Q817" s="6">
        <f>VLOOKUP($A817,Peter!$A$3:$O$2386,13,0)</f>
        <v>0</v>
      </c>
      <c r="R817" s="6">
        <v>24775.11</v>
      </c>
      <c r="S817" s="10">
        <f t="shared" si="144"/>
        <v>24775.11</v>
      </c>
      <c r="T817" s="6">
        <f>VLOOKUP($A817,Peter!$A$3:$R$2306,14,0)</f>
        <v>422.51</v>
      </c>
      <c r="U817" s="6">
        <v>0</v>
      </c>
      <c r="V817" s="10">
        <f t="shared" ref="V817:V818" si="154">Y817-X817</f>
        <v>-25062.829999999998</v>
      </c>
      <c r="W817" s="10"/>
      <c r="X817" s="6">
        <f>Z817+M817+R817+U817</f>
        <v>25071.73</v>
      </c>
      <c r="Y817" s="6">
        <f>VLOOKUP($A817,Peter!$A$3:$O$2386,7,0)</f>
        <v>8.9</v>
      </c>
      <c r="Z817" s="6">
        <v>8.9</v>
      </c>
      <c r="AA817" s="6">
        <f>VLOOKUP($A817,raw!$A$2:$L$2630,7,0)</f>
        <v>8.9</v>
      </c>
      <c r="AB817" s="10">
        <f t="shared" si="142"/>
        <v>0</v>
      </c>
      <c r="AC817" s="10">
        <f t="shared" si="145"/>
        <v>0</v>
      </c>
      <c r="AE817" s="6">
        <f>VLOOKUP($A817,Peter!$A$3:$O$2386,11,0)</f>
        <v>0</v>
      </c>
      <c r="AF817" s="6">
        <v>0</v>
      </c>
      <c r="AG817" s="6">
        <f t="shared" si="143"/>
        <v>0</v>
      </c>
      <c r="AH817" s="6" t="str">
        <f>"'"&amp;C817&amp;"',"</f>
        <v>'65739051800',</v>
      </c>
    </row>
    <row r="818" spans="1:34" hidden="1" x14ac:dyDescent="0.15">
      <c r="A818" s="6" t="str">
        <f t="shared" si="141"/>
        <v>Ford Credit Auto Owner Trust 2017-A6573905190742736</v>
      </c>
      <c r="B818" s="6" t="s">
        <v>56</v>
      </c>
      <c r="C818" s="6">
        <v>65739051907</v>
      </c>
      <c r="D818" s="7">
        <v>42736</v>
      </c>
      <c r="E818" s="6" t="str">
        <f>VLOOKUP($A818,Peter!$A$3:$A$2386,1,0)</f>
        <v>Ford Credit Auto Owner Trust 2017-A6573905190742736</v>
      </c>
      <c r="F818" s="6" t="s">
        <v>57</v>
      </c>
      <c r="G818" s="6" t="s">
        <v>24</v>
      </c>
      <c r="H818" s="6" t="s">
        <v>57</v>
      </c>
      <c r="I818" s="6">
        <v>31789.17</v>
      </c>
      <c r="J818" s="6">
        <v>0</v>
      </c>
      <c r="K818" s="6">
        <v>0</v>
      </c>
      <c r="L818" s="6">
        <v>4.43</v>
      </c>
      <c r="M818" s="6">
        <v>540.49</v>
      </c>
      <c r="N818" s="6">
        <v>86.78</v>
      </c>
      <c r="O818" s="6">
        <v>0</v>
      </c>
      <c r="Q818" s="6">
        <f>VLOOKUP($A818,Peter!$A$3:$O$2386,13,0)</f>
        <v>0</v>
      </c>
      <c r="R818" s="6">
        <v>31244.25</v>
      </c>
      <c r="S818" s="10">
        <f t="shared" si="144"/>
        <v>31244.25</v>
      </c>
      <c r="T818" s="6">
        <f>VLOOKUP($A818,Peter!$A$3:$R$2306,14,0)</f>
        <v>627.27</v>
      </c>
      <c r="U818" s="6">
        <v>0</v>
      </c>
      <c r="V818" s="10">
        <f t="shared" si="154"/>
        <v>-31784.739999999998</v>
      </c>
      <c r="W818" s="10"/>
      <c r="X818" s="6">
        <f>Z818+M818+R818+U818</f>
        <v>31789.17</v>
      </c>
      <c r="Y818" s="6">
        <f>VLOOKUP($A818,Peter!$A$3:$O$2386,7,0)</f>
        <v>4.43</v>
      </c>
      <c r="Z818" s="6">
        <v>4.43</v>
      </c>
      <c r="AA818" s="6">
        <f>VLOOKUP($A818,raw!$A$2:$L$2630,7,0)</f>
        <v>4.43</v>
      </c>
      <c r="AB818" s="10">
        <f t="shared" si="142"/>
        <v>0</v>
      </c>
      <c r="AC818" s="10">
        <f t="shared" si="145"/>
        <v>0</v>
      </c>
      <c r="AE818" s="6">
        <f>VLOOKUP($A818,Peter!$A$3:$O$2386,11,0)</f>
        <v>0</v>
      </c>
      <c r="AF818" s="6">
        <v>0</v>
      </c>
      <c r="AG818" s="6">
        <f t="shared" si="143"/>
        <v>0</v>
      </c>
      <c r="AH818" s="6" t="str">
        <f>"'"&amp;C818&amp;"',"</f>
        <v>'65739051907',</v>
      </c>
    </row>
    <row r="819" spans="1:34" hidden="1" x14ac:dyDescent="0.15">
      <c r="A819" s="6" t="str">
        <f t="shared" si="141"/>
        <v>Ford Credit Auto Owner Trust 2017-A6573905206142795</v>
      </c>
      <c r="B819" s="6" t="s">
        <v>56</v>
      </c>
      <c r="C819" s="6">
        <v>65739052061</v>
      </c>
      <c r="D819" s="7">
        <v>42795</v>
      </c>
      <c r="E819" s="6" t="e">
        <f>VLOOKUP($A819,Peter!$A$3:$A$2386,1,0)</f>
        <v>#N/A</v>
      </c>
      <c r="F819" s="6" t="s">
        <v>57</v>
      </c>
      <c r="G819" s="6" t="s">
        <v>24</v>
      </c>
      <c r="H819" s="6" t="s">
        <v>57</v>
      </c>
      <c r="I819" s="6">
        <v>25310.65</v>
      </c>
      <c r="J819" s="6">
        <v>0</v>
      </c>
      <c r="K819" s="6">
        <v>0</v>
      </c>
      <c r="L819" s="6">
        <v>0.01</v>
      </c>
      <c r="M819" s="6">
        <v>413.14</v>
      </c>
      <c r="N819" s="6">
        <v>91.31</v>
      </c>
      <c r="O819" s="6">
        <v>0</v>
      </c>
      <c r="Q819" s="6" t="e">
        <f>VLOOKUP($A819,Peter!$A$3:$O$2386,13,0)</f>
        <v>#N/A</v>
      </c>
      <c r="R819" s="6">
        <v>24897.5</v>
      </c>
      <c r="S819" s="10" t="e">
        <f t="shared" si="144"/>
        <v>#N/A</v>
      </c>
      <c r="T819" s="6" t="e">
        <f>VLOOKUP($A819,Peter!$A$3:$R$2306,14,0)</f>
        <v>#N/A</v>
      </c>
      <c r="U819" s="6">
        <v>0</v>
      </c>
      <c r="Y819" s="6" t="e">
        <f>VLOOKUP($A819,Peter!$A$3:$O$2386,7,0)</f>
        <v>#N/A</v>
      </c>
      <c r="Z819" s="6">
        <v>0.01</v>
      </c>
      <c r="AA819" s="6" t="e">
        <f>VLOOKUP($A819,raw!$A$2:$L$2630,7,0)</f>
        <v>#N/A</v>
      </c>
      <c r="AB819" s="10" t="e">
        <f t="shared" si="142"/>
        <v>#N/A</v>
      </c>
      <c r="AC819" s="10" t="e">
        <f t="shared" si="145"/>
        <v>#N/A</v>
      </c>
      <c r="AE819" s="6" t="e">
        <f>VLOOKUP($A819,Peter!$A$3:$O$2386,11,0)</f>
        <v>#N/A</v>
      </c>
      <c r="AF819" s="6">
        <v>0</v>
      </c>
      <c r="AG819" s="6" t="e">
        <f t="shared" si="143"/>
        <v>#N/A</v>
      </c>
      <c r="AH819" s="6" t="str">
        <f>"'"&amp;C819&amp;"',"</f>
        <v>'65739052061',</v>
      </c>
    </row>
    <row r="820" spans="1:34" hidden="1" x14ac:dyDescent="0.15">
      <c r="A820" s="6" t="str">
        <f t="shared" si="141"/>
        <v>Ford Credit Auto Owner Trust 2017-A6573905240742795</v>
      </c>
      <c r="B820" s="6" t="s">
        <v>56</v>
      </c>
      <c r="C820" s="6">
        <v>65739052407</v>
      </c>
      <c r="D820" s="7">
        <v>42795</v>
      </c>
      <c r="E820" s="6" t="e">
        <f>VLOOKUP($A820,Peter!$A$3:$A$2386,1,0)</f>
        <v>#N/A</v>
      </c>
      <c r="F820" s="6" t="s">
        <v>57</v>
      </c>
      <c r="G820" s="6" t="s">
        <v>24</v>
      </c>
      <c r="H820" s="6" t="s">
        <v>57</v>
      </c>
      <c r="I820" s="6">
        <v>46849.17</v>
      </c>
      <c r="J820" s="6">
        <v>0</v>
      </c>
      <c r="K820" s="6">
        <v>0</v>
      </c>
      <c r="L820" s="6">
        <v>0.5</v>
      </c>
      <c r="M820" s="6">
        <v>699.24</v>
      </c>
      <c r="N820" s="6">
        <v>0</v>
      </c>
      <c r="O820" s="6">
        <v>0</v>
      </c>
      <c r="Q820" s="6" t="e">
        <f>VLOOKUP($A820,Peter!$A$3:$O$2386,13,0)</f>
        <v>#N/A</v>
      </c>
      <c r="R820" s="6">
        <v>46149.43</v>
      </c>
      <c r="S820" s="10" t="e">
        <f t="shared" si="144"/>
        <v>#N/A</v>
      </c>
      <c r="T820" s="6" t="e">
        <f>VLOOKUP($A820,Peter!$A$3:$R$2306,14,0)</f>
        <v>#N/A</v>
      </c>
      <c r="U820" s="6">
        <v>0</v>
      </c>
      <c r="Y820" s="6" t="e">
        <f>VLOOKUP($A820,Peter!$A$3:$O$2386,7,0)</f>
        <v>#N/A</v>
      </c>
      <c r="Z820" s="6">
        <v>0.5</v>
      </c>
      <c r="AA820" s="6" t="e">
        <f>VLOOKUP($A820,raw!$A$2:$L$2630,7,0)</f>
        <v>#N/A</v>
      </c>
      <c r="AB820" s="10" t="e">
        <f t="shared" si="142"/>
        <v>#N/A</v>
      </c>
      <c r="AC820" s="10" t="e">
        <f t="shared" si="145"/>
        <v>#N/A</v>
      </c>
      <c r="AE820" s="6" t="e">
        <f>VLOOKUP($A820,Peter!$A$3:$O$2386,11,0)</f>
        <v>#N/A</v>
      </c>
      <c r="AF820" s="6">
        <v>0</v>
      </c>
      <c r="AG820" s="6" t="e">
        <f t="shared" si="143"/>
        <v>#N/A</v>
      </c>
      <c r="AH820" s="6" t="str">
        <f>"'"&amp;C820&amp;"',"</f>
        <v>'65739052407',</v>
      </c>
    </row>
    <row r="821" spans="1:34" hidden="1" x14ac:dyDescent="0.15">
      <c r="A821" s="6" t="str">
        <f t="shared" si="141"/>
        <v>Ford Credit Auto Owner Trust 2017-A6573905246942767</v>
      </c>
      <c r="B821" s="6" t="s">
        <v>56</v>
      </c>
      <c r="C821" s="6">
        <v>65739052469</v>
      </c>
      <c r="D821" s="7">
        <v>42767</v>
      </c>
      <c r="E821" s="6" t="str">
        <f>VLOOKUP($A821,Peter!$A$3:$A$2386,1,0)</f>
        <v>Ford Credit Auto Owner Trust 2017-A6573905246942767</v>
      </c>
      <c r="F821" s="6" t="s">
        <v>57</v>
      </c>
      <c r="G821" s="6" t="s">
        <v>24</v>
      </c>
      <c r="H821" s="6" t="s">
        <v>57</v>
      </c>
      <c r="I821" s="6">
        <v>9119.33</v>
      </c>
      <c r="J821" s="6">
        <v>0</v>
      </c>
      <c r="K821" s="6">
        <v>0</v>
      </c>
      <c r="L821" s="6">
        <v>5.03</v>
      </c>
      <c r="M821" s="6">
        <v>208.67</v>
      </c>
      <c r="N821" s="6">
        <v>18.7</v>
      </c>
      <c r="O821" s="6">
        <v>0</v>
      </c>
      <c r="Q821" s="6">
        <f>VLOOKUP($A821,Peter!$A$3:$O$2386,13,0)</f>
        <v>0</v>
      </c>
      <c r="R821" s="6">
        <v>8905.6299999999992</v>
      </c>
      <c r="S821" s="10">
        <f t="shared" si="144"/>
        <v>8905.6299999999992</v>
      </c>
      <c r="T821" s="6">
        <f>VLOOKUP($A821,Peter!$A$3:$R$2306,14,0)</f>
        <v>227.37</v>
      </c>
      <c r="U821" s="6">
        <v>0</v>
      </c>
      <c r="V821" s="10">
        <f>Y821-X821</f>
        <v>-9114.2999999999993</v>
      </c>
      <c r="W821" s="10"/>
      <c r="X821" s="6">
        <f>Z821+M821+R821+U821</f>
        <v>9119.33</v>
      </c>
      <c r="Y821" s="6">
        <f>VLOOKUP($A821,Peter!$A$3:$O$2386,7,0)</f>
        <v>5.03</v>
      </c>
      <c r="Z821" s="6">
        <v>5.03</v>
      </c>
      <c r="AA821" s="6">
        <f>VLOOKUP($A821,raw!$A$2:$L$2630,7,0)</f>
        <v>5.03</v>
      </c>
      <c r="AB821" s="10">
        <f t="shared" si="142"/>
        <v>0</v>
      </c>
      <c r="AC821" s="10">
        <f t="shared" si="145"/>
        <v>0</v>
      </c>
      <c r="AE821" s="6">
        <f>VLOOKUP($A821,Peter!$A$3:$O$2386,11,0)</f>
        <v>0</v>
      </c>
      <c r="AF821" s="6">
        <v>0</v>
      </c>
      <c r="AG821" s="6">
        <f t="shared" si="143"/>
        <v>0</v>
      </c>
      <c r="AH821" s="6" t="str">
        <f>"'"&amp;C821&amp;"',"</f>
        <v>'65739052469',</v>
      </c>
    </row>
    <row r="822" spans="1:34" hidden="1" x14ac:dyDescent="0.15">
      <c r="A822" s="6" t="str">
        <f t="shared" si="141"/>
        <v>Ford Credit Auto Owner Trust 2017-A6573905274742795</v>
      </c>
      <c r="B822" s="6" t="s">
        <v>56</v>
      </c>
      <c r="C822" s="6">
        <v>65739052747</v>
      </c>
      <c r="D822" s="7">
        <v>42795</v>
      </c>
      <c r="E822" s="6" t="e">
        <f>VLOOKUP($A822,Peter!$A$3:$A$2386,1,0)</f>
        <v>#N/A</v>
      </c>
      <c r="F822" s="6" t="s">
        <v>57</v>
      </c>
      <c r="G822" s="6" t="s">
        <v>24</v>
      </c>
      <c r="H822" s="6" t="s">
        <v>57</v>
      </c>
      <c r="I822" s="6">
        <v>8963.2099999999991</v>
      </c>
      <c r="J822" s="6">
        <v>0</v>
      </c>
      <c r="K822" s="6">
        <v>0</v>
      </c>
      <c r="L822" s="6">
        <v>3.02</v>
      </c>
      <c r="M822" s="6">
        <v>356.66</v>
      </c>
      <c r="N822" s="6">
        <v>47.24</v>
      </c>
      <c r="O822" s="6">
        <v>0</v>
      </c>
      <c r="Q822" s="6" t="e">
        <f>VLOOKUP($A822,Peter!$A$3:$O$2386,13,0)</f>
        <v>#N/A</v>
      </c>
      <c r="R822" s="6">
        <v>8603.5300000000007</v>
      </c>
      <c r="S822" s="10" t="e">
        <f t="shared" si="144"/>
        <v>#N/A</v>
      </c>
      <c r="T822" s="6" t="e">
        <f>VLOOKUP($A822,Peter!$A$3:$R$2306,14,0)</f>
        <v>#N/A</v>
      </c>
      <c r="U822" s="6">
        <v>0</v>
      </c>
      <c r="Y822" s="6" t="e">
        <f>VLOOKUP($A822,Peter!$A$3:$O$2386,7,0)</f>
        <v>#N/A</v>
      </c>
      <c r="Z822" s="6">
        <v>3.02</v>
      </c>
      <c r="AA822" s="6" t="e">
        <f>VLOOKUP($A822,raw!$A$2:$L$2630,7,0)</f>
        <v>#N/A</v>
      </c>
      <c r="AB822" s="10" t="e">
        <f t="shared" si="142"/>
        <v>#N/A</v>
      </c>
      <c r="AC822" s="10" t="e">
        <f t="shared" si="145"/>
        <v>#N/A</v>
      </c>
      <c r="AE822" s="6" t="e">
        <f>VLOOKUP($A822,Peter!$A$3:$O$2386,11,0)</f>
        <v>#N/A</v>
      </c>
      <c r="AF822" s="6">
        <v>0</v>
      </c>
      <c r="AG822" s="6" t="e">
        <f t="shared" si="143"/>
        <v>#N/A</v>
      </c>
      <c r="AH822" s="6" t="str">
        <f>"'"&amp;C822&amp;"',"</f>
        <v>'65739052747',</v>
      </c>
    </row>
    <row r="823" spans="1:34" hidden="1" x14ac:dyDescent="0.15">
      <c r="A823" s="6" t="str">
        <f t="shared" si="141"/>
        <v>Ford Credit Auto Owner Trust 2017-A6573905322042795</v>
      </c>
      <c r="B823" s="6" t="s">
        <v>56</v>
      </c>
      <c r="C823" s="6">
        <v>65739053220</v>
      </c>
      <c r="D823" s="7">
        <v>42795</v>
      </c>
      <c r="E823" s="6" t="e">
        <f>VLOOKUP($A823,Peter!$A$3:$A$2386,1,0)</f>
        <v>#N/A</v>
      </c>
      <c r="F823" s="6" t="s">
        <v>57</v>
      </c>
      <c r="G823" s="6" t="s">
        <v>24</v>
      </c>
      <c r="H823" s="6" t="s">
        <v>57</v>
      </c>
      <c r="I823" s="6">
        <v>9586.42</v>
      </c>
      <c r="J823" s="6">
        <v>0</v>
      </c>
      <c r="K823" s="6">
        <v>0</v>
      </c>
      <c r="L823" s="6">
        <v>3.47</v>
      </c>
      <c r="M823" s="6">
        <v>407.94</v>
      </c>
      <c r="N823" s="6">
        <v>77.25</v>
      </c>
      <c r="O823" s="6">
        <v>0</v>
      </c>
      <c r="Q823" s="6" t="e">
        <f>VLOOKUP($A823,Peter!$A$3:$O$2386,13,0)</f>
        <v>#N/A</v>
      </c>
      <c r="R823" s="6">
        <v>9175.01</v>
      </c>
      <c r="S823" s="10" t="e">
        <f t="shared" si="144"/>
        <v>#N/A</v>
      </c>
      <c r="T823" s="6" t="e">
        <f>VLOOKUP($A823,Peter!$A$3:$R$2306,14,0)</f>
        <v>#N/A</v>
      </c>
      <c r="U823" s="6">
        <v>0</v>
      </c>
      <c r="Y823" s="6" t="e">
        <f>VLOOKUP($A823,Peter!$A$3:$O$2386,7,0)</f>
        <v>#N/A</v>
      </c>
      <c r="Z823" s="6">
        <v>3.47</v>
      </c>
      <c r="AA823" s="6" t="e">
        <f>VLOOKUP($A823,raw!$A$2:$L$2630,7,0)</f>
        <v>#N/A</v>
      </c>
      <c r="AB823" s="10" t="e">
        <f t="shared" si="142"/>
        <v>#N/A</v>
      </c>
      <c r="AC823" s="10" t="e">
        <f t="shared" si="145"/>
        <v>#N/A</v>
      </c>
      <c r="AE823" s="6" t="e">
        <f>VLOOKUP($A823,Peter!$A$3:$O$2386,11,0)</f>
        <v>#N/A</v>
      </c>
      <c r="AF823" s="6">
        <v>0</v>
      </c>
      <c r="AG823" s="6" t="e">
        <f t="shared" si="143"/>
        <v>#N/A</v>
      </c>
      <c r="AH823" s="6" t="str">
        <f>"'"&amp;C823&amp;"',"</f>
        <v>'65739053220',</v>
      </c>
    </row>
    <row r="824" spans="1:34" hidden="1" x14ac:dyDescent="0.15">
      <c r="A824" s="6" t="str">
        <f t="shared" si="141"/>
        <v>Ford Credit Auto Owner Trust 2017-A6573905333342767</v>
      </c>
      <c r="B824" s="6" t="s">
        <v>56</v>
      </c>
      <c r="C824" s="6">
        <v>65739053333</v>
      </c>
      <c r="D824" s="7">
        <v>42767</v>
      </c>
      <c r="E824" s="6" t="str">
        <f>VLOOKUP($A824,Peter!$A$3:$A$2386,1,0)</f>
        <v>Ford Credit Auto Owner Trust 2017-A6573905333342767</v>
      </c>
      <c r="F824" s="6" t="s">
        <v>19</v>
      </c>
      <c r="G824" s="6" t="s">
        <v>18</v>
      </c>
      <c r="H824" s="6" t="s">
        <v>19</v>
      </c>
      <c r="I824" s="6">
        <v>31.02</v>
      </c>
      <c r="J824" s="6">
        <v>0</v>
      </c>
      <c r="K824" s="6">
        <v>0</v>
      </c>
      <c r="L824" s="6">
        <v>0.06</v>
      </c>
      <c r="M824" s="6">
        <v>15.52</v>
      </c>
      <c r="N824" s="6">
        <v>0</v>
      </c>
      <c r="O824" s="6">
        <v>0</v>
      </c>
      <c r="P824" s="6">
        <f>M824+N824-T824</f>
        <v>15.52</v>
      </c>
      <c r="Q824" s="6">
        <f>VLOOKUP($A824,Peter!$A$3:$O$2386,13,0)</f>
        <v>0</v>
      </c>
      <c r="R824" s="6">
        <v>0</v>
      </c>
      <c r="S824" s="10">
        <f t="shared" si="144"/>
        <v>0</v>
      </c>
      <c r="T824" s="6">
        <f>VLOOKUP($A824,Peter!$A$3:$R$2306,14,0)</f>
        <v>0</v>
      </c>
      <c r="U824" s="6">
        <v>0</v>
      </c>
      <c r="V824" s="10">
        <f>Y824-X824</f>
        <v>-15.52</v>
      </c>
      <c r="W824" s="10"/>
      <c r="X824" s="6">
        <f>Z824+M824+R824+U824</f>
        <v>31.02</v>
      </c>
      <c r="Y824" s="6">
        <f>VLOOKUP($A824,Peter!$A$3:$O$2386,7,0)</f>
        <v>15.5</v>
      </c>
      <c r="Z824" s="6">
        <v>15.5</v>
      </c>
      <c r="AA824" s="6">
        <f>VLOOKUP($A824,raw!$A$2:$L$2630,7,0)</f>
        <v>15.5</v>
      </c>
      <c r="AB824" s="10">
        <f t="shared" si="142"/>
        <v>0</v>
      </c>
      <c r="AC824" s="10">
        <f t="shared" si="145"/>
        <v>0</v>
      </c>
      <c r="AE824" s="6">
        <f>VLOOKUP($A824,Peter!$A$3:$O$2386,11,0)</f>
        <v>0</v>
      </c>
      <c r="AF824" s="6">
        <v>0</v>
      </c>
      <c r="AG824" s="6">
        <f t="shared" si="143"/>
        <v>0</v>
      </c>
      <c r="AH824" s="6" t="str">
        <f>"'"&amp;C824&amp;"',"</f>
        <v>'65739053333',</v>
      </c>
    </row>
    <row r="825" spans="1:34" hidden="1" x14ac:dyDescent="0.15">
      <c r="A825" s="6" t="str">
        <f t="shared" si="141"/>
        <v>Ford Credit Auto Owner Trust 2017-A6573905375842795</v>
      </c>
      <c r="B825" s="6" t="s">
        <v>56</v>
      </c>
      <c r="C825" s="6">
        <v>65739053758</v>
      </c>
      <c r="D825" s="7">
        <v>42795</v>
      </c>
      <c r="E825" s="6" t="e">
        <f>VLOOKUP($A825,Peter!$A$3:$A$2386,1,0)</f>
        <v>#N/A</v>
      </c>
      <c r="F825" s="6" t="s">
        <v>57</v>
      </c>
      <c r="G825" s="6" t="s">
        <v>24</v>
      </c>
      <c r="H825" s="6" t="s">
        <v>57</v>
      </c>
      <c r="I825" s="6">
        <v>12266.63</v>
      </c>
      <c r="J825" s="6">
        <v>0</v>
      </c>
      <c r="K825" s="6">
        <v>0</v>
      </c>
      <c r="L825" s="6">
        <v>2.95</v>
      </c>
      <c r="M825" s="6">
        <v>342.22</v>
      </c>
      <c r="N825" s="6">
        <v>67.86</v>
      </c>
      <c r="O825" s="6">
        <v>0</v>
      </c>
      <c r="Q825" s="6" t="e">
        <f>VLOOKUP($A825,Peter!$A$3:$O$2386,13,0)</f>
        <v>#N/A</v>
      </c>
      <c r="R825" s="6">
        <v>11921.46</v>
      </c>
      <c r="S825" s="10" t="e">
        <f t="shared" si="144"/>
        <v>#N/A</v>
      </c>
      <c r="T825" s="6" t="e">
        <f>VLOOKUP($A825,Peter!$A$3:$R$2306,14,0)</f>
        <v>#N/A</v>
      </c>
      <c r="U825" s="6">
        <v>0</v>
      </c>
      <c r="Y825" s="6" t="e">
        <f>VLOOKUP($A825,Peter!$A$3:$O$2386,7,0)</f>
        <v>#N/A</v>
      </c>
      <c r="Z825" s="6">
        <v>2.95</v>
      </c>
      <c r="AA825" s="6" t="e">
        <f>VLOOKUP($A825,raw!$A$2:$L$2630,7,0)</f>
        <v>#N/A</v>
      </c>
      <c r="AB825" s="10" t="e">
        <f t="shared" si="142"/>
        <v>#N/A</v>
      </c>
      <c r="AC825" s="10" t="e">
        <f t="shared" si="145"/>
        <v>#N/A</v>
      </c>
      <c r="AE825" s="6" t="e">
        <f>VLOOKUP($A825,Peter!$A$3:$O$2386,11,0)</f>
        <v>#N/A</v>
      </c>
      <c r="AF825" s="6">
        <v>0</v>
      </c>
      <c r="AG825" s="6" t="e">
        <f t="shared" si="143"/>
        <v>#N/A</v>
      </c>
      <c r="AH825" s="6" t="str">
        <f>"'"&amp;C825&amp;"',"</f>
        <v>'65739053758',</v>
      </c>
    </row>
    <row r="826" spans="1:34" hidden="1" x14ac:dyDescent="0.15">
      <c r="A826" s="6" t="str">
        <f t="shared" si="141"/>
        <v>Ford Credit Auto Owner Trust 2017-A6573905382642767</v>
      </c>
      <c r="B826" s="6" t="s">
        <v>56</v>
      </c>
      <c r="C826" s="6">
        <v>65739053826</v>
      </c>
      <c r="D826" s="7">
        <v>42767</v>
      </c>
      <c r="E826" s="6" t="str">
        <f>VLOOKUP($A826,Peter!$A$3:$A$2386,1,0)</f>
        <v>Ford Credit Auto Owner Trust 2017-A6573905382642767</v>
      </c>
      <c r="F826" s="6" t="s">
        <v>57</v>
      </c>
      <c r="G826" s="6" t="s">
        <v>24</v>
      </c>
      <c r="H826" s="6" t="s">
        <v>57</v>
      </c>
      <c r="I826" s="6">
        <v>2045.61</v>
      </c>
      <c r="J826" s="6">
        <v>0</v>
      </c>
      <c r="K826" s="6">
        <v>0</v>
      </c>
      <c r="L826" s="6">
        <v>0.83</v>
      </c>
      <c r="M826" s="6">
        <v>220.03</v>
      </c>
      <c r="N826" s="6">
        <v>9.32</v>
      </c>
      <c r="O826" s="6">
        <v>0</v>
      </c>
      <c r="P826" s="6">
        <f>M826+N826-T826</f>
        <v>229.35</v>
      </c>
      <c r="Q826" s="6">
        <f>VLOOKUP($A826,Peter!$A$3:$O$2386,13,0)</f>
        <v>0</v>
      </c>
      <c r="R826" s="6">
        <v>1824.75</v>
      </c>
      <c r="S826" s="10">
        <f t="shared" si="144"/>
        <v>1824.75</v>
      </c>
      <c r="T826" s="6">
        <f>VLOOKUP($A826,Peter!$A$3:$R$2306,14,0)</f>
        <v>0</v>
      </c>
      <c r="U826" s="6">
        <v>0</v>
      </c>
      <c r="V826" s="10">
        <f t="shared" ref="V826:V827" si="155">Y826-X826</f>
        <v>-2044.7800000000002</v>
      </c>
      <c r="W826" s="10"/>
      <c r="X826" s="6">
        <f>Z826+M826+R826+U826</f>
        <v>2045.6100000000001</v>
      </c>
      <c r="Y826" s="6">
        <f>VLOOKUP($A826,Peter!$A$3:$O$2386,7,0)</f>
        <v>0.83</v>
      </c>
      <c r="Z826" s="6">
        <v>0.83</v>
      </c>
      <c r="AA826" s="6">
        <f>VLOOKUP($A826,raw!$A$2:$L$2630,7,0)</f>
        <v>0.83</v>
      </c>
      <c r="AB826" s="10">
        <f t="shared" si="142"/>
        <v>0</v>
      </c>
      <c r="AC826" s="10">
        <f t="shared" si="145"/>
        <v>0</v>
      </c>
      <c r="AE826" s="6">
        <f>VLOOKUP($A826,Peter!$A$3:$O$2386,11,0)</f>
        <v>0</v>
      </c>
      <c r="AF826" s="6">
        <v>0</v>
      </c>
      <c r="AG826" s="6">
        <f t="shared" si="143"/>
        <v>0</v>
      </c>
      <c r="AH826" s="6" t="str">
        <f>"'"&amp;C826&amp;"',"</f>
        <v>'65739053826',</v>
      </c>
    </row>
    <row r="827" spans="1:34" hidden="1" x14ac:dyDescent="0.15">
      <c r="A827" s="6" t="str">
        <f t="shared" si="141"/>
        <v>Ford Credit Auto Owner Trust 2017-A6573905399642736</v>
      </c>
      <c r="B827" s="6" t="s">
        <v>56</v>
      </c>
      <c r="C827" s="6">
        <v>65739053996</v>
      </c>
      <c r="D827" s="7">
        <v>42736</v>
      </c>
      <c r="E827" s="6" t="str">
        <f>VLOOKUP($A827,Peter!$A$3:$A$2386,1,0)</f>
        <v>Ford Credit Auto Owner Trust 2017-A6573905399642736</v>
      </c>
      <c r="F827" s="6" t="s">
        <v>57</v>
      </c>
      <c r="G827" s="6" t="s">
        <v>24</v>
      </c>
      <c r="H827" s="6" t="s">
        <v>57</v>
      </c>
      <c r="I827" s="6">
        <v>18206.990000000002</v>
      </c>
      <c r="J827" s="6">
        <v>0</v>
      </c>
      <c r="K827" s="6">
        <v>0</v>
      </c>
      <c r="L827" s="6">
        <v>3.12</v>
      </c>
      <c r="M827" s="6">
        <v>241.65</v>
      </c>
      <c r="N827" s="6">
        <v>132.80000000000001</v>
      </c>
      <c r="O827" s="6">
        <v>0</v>
      </c>
      <c r="Q827" s="6">
        <f>VLOOKUP($A827,Peter!$A$3:$O$2386,13,0)</f>
        <v>0</v>
      </c>
      <c r="R827" s="6">
        <v>17962.22</v>
      </c>
      <c r="S827" s="10">
        <f t="shared" si="144"/>
        <v>17962.22</v>
      </c>
      <c r="T827" s="6">
        <f>VLOOKUP($A827,Peter!$A$3:$R$2306,14,0)</f>
        <v>374.45</v>
      </c>
      <c r="U827" s="6">
        <v>0</v>
      </c>
      <c r="V827" s="10">
        <f t="shared" si="155"/>
        <v>-18203.870000000003</v>
      </c>
      <c r="W827" s="10"/>
      <c r="X827" s="6">
        <f>Z827+M827+R827+U827</f>
        <v>18206.990000000002</v>
      </c>
      <c r="Y827" s="6">
        <f>VLOOKUP($A827,Peter!$A$3:$O$2386,7,0)</f>
        <v>3.12</v>
      </c>
      <c r="Z827" s="6">
        <v>3.12</v>
      </c>
      <c r="AA827" s="6">
        <f>VLOOKUP($A827,raw!$A$2:$L$2630,7,0)</f>
        <v>3.12</v>
      </c>
      <c r="AB827" s="10">
        <f t="shared" si="142"/>
        <v>0</v>
      </c>
      <c r="AC827" s="10">
        <f t="shared" si="145"/>
        <v>0</v>
      </c>
      <c r="AE827" s="6">
        <f>VLOOKUP($A827,Peter!$A$3:$O$2386,11,0)</f>
        <v>0</v>
      </c>
      <c r="AF827" s="6">
        <v>0</v>
      </c>
      <c r="AG827" s="6">
        <f t="shared" si="143"/>
        <v>0</v>
      </c>
      <c r="AH827" s="6" t="str">
        <f>"'"&amp;C827&amp;"',"</f>
        <v>'65739053996',</v>
      </c>
    </row>
    <row r="828" spans="1:34" hidden="1" x14ac:dyDescent="0.15">
      <c r="A828" s="6" t="str">
        <f t="shared" si="141"/>
        <v>Ford Credit Auto Owner Trust 2017-A6573905422842795</v>
      </c>
      <c r="B828" s="6" t="s">
        <v>56</v>
      </c>
      <c r="C828" s="6">
        <v>65739054228</v>
      </c>
      <c r="D828" s="7">
        <v>42795</v>
      </c>
      <c r="E828" s="6" t="e">
        <f>VLOOKUP($A828,Peter!$A$3:$A$2386,1,0)</f>
        <v>#N/A</v>
      </c>
      <c r="F828" s="6" t="s">
        <v>57</v>
      </c>
      <c r="G828" s="6" t="s">
        <v>24</v>
      </c>
      <c r="H828" s="6" t="s">
        <v>57</v>
      </c>
      <c r="I828" s="6">
        <v>35528.379999999997</v>
      </c>
      <c r="J828" s="6">
        <v>0</v>
      </c>
      <c r="K828" s="6">
        <v>0</v>
      </c>
      <c r="L828" s="6">
        <v>0.2</v>
      </c>
      <c r="M828" s="6">
        <v>641.47</v>
      </c>
      <c r="N828" s="6">
        <v>64.03</v>
      </c>
      <c r="O828" s="6">
        <v>0</v>
      </c>
      <c r="Q828" s="6" t="e">
        <f>VLOOKUP($A828,Peter!$A$3:$O$2386,13,0)</f>
        <v>#N/A</v>
      </c>
      <c r="R828" s="6">
        <v>34886.71</v>
      </c>
      <c r="S828" s="10" t="e">
        <f t="shared" si="144"/>
        <v>#N/A</v>
      </c>
      <c r="T828" s="6" t="e">
        <f>VLOOKUP($A828,Peter!$A$3:$R$2306,14,0)</f>
        <v>#N/A</v>
      </c>
      <c r="U828" s="6">
        <v>0</v>
      </c>
      <c r="Y828" s="6" t="e">
        <f>VLOOKUP($A828,Peter!$A$3:$O$2386,7,0)</f>
        <v>#N/A</v>
      </c>
      <c r="Z828" s="6">
        <v>0.2</v>
      </c>
      <c r="AA828" s="6" t="e">
        <f>VLOOKUP($A828,raw!$A$2:$L$2630,7,0)</f>
        <v>#N/A</v>
      </c>
      <c r="AB828" s="10" t="e">
        <f t="shared" si="142"/>
        <v>#N/A</v>
      </c>
      <c r="AC828" s="10" t="e">
        <f t="shared" si="145"/>
        <v>#N/A</v>
      </c>
      <c r="AE828" s="6" t="e">
        <f>VLOOKUP($A828,Peter!$A$3:$O$2386,11,0)</f>
        <v>#N/A</v>
      </c>
      <c r="AF828" s="6">
        <v>0</v>
      </c>
      <c r="AG828" s="6" t="e">
        <f t="shared" si="143"/>
        <v>#N/A</v>
      </c>
      <c r="AH828" s="6" t="str">
        <f>"'"&amp;C828&amp;"',"</f>
        <v>'65739054228',</v>
      </c>
    </row>
    <row r="829" spans="1:34" hidden="1" x14ac:dyDescent="0.15">
      <c r="A829" s="6" t="str">
        <f t="shared" si="141"/>
        <v>Ford Credit Auto Owner Trust 2017-A6573905443842736</v>
      </c>
      <c r="B829" s="6" t="s">
        <v>56</v>
      </c>
      <c r="C829" s="6">
        <v>65739054438</v>
      </c>
      <c r="D829" s="7">
        <v>42736</v>
      </c>
      <c r="E829" s="6" t="str">
        <f>VLOOKUP($A829,Peter!$A$3:$A$2386,1,0)</f>
        <v>Ford Credit Auto Owner Trust 2017-A6573905443842736</v>
      </c>
      <c r="F829" s="6" t="s">
        <v>57</v>
      </c>
      <c r="G829" s="6" t="s">
        <v>24</v>
      </c>
      <c r="H829" s="6" t="s">
        <v>57</v>
      </c>
      <c r="I829" s="6">
        <v>36905.01</v>
      </c>
      <c r="J829" s="6">
        <v>0</v>
      </c>
      <c r="K829" s="6">
        <v>0</v>
      </c>
      <c r="L829" s="6">
        <v>6.77</v>
      </c>
      <c r="M829" s="6">
        <v>473.76</v>
      </c>
      <c r="N829" s="6">
        <v>174.4</v>
      </c>
      <c r="O829" s="6">
        <v>0</v>
      </c>
      <c r="Q829" s="6">
        <f>VLOOKUP($A829,Peter!$A$3:$O$2386,13,0)</f>
        <v>0</v>
      </c>
      <c r="R829" s="6">
        <v>36424.480000000003</v>
      </c>
      <c r="S829" s="10">
        <f t="shared" si="144"/>
        <v>36424.480000000003</v>
      </c>
      <c r="T829" s="6">
        <f>VLOOKUP($A829,Peter!$A$3:$R$2306,14,0)</f>
        <v>648.16</v>
      </c>
      <c r="U829" s="6">
        <v>0</v>
      </c>
      <c r="V829" s="10">
        <f t="shared" ref="V829:V836" si="156">Y829-X829</f>
        <v>-36898.240000000005</v>
      </c>
      <c r="W829" s="10"/>
      <c r="X829" s="6">
        <f t="shared" ref="X829:X836" si="157">Z829+M829+R829+U829</f>
        <v>36905.01</v>
      </c>
      <c r="Y829" s="6">
        <f>VLOOKUP($A829,Peter!$A$3:$O$2386,7,0)</f>
        <v>6.77</v>
      </c>
      <c r="Z829" s="6">
        <v>6.77</v>
      </c>
      <c r="AA829" s="6">
        <f>VLOOKUP($A829,raw!$A$2:$L$2630,7,0)</f>
        <v>6.77</v>
      </c>
      <c r="AB829" s="10">
        <f t="shared" si="142"/>
        <v>0</v>
      </c>
      <c r="AC829" s="10">
        <f t="shared" si="145"/>
        <v>0</v>
      </c>
      <c r="AE829" s="6">
        <f>VLOOKUP($A829,Peter!$A$3:$O$2386,11,0)</f>
        <v>0</v>
      </c>
      <c r="AF829" s="6">
        <v>0</v>
      </c>
      <c r="AG829" s="6">
        <f t="shared" si="143"/>
        <v>0</v>
      </c>
      <c r="AH829" s="6" t="str">
        <f>"'"&amp;C829&amp;"',"</f>
        <v>'65739054438',</v>
      </c>
    </row>
    <row r="830" spans="1:34" hidden="1" x14ac:dyDescent="0.15">
      <c r="A830" s="6" t="str">
        <f t="shared" si="141"/>
        <v>Ford Credit Auto Owner Trust 2017-A6573905465942767</v>
      </c>
      <c r="B830" s="6" t="s">
        <v>56</v>
      </c>
      <c r="C830" s="6">
        <v>65739054659</v>
      </c>
      <c r="D830" s="7">
        <v>42767</v>
      </c>
      <c r="E830" s="6" t="str">
        <f>VLOOKUP($A830,Peter!$A$3:$A$2386,1,0)</f>
        <v>Ford Credit Auto Owner Trust 2017-A6573905465942767</v>
      </c>
      <c r="F830" s="6" t="s">
        <v>57</v>
      </c>
      <c r="G830" s="6" t="s">
        <v>24</v>
      </c>
      <c r="H830" s="6" t="s">
        <v>57</v>
      </c>
      <c r="I830" s="6">
        <v>24015.200000000001</v>
      </c>
      <c r="J830" s="6">
        <v>0</v>
      </c>
      <c r="K830" s="6">
        <v>0</v>
      </c>
      <c r="L830" s="6">
        <v>7.89</v>
      </c>
      <c r="M830" s="6">
        <v>305.45</v>
      </c>
      <c r="N830" s="6">
        <v>106.41</v>
      </c>
      <c r="O830" s="6">
        <v>0</v>
      </c>
      <c r="Q830" s="6">
        <f>VLOOKUP($A830,Peter!$A$3:$O$2386,13,0)</f>
        <v>0</v>
      </c>
      <c r="R830" s="6">
        <v>23701.86</v>
      </c>
      <c r="S830" s="10">
        <f t="shared" si="144"/>
        <v>23701.86</v>
      </c>
      <c r="T830" s="6">
        <f>VLOOKUP($A830,Peter!$A$3:$R$2306,14,0)</f>
        <v>411.86</v>
      </c>
      <c r="U830" s="6">
        <v>0</v>
      </c>
      <c r="V830" s="10">
        <f t="shared" si="156"/>
        <v>-24007.31</v>
      </c>
      <c r="W830" s="10"/>
      <c r="X830" s="6">
        <f t="shared" si="157"/>
        <v>24015.200000000001</v>
      </c>
      <c r="Y830" s="6">
        <f>VLOOKUP($A830,Peter!$A$3:$O$2386,7,0)</f>
        <v>7.89</v>
      </c>
      <c r="Z830" s="6">
        <v>7.89</v>
      </c>
      <c r="AA830" s="6">
        <f>VLOOKUP($A830,raw!$A$2:$L$2630,7,0)</f>
        <v>7.89</v>
      </c>
      <c r="AB830" s="10">
        <f t="shared" si="142"/>
        <v>0</v>
      </c>
      <c r="AC830" s="10">
        <f t="shared" si="145"/>
        <v>0</v>
      </c>
      <c r="AE830" s="6">
        <f>VLOOKUP($A830,Peter!$A$3:$O$2386,11,0)</f>
        <v>0</v>
      </c>
      <c r="AF830" s="6">
        <v>0</v>
      </c>
      <c r="AG830" s="6">
        <f t="shared" si="143"/>
        <v>0</v>
      </c>
      <c r="AH830" s="6" t="str">
        <f>"'"&amp;C830&amp;"',"</f>
        <v>'65739054659',</v>
      </c>
    </row>
    <row r="831" spans="1:34" hidden="1" x14ac:dyDescent="0.15">
      <c r="A831" s="6" t="str">
        <f t="shared" si="141"/>
        <v>Ford Credit Auto Owner Trust 2017-A6573905481142736</v>
      </c>
      <c r="B831" s="6" t="s">
        <v>56</v>
      </c>
      <c r="C831" s="6">
        <v>65739054811</v>
      </c>
      <c r="D831" s="7">
        <v>42736</v>
      </c>
      <c r="E831" s="6" t="str">
        <f>VLOOKUP($A831,Peter!$A$3:$A$2386,1,0)</f>
        <v>Ford Credit Auto Owner Trust 2017-A6573905481142736</v>
      </c>
      <c r="F831" s="6" t="s">
        <v>25</v>
      </c>
      <c r="G831" s="6" t="s">
        <v>18</v>
      </c>
      <c r="H831" s="6" t="s">
        <v>25</v>
      </c>
      <c r="I831" s="6">
        <v>472</v>
      </c>
      <c r="J831" s="6">
        <v>0</v>
      </c>
      <c r="K831" s="6">
        <v>0</v>
      </c>
      <c r="L831" s="6">
        <v>1.26</v>
      </c>
      <c r="M831" s="6">
        <v>470.74</v>
      </c>
      <c r="N831" s="6">
        <v>1.41</v>
      </c>
      <c r="O831" s="6">
        <v>0</v>
      </c>
      <c r="Q831" s="6">
        <f>VLOOKUP($A831,Peter!$A$3:$O$2386,13,0)</f>
        <v>0</v>
      </c>
      <c r="R831" s="6">
        <v>0</v>
      </c>
      <c r="S831" s="10">
        <f t="shared" si="144"/>
        <v>0</v>
      </c>
      <c r="T831" s="6">
        <f>VLOOKUP($A831,Peter!$A$3:$R$2306,14,0)</f>
        <v>1008.86</v>
      </c>
      <c r="U831" s="6">
        <v>0</v>
      </c>
      <c r="V831" s="10">
        <f t="shared" si="156"/>
        <v>-470.74</v>
      </c>
      <c r="W831" s="10"/>
      <c r="X831" s="6">
        <f t="shared" si="157"/>
        <v>472</v>
      </c>
      <c r="Y831" s="6">
        <f>VLOOKUP($A831,Peter!$A$3:$O$2386,7,0)</f>
        <v>1.26</v>
      </c>
      <c r="Z831" s="6">
        <v>1.26</v>
      </c>
      <c r="AA831" s="6">
        <f>VLOOKUP($A831,raw!$A$2:$L$2630,7,0)</f>
        <v>1.26</v>
      </c>
      <c r="AB831" s="10">
        <f t="shared" si="142"/>
        <v>0</v>
      </c>
      <c r="AC831" s="10">
        <f t="shared" si="145"/>
        <v>0</v>
      </c>
      <c r="AE831" s="6">
        <f>VLOOKUP($A831,Peter!$A$3:$O$2386,11,0)</f>
        <v>0</v>
      </c>
      <c r="AF831" s="6">
        <v>0</v>
      </c>
      <c r="AG831" s="6">
        <f t="shared" si="143"/>
        <v>0</v>
      </c>
      <c r="AH831" s="6" t="str">
        <f>"'"&amp;C831&amp;"',"</f>
        <v>'65739054811',</v>
      </c>
    </row>
    <row r="832" spans="1:34" hidden="1" x14ac:dyDescent="0.15">
      <c r="A832" s="6" t="str">
        <f t="shared" si="141"/>
        <v>Ford Credit Auto Owner Trust 2017-A6573905494742767</v>
      </c>
      <c r="B832" s="6" t="s">
        <v>56</v>
      </c>
      <c r="C832" s="6">
        <v>65739054947</v>
      </c>
      <c r="D832" s="7">
        <v>42767</v>
      </c>
      <c r="E832" s="6" t="str">
        <f>VLOOKUP($A832,Peter!$A$3:$A$2386,1,0)</f>
        <v>Ford Credit Auto Owner Trust 2017-A6573905494742767</v>
      </c>
      <c r="F832" s="6" t="s">
        <v>57</v>
      </c>
      <c r="G832" s="6" t="s">
        <v>24</v>
      </c>
      <c r="H832" s="6" t="s">
        <v>57</v>
      </c>
      <c r="I832" s="6">
        <v>23983.43</v>
      </c>
      <c r="J832" s="6">
        <v>0</v>
      </c>
      <c r="K832" s="6">
        <v>0</v>
      </c>
      <c r="L832" s="6">
        <v>0.01</v>
      </c>
      <c r="M832" s="6">
        <v>296.72000000000003</v>
      </c>
      <c r="N832" s="6">
        <v>133.82</v>
      </c>
      <c r="O832" s="6">
        <v>0</v>
      </c>
      <c r="P832" s="6">
        <f>M832+N832-T832</f>
        <v>430.54</v>
      </c>
      <c r="Q832" s="6">
        <f>VLOOKUP($A832,Peter!$A$3:$O$2386,13,0)</f>
        <v>0</v>
      </c>
      <c r="R832" s="6">
        <v>23686.7</v>
      </c>
      <c r="S832" s="10">
        <f t="shared" si="144"/>
        <v>23686.7</v>
      </c>
      <c r="T832" s="6">
        <f>VLOOKUP($A832,Peter!$A$3:$R$2306,14,0)</f>
        <v>0</v>
      </c>
      <c r="U832" s="6">
        <v>0</v>
      </c>
      <c r="V832" s="10">
        <f t="shared" si="156"/>
        <v>-23983.420000000002</v>
      </c>
      <c r="W832" s="10"/>
      <c r="X832" s="6">
        <f t="shared" si="157"/>
        <v>23983.43</v>
      </c>
      <c r="Y832" s="6">
        <f>VLOOKUP($A832,Peter!$A$3:$O$2386,7,0)</f>
        <v>0.01</v>
      </c>
      <c r="Z832" s="6">
        <v>0.01</v>
      </c>
      <c r="AA832" s="6">
        <f>VLOOKUP($A832,raw!$A$2:$L$2630,7,0)</f>
        <v>0.01</v>
      </c>
      <c r="AB832" s="10">
        <f t="shared" si="142"/>
        <v>0</v>
      </c>
      <c r="AC832" s="10">
        <f t="shared" si="145"/>
        <v>0</v>
      </c>
      <c r="AE832" s="6">
        <f>VLOOKUP($A832,Peter!$A$3:$O$2386,11,0)</f>
        <v>0</v>
      </c>
      <c r="AF832" s="6">
        <v>0</v>
      </c>
      <c r="AG832" s="6">
        <f t="shared" si="143"/>
        <v>0</v>
      </c>
      <c r="AH832" s="6" t="str">
        <f>"'"&amp;C832&amp;"',"</f>
        <v>'65739054947',</v>
      </c>
    </row>
    <row r="833" spans="1:34" hidden="1" x14ac:dyDescent="0.15">
      <c r="A833" s="6" t="str">
        <f t="shared" si="141"/>
        <v>Ford Credit Auto Owner Trust 2017-A6573905495442736</v>
      </c>
      <c r="B833" s="6" t="s">
        <v>56</v>
      </c>
      <c r="C833" s="6">
        <v>65739054954</v>
      </c>
      <c r="D833" s="7">
        <v>42736</v>
      </c>
      <c r="E833" s="6" t="str">
        <f>VLOOKUP($A833,Peter!$A$3:$A$2386,1,0)</f>
        <v>Ford Credit Auto Owner Trust 2017-A6573905495442736</v>
      </c>
      <c r="F833" s="6" t="s">
        <v>57</v>
      </c>
      <c r="G833" s="6" t="s">
        <v>24</v>
      </c>
      <c r="H833" s="6" t="s">
        <v>57</v>
      </c>
      <c r="I833" s="6">
        <v>30679.88</v>
      </c>
      <c r="J833" s="6">
        <v>0</v>
      </c>
      <c r="K833" s="6">
        <v>0</v>
      </c>
      <c r="L833" s="6">
        <v>2.44</v>
      </c>
      <c r="M833" s="6">
        <v>469.84</v>
      </c>
      <c r="N833" s="6">
        <v>56.01</v>
      </c>
      <c r="O833" s="6">
        <v>0</v>
      </c>
      <c r="Q833" s="6">
        <f>VLOOKUP($A833,Peter!$A$3:$O$2386,13,0)</f>
        <v>0</v>
      </c>
      <c r="R833" s="6">
        <v>30207.599999999999</v>
      </c>
      <c r="S833" s="10">
        <f t="shared" si="144"/>
        <v>30207.599999999999</v>
      </c>
      <c r="T833" s="6">
        <f>VLOOKUP($A833,Peter!$A$3:$R$2306,14,0)</f>
        <v>525.85</v>
      </c>
      <c r="U833" s="6">
        <v>0</v>
      </c>
      <c r="V833" s="10">
        <f t="shared" si="156"/>
        <v>-30677.439999999999</v>
      </c>
      <c r="W833" s="10"/>
      <c r="X833" s="6">
        <f t="shared" si="157"/>
        <v>30679.879999999997</v>
      </c>
      <c r="Y833" s="6">
        <f>VLOOKUP($A833,Peter!$A$3:$O$2386,7,0)</f>
        <v>2.44</v>
      </c>
      <c r="Z833" s="6">
        <v>2.44</v>
      </c>
      <c r="AA833" s="6">
        <f>VLOOKUP($A833,raw!$A$2:$L$2630,7,0)</f>
        <v>2.44</v>
      </c>
      <c r="AB833" s="10">
        <f t="shared" si="142"/>
        <v>0</v>
      </c>
      <c r="AC833" s="10">
        <f t="shared" si="145"/>
        <v>0</v>
      </c>
      <c r="AE833" s="6">
        <f>VLOOKUP($A833,Peter!$A$3:$O$2386,11,0)</f>
        <v>0</v>
      </c>
      <c r="AF833" s="6">
        <v>0</v>
      </c>
      <c r="AG833" s="6">
        <f t="shared" si="143"/>
        <v>0</v>
      </c>
      <c r="AH833" s="6" t="str">
        <f>"'"&amp;C833&amp;"',"</f>
        <v>'65739054954',</v>
      </c>
    </row>
    <row r="834" spans="1:34" hidden="1" x14ac:dyDescent="0.15">
      <c r="A834" s="6" t="str">
        <f t="shared" ref="A834:A897" si="158">B834&amp;C834&amp;D834</f>
        <v>Ford Credit Auto Owner Trust 2017-A6573905500242736</v>
      </c>
      <c r="B834" s="6" t="s">
        <v>56</v>
      </c>
      <c r="C834" s="6">
        <v>65739055002</v>
      </c>
      <c r="D834" s="7">
        <v>42736</v>
      </c>
      <c r="E834" s="6" t="str">
        <f>VLOOKUP($A834,Peter!$A$3:$A$2386,1,0)</f>
        <v>Ford Credit Auto Owner Trust 2017-A6573905500242736</v>
      </c>
      <c r="F834" s="6" t="s">
        <v>57</v>
      </c>
      <c r="G834" s="6" t="s">
        <v>24</v>
      </c>
      <c r="H834" s="6" t="s">
        <v>57</v>
      </c>
      <c r="I834" s="6">
        <v>34654.06</v>
      </c>
      <c r="J834" s="6">
        <v>0</v>
      </c>
      <c r="K834" s="6">
        <v>0</v>
      </c>
      <c r="L834" s="6">
        <v>1.8</v>
      </c>
      <c r="M834" s="6">
        <v>472.87</v>
      </c>
      <c r="N834" s="6">
        <v>57.68</v>
      </c>
      <c r="O834" s="6">
        <v>0</v>
      </c>
      <c r="Q834" s="6">
        <f>VLOOKUP($A834,Peter!$A$3:$O$2386,13,0)</f>
        <v>0</v>
      </c>
      <c r="R834" s="6">
        <v>34179.39</v>
      </c>
      <c r="S834" s="10">
        <f t="shared" si="144"/>
        <v>34179.39</v>
      </c>
      <c r="T834" s="6">
        <f>VLOOKUP($A834,Peter!$A$3:$R$2306,14,0)</f>
        <v>530.54999999999995</v>
      </c>
      <c r="U834" s="6">
        <v>0</v>
      </c>
      <c r="V834" s="10">
        <f t="shared" si="156"/>
        <v>-34652.259999999995</v>
      </c>
      <c r="W834" s="10"/>
      <c r="X834" s="6">
        <f t="shared" si="157"/>
        <v>34654.06</v>
      </c>
      <c r="Y834" s="6">
        <f>VLOOKUP($A834,Peter!$A$3:$O$2386,7,0)</f>
        <v>1.8</v>
      </c>
      <c r="Z834" s="6">
        <v>1.8</v>
      </c>
      <c r="AA834" s="6">
        <f>VLOOKUP($A834,raw!$A$2:$L$2630,7,0)</f>
        <v>1.8</v>
      </c>
      <c r="AB834" s="10">
        <f t="shared" ref="AB834:AB897" si="159">ABS(Y834-Z834)</f>
        <v>0</v>
      </c>
      <c r="AC834" s="10">
        <f t="shared" si="145"/>
        <v>0</v>
      </c>
      <c r="AE834" s="6">
        <f>VLOOKUP($A834,Peter!$A$3:$O$2386,11,0)</f>
        <v>0</v>
      </c>
      <c r="AF834" s="6">
        <v>0</v>
      </c>
      <c r="AG834" s="6">
        <f t="shared" ref="AG834:AG897" si="160">ABS(AE834-AF834)</f>
        <v>0</v>
      </c>
      <c r="AH834" s="6" t="str">
        <f>"'"&amp;C834&amp;"',"</f>
        <v>'65739055002',</v>
      </c>
    </row>
    <row r="835" spans="1:34" hidden="1" x14ac:dyDescent="0.15">
      <c r="A835" s="6" t="str">
        <f t="shared" si="158"/>
        <v>Ford Credit Auto Owner Trust 2017-A6573905581342736</v>
      </c>
      <c r="B835" s="6" t="s">
        <v>56</v>
      </c>
      <c r="C835" s="6">
        <v>65739055813</v>
      </c>
      <c r="D835" s="7">
        <v>42736</v>
      </c>
      <c r="E835" s="6" t="str">
        <f>VLOOKUP($A835,Peter!$A$3:$A$2386,1,0)</f>
        <v>Ford Credit Auto Owner Trust 2017-A6573905581342736</v>
      </c>
      <c r="F835" s="6" t="s">
        <v>57</v>
      </c>
      <c r="G835" s="6" t="s">
        <v>24</v>
      </c>
      <c r="H835" s="6" t="s">
        <v>57</v>
      </c>
      <c r="I835" s="6">
        <v>10440.36</v>
      </c>
      <c r="J835" s="6">
        <v>0</v>
      </c>
      <c r="K835" s="6">
        <v>0</v>
      </c>
      <c r="L835" s="6">
        <v>0.06</v>
      </c>
      <c r="M835" s="6">
        <v>660.77</v>
      </c>
      <c r="N835" s="6">
        <v>55.5</v>
      </c>
      <c r="O835" s="6">
        <v>0</v>
      </c>
      <c r="Q835" s="6">
        <f>VLOOKUP($A835,Peter!$A$3:$O$2386,13,0)</f>
        <v>0</v>
      </c>
      <c r="R835" s="6">
        <v>9779.5300000000007</v>
      </c>
      <c r="S835" s="10">
        <f t="shared" ref="S835:S898" si="161">ABS(Q835-R835)</f>
        <v>9779.5300000000007</v>
      </c>
      <c r="T835" s="6">
        <f>VLOOKUP($A835,Peter!$A$3:$R$2306,14,0)</f>
        <v>716.27</v>
      </c>
      <c r="U835" s="6">
        <v>0</v>
      </c>
      <c r="V835" s="10">
        <f t="shared" si="156"/>
        <v>-10440.300000000001</v>
      </c>
      <c r="W835" s="10"/>
      <c r="X835" s="6">
        <f t="shared" si="157"/>
        <v>10440.36</v>
      </c>
      <c r="Y835" s="6">
        <f>VLOOKUP($A835,Peter!$A$3:$O$2386,7,0)</f>
        <v>0.06</v>
      </c>
      <c r="Z835" s="6">
        <v>0.06</v>
      </c>
      <c r="AA835" s="6">
        <f>VLOOKUP($A835,raw!$A$2:$L$2630,7,0)</f>
        <v>0.06</v>
      </c>
      <c r="AB835" s="10">
        <f t="shared" si="159"/>
        <v>0</v>
      </c>
      <c r="AC835" s="10">
        <f t="shared" ref="AC835:AC898" si="162">IF(ABS(Z835-AA835)&gt;0.01,1,0)</f>
        <v>0</v>
      </c>
      <c r="AE835" s="6">
        <f>VLOOKUP($A835,Peter!$A$3:$O$2386,11,0)</f>
        <v>0</v>
      </c>
      <c r="AF835" s="6">
        <v>0</v>
      </c>
      <c r="AG835" s="6">
        <f t="shared" si="160"/>
        <v>0</v>
      </c>
      <c r="AH835" s="6" t="str">
        <f>"'"&amp;C835&amp;"',"</f>
        <v>'65739055813',</v>
      </c>
    </row>
    <row r="836" spans="1:34" hidden="1" x14ac:dyDescent="0.15">
      <c r="A836" s="6" t="str">
        <f t="shared" si="158"/>
        <v>Ford Credit Auto Owner Trust 2017-A6573905585342767</v>
      </c>
      <c r="B836" s="6" t="s">
        <v>56</v>
      </c>
      <c r="C836" s="6">
        <v>65739055853</v>
      </c>
      <c r="D836" s="7">
        <v>42767</v>
      </c>
      <c r="E836" s="6" t="str">
        <f>VLOOKUP($A836,Peter!$A$3:$A$2386,1,0)</f>
        <v>Ford Credit Auto Owner Trust 2017-A6573905585342767</v>
      </c>
      <c r="F836" s="6" t="s">
        <v>57</v>
      </c>
      <c r="G836" s="6" t="s">
        <v>24</v>
      </c>
      <c r="H836" s="6" t="s">
        <v>57</v>
      </c>
      <c r="I836" s="6">
        <v>1601.47</v>
      </c>
      <c r="J836" s="6">
        <v>0</v>
      </c>
      <c r="K836" s="6">
        <v>0</v>
      </c>
      <c r="L836" s="6">
        <v>0.6</v>
      </c>
      <c r="M836" s="6">
        <v>182.63</v>
      </c>
      <c r="N836" s="6">
        <v>9.07</v>
      </c>
      <c r="O836" s="6">
        <v>0</v>
      </c>
      <c r="P836" s="6">
        <f>M836+N836-T836</f>
        <v>191.7</v>
      </c>
      <c r="Q836" s="6">
        <f>VLOOKUP($A836,Peter!$A$3:$O$2386,13,0)</f>
        <v>0</v>
      </c>
      <c r="R836" s="6">
        <v>1418.24</v>
      </c>
      <c r="S836" s="10">
        <f t="shared" si="161"/>
        <v>1418.24</v>
      </c>
      <c r="T836" s="6">
        <f>VLOOKUP($A836,Peter!$A$3:$R$2306,14,0)</f>
        <v>0</v>
      </c>
      <c r="U836" s="6">
        <v>0</v>
      </c>
      <c r="V836" s="10">
        <f t="shared" si="156"/>
        <v>-1600.8700000000001</v>
      </c>
      <c r="W836" s="10"/>
      <c r="X836" s="6">
        <f t="shared" si="157"/>
        <v>1601.47</v>
      </c>
      <c r="Y836" s="6">
        <f>VLOOKUP($A836,Peter!$A$3:$O$2386,7,0)</f>
        <v>0.6</v>
      </c>
      <c r="Z836" s="6">
        <v>0.6</v>
      </c>
      <c r="AA836" s="6">
        <f>VLOOKUP($A836,raw!$A$2:$L$2630,7,0)</f>
        <v>0.6</v>
      </c>
      <c r="AB836" s="10">
        <f t="shared" si="159"/>
        <v>0</v>
      </c>
      <c r="AC836" s="10">
        <f t="shared" si="162"/>
        <v>0</v>
      </c>
      <c r="AE836" s="6">
        <f>VLOOKUP($A836,Peter!$A$3:$O$2386,11,0)</f>
        <v>0</v>
      </c>
      <c r="AF836" s="6">
        <v>0</v>
      </c>
      <c r="AG836" s="6">
        <f t="shared" si="160"/>
        <v>0</v>
      </c>
      <c r="AH836" s="6" t="str">
        <f>"'"&amp;C836&amp;"',"</f>
        <v>'65739055853',</v>
      </c>
    </row>
    <row r="837" spans="1:34" hidden="1" x14ac:dyDescent="0.15">
      <c r="A837" s="6" t="str">
        <f t="shared" si="158"/>
        <v>Ford Credit Auto Owner Trust 2017-A6573905596242795</v>
      </c>
      <c r="B837" s="6" t="s">
        <v>56</v>
      </c>
      <c r="C837" s="6">
        <v>65739055962</v>
      </c>
      <c r="D837" s="7">
        <v>42795</v>
      </c>
      <c r="E837" s="6" t="e">
        <f>VLOOKUP($A837,Peter!$A$3:$A$2386,1,0)</f>
        <v>#N/A</v>
      </c>
      <c r="F837" s="6" t="s">
        <v>57</v>
      </c>
      <c r="G837" s="6" t="s">
        <v>24</v>
      </c>
      <c r="H837" s="6" t="s">
        <v>57</v>
      </c>
      <c r="I837" s="6">
        <v>18521.7</v>
      </c>
      <c r="J837" s="6">
        <v>0</v>
      </c>
      <c r="K837" s="6">
        <v>0</v>
      </c>
      <c r="L837" s="6">
        <v>5.59</v>
      </c>
      <c r="M837" s="6">
        <v>266.58</v>
      </c>
      <c r="N837" s="6">
        <v>123.7</v>
      </c>
      <c r="O837" s="6">
        <v>0</v>
      </c>
      <c r="Q837" s="6" t="e">
        <f>VLOOKUP($A837,Peter!$A$3:$O$2386,13,0)</f>
        <v>#N/A</v>
      </c>
      <c r="R837" s="6">
        <v>18249.53</v>
      </c>
      <c r="S837" s="10" t="e">
        <f t="shared" si="161"/>
        <v>#N/A</v>
      </c>
      <c r="T837" s="6" t="e">
        <f>VLOOKUP($A837,Peter!$A$3:$R$2306,14,0)</f>
        <v>#N/A</v>
      </c>
      <c r="U837" s="6">
        <v>0</v>
      </c>
      <c r="Y837" s="6" t="e">
        <f>VLOOKUP($A837,Peter!$A$3:$O$2386,7,0)</f>
        <v>#N/A</v>
      </c>
      <c r="Z837" s="6">
        <v>5.59</v>
      </c>
      <c r="AA837" s="6" t="e">
        <f>VLOOKUP($A837,raw!$A$2:$L$2630,7,0)</f>
        <v>#N/A</v>
      </c>
      <c r="AB837" s="10" t="e">
        <f t="shared" si="159"/>
        <v>#N/A</v>
      </c>
      <c r="AC837" s="10" t="e">
        <f t="shared" si="162"/>
        <v>#N/A</v>
      </c>
      <c r="AE837" s="6" t="e">
        <f>VLOOKUP($A837,Peter!$A$3:$O$2386,11,0)</f>
        <v>#N/A</v>
      </c>
      <c r="AF837" s="6">
        <v>0</v>
      </c>
      <c r="AG837" s="6" t="e">
        <f t="shared" si="160"/>
        <v>#N/A</v>
      </c>
      <c r="AH837" s="6" t="str">
        <f>"'"&amp;C837&amp;"',"</f>
        <v>'65739055962',</v>
      </c>
    </row>
    <row r="838" spans="1:34" hidden="1" x14ac:dyDescent="0.15">
      <c r="A838" s="6" t="str">
        <f t="shared" si="158"/>
        <v>Ford Credit Auto Owner Trust 2017-A6573905610742767</v>
      </c>
      <c r="B838" s="6" t="s">
        <v>56</v>
      </c>
      <c r="C838" s="6">
        <v>65739056107</v>
      </c>
      <c r="D838" s="7">
        <v>42767</v>
      </c>
      <c r="E838" s="6" t="str">
        <f>VLOOKUP($A838,Peter!$A$3:$A$2386,1,0)</f>
        <v>Ford Credit Auto Owner Trust 2017-A6573905610742767</v>
      </c>
      <c r="F838" s="6" t="s">
        <v>57</v>
      </c>
      <c r="G838" s="6" t="s">
        <v>24</v>
      </c>
      <c r="H838" s="6" t="s">
        <v>57</v>
      </c>
      <c r="I838" s="6">
        <v>29816.78</v>
      </c>
      <c r="J838" s="6">
        <v>0</v>
      </c>
      <c r="K838" s="6">
        <v>0</v>
      </c>
      <c r="L838" s="6">
        <v>0.01</v>
      </c>
      <c r="M838" s="6">
        <v>954.63</v>
      </c>
      <c r="N838" s="6">
        <v>32.26</v>
      </c>
      <c r="O838" s="6">
        <v>0</v>
      </c>
      <c r="P838" s="6">
        <f>M838+N838-T838</f>
        <v>986.89</v>
      </c>
      <c r="Q838" s="6">
        <f>VLOOKUP($A838,Peter!$A$3:$O$2386,13,0)</f>
        <v>0</v>
      </c>
      <c r="R838" s="6">
        <v>28862.14</v>
      </c>
      <c r="S838" s="10">
        <f t="shared" si="161"/>
        <v>28862.14</v>
      </c>
      <c r="T838" s="6">
        <f>VLOOKUP($A838,Peter!$A$3:$R$2306,14,0)</f>
        <v>0</v>
      </c>
      <c r="U838" s="6">
        <v>0</v>
      </c>
      <c r="V838" s="10">
        <f t="shared" ref="V838:V840" si="163">Y838-X838</f>
        <v>-29816.77</v>
      </c>
      <c r="W838" s="10"/>
      <c r="X838" s="6">
        <f>Z838+M838+R838+U838</f>
        <v>29816.78</v>
      </c>
      <c r="Y838" s="6">
        <f>VLOOKUP($A838,Peter!$A$3:$O$2386,7,0)</f>
        <v>0.01</v>
      </c>
      <c r="Z838" s="6">
        <v>0.01</v>
      </c>
      <c r="AA838" s="6">
        <f>VLOOKUP($A838,raw!$A$2:$L$2630,7,0)</f>
        <v>0.01</v>
      </c>
      <c r="AB838" s="10">
        <f t="shared" si="159"/>
        <v>0</v>
      </c>
      <c r="AC838" s="10">
        <f t="shared" si="162"/>
        <v>0</v>
      </c>
      <c r="AE838" s="6">
        <f>VLOOKUP($A838,Peter!$A$3:$O$2386,11,0)</f>
        <v>0</v>
      </c>
      <c r="AF838" s="6">
        <v>0</v>
      </c>
      <c r="AG838" s="6">
        <f t="shared" si="160"/>
        <v>0</v>
      </c>
      <c r="AH838" s="6" t="str">
        <f>"'"&amp;C838&amp;"',"</f>
        <v>'65739056107',</v>
      </c>
    </row>
    <row r="839" spans="1:34" hidden="1" x14ac:dyDescent="0.15">
      <c r="A839" s="6" t="str">
        <f t="shared" si="158"/>
        <v>Ford Credit Auto Owner Trust 2017-A6573905652342767</v>
      </c>
      <c r="B839" s="6" t="s">
        <v>56</v>
      </c>
      <c r="C839" s="6">
        <v>65739056523</v>
      </c>
      <c r="D839" s="7">
        <v>42767</v>
      </c>
      <c r="E839" s="6" t="str">
        <f>VLOOKUP($A839,Peter!$A$3:$A$2386,1,0)</f>
        <v>Ford Credit Auto Owner Trust 2017-A6573905652342767</v>
      </c>
      <c r="F839" s="6" t="s">
        <v>57</v>
      </c>
      <c r="G839" s="6" t="s">
        <v>24</v>
      </c>
      <c r="H839" s="6" t="s">
        <v>57</v>
      </c>
      <c r="I839" s="6">
        <v>46684.959999999999</v>
      </c>
      <c r="J839" s="6">
        <v>0</v>
      </c>
      <c r="K839" s="6">
        <v>0</v>
      </c>
      <c r="L839" s="6">
        <v>7.78</v>
      </c>
      <c r="M839" s="6">
        <v>665.66</v>
      </c>
      <c r="N839" s="6">
        <v>280.41000000000003</v>
      </c>
      <c r="O839" s="6">
        <v>0</v>
      </c>
      <c r="Q839" s="6">
        <f>VLOOKUP($A839,Peter!$A$3:$O$2386,13,0)</f>
        <v>0</v>
      </c>
      <c r="R839" s="6">
        <v>46011.519999999997</v>
      </c>
      <c r="S839" s="10">
        <f t="shared" si="161"/>
        <v>46011.519999999997</v>
      </c>
      <c r="T839" s="6">
        <f>VLOOKUP($A839,Peter!$A$3:$R$2306,14,0)</f>
        <v>946.07</v>
      </c>
      <c r="U839" s="6">
        <v>0</v>
      </c>
      <c r="V839" s="10">
        <f t="shared" si="163"/>
        <v>-46677.18</v>
      </c>
      <c r="W839" s="10"/>
      <c r="X839" s="6">
        <f>Z839+M839+R839+U839</f>
        <v>46684.959999999999</v>
      </c>
      <c r="Y839" s="6">
        <f>VLOOKUP($A839,Peter!$A$3:$O$2386,7,0)</f>
        <v>7.78</v>
      </c>
      <c r="Z839" s="6">
        <v>7.78</v>
      </c>
      <c r="AA839" s="6">
        <f>VLOOKUP($A839,raw!$A$2:$L$2630,7,0)</f>
        <v>7.78</v>
      </c>
      <c r="AB839" s="10">
        <f t="shared" si="159"/>
        <v>0</v>
      </c>
      <c r="AC839" s="10">
        <f t="shared" si="162"/>
        <v>0</v>
      </c>
      <c r="AE839" s="6">
        <f>VLOOKUP($A839,Peter!$A$3:$O$2386,11,0)</f>
        <v>0</v>
      </c>
      <c r="AF839" s="6">
        <v>0</v>
      </c>
      <c r="AG839" s="6">
        <f t="shared" si="160"/>
        <v>0</v>
      </c>
      <c r="AH839" s="6" t="str">
        <f>"'"&amp;C839&amp;"',"</f>
        <v>'65739056523',</v>
      </c>
    </row>
    <row r="840" spans="1:34" hidden="1" x14ac:dyDescent="0.15">
      <c r="A840" s="6" t="str">
        <f t="shared" si="158"/>
        <v>Ford Credit Auto Owner Trust 2017-A6573905665442736</v>
      </c>
      <c r="B840" s="6" t="s">
        <v>56</v>
      </c>
      <c r="C840" s="6">
        <v>65739056654</v>
      </c>
      <c r="D840" s="7">
        <v>42736</v>
      </c>
      <c r="E840" s="6" t="str">
        <f>VLOOKUP($A840,Peter!$A$3:$A$2386,1,0)</f>
        <v>Ford Credit Auto Owner Trust 2017-A6573905665442736</v>
      </c>
      <c r="F840" s="6" t="s">
        <v>57</v>
      </c>
      <c r="G840" s="6" t="s">
        <v>24</v>
      </c>
      <c r="H840" s="6" t="s">
        <v>57</v>
      </c>
      <c r="I840" s="6">
        <v>27392.2</v>
      </c>
      <c r="J840" s="6">
        <v>0</v>
      </c>
      <c r="K840" s="6">
        <v>0</v>
      </c>
      <c r="L840" s="6">
        <v>4.5</v>
      </c>
      <c r="M840" s="6">
        <v>703.94</v>
      </c>
      <c r="N840" s="6">
        <v>138.88</v>
      </c>
      <c r="O840" s="6">
        <v>0</v>
      </c>
      <c r="Q840" s="6">
        <f>VLOOKUP($A840,Peter!$A$3:$O$2386,13,0)</f>
        <v>0</v>
      </c>
      <c r="R840" s="6">
        <v>26683.759999999998</v>
      </c>
      <c r="S840" s="10">
        <f t="shared" si="161"/>
        <v>26683.759999999998</v>
      </c>
      <c r="T840" s="6">
        <f>VLOOKUP($A840,Peter!$A$3:$R$2306,14,0)</f>
        <v>842.81999999999903</v>
      </c>
      <c r="U840" s="6">
        <v>0</v>
      </c>
      <c r="V840" s="10">
        <f t="shared" si="163"/>
        <v>-27387.699999999997</v>
      </c>
      <c r="W840" s="10"/>
      <c r="X840" s="6">
        <f>Z840+M840+R840+U840</f>
        <v>27392.199999999997</v>
      </c>
      <c r="Y840" s="6">
        <f>VLOOKUP($A840,Peter!$A$3:$O$2386,7,0)</f>
        <v>4.5</v>
      </c>
      <c r="Z840" s="6">
        <v>4.5</v>
      </c>
      <c r="AA840" s="6">
        <f>VLOOKUP($A840,raw!$A$2:$L$2630,7,0)</f>
        <v>4.5</v>
      </c>
      <c r="AB840" s="10">
        <f t="shared" si="159"/>
        <v>0</v>
      </c>
      <c r="AC840" s="10">
        <f t="shared" si="162"/>
        <v>0</v>
      </c>
      <c r="AE840" s="6">
        <f>VLOOKUP($A840,Peter!$A$3:$O$2386,11,0)</f>
        <v>0</v>
      </c>
      <c r="AF840" s="6">
        <v>0</v>
      </c>
      <c r="AG840" s="6">
        <f t="shared" si="160"/>
        <v>0</v>
      </c>
      <c r="AH840" s="6" t="str">
        <f>"'"&amp;C840&amp;"',"</f>
        <v>'65739056654',</v>
      </c>
    </row>
    <row r="841" spans="1:34" hidden="1" x14ac:dyDescent="0.15">
      <c r="A841" s="6" t="str">
        <f t="shared" si="158"/>
        <v>Ford Credit Auto Owner Trust 2017-A6573905672842795</v>
      </c>
      <c r="B841" s="6" t="s">
        <v>56</v>
      </c>
      <c r="C841" s="6">
        <v>65739056728</v>
      </c>
      <c r="D841" s="7">
        <v>42795</v>
      </c>
      <c r="E841" s="6" t="e">
        <f>VLOOKUP($A841,Peter!$A$3:$A$2386,1,0)</f>
        <v>#N/A</v>
      </c>
      <c r="F841" s="6" t="s">
        <v>57</v>
      </c>
      <c r="G841" s="6" t="s">
        <v>24</v>
      </c>
      <c r="H841" s="6" t="s">
        <v>57</v>
      </c>
      <c r="I841" s="6">
        <v>21797.49</v>
      </c>
      <c r="J841" s="6">
        <v>0</v>
      </c>
      <c r="K841" s="6">
        <v>0</v>
      </c>
      <c r="L841" s="6">
        <v>7.16</v>
      </c>
      <c r="M841" s="6">
        <v>751.26</v>
      </c>
      <c r="N841" s="6">
        <v>96.58</v>
      </c>
      <c r="O841" s="6">
        <v>0</v>
      </c>
      <c r="Q841" s="6" t="e">
        <f>VLOOKUP($A841,Peter!$A$3:$O$2386,13,0)</f>
        <v>#N/A</v>
      </c>
      <c r="R841" s="6">
        <v>21039.07</v>
      </c>
      <c r="S841" s="10" t="e">
        <f t="shared" si="161"/>
        <v>#N/A</v>
      </c>
      <c r="T841" s="6" t="e">
        <f>VLOOKUP($A841,Peter!$A$3:$R$2306,14,0)</f>
        <v>#N/A</v>
      </c>
      <c r="U841" s="6">
        <v>0</v>
      </c>
      <c r="Y841" s="6" t="e">
        <f>VLOOKUP($A841,Peter!$A$3:$O$2386,7,0)</f>
        <v>#N/A</v>
      </c>
      <c r="Z841" s="6">
        <v>7.16</v>
      </c>
      <c r="AA841" s="6" t="e">
        <f>VLOOKUP($A841,raw!$A$2:$L$2630,7,0)</f>
        <v>#N/A</v>
      </c>
      <c r="AB841" s="10" t="e">
        <f t="shared" si="159"/>
        <v>#N/A</v>
      </c>
      <c r="AC841" s="10" t="e">
        <f t="shared" si="162"/>
        <v>#N/A</v>
      </c>
      <c r="AE841" s="6" t="e">
        <f>VLOOKUP($A841,Peter!$A$3:$O$2386,11,0)</f>
        <v>#N/A</v>
      </c>
      <c r="AF841" s="6">
        <v>0</v>
      </c>
      <c r="AG841" s="6" t="e">
        <f t="shared" si="160"/>
        <v>#N/A</v>
      </c>
      <c r="AH841" s="6" t="str">
        <f>"'"&amp;C841&amp;"',"</f>
        <v>'65739056728',</v>
      </c>
    </row>
    <row r="842" spans="1:34" hidden="1" x14ac:dyDescent="0.15">
      <c r="A842" s="6" t="str">
        <f t="shared" si="158"/>
        <v>Ford Credit Auto Owner Trust 2017-A6573905673142795</v>
      </c>
      <c r="B842" s="6" t="s">
        <v>56</v>
      </c>
      <c r="C842" s="6">
        <v>65739056731</v>
      </c>
      <c r="D842" s="7">
        <v>42795</v>
      </c>
      <c r="E842" s="6" t="e">
        <f>VLOOKUP($A842,Peter!$A$3:$A$2386,1,0)</f>
        <v>#N/A</v>
      </c>
      <c r="F842" s="6" t="s">
        <v>57</v>
      </c>
      <c r="G842" s="6" t="s">
        <v>24</v>
      </c>
      <c r="H842" s="6" t="s">
        <v>57</v>
      </c>
      <c r="I842" s="6">
        <v>18008.75</v>
      </c>
      <c r="J842" s="6">
        <v>0</v>
      </c>
      <c r="K842" s="6">
        <v>0</v>
      </c>
      <c r="L842" s="6">
        <v>0.03</v>
      </c>
      <c r="M842" s="6">
        <v>500.89</v>
      </c>
      <c r="N842" s="6">
        <v>54.31</v>
      </c>
      <c r="O842" s="6">
        <v>0</v>
      </c>
      <c r="Q842" s="6" t="e">
        <f>VLOOKUP($A842,Peter!$A$3:$O$2386,13,0)</f>
        <v>#N/A</v>
      </c>
      <c r="R842" s="6">
        <v>17507.830000000002</v>
      </c>
      <c r="S842" s="10" t="e">
        <f t="shared" si="161"/>
        <v>#N/A</v>
      </c>
      <c r="T842" s="6" t="e">
        <f>VLOOKUP($A842,Peter!$A$3:$R$2306,14,0)</f>
        <v>#N/A</v>
      </c>
      <c r="U842" s="6">
        <v>0</v>
      </c>
      <c r="Y842" s="6" t="e">
        <f>VLOOKUP($A842,Peter!$A$3:$O$2386,7,0)</f>
        <v>#N/A</v>
      </c>
      <c r="Z842" s="6">
        <v>0.03</v>
      </c>
      <c r="AA842" s="6" t="e">
        <f>VLOOKUP($A842,raw!$A$2:$L$2630,7,0)</f>
        <v>#N/A</v>
      </c>
      <c r="AB842" s="10" t="e">
        <f t="shared" si="159"/>
        <v>#N/A</v>
      </c>
      <c r="AC842" s="10" t="e">
        <f t="shared" si="162"/>
        <v>#N/A</v>
      </c>
      <c r="AE842" s="6" t="e">
        <f>VLOOKUP($A842,Peter!$A$3:$O$2386,11,0)</f>
        <v>#N/A</v>
      </c>
      <c r="AF842" s="6">
        <v>0</v>
      </c>
      <c r="AG842" s="6" t="e">
        <f t="shared" si="160"/>
        <v>#N/A</v>
      </c>
      <c r="AH842" s="6" t="str">
        <f>"'"&amp;C842&amp;"',"</f>
        <v>'65739056731',</v>
      </c>
    </row>
    <row r="843" spans="1:34" hidden="1" x14ac:dyDescent="0.15">
      <c r="A843" s="6" t="str">
        <f t="shared" si="158"/>
        <v>Ford Credit Auto Owner Trust 2017-A6573905684142736</v>
      </c>
      <c r="B843" s="6" t="s">
        <v>56</v>
      </c>
      <c r="C843" s="6">
        <v>65739056841</v>
      </c>
      <c r="D843" s="7">
        <v>42736</v>
      </c>
      <c r="E843" s="6" t="str">
        <f>VLOOKUP($A843,Peter!$A$3:$A$2386,1,0)</f>
        <v>Ford Credit Auto Owner Trust 2017-A6573905684142736</v>
      </c>
      <c r="F843" s="6" t="s">
        <v>57</v>
      </c>
      <c r="G843" s="6" t="s">
        <v>24</v>
      </c>
      <c r="H843" s="6" t="s">
        <v>57</v>
      </c>
      <c r="I843" s="6">
        <v>23028.87</v>
      </c>
      <c r="J843" s="6">
        <v>0</v>
      </c>
      <c r="K843" s="6">
        <v>0</v>
      </c>
      <c r="L843" s="6">
        <v>0.87</v>
      </c>
      <c r="M843" s="6">
        <v>328.99</v>
      </c>
      <c r="N843" s="6">
        <v>0</v>
      </c>
      <c r="O843" s="6">
        <v>0</v>
      </c>
      <c r="Q843" s="6">
        <f>VLOOKUP($A843,Peter!$A$3:$O$2386,13,0)</f>
        <v>0</v>
      </c>
      <c r="R843" s="6">
        <v>22699.01</v>
      </c>
      <c r="S843" s="10">
        <f t="shared" si="161"/>
        <v>22699.01</v>
      </c>
      <c r="T843" s="6">
        <f>VLOOKUP($A843,Peter!$A$3:$R$2306,14,0)</f>
        <v>328.99</v>
      </c>
      <c r="U843" s="6">
        <v>0</v>
      </c>
      <c r="V843" s="10">
        <f t="shared" ref="V843:V844" si="164">Y843-X843</f>
        <v>-23028</v>
      </c>
      <c r="W843" s="10"/>
      <c r="X843" s="6">
        <f>Z843+M843+R843+U843</f>
        <v>23028.87</v>
      </c>
      <c r="Y843" s="6">
        <f>VLOOKUP($A843,Peter!$A$3:$O$2386,7,0)</f>
        <v>0.87</v>
      </c>
      <c r="Z843" s="6">
        <v>0.87</v>
      </c>
      <c r="AA843" s="6">
        <f>VLOOKUP($A843,raw!$A$2:$L$2630,7,0)</f>
        <v>0.87</v>
      </c>
      <c r="AB843" s="10">
        <f t="shared" si="159"/>
        <v>0</v>
      </c>
      <c r="AC843" s="10">
        <f t="shared" si="162"/>
        <v>0</v>
      </c>
      <c r="AE843" s="6">
        <f>VLOOKUP($A843,Peter!$A$3:$O$2386,11,0)</f>
        <v>0</v>
      </c>
      <c r="AF843" s="6">
        <v>0</v>
      </c>
      <c r="AG843" s="6">
        <f t="shared" si="160"/>
        <v>0</v>
      </c>
      <c r="AH843" s="6" t="str">
        <f>"'"&amp;C843&amp;"',"</f>
        <v>'65739056841',</v>
      </c>
    </row>
    <row r="844" spans="1:34" hidden="1" x14ac:dyDescent="0.15">
      <c r="A844" s="6" t="str">
        <f t="shared" si="158"/>
        <v>Ford Credit Auto Owner Trust 2017-A6573905703542736</v>
      </c>
      <c r="B844" s="6" t="s">
        <v>56</v>
      </c>
      <c r="C844" s="6">
        <v>65739057035</v>
      </c>
      <c r="D844" s="7">
        <v>42736</v>
      </c>
      <c r="E844" s="6" t="str">
        <f>VLOOKUP($A844,Peter!$A$3:$A$2386,1,0)</f>
        <v>Ford Credit Auto Owner Trust 2017-A6573905703542736</v>
      </c>
      <c r="F844" s="6" t="s">
        <v>57</v>
      </c>
      <c r="G844" s="6" t="s">
        <v>24</v>
      </c>
      <c r="H844" s="6" t="s">
        <v>57</v>
      </c>
      <c r="I844" s="6">
        <v>9533.86</v>
      </c>
      <c r="J844" s="6">
        <v>0</v>
      </c>
      <c r="K844" s="6">
        <v>0</v>
      </c>
      <c r="L844" s="6">
        <v>5.05</v>
      </c>
      <c r="M844" s="6">
        <v>175.81</v>
      </c>
      <c r="N844" s="6">
        <v>58.89</v>
      </c>
      <c r="O844" s="6">
        <v>0</v>
      </c>
      <c r="Q844" s="6">
        <f>VLOOKUP($A844,Peter!$A$3:$O$2386,13,0)</f>
        <v>0</v>
      </c>
      <c r="R844" s="6">
        <v>9353</v>
      </c>
      <c r="S844" s="10">
        <f t="shared" si="161"/>
        <v>9353</v>
      </c>
      <c r="T844" s="6">
        <f>VLOOKUP($A844,Peter!$A$3:$R$2306,14,0)</f>
        <v>234.7</v>
      </c>
      <c r="U844" s="6">
        <v>0</v>
      </c>
      <c r="V844" s="10">
        <f t="shared" si="164"/>
        <v>-9528.8100000000013</v>
      </c>
      <c r="W844" s="10"/>
      <c r="X844" s="6">
        <f>Z844+M844+R844+U844</f>
        <v>9533.86</v>
      </c>
      <c r="Y844" s="6">
        <f>VLOOKUP($A844,Peter!$A$3:$O$2386,7,0)</f>
        <v>5.05</v>
      </c>
      <c r="Z844" s="6">
        <v>5.05</v>
      </c>
      <c r="AA844" s="6">
        <f>VLOOKUP($A844,raw!$A$2:$L$2630,7,0)</f>
        <v>5.05</v>
      </c>
      <c r="AB844" s="10">
        <f t="shared" si="159"/>
        <v>0</v>
      </c>
      <c r="AC844" s="10">
        <f t="shared" si="162"/>
        <v>0</v>
      </c>
      <c r="AE844" s="6">
        <f>VLOOKUP($A844,Peter!$A$3:$O$2386,11,0)</f>
        <v>0</v>
      </c>
      <c r="AF844" s="6">
        <v>0</v>
      </c>
      <c r="AG844" s="6">
        <f t="shared" si="160"/>
        <v>0</v>
      </c>
      <c r="AH844" s="6" t="str">
        <f>"'"&amp;C844&amp;"',"</f>
        <v>'65739057035',</v>
      </c>
    </row>
    <row r="845" spans="1:34" hidden="1" x14ac:dyDescent="0.15">
      <c r="A845" s="6" t="str">
        <f t="shared" si="158"/>
        <v>Ford Credit Auto Owner Trust 2017-A6573905713542795</v>
      </c>
      <c r="B845" s="6" t="s">
        <v>56</v>
      </c>
      <c r="C845" s="6">
        <v>65739057135</v>
      </c>
      <c r="D845" s="7">
        <v>42795</v>
      </c>
      <c r="E845" s="6" t="e">
        <f>VLOOKUP($A845,Peter!$A$3:$A$2386,1,0)</f>
        <v>#N/A</v>
      </c>
      <c r="F845" s="6" t="s">
        <v>21</v>
      </c>
      <c r="G845" s="6" t="s">
        <v>18</v>
      </c>
      <c r="H845" s="6" t="s">
        <v>21</v>
      </c>
      <c r="I845" s="6">
        <v>30223.73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Q845" s="6" t="e">
        <f>VLOOKUP($A845,Peter!$A$3:$O$2386,13,0)</f>
        <v>#N/A</v>
      </c>
      <c r="R845" s="6">
        <v>0</v>
      </c>
      <c r="S845" s="10" t="e">
        <f t="shared" si="161"/>
        <v>#N/A</v>
      </c>
      <c r="T845" s="6" t="e">
        <f>VLOOKUP($A845,Peter!$A$3:$R$2306,14,0)</f>
        <v>#N/A</v>
      </c>
      <c r="U845" s="6">
        <v>0</v>
      </c>
      <c r="Y845" s="6" t="e">
        <f>VLOOKUP($A845,Peter!$A$3:$O$2386,7,0)</f>
        <v>#N/A</v>
      </c>
      <c r="Z845" s="6">
        <v>30223.73</v>
      </c>
      <c r="AA845" s="6" t="e">
        <f>VLOOKUP($A845,raw!$A$2:$L$2630,7,0)</f>
        <v>#N/A</v>
      </c>
      <c r="AB845" s="10" t="e">
        <f t="shared" si="159"/>
        <v>#N/A</v>
      </c>
      <c r="AC845" s="10" t="e">
        <f t="shared" si="162"/>
        <v>#N/A</v>
      </c>
      <c r="AE845" s="6" t="e">
        <f>VLOOKUP($A845,Peter!$A$3:$O$2386,11,0)</f>
        <v>#N/A</v>
      </c>
      <c r="AF845" s="6">
        <v>18745.189999999999</v>
      </c>
      <c r="AG845" s="6" t="e">
        <f t="shared" si="160"/>
        <v>#N/A</v>
      </c>
      <c r="AH845" s="6" t="str">
        <f>"'"&amp;C845&amp;"',"</f>
        <v>'65739057135',</v>
      </c>
    </row>
    <row r="846" spans="1:34" hidden="1" x14ac:dyDescent="0.15">
      <c r="A846" s="6" t="str">
        <f t="shared" si="158"/>
        <v>Ford Credit Auto Owner Trust 2017-A6573905722542736</v>
      </c>
      <c r="B846" s="6" t="s">
        <v>56</v>
      </c>
      <c r="C846" s="6">
        <v>65739057225</v>
      </c>
      <c r="D846" s="7">
        <v>42736</v>
      </c>
      <c r="E846" s="6" t="str">
        <f>VLOOKUP($A846,Peter!$A$3:$A$2386,1,0)</f>
        <v>Ford Credit Auto Owner Trust 2017-A6573905722542736</v>
      </c>
      <c r="F846" s="6" t="s">
        <v>57</v>
      </c>
      <c r="G846" s="6" t="s">
        <v>24</v>
      </c>
      <c r="H846" s="6" t="s">
        <v>57</v>
      </c>
      <c r="I846" s="6">
        <v>2328.2800000000002</v>
      </c>
      <c r="J846" s="6">
        <v>0</v>
      </c>
      <c r="K846" s="6">
        <v>0</v>
      </c>
      <c r="L846" s="6">
        <v>5.52</v>
      </c>
      <c r="M846" s="6">
        <v>359.12</v>
      </c>
      <c r="N846" s="6">
        <v>7.24</v>
      </c>
      <c r="O846" s="6">
        <v>0</v>
      </c>
      <c r="Q846" s="6">
        <f>VLOOKUP($A846,Peter!$A$3:$O$2386,13,0)</f>
        <v>0</v>
      </c>
      <c r="R846" s="6">
        <v>1963.64</v>
      </c>
      <c r="S846" s="10">
        <f t="shared" si="161"/>
        <v>1963.64</v>
      </c>
      <c r="T846" s="6">
        <f>VLOOKUP($A846,Peter!$A$3:$R$2306,14,0)</f>
        <v>366.36</v>
      </c>
      <c r="U846" s="6">
        <v>0</v>
      </c>
      <c r="V846" s="10">
        <f>Y846-X846</f>
        <v>-2322.7600000000002</v>
      </c>
      <c r="W846" s="10"/>
      <c r="X846" s="6">
        <f>Z846+M846+R846+U846</f>
        <v>2328.2800000000002</v>
      </c>
      <c r="Y846" s="6">
        <f>VLOOKUP($A846,Peter!$A$3:$O$2386,7,0)</f>
        <v>5.52</v>
      </c>
      <c r="Z846" s="6">
        <v>5.52</v>
      </c>
      <c r="AA846" s="6">
        <f>VLOOKUP($A846,raw!$A$2:$L$2630,7,0)</f>
        <v>5.52</v>
      </c>
      <c r="AB846" s="10">
        <f t="shared" si="159"/>
        <v>0</v>
      </c>
      <c r="AC846" s="10">
        <f t="shared" si="162"/>
        <v>0</v>
      </c>
      <c r="AE846" s="6">
        <f>VLOOKUP($A846,Peter!$A$3:$O$2386,11,0)</f>
        <v>0</v>
      </c>
      <c r="AF846" s="6">
        <v>0</v>
      </c>
      <c r="AG846" s="6">
        <f t="shared" si="160"/>
        <v>0</v>
      </c>
      <c r="AH846" s="6" t="str">
        <f>"'"&amp;C846&amp;"',"</f>
        <v>'65739057225',</v>
      </c>
    </row>
    <row r="847" spans="1:34" hidden="1" x14ac:dyDescent="0.15">
      <c r="A847" s="6" t="str">
        <f t="shared" si="158"/>
        <v>Ford Credit Auto Owner Trust 2017-A6573905771942795</v>
      </c>
      <c r="B847" s="6" t="s">
        <v>56</v>
      </c>
      <c r="C847" s="6">
        <v>65739057719</v>
      </c>
      <c r="D847" s="7">
        <v>42795</v>
      </c>
      <c r="E847" s="6" t="e">
        <f>VLOOKUP($A847,Peter!$A$3:$A$2386,1,0)</f>
        <v>#N/A</v>
      </c>
      <c r="F847" s="6" t="s">
        <v>57</v>
      </c>
      <c r="G847" s="6" t="s">
        <v>24</v>
      </c>
      <c r="H847" s="6" t="s">
        <v>57</v>
      </c>
      <c r="I847" s="6">
        <v>5881.67</v>
      </c>
      <c r="J847" s="6">
        <v>0</v>
      </c>
      <c r="K847" s="6">
        <v>0</v>
      </c>
      <c r="L847" s="6">
        <v>4.59</v>
      </c>
      <c r="M847" s="6">
        <v>365.12</v>
      </c>
      <c r="N847" s="6">
        <v>32.32</v>
      </c>
      <c r="O847" s="6">
        <v>0</v>
      </c>
      <c r="Q847" s="6" t="e">
        <f>VLOOKUP($A847,Peter!$A$3:$O$2386,13,0)</f>
        <v>#N/A</v>
      </c>
      <c r="R847" s="6">
        <v>5511.96</v>
      </c>
      <c r="S847" s="10" t="e">
        <f t="shared" si="161"/>
        <v>#N/A</v>
      </c>
      <c r="T847" s="6" t="e">
        <f>VLOOKUP($A847,Peter!$A$3:$R$2306,14,0)</f>
        <v>#N/A</v>
      </c>
      <c r="U847" s="6">
        <v>0</v>
      </c>
      <c r="Y847" s="6" t="e">
        <f>VLOOKUP($A847,Peter!$A$3:$O$2386,7,0)</f>
        <v>#N/A</v>
      </c>
      <c r="Z847" s="6">
        <v>4.59</v>
      </c>
      <c r="AA847" s="6" t="e">
        <f>VLOOKUP($A847,raw!$A$2:$L$2630,7,0)</f>
        <v>#N/A</v>
      </c>
      <c r="AB847" s="10" t="e">
        <f t="shared" si="159"/>
        <v>#N/A</v>
      </c>
      <c r="AC847" s="10" t="e">
        <f t="shared" si="162"/>
        <v>#N/A</v>
      </c>
      <c r="AE847" s="6" t="e">
        <f>VLOOKUP($A847,Peter!$A$3:$O$2386,11,0)</f>
        <v>#N/A</v>
      </c>
      <c r="AF847" s="6">
        <v>0</v>
      </c>
      <c r="AG847" s="6" t="e">
        <f t="shared" si="160"/>
        <v>#N/A</v>
      </c>
      <c r="AH847" s="6" t="str">
        <f>"'"&amp;C847&amp;"',"</f>
        <v>'65739057719',</v>
      </c>
    </row>
    <row r="848" spans="1:34" hidden="1" x14ac:dyDescent="0.15">
      <c r="A848" s="6" t="str">
        <f t="shared" si="158"/>
        <v>Ford Credit Auto Owner Trust 2017-A6573905783942795</v>
      </c>
      <c r="B848" s="6" t="s">
        <v>56</v>
      </c>
      <c r="C848" s="6">
        <v>65739057839</v>
      </c>
      <c r="D848" s="7">
        <v>42795</v>
      </c>
      <c r="E848" s="6" t="e">
        <f>VLOOKUP($A848,Peter!$A$3:$A$2386,1,0)</f>
        <v>#N/A</v>
      </c>
      <c r="F848" s="6" t="s">
        <v>57</v>
      </c>
      <c r="G848" s="6" t="s">
        <v>24</v>
      </c>
      <c r="H848" s="6" t="s">
        <v>57</v>
      </c>
      <c r="I848" s="6">
        <v>27421.919999999998</v>
      </c>
      <c r="J848" s="6">
        <v>0</v>
      </c>
      <c r="K848" s="6">
        <v>0</v>
      </c>
      <c r="L848" s="6">
        <v>3.05</v>
      </c>
      <c r="M848" s="6">
        <v>802.53</v>
      </c>
      <c r="N848" s="6">
        <v>103.46</v>
      </c>
      <c r="O848" s="6">
        <v>0</v>
      </c>
      <c r="Q848" s="6" t="e">
        <f>VLOOKUP($A848,Peter!$A$3:$O$2386,13,0)</f>
        <v>#N/A</v>
      </c>
      <c r="R848" s="6">
        <v>26616.34</v>
      </c>
      <c r="S848" s="10" t="e">
        <f t="shared" si="161"/>
        <v>#N/A</v>
      </c>
      <c r="T848" s="6" t="e">
        <f>VLOOKUP($A848,Peter!$A$3:$R$2306,14,0)</f>
        <v>#N/A</v>
      </c>
      <c r="U848" s="6">
        <v>0</v>
      </c>
      <c r="Y848" s="6" t="e">
        <f>VLOOKUP($A848,Peter!$A$3:$O$2386,7,0)</f>
        <v>#N/A</v>
      </c>
      <c r="Z848" s="6">
        <v>3.05</v>
      </c>
      <c r="AA848" s="6" t="e">
        <f>VLOOKUP($A848,raw!$A$2:$L$2630,7,0)</f>
        <v>#N/A</v>
      </c>
      <c r="AB848" s="10" t="e">
        <f t="shared" si="159"/>
        <v>#N/A</v>
      </c>
      <c r="AC848" s="10" t="e">
        <f t="shared" si="162"/>
        <v>#N/A</v>
      </c>
      <c r="AE848" s="6" t="e">
        <f>VLOOKUP($A848,Peter!$A$3:$O$2386,11,0)</f>
        <v>#N/A</v>
      </c>
      <c r="AF848" s="6">
        <v>0</v>
      </c>
      <c r="AG848" s="6" t="e">
        <f t="shared" si="160"/>
        <v>#N/A</v>
      </c>
      <c r="AH848" s="6" t="str">
        <f>"'"&amp;C848&amp;"',"</f>
        <v>'65739057839',</v>
      </c>
    </row>
    <row r="849" spans="1:34" hidden="1" x14ac:dyDescent="0.15">
      <c r="A849" s="6" t="str">
        <f t="shared" si="158"/>
        <v>Ford Credit Auto Owner Trust 2017-A6573905784242795</v>
      </c>
      <c r="B849" s="6" t="s">
        <v>56</v>
      </c>
      <c r="C849" s="6">
        <v>65739057842</v>
      </c>
      <c r="D849" s="7">
        <v>42795</v>
      </c>
      <c r="E849" s="6" t="e">
        <f>VLOOKUP($A849,Peter!$A$3:$A$2386,1,0)</f>
        <v>#N/A</v>
      </c>
      <c r="F849" s="6" t="s">
        <v>57</v>
      </c>
      <c r="G849" s="6" t="s">
        <v>24</v>
      </c>
      <c r="H849" s="6" t="s">
        <v>57</v>
      </c>
      <c r="I849" s="6">
        <v>27882.02</v>
      </c>
      <c r="J849" s="6">
        <v>0</v>
      </c>
      <c r="K849" s="6">
        <v>0</v>
      </c>
      <c r="L849" s="6">
        <v>3.09</v>
      </c>
      <c r="M849" s="6">
        <v>816.04</v>
      </c>
      <c r="N849" s="6">
        <v>105.19</v>
      </c>
      <c r="O849" s="6">
        <v>0</v>
      </c>
      <c r="Q849" s="6" t="e">
        <f>VLOOKUP($A849,Peter!$A$3:$O$2386,13,0)</f>
        <v>#N/A</v>
      </c>
      <c r="R849" s="6">
        <v>27062.89</v>
      </c>
      <c r="S849" s="10" t="e">
        <f t="shared" si="161"/>
        <v>#N/A</v>
      </c>
      <c r="T849" s="6" t="e">
        <f>VLOOKUP($A849,Peter!$A$3:$R$2306,14,0)</f>
        <v>#N/A</v>
      </c>
      <c r="U849" s="6">
        <v>0</v>
      </c>
      <c r="Y849" s="6" t="e">
        <f>VLOOKUP($A849,Peter!$A$3:$O$2386,7,0)</f>
        <v>#N/A</v>
      </c>
      <c r="Z849" s="6">
        <v>3.09</v>
      </c>
      <c r="AA849" s="6" t="e">
        <f>VLOOKUP($A849,raw!$A$2:$L$2630,7,0)</f>
        <v>#N/A</v>
      </c>
      <c r="AB849" s="10" t="e">
        <f t="shared" si="159"/>
        <v>#N/A</v>
      </c>
      <c r="AC849" s="10" t="e">
        <f t="shared" si="162"/>
        <v>#N/A</v>
      </c>
      <c r="AE849" s="6" t="e">
        <f>VLOOKUP($A849,Peter!$A$3:$O$2386,11,0)</f>
        <v>#N/A</v>
      </c>
      <c r="AF849" s="6">
        <v>0</v>
      </c>
      <c r="AG849" s="6" t="e">
        <f t="shared" si="160"/>
        <v>#N/A</v>
      </c>
      <c r="AH849" s="6" t="str">
        <f>"'"&amp;C849&amp;"',"</f>
        <v>'65739057842',</v>
      </c>
    </row>
    <row r="850" spans="1:34" hidden="1" x14ac:dyDescent="0.15">
      <c r="A850" s="6" t="str">
        <f t="shared" si="158"/>
        <v>Ford Credit Auto Owner Trust 2017-A6573905786442736</v>
      </c>
      <c r="B850" s="6" t="s">
        <v>56</v>
      </c>
      <c r="C850" s="6">
        <v>65739057864</v>
      </c>
      <c r="D850" s="7">
        <v>42736</v>
      </c>
      <c r="E850" s="6" t="str">
        <f>VLOOKUP($A850,Peter!$A$3:$A$2386,1,0)</f>
        <v>Ford Credit Auto Owner Trust 2017-A6573905786442736</v>
      </c>
      <c r="F850" s="6" t="s">
        <v>57</v>
      </c>
      <c r="G850" s="6" t="s">
        <v>24</v>
      </c>
      <c r="H850" s="6" t="s">
        <v>57</v>
      </c>
      <c r="I850" s="6">
        <v>15400.17</v>
      </c>
      <c r="J850" s="6">
        <v>0</v>
      </c>
      <c r="K850" s="6">
        <v>0</v>
      </c>
      <c r="L850" s="6">
        <v>0.13</v>
      </c>
      <c r="M850" s="6">
        <v>454.98</v>
      </c>
      <c r="N850" s="6">
        <v>94.23</v>
      </c>
      <c r="O850" s="6">
        <v>0</v>
      </c>
      <c r="Q850" s="6">
        <f>VLOOKUP($A850,Peter!$A$3:$O$2386,13,0)</f>
        <v>0</v>
      </c>
      <c r="R850" s="6">
        <v>14945.06</v>
      </c>
      <c r="S850" s="10">
        <f t="shared" si="161"/>
        <v>14945.06</v>
      </c>
      <c r="T850" s="6">
        <f>VLOOKUP($A850,Peter!$A$3:$R$2306,14,0)</f>
        <v>549.21</v>
      </c>
      <c r="U850" s="6">
        <v>0</v>
      </c>
      <c r="V850" s="10">
        <f t="shared" ref="V850:V855" si="165">Y850-X850</f>
        <v>-15400.04</v>
      </c>
      <c r="W850" s="10"/>
      <c r="X850" s="6">
        <f t="shared" ref="X850:X855" si="166">Z850+M850+R850+U850</f>
        <v>15400.17</v>
      </c>
      <c r="Y850" s="6">
        <f>VLOOKUP($A850,Peter!$A$3:$O$2386,7,0)</f>
        <v>0.13</v>
      </c>
      <c r="Z850" s="6">
        <v>0.13</v>
      </c>
      <c r="AA850" s="6">
        <f>VLOOKUP($A850,raw!$A$2:$L$2630,7,0)</f>
        <v>0.13</v>
      </c>
      <c r="AB850" s="10">
        <f t="shared" si="159"/>
        <v>0</v>
      </c>
      <c r="AC850" s="10">
        <f t="shared" si="162"/>
        <v>0</v>
      </c>
      <c r="AE850" s="6">
        <f>VLOOKUP($A850,Peter!$A$3:$O$2386,11,0)</f>
        <v>0</v>
      </c>
      <c r="AF850" s="6">
        <v>0</v>
      </c>
      <c r="AG850" s="6">
        <f t="shared" si="160"/>
        <v>0</v>
      </c>
      <c r="AH850" s="6" t="str">
        <f>"'"&amp;C850&amp;"',"</f>
        <v>'65739057864',</v>
      </c>
    </row>
    <row r="851" spans="1:34" hidden="1" x14ac:dyDescent="0.15">
      <c r="A851" s="6" t="str">
        <f t="shared" si="158"/>
        <v>Ford Credit Auto Owner Trust 2017-A6573905788842736</v>
      </c>
      <c r="B851" s="6" t="s">
        <v>56</v>
      </c>
      <c r="C851" s="6">
        <v>65739057888</v>
      </c>
      <c r="D851" s="7">
        <v>42736</v>
      </c>
      <c r="E851" s="6" t="str">
        <f>VLOOKUP($A851,Peter!$A$3:$A$2386,1,0)</f>
        <v>Ford Credit Auto Owner Trust 2017-A6573905788842736</v>
      </c>
      <c r="F851" s="6" t="s">
        <v>57</v>
      </c>
      <c r="G851" s="6" t="s">
        <v>24</v>
      </c>
      <c r="H851" s="6" t="s">
        <v>57</v>
      </c>
      <c r="I851" s="6">
        <v>42426.49</v>
      </c>
      <c r="J851" s="6">
        <v>0</v>
      </c>
      <c r="K851" s="6">
        <v>0</v>
      </c>
      <c r="L851" s="6">
        <v>6.96</v>
      </c>
      <c r="M851" s="6">
        <v>594.5</v>
      </c>
      <c r="N851" s="6">
        <v>250.5</v>
      </c>
      <c r="O851" s="6">
        <v>0</v>
      </c>
      <c r="Q851" s="6">
        <f>VLOOKUP($A851,Peter!$A$3:$O$2386,13,0)</f>
        <v>0</v>
      </c>
      <c r="R851" s="6">
        <v>41825.03</v>
      </c>
      <c r="S851" s="10">
        <f t="shared" si="161"/>
        <v>41825.03</v>
      </c>
      <c r="T851" s="6">
        <f>VLOOKUP($A851,Peter!$A$3:$R$2306,14,0)</f>
        <v>845</v>
      </c>
      <c r="U851" s="6">
        <v>0</v>
      </c>
      <c r="V851" s="10">
        <f t="shared" si="165"/>
        <v>-42419.53</v>
      </c>
      <c r="W851" s="10"/>
      <c r="X851" s="6">
        <f t="shared" si="166"/>
        <v>42426.49</v>
      </c>
      <c r="Y851" s="6">
        <f>VLOOKUP($A851,Peter!$A$3:$O$2386,7,0)</f>
        <v>6.96</v>
      </c>
      <c r="Z851" s="6">
        <v>6.96</v>
      </c>
      <c r="AA851" s="6">
        <f>VLOOKUP($A851,raw!$A$2:$L$2630,7,0)</f>
        <v>6.96</v>
      </c>
      <c r="AB851" s="10">
        <f t="shared" si="159"/>
        <v>0</v>
      </c>
      <c r="AC851" s="10">
        <f t="shared" si="162"/>
        <v>0</v>
      </c>
      <c r="AE851" s="6">
        <f>VLOOKUP($A851,Peter!$A$3:$O$2386,11,0)</f>
        <v>0</v>
      </c>
      <c r="AF851" s="6">
        <v>0</v>
      </c>
      <c r="AG851" s="6">
        <f t="shared" si="160"/>
        <v>0</v>
      </c>
      <c r="AH851" s="6" t="str">
        <f>"'"&amp;C851&amp;"',"</f>
        <v>'65739057888',</v>
      </c>
    </row>
    <row r="852" spans="1:34" hidden="1" x14ac:dyDescent="0.15">
      <c r="A852" s="6" t="str">
        <f t="shared" si="158"/>
        <v>Ford Credit Auto Owner Trust 2017-A6573905809142736</v>
      </c>
      <c r="B852" s="6" t="s">
        <v>56</v>
      </c>
      <c r="C852" s="6">
        <v>65739058091</v>
      </c>
      <c r="D852" s="7">
        <v>42736</v>
      </c>
      <c r="E852" s="6" t="str">
        <f>VLOOKUP($A852,Peter!$A$3:$A$2386,1,0)</f>
        <v>Ford Credit Auto Owner Trust 2017-A6573905809142736</v>
      </c>
      <c r="F852" s="6" t="s">
        <v>57</v>
      </c>
      <c r="G852" s="6" t="s">
        <v>24</v>
      </c>
      <c r="H852" s="6" t="s">
        <v>57</v>
      </c>
      <c r="I852" s="6">
        <v>29628.46</v>
      </c>
      <c r="J852" s="6">
        <v>0</v>
      </c>
      <c r="K852" s="6">
        <v>0</v>
      </c>
      <c r="L852" s="6">
        <v>0.01</v>
      </c>
      <c r="M852" s="6">
        <v>303.31</v>
      </c>
      <c r="N852" s="6">
        <v>195.55</v>
      </c>
      <c r="O852" s="6">
        <v>0</v>
      </c>
      <c r="Q852" s="6">
        <f>VLOOKUP($A852,Peter!$A$3:$O$2386,13,0)</f>
        <v>0</v>
      </c>
      <c r="R852" s="6">
        <v>29325.14</v>
      </c>
      <c r="S852" s="10">
        <f t="shared" si="161"/>
        <v>29325.14</v>
      </c>
      <c r="T852" s="6">
        <f>VLOOKUP($A852,Peter!$A$3:$R$2306,14,0)</f>
        <v>498.86</v>
      </c>
      <c r="U852" s="6">
        <v>0</v>
      </c>
      <c r="V852" s="10">
        <f t="shared" si="165"/>
        <v>-29628.45</v>
      </c>
      <c r="W852" s="10"/>
      <c r="X852" s="6">
        <f t="shared" si="166"/>
        <v>29628.46</v>
      </c>
      <c r="Y852" s="6">
        <f>VLOOKUP($A852,Peter!$A$3:$O$2386,7,0)</f>
        <v>0.01</v>
      </c>
      <c r="Z852" s="6">
        <v>0.01</v>
      </c>
      <c r="AA852" s="6">
        <f>VLOOKUP($A852,raw!$A$2:$L$2630,7,0)</f>
        <v>0.01</v>
      </c>
      <c r="AB852" s="10">
        <f t="shared" si="159"/>
        <v>0</v>
      </c>
      <c r="AC852" s="10">
        <f t="shared" si="162"/>
        <v>0</v>
      </c>
      <c r="AE852" s="6">
        <f>VLOOKUP($A852,Peter!$A$3:$O$2386,11,0)</f>
        <v>0</v>
      </c>
      <c r="AF852" s="6">
        <v>0</v>
      </c>
      <c r="AG852" s="6">
        <f t="shared" si="160"/>
        <v>0</v>
      </c>
      <c r="AH852" s="6" t="str">
        <f>"'"&amp;C852&amp;"',"</f>
        <v>'65739058091',</v>
      </c>
    </row>
    <row r="853" spans="1:34" hidden="1" x14ac:dyDescent="0.15">
      <c r="A853" s="6" t="str">
        <f t="shared" si="158"/>
        <v>Ford Credit Auto Owner Trust 2017-A6573905822842767</v>
      </c>
      <c r="B853" s="6" t="s">
        <v>56</v>
      </c>
      <c r="C853" s="6">
        <v>65739058228</v>
      </c>
      <c r="D853" s="7">
        <v>42767</v>
      </c>
      <c r="E853" s="6" t="str">
        <f>VLOOKUP($A853,Peter!$A$3:$A$2386,1,0)</f>
        <v>Ford Credit Auto Owner Trust 2017-A6573905822842767</v>
      </c>
      <c r="F853" s="6" t="s">
        <v>57</v>
      </c>
      <c r="G853" s="6" t="s">
        <v>24</v>
      </c>
      <c r="H853" s="6" t="s">
        <v>57</v>
      </c>
      <c r="I853" s="6">
        <v>32200.76</v>
      </c>
      <c r="J853" s="6">
        <v>0</v>
      </c>
      <c r="K853" s="6">
        <v>0</v>
      </c>
      <c r="L853" s="6">
        <v>6.08</v>
      </c>
      <c r="M853" s="6">
        <v>435.41</v>
      </c>
      <c r="N853" s="6">
        <v>230.98</v>
      </c>
      <c r="O853" s="6">
        <v>0</v>
      </c>
      <c r="Q853" s="6">
        <f>VLOOKUP($A853,Peter!$A$3:$O$2386,13,0)</f>
        <v>0</v>
      </c>
      <c r="R853" s="6">
        <v>31759.27</v>
      </c>
      <c r="S853" s="10">
        <f t="shared" si="161"/>
        <v>31759.27</v>
      </c>
      <c r="T853" s="6">
        <f>VLOOKUP($A853,Peter!$A$3:$R$2306,14,0)</f>
        <v>666.38</v>
      </c>
      <c r="U853" s="6">
        <v>0</v>
      </c>
      <c r="V853" s="10">
        <f t="shared" si="165"/>
        <v>-32194.68</v>
      </c>
      <c r="W853" s="10"/>
      <c r="X853" s="6">
        <f t="shared" si="166"/>
        <v>32200.760000000002</v>
      </c>
      <c r="Y853" s="6">
        <f>VLOOKUP($A853,Peter!$A$3:$O$2386,7,0)</f>
        <v>6.08</v>
      </c>
      <c r="Z853" s="6">
        <v>6.08</v>
      </c>
      <c r="AA853" s="6">
        <f>VLOOKUP($A853,raw!$A$2:$L$2630,7,0)</f>
        <v>6.08</v>
      </c>
      <c r="AB853" s="10">
        <f t="shared" si="159"/>
        <v>0</v>
      </c>
      <c r="AC853" s="10">
        <f t="shared" si="162"/>
        <v>0</v>
      </c>
      <c r="AE853" s="6">
        <f>VLOOKUP($A853,Peter!$A$3:$O$2386,11,0)</f>
        <v>0</v>
      </c>
      <c r="AF853" s="6">
        <v>0</v>
      </c>
      <c r="AG853" s="6">
        <f t="shared" si="160"/>
        <v>0</v>
      </c>
      <c r="AH853" s="6" t="str">
        <f>"'"&amp;C853&amp;"',"</f>
        <v>'65739058228',</v>
      </c>
    </row>
    <row r="854" spans="1:34" hidden="1" x14ac:dyDescent="0.15">
      <c r="A854" s="6" t="str">
        <f t="shared" si="158"/>
        <v>Ford Credit Auto Owner Trust 2017-A6573905868642736</v>
      </c>
      <c r="B854" s="6" t="s">
        <v>56</v>
      </c>
      <c r="C854" s="6">
        <v>65739058686</v>
      </c>
      <c r="D854" s="7">
        <v>42736</v>
      </c>
      <c r="E854" s="6" t="str">
        <f>VLOOKUP($A854,Peter!$A$3:$A$2386,1,0)</f>
        <v>Ford Credit Auto Owner Trust 2017-A6573905868642736</v>
      </c>
      <c r="F854" s="6" t="s">
        <v>57</v>
      </c>
      <c r="G854" s="6" t="s">
        <v>24</v>
      </c>
      <c r="H854" s="6" t="s">
        <v>57</v>
      </c>
      <c r="I854" s="6">
        <v>38590.49</v>
      </c>
      <c r="J854" s="6">
        <v>0</v>
      </c>
      <c r="K854" s="6">
        <v>0</v>
      </c>
      <c r="L854" s="6">
        <v>0.04</v>
      </c>
      <c r="M854" s="6">
        <v>1179.1300000000001</v>
      </c>
      <c r="N854" s="6">
        <v>106.64</v>
      </c>
      <c r="O854" s="6">
        <v>0</v>
      </c>
      <c r="Q854" s="6">
        <f>VLOOKUP($A854,Peter!$A$3:$O$2386,13,0)</f>
        <v>0</v>
      </c>
      <c r="R854" s="6">
        <v>37411.32</v>
      </c>
      <c r="S854" s="10">
        <f t="shared" si="161"/>
        <v>37411.32</v>
      </c>
      <c r="T854" s="6">
        <f>VLOOKUP($A854,Peter!$A$3:$R$2306,14,0)</f>
        <v>1285.77</v>
      </c>
      <c r="U854" s="6">
        <v>0</v>
      </c>
      <c r="V854" s="10">
        <f t="shared" si="165"/>
        <v>-38590.449999999997</v>
      </c>
      <c r="W854" s="10"/>
      <c r="X854" s="6">
        <f t="shared" si="166"/>
        <v>38590.49</v>
      </c>
      <c r="Y854" s="6">
        <f>VLOOKUP($A854,Peter!$A$3:$O$2386,7,0)</f>
        <v>0.04</v>
      </c>
      <c r="Z854" s="6">
        <v>0.04</v>
      </c>
      <c r="AA854" s="6">
        <f>VLOOKUP($A854,raw!$A$2:$L$2630,7,0)</f>
        <v>0.04</v>
      </c>
      <c r="AB854" s="10">
        <f t="shared" si="159"/>
        <v>0</v>
      </c>
      <c r="AC854" s="10">
        <f t="shared" si="162"/>
        <v>0</v>
      </c>
      <c r="AE854" s="6">
        <f>VLOOKUP($A854,Peter!$A$3:$O$2386,11,0)</f>
        <v>0</v>
      </c>
      <c r="AF854" s="6">
        <v>0</v>
      </c>
      <c r="AG854" s="6">
        <f t="shared" si="160"/>
        <v>0</v>
      </c>
      <c r="AH854" s="6" t="str">
        <f>"'"&amp;C854&amp;"',"</f>
        <v>'65739058686',</v>
      </c>
    </row>
    <row r="855" spans="1:34" hidden="1" x14ac:dyDescent="0.15">
      <c r="A855" s="6" t="str">
        <f t="shared" si="158"/>
        <v>Ford Credit Auto Owner Trust 2017-A6573905894642736</v>
      </c>
      <c r="B855" s="6" t="s">
        <v>56</v>
      </c>
      <c r="C855" s="6">
        <v>65739058946</v>
      </c>
      <c r="D855" s="7">
        <v>42736</v>
      </c>
      <c r="E855" s="6" t="str">
        <f>VLOOKUP($A855,Peter!$A$3:$A$2386,1,0)</f>
        <v>Ford Credit Auto Owner Trust 2017-A6573905894642736</v>
      </c>
      <c r="F855" s="6" t="s">
        <v>57</v>
      </c>
      <c r="G855" s="6" t="s">
        <v>24</v>
      </c>
      <c r="H855" s="6" t="s">
        <v>57</v>
      </c>
      <c r="I855" s="6">
        <v>54441.87</v>
      </c>
      <c r="J855" s="6">
        <v>0</v>
      </c>
      <c r="K855" s="6">
        <v>0</v>
      </c>
      <c r="L855" s="6">
        <v>0.08</v>
      </c>
      <c r="M855" s="6">
        <v>743.13</v>
      </c>
      <c r="N855" s="6">
        <v>156.29</v>
      </c>
      <c r="O855" s="6">
        <v>0</v>
      </c>
      <c r="Q855" s="6">
        <f>VLOOKUP($A855,Peter!$A$3:$O$2386,13,0)</f>
        <v>0</v>
      </c>
      <c r="R855" s="6">
        <v>53698.66</v>
      </c>
      <c r="S855" s="10">
        <f t="shared" si="161"/>
        <v>53698.66</v>
      </c>
      <c r="T855" s="6">
        <f>VLOOKUP($A855,Peter!$A$3:$R$2306,14,0)</f>
        <v>899.42</v>
      </c>
      <c r="U855" s="6">
        <v>0</v>
      </c>
      <c r="V855" s="10">
        <f t="shared" si="165"/>
        <v>-54441.79</v>
      </c>
      <c r="W855" s="10"/>
      <c r="X855" s="6">
        <f t="shared" si="166"/>
        <v>54441.87</v>
      </c>
      <c r="Y855" s="6">
        <f>VLOOKUP($A855,Peter!$A$3:$O$2386,7,0)</f>
        <v>0.08</v>
      </c>
      <c r="Z855" s="6">
        <v>0.08</v>
      </c>
      <c r="AA855" s="6">
        <f>VLOOKUP($A855,raw!$A$2:$L$2630,7,0)</f>
        <v>0.08</v>
      </c>
      <c r="AB855" s="10">
        <f t="shared" si="159"/>
        <v>0</v>
      </c>
      <c r="AC855" s="10">
        <f t="shared" si="162"/>
        <v>0</v>
      </c>
      <c r="AE855" s="6">
        <f>VLOOKUP($A855,Peter!$A$3:$O$2386,11,0)</f>
        <v>0</v>
      </c>
      <c r="AF855" s="6">
        <v>0</v>
      </c>
      <c r="AG855" s="6">
        <f t="shared" si="160"/>
        <v>0</v>
      </c>
      <c r="AH855" s="6" t="str">
        <f>"'"&amp;C855&amp;"',"</f>
        <v>'65739058946',</v>
      </c>
    </row>
    <row r="856" spans="1:34" hidden="1" x14ac:dyDescent="0.15">
      <c r="A856" s="6" t="str">
        <f t="shared" si="158"/>
        <v>Ford Credit Auto Owner Trust 2017-A6573905912142795</v>
      </c>
      <c r="B856" s="6" t="s">
        <v>56</v>
      </c>
      <c r="C856" s="6">
        <v>65739059121</v>
      </c>
      <c r="D856" s="7">
        <v>42795</v>
      </c>
      <c r="E856" s="6" t="e">
        <f>VLOOKUP($A856,Peter!$A$3:$A$2386,1,0)</f>
        <v>#N/A</v>
      </c>
      <c r="F856" s="6" t="s">
        <v>57</v>
      </c>
      <c r="G856" s="6" t="s">
        <v>24</v>
      </c>
      <c r="H856" s="6" t="s">
        <v>57</v>
      </c>
      <c r="I856" s="6">
        <v>7228.61</v>
      </c>
      <c r="J856" s="6">
        <v>0</v>
      </c>
      <c r="K856" s="6">
        <v>0</v>
      </c>
      <c r="L856" s="6">
        <v>0.99</v>
      </c>
      <c r="M856" s="6">
        <v>214.35</v>
      </c>
      <c r="N856" s="6">
        <v>27.67</v>
      </c>
      <c r="O856" s="6">
        <v>0</v>
      </c>
      <c r="Q856" s="6" t="e">
        <f>VLOOKUP($A856,Peter!$A$3:$O$2386,13,0)</f>
        <v>#N/A</v>
      </c>
      <c r="R856" s="6">
        <v>7013.27</v>
      </c>
      <c r="S856" s="10" t="e">
        <f t="shared" si="161"/>
        <v>#N/A</v>
      </c>
      <c r="T856" s="6" t="e">
        <f>VLOOKUP($A856,Peter!$A$3:$R$2306,14,0)</f>
        <v>#N/A</v>
      </c>
      <c r="U856" s="6">
        <v>0</v>
      </c>
      <c r="Y856" s="6" t="e">
        <f>VLOOKUP($A856,Peter!$A$3:$O$2386,7,0)</f>
        <v>#N/A</v>
      </c>
      <c r="Z856" s="6">
        <v>0.99</v>
      </c>
      <c r="AA856" s="6" t="e">
        <f>VLOOKUP($A856,raw!$A$2:$L$2630,7,0)</f>
        <v>#N/A</v>
      </c>
      <c r="AB856" s="10" t="e">
        <f t="shared" si="159"/>
        <v>#N/A</v>
      </c>
      <c r="AC856" s="10" t="e">
        <f t="shared" si="162"/>
        <v>#N/A</v>
      </c>
      <c r="AE856" s="6" t="e">
        <f>VLOOKUP($A856,Peter!$A$3:$O$2386,11,0)</f>
        <v>#N/A</v>
      </c>
      <c r="AF856" s="6">
        <v>0</v>
      </c>
      <c r="AG856" s="6" t="e">
        <f t="shared" si="160"/>
        <v>#N/A</v>
      </c>
      <c r="AH856" s="6" t="str">
        <f>"'"&amp;C856&amp;"',"</f>
        <v>'65739059121',</v>
      </c>
    </row>
    <row r="857" spans="1:34" hidden="1" x14ac:dyDescent="0.15">
      <c r="A857" s="6" t="str">
        <f t="shared" si="158"/>
        <v>Ford Credit Auto Owner Trust 2017-A6573905912642767</v>
      </c>
      <c r="B857" s="6" t="s">
        <v>56</v>
      </c>
      <c r="C857" s="6">
        <v>65739059126</v>
      </c>
      <c r="D857" s="7">
        <v>42767</v>
      </c>
      <c r="E857" s="6" t="str">
        <f>VLOOKUP($A857,Peter!$A$3:$A$2386,1,0)</f>
        <v>Ford Credit Auto Owner Trust 2017-A6573905912642767</v>
      </c>
      <c r="F857" s="6" t="s">
        <v>57</v>
      </c>
      <c r="G857" s="6" t="s">
        <v>24</v>
      </c>
      <c r="H857" s="6" t="s">
        <v>57</v>
      </c>
      <c r="I857" s="6">
        <v>20069.919999999998</v>
      </c>
      <c r="J857" s="6">
        <v>0</v>
      </c>
      <c r="K857" s="6">
        <v>0</v>
      </c>
      <c r="L857" s="6">
        <v>4.51</v>
      </c>
      <c r="M857" s="6">
        <v>299.13</v>
      </c>
      <c r="N857" s="6">
        <v>83.18</v>
      </c>
      <c r="O857" s="6">
        <v>0</v>
      </c>
      <c r="Q857" s="6">
        <f>VLOOKUP($A857,Peter!$A$3:$O$2386,13,0)</f>
        <v>0</v>
      </c>
      <c r="R857" s="6">
        <v>19766.28</v>
      </c>
      <c r="S857" s="10">
        <f t="shared" si="161"/>
        <v>19766.28</v>
      </c>
      <c r="T857" s="6">
        <f>VLOOKUP($A857,Peter!$A$3:$R$2306,14,0)</f>
        <v>382.31</v>
      </c>
      <c r="U857" s="6">
        <v>0</v>
      </c>
      <c r="V857" s="10">
        <f t="shared" ref="V857:V861" si="167">Y857-X857</f>
        <v>-20065.41</v>
      </c>
      <c r="W857" s="10"/>
      <c r="X857" s="6">
        <f>Z857+M857+R857+U857</f>
        <v>20069.919999999998</v>
      </c>
      <c r="Y857" s="6">
        <f>VLOOKUP($A857,Peter!$A$3:$O$2386,7,0)</f>
        <v>4.51</v>
      </c>
      <c r="Z857" s="6">
        <v>4.51</v>
      </c>
      <c r="AA857" s="6">
        <f>VLOOKUP($A857,raw!$A$2:$L$2630,7,0)</f>
        <v>4.51</v>
      </c>
      <c r="AB857" s="10">
        <f t="shared" si="159"/>
        <v>0</v>
      </c>
      <c r="AC857" s="10">
        <f t="shared" si="162"/>
        <v>0</v>
      </c>
      <c r="AE857" s="6">
        <f>VLOOKUP($A857,Peter!$A$3:$O$2386,11,0)</f>
        <v>0</v>
      </c>
      <c r="AF857" s="6">
        <v>0</v>
      </c>
      <c r="AG857" s="6">
        <f t="shared" si="160"/>
        <v>0</v>
      </c>
      <c r="AH857" s="6" t="str">
        <f>"'"&amp;C857&amp;"',"</f>
        <v>'65739059126',</v>
      </c>
    </row>
    <row r="858" spans="1:34" hidden="1" x14ac:dyDescent="0.15">
      <c r="A858" s="6" t="str">
        <f t="shared" si="158"/>
        <v>Ford Credit Auto Owner Trust 2017-A6573905914942736</v>
      </c>
      <c r="B858" s="6" t="s">
        <v>56</v>
      </c>
      <c r="C858" s="6">
        <v>65739059149</v>
      </c>
      <c r="D858" s="7">
        <v>42736</v>
      </c>
      <c r="E858" s="6" t="str">
        <f>VLOOKUP($A858,Peter!$A$3:$A$2386,1,0)</f>
        <v>Ford Credit Auto Owner Trust 2017-A6573905914942736</v>
      </c>
      <c r="F858" s="6" t="s">
        <v>57</v>
      </c>
      <c r="G858" s="6" t="s">
        <v>24</v>
      </c>
      <c r="H858" s="6" t="s">
        <v>57</v>
      </c>
      <c r="I858" s="6">
        <v>9248.86</v>
      </c>
      <c r="J858" s="6">
        <v>0</v>
      </c>
      <c r="K858" s="6">
        <v>0</v>
      </c>
      <c r="L858" s="6">
        <v>2.5499999999999998</v>
      </c>
      <c r="M858" s="6">
        <v>132.97999999999999</v>
      </c>
      <c r="N858" s="6">
        <v>44.17</v>
      </c>
      <c r="O858" s="6">
        <v>0</v>
      </c>
      <c r="Q858" s="6">
        <f>VLOOKUP($A858,Peter!$A$3:$O$2386,13,0)</f>
        <v>0</v>
      </c>
      <c r="R858" s="6">
        <v>9113.33</v>
      </c>
      <c r="S858" s="10">
        <f t="shared" si="161"/>
        <v>9113.33</v>
      </c>
      <c r="T858" s="6">
        <f>VLOOKUP($A858,Peter!$A$3:$R$2306,14,0)</f>
        <v>177.15</v>
      </c>
      <c r="U858" s="6">
        <v>0</v>
      </c>
      <c r="V858" s="10">
        <f t="shared" si="167"/>
        <v>-9246.3100000000013</v>
      </c>
      <c r="W858" s="10"/>
      <c r="X858" s="6">
        <f>Z858+M858+R858+U858</f>
        <v>9248.86</v>
      </c>
      <c r="Y858" s="6">
        <f>VLOOKUP($A858,Peter!$A$3:$O$2386,7,0)</f>
        <v>2.5499999999999998</v>
      </c>
      <c r="Z858" s="6">
        <v>2.5499999999999998</v>
      </c>
      <c r="AA858" s="6">
        <f>VLOOKUP($A858,raw!$A$2:$L$2630,7,0)</f>
        <v>2.5499999999999998</v>
      </c>
      <c r="AB858" s="10">
        <f t="shared" si="159"/>
        <v>0</v>
      </c>
      <c r="AC858" s="10">
        <f t="shared" si="162"/>
        <v>0</v>
      </c>
      <c r="AE858" s="6">
        <f>VLOOKUP($A858,Peter!$A$3:$O$2386,11,0)</f>
        <v>0</v>
      </c>
      <c r="AF858" s="6">
        <v>0</v>
      </c>
      <c r="AG858" s="6">
        <f t="shared" si="160"/>
        <v>0</v>
      </c>
      <c r="AH858" s="6" t="str">
        <f>"'"&amp;C858&amp;"',"</f>
        <v>'65739059149',</v>
      </c>
    </row>
    <row r="859" spans="1:34" hidden="1" x14ac:dyDescent="0.15">
      <c r="A859" s="6" t="str">
        <f t="shared" si="158"/>
        <v>Ford Credit Auto Owner Trust 2017-A6573905938742736</v>
      </c>
      <c r="B859" s="6" t="s">
        <v>56</v>
      </c>
      <c r="C859" s="6">
        <v>65739059387</v>
      </c>
      <c r="D859" s="7">
        <v>42736</v>
      </c>
      <c r="E859" s="6" t="str">
        <f>VLOOKUP($A859,Peter!$A$3:$A$2386,1,0)</f>
        <v>Ford Credit Auto Owner Trust 2017-A6573905938742736</v>
      </c>
      <c r="F859" s="6" t="s">
        <v>57</v>
      </c>
      <c r="G859" s="6" t="s">
        <v>24</v>
      </c>
      <c r="H859" s="6" t="s">
        <v>57</v>
      </c>
      <c r="I859" s="6">
        <v>851.18</v>
      </c>
      <c r="J859" s="6">
        <v>0</v>
      </c>
      <c r="K859" s="6">
        <v>0</v>
      </c>
      <c r="L859" s="6">
        <v>7.38</v>
      </c>
      <c r="M859" s="6">
        <v>278.43</v>
      </c>
      <c r="N859" s="6">
        <v>8.02</v>
      </c>
      <c r="O859" s="6">
        <v>0</v>
      </c>
      <c r="Q859" s="6">
        <f>VLOOKUP($A859,Peter!$A$3:$O$2386,13,0)</f>
        <v>0</v>
      </c>
      <c r="R859" s="6">
        <v>565.37</v>
      </c>
      <c r="S859" s="10">
        <f t="shared" si="161"/>
        <v>565.37</v>
      </c>
      <c r="T859" s="6">
        <f>VLOOKUP($A859,Peter!$A$3:$R$2306,14,0)</f>
        <v>286.45</v>
      </c>
      <c r="U859" s="6">
        <v>0</v>
      </c>
      <c r="V859" s="10">
        <f t="shared" si="167"/>
        <v>-843.80000000000007</v>
      </c>
      <c r="W859" s="10"/>
      <c r="X859" s="6">
        <f>Z859+M859+R859+U859</f>
        <v>851.18000000000006</v>
      </c>
      <c r="Y859" s="6">
        <f>VLOOKUP($A859,Peter!$A$3:$O$2386,7,0)</f>
        <v>7.38</v>
      </c>
      <c r="Z859" s="6">
        <v>7.38</v>
      </c>
      <c r="AA859" s="6">
        <f>VLOOKUP($A859,raw!$A$2:$L$2630,7,0)</f>
        <v>7.38</v>
      </c>
      <c r="AB859" s="10">
        <f t="shared" si="159"/>
        <v>0</v>
      </c>
      <c r="AC859" s="10">
        <f t="shared" si="162"/>
        <v>0</v>
      </c>
      <c r="AE859" s="6">
        <f>VLOOKUP($A859,Peter!$A$3:$O$2386,11,0)</f>
        <v>0</v>
      </c>
      <c r="AF859" s="6">
        <v>0</v>
      </c>
      <c r="AG859" s="6">
        <f t="shared" si="160"/>
        <v>0</v>
      </c>
      <c r="AH859" s="6" t="str">
        <f>"'"&amp;C859&amp;"',"</f>
        <v>'65739059387',</v>
      </c>
    </row>
    <row r="860" spans="1:34" hidden="1" x14ac:dyDescent="0.15">
      <c r="A860" s="6" t="str">
        <f t="shared" si="158"/>
        <v>Ford Credit Auto Owner Trust 2017-A6573905954942736</v>
      </c>
      <c r="B860" s="6" t="s">
        <v>56</v>
      </c>
      <c r="C860" s="6">
        <v>65739059549</v>
      </c>
      <c r="D860" s="7">
        <v>42736</v>
      </c>
      <c r="E860" s="6" t="str">
        <f>VLOOKUP($A860,Peter!$A$3:$A$2386,1,0)</f>
        <v>Ford Credit Auto Owner Trust 2017-A6573905954942736</v>
      </c>
      <c r="F860" s="6" t="s">
        <v>57</v>
      </c>
      <c r="G860" s="6" t="s">
        <v>24</v>
      </c>
      <c r="H860" s="6" t="s">
        <v>57</v>
      </c>
      <c r="I860" s="6">
        <v>51243.32</v>
      </c>
      <c r="J860" s="6">
        <v>0</v>
      </c>
      <c r="K860" s="6">
        <v>0</v>
      </c>
      <c r="L860" s="6">
        <v>8.41</v>
      </c>
      <c r="M860" s="6">
        <v>767.31</v>
      </c>
      <c r="N860" s="6">
        <v>252.24</v>
      </c>
      <c r="O860" s="6">
        <v>0</v>
      </c>
      <c r="Q860" s="6">
        <f>VLOOKUP($A860,Peter!$A$3:$O$2386,13,0)</f>
        <v>0</v>
      </c>
      <c r="R860" s="6">
        <v>50467.6</v>
      </c>
      <c r="S860" s="10">
        <f t="shared" si="161"/>
        <v>50467.6</v>
      </c>
      <c r="T860" s="6">
        <f>VLOOKUP($A860,Peter!$A$3:$R$2306,14,0)</f>
        <v>1019.55</v>
      </c>
      <c r="U860" s="6">
        <v>0</v>
      </c>
      <c r="V860" s="10">
        <f t="shared" si="167"/>
        <v>-51234.909999999996</v>
      </c>
      <c r="W860" s="10"/>
      <c r="X860" s="6">
        <f>Z860+M860+R860+U860</f>
        <v>51243.32</v>
      </c>
      <c r="Y860" s="6">
        <f>VLOOKUP($A860,Peter!$A$3:$O$2386,7,0)</f>
        <v>8.41</v>
      </c>
      <c r="Z860" s="6">
        <v>8.41</v>
      </c>
      <c r="AA860" s="6">
        <f>VLOOKUP($A860,raw!$A$2:$L$2630,7,0)</f>
        <v>8.41</v>
      </c>
      <c r="AB860" s="10">
        <f t="shared" si="159"/>
        <v>0</v>
      </c>
      <c r="AC860" s="10">
        <f t="shared" si="162"/>
        <v>0</v>
      </c>
      <c r="AE860" s="6">
        <f>VLOOKUP($A860,Peter!$A$3:$O$2386,11,0)</f>
        <v>0</v>
      </c>
      <c r="AF860" s="6">
        <v>0</v>
      </c>
      <c r="AG860" s="6">
        <f t="shared" si="160"/>
        <v>0</v>
      </c>
      <c r="AH860" s="6" t="str">
        <f>"'"&amp;C860&amp;"',"</f>
        <v>'65739059549',</v>
      </c>
    </row>
    <row r="861" spans="1:34" hidden="1" x14ac:dyDescent="0.15">
      <c r="A861" s="6" t="str">
        <f t="shared" si="158"/>
        <v>Ford Credit Auto Owner Trust 2017-A6573905992042767</v>
      </c>
      <c r="B861" s="6" t="s">
        <v>56</v>
      </c>
      <c r="C861" s="6">
        <v>65739059920</v>
      </c>
      <c r="D861" s="7">
        <v>42767</v>
      </c>
      <c r="E861" s="6" t="str">
        <f>VLOOKUP($A861,Peter!$A$3:$A$2386,1,0)</f>
        <v>Ford Credit Auto Owner Trust 2017-A6573905992042767</v>
      </c>
      <c r="F861" s="6" t="s">
        <v>25</v>
      </c>
      <c r="G861" s="6" t="s">
        <v>18</v>
      </c>
      <c r="H861" s="6" t="s">
        <v>25</v>
      </c>
      <c r="I861" s="6">
        <v>14.75</v>
      </c>
      <c r="J861" s="6">
        <v>0</v>
      </c>
      <c r="K861" s="6">
        <v>0</v>
      </c>
      <c r="L861" s="6">
        <v>0.04</v>
      </c>
      <c r="M861" s="6">
        <v>14.71</v>
      </c>
      <c r="N861" s="6">
        <v>0.04</v>
      </c>
      <c r="O861" s="6">
        <v>0</v>
      </c>
      <c r="P861" s="6">
        <f>M861+N861-T861</f>
        <v>14.75</v>
      </c>
      <c r="Q861" s="6">
        <f>VLOOKUP($A861,Peter!$A$3:$O$2386,13,0)</f>
        <v>0</v>
      </c>
      <c r="R861" s="6">
        <v>0</v>
      </c>
      <c r="S861" s="10">
        <f t="shared" si="161"/>
        <v>0</v>
      </c>
      <c r="T861" s="6">
        <f>VLOOKUP($A861,Peter!$A$3:$R$2306,14,0)</f>
        <v>0</v>
      </c>
      <c r="U861" s="6">
        <v>0</v>
      </c>
      <c r="V861" s="10">
        <f t="shared" si="167"/>
        <v>-14.71</v>
      </c>
      <c r="W861" s="10"/>
      <c r="X861" s="6">
        <f>Z861+M861+R861+U861</f>
        <v>14.75</v>
      </c>
      <c r="Y861" s="6">
        <f>VLOOKUP($A861,Peter!$A$3:$O$2386,7,0)</f>
        <v>0.04</v>
      </c>
      <c r="Z861" s="6">
        <v>0.04</v>
      </c>
      <c r="AA861" s="6">
        <f>VLOOKUP($A861,raw!$A$2:$L$2630,7,0)</f>
        <v>0.04</v>
      </c>
      <c r="AB861" s="10">
        <f t="shared" si="159"/>
        <v>0</v>
      </c>
      <c r="AC861" s="10">
        <f t="shared" si="162"/>
        <v>0</v>
      </c>
      <c r="AE861" s="6">
        <f>VLOOKUP($A861,Peter!$A$3:$O$2386,11,0)</f>
        <v>0</v>
      </c>
      <c r="AF861" s="6">
        <v>0</v>
      </c>
      <c r="AG861" s="6">
        <f t="shared" si="160"/>
        <v>0</v>
      </c>
      <c r="AH861" s="6" t="str">
        <f>"'"&amp;C861&amp;"',"</f>
        <v>'65739059920',</v>
      </c>
    </row>
    <row r="862" spans="1:34" hidden="1" x14ac:dyDescent="0.15">
      <c r="A862" s="6" t="str">
        <f t="shared" si="158"/>
        <v>Ford Credit Auto Owner Trust 2017-A6573906004242795</v>
      </c>
      <c r="B862" s="6" t="s">
        <v>56</v>
      </c>
      <c r="C862" s="6">
        <v>65739060042</v>
      </c>
      <c r="D862" s="7">
        <v>42795</v>
      </c>
      <c r="E862" s="6" t="e">
        <f>VLOOKUP($A862,Peter!$A$3:$A$2386,1,0)</f>
        <v>#N/A</v>
      </c>
      <c r="F862" s="6" t="s">
        <v>25</v>
      </c>
      <c r="G862" s="6" t="s">
        <v>18</v>
      </c>
      <c r="H862" s="6" t="s">
        <v>25</v>
      </c>
      <c r="I862" s="6">
        <v>39.96</v>
      </c>
      <c r="J862" s="6">
        <v>0</v>
      </c>
      <c r="K862" s="6">
        <v>0</v>
      </c>
      <c r="L862" s="6">
        <v>0.17</v>
      </c>
      <c r="M862" s="6">
        <v>39.79</v>
      </c>
      <c r="N862" s="6">
        <v>0.21</v>
      </c>
      <c r="O862" s="6">
        <v>0</v>
      </c>
      <c r="Q862" s="6" t="e">
        <f>VLOOKUP($A862,Peter!$A$3:$O$2386,13,0)</f>
        <v>#N/A</v>
      </c>
      <c r="R862" s="6">
        <v>0</v>
      </c>
      <c r="S862" s="10" t="e">
        <f t="shared" si="161"/>
        <v>#N/A</v>
      </c>
      <c r="T862" s="6" t="e">
        <f>VLOOKUP($A862,Peter!$A$3:$R$2306,14,0)</f>
        <v>#N/A</v>
      </c>
      <c r="U862" s="6">
        <v>0</v>
      </c>
      <c r="Y862" s="6" t="e">
        <f>VLOOKUP($A862,Peter!$A$3:$O$2386,7,0)</f>
        <v>#N/A</v>
      </c>
      <c r="Z862" s="6">
        <v>0.17</v>
      </c>
      <c r="AA862" s="6" t="e">
        <f>VLOOKUP($A862,raw!$A$2:$L$2630,7,0)</f>
        <v>#N/A</v>
      </c>
      <c r="AB862" s="10" t="e">
        <f t="shared" si="159"/>
        <v>#N/A</v>
      </c>
      <c r="AC862" s="10" t="e">
        <f t="shared" si="162"/>
        <v>#N/A</v>
      </c>
      <c r="AE862" s="6" t="e">
        <f>VLOOKUP($A862,Peter!$A$3:$O$2386,11,0)</f>
        <v>#N/A</v>
      </c>
      <c r="AF862" s="6">
        <v>0</v>
      </c>
      <c r="AG862" s="6" t="e">
        <f t="shared" si="160"/>
        <v>#N/A</v>
      </c>
      <c r="AH862" s="6" t="str">
        <f>"'"&amp;C862&amp;"',"</f>
        <v>'65739060042',</v>
      </c>
    </row>
    <row r="863" spans="1:34" hidden="1" x14ac:dyDescent="0.15">
      <c r="A863" s="6" t="str">
        <f t="shared" si="158"/>
        <v>Ford Credit Auto Owner Trust 2017-A6573906010542767</v>
      </c>
      <c r="B863" s="6" t="s">
        <v>56</v>
      </c>
      <c r="C863" s="6">
        <v>65739060105</v>
      </c>
      <c r="D863" s="7">
        <v>42767</v>
      </c>
      <c r="E863" s="6" t="str">
        <f>VLOOKUP($A863,Peter!$A$3:$A$2386,1,0)</f>
        <v>Ford Credit Auto Owner Trust 2017-A6573906010542767</v>
      </c>
      <c r="F863" s="6" t="s">
        <v>57</v>
      </c>
      <c r="G863" s="6" t="s">
        <v>24</v>
      </c>
      <c r="H863" s="6" t="s">
        <v>57</v>
      </c>
      <c r="I863" s="6">
        <v>19726.12</v>
      </c>
      <c r="J863" s="6">
        <v>0</v>
      </c>
      <c r="K863" s="6">
        <v>0</v>
      </c>
      <c r="L863" s="6">
        <v>7.23</v>
      </c>
      <c r="M863" s="6">
        <v>308.72000000000003</v>
      </c>
      <c r="N863" s="6">
        <v>90.39</v>
      </c>
      <c r="O863" s="6">
        <v>0</v>
      </c>
      <c r="Q863" s="6">
        <f>VLOOKUP($A863,Peter!$A$3:$O$2386,13,0)</f>
        <v>0</v>
      </c>
      <c r="R863" s="6">
        <v>19410.169999999998</v>
      </c>
      <c r="S863" s="10">
        <f t="shared" si="161"/>
        <v>19410.169999999998</v>
      </c>
      <c r="T863" s="6">
        <f>VLOOKUP($A863,Peter!$A$3:$R$2306,14,0)</f>
        <v>399.11</v>
      </c>
      <c r="U863" s="6">
        <v>0</v>
      </c>
      <c r="V863" s="10">
        <f>Y863-X863</f>
        <v>-19718.89</v>
      </c>
      <c r="W863" s="10"/>
      <c r="X863" s="6">
        <f>Z863+M863+R863+U863</f>
        <v>19726.12</v>
      </c>
      <c r="Y863" s="6">
        <f>VLOOKUP($A863,Peter!$A$3:$O$2386,7,0)</f>
        <v>7.23</v>
      </c>
      <c r="Z863" s="6">
        <v>7.23</v>
      </c>
      <c r="AA863" s="6">
        <f>VLOOKUP($A863,raw!$A$2:$L$2630,7,0)</f>
        <v>7.23</v>
      </c>
      <c r="AB863" s="10">
        <f t="shared" si="159"/>
        <v>0</v>
      </c>
      <c r="AC863" s="10">
        <f t="shared" si="162"/>
        <v>0</v>
      </c>
      <c r="AE863" s="6">
        <f>VLOOKUP($A863,Peter!$A$3:$O$2386,11,0)</f>
        <v>0</v>
      </c>
      <c r="AF863" s="6">
        <v>0</v>
      </c>
      <c r="AG863" s="6">
        <f t="shared" si="160"/>
        <v>0</v>
      </c>
      <c r="AH863" s="6" t="str">
        <f>"'"&amp;C863&amp;"',"</f>
        <v>'65739060105',</v>
      </c>
    </row>
    <row r="864" spans="1:34" hidden="1" x14ac:dyDescent="0.15">
      <c r="A864" s="6" t="str">
        <f t="shared" si="158"/>
        <v>Ford Credit Auto Owner Trust 2017-A6573906027442795</v>
      </c>
      <c r="B864" s="6" t="s">
        <v>56</v>
      </c>
      <c r="C864" s="6">
        <v>65739060274</v>
      </c>
      <c r="D864" s="7">
        <v>42795</v>
      </c>
      <c r="E864" s="6" t="e">
        <f>VLOOKUP($A864,Peter!$A$3:$A$2386,1,0)</f>
        <v>#N/A</v>
      </c>
      <c r="F864" s="6" t="s">
        <v>25</v>
      </c>
      <c r="G864" s="6" t="s">
        <v>18</v>
      </c>
      <c r="H864" s="6" t="s">
        <v>25</v>
      </c>
      <c r="I864" s="6">
        <v>29.57</v>
      </c>
      <c r="J864" s="6">
        <v>0</v>
      </c>
      <c r="K864" s="6">
        <v>0</v>
      </c>
      <c r="L864" s="6">
        <v>0.09</v>
      </c>
      <c r="M864" s="6">
        <v>29.48</v>
      </c>
      <c r="N864" s="6">
        <v>0.1</v>
      </c>
      <c r="O864" s="6">
        <v>0</v>
      </c>
      <c r="Q864" s="6" t="e">
        <f>VLOOKUP($A864,Peter!$A$3:$O$2386,13,0)</f>
        <v>#N/A</v>
      </c>
      <c r="R864" s="6">
        <v>0</v>
      </c>
      <c r="S864" s="10" t="e">
        <f t="shared" si="161"/>
        <v>#N/A</v>
      </c>
      <c r="T864" s="6" t="e">
        <f>VLOOKUP($A864,Peter!$A$3:$R$2306,14,0)</f>
        <v>#N/A</v>
      </c>
      <c r="U864" s="6">
        <v>0</v>
      </c>
      <c r="Y864" s="6" t="e">
        <f>VLOOKUP($A864,Peter!$A$3:$O$2386,7,0)</f>
        <v>#N/A</v>
      </c>
      <c r="Z864" s="6">
        <v>0.09</v>
      </c>
      <c r="AA864" s="6" t="e">
        <f>VLOOKUP($A864,raw!$A$2:$L$2630,7,0)</f>
        <v>#N/A</v>
      </c>
      <c r="AB864" s="10" t="e">
        <f t="shared" si="159"/>
        <v>#N/A</v>
      </c>
      <c r="AC864" s="10" t="e">
        <f t="shared" si="162"/>
        <v>#N/A</v>
      </c>
      <c r="AE864" s="6" t="e">
        <f>VLOOKUP($A864,Peter!$A$3:$O$2386,11,0)</f>
        <v>#N/A</v>
      </c>
      <c r="AF864" s="6">
        <v>0</v>
      </c>
      <c r="AG864" s="6" t="e">
        <f t="shared" si="160"/>
        <v>#N/A</v>
      </c>
      <c r="AH864" s="6" t="str">
        <f>"'"&amp;C864&amp;"',"</f>
        <v>'65739060274',</v>
      </c>
    </row>
    <row r="865" spans="1:34" hidden="1" x14ac:dyDescent="0.15">
      <c r="A865" s="6" t="str">
        <f t="shared" si="158"/>
        <v>Ford Credit Auto Owner Trust 2017-A6573906032442795</v>
      </c>
      <c r="B865" s="6" t="s">
        <v>56</v>
      </c>
      <c r="C865" s="6">
        <v>65739060324</v>
      </c>
      <c r="D865" s="7">
        <v>42795</v>
      </c>
      <c r="E865" s="6" t="e">
        <f>VLOOKUP($A865,Peter!$A$3:$A$2386,1,0)</f>
        <v>#N/A</v>
      </c>
      <c r="F865" s="6" t="s">
        <v>57</v>
      </c>
      <c r="G865" s="6" t="s">
        <v>24</v>
      </c>
      <c r="H865" s="6" t="s">
        <v>57</v>
      </c>
      <c r="I865" s="6">
        <v>9218.42</v>
      </c>
      <c r="J865" s="6">
        <v>0</v>
      </c>
      <c r="K865" s="6">
        <v>0</v>
      </c>
      <c r="L865" s="6">
        <v>1.03</v>
      </c>
      <c r="M865" s="6">
        <v>270.85000000000002</v>
      </c>
      <c r="N865" s="6">
        <v>24.79</v>
      </c>
      <c r="O865" s="6">
        <v>0</v>
      </c>
      <c r="Q865" s="6" t="e">
        <f>VLOOKUP($A865,Peter!$A$3:$O$2386,13,0)</f>
        <v>#N/A</v>
      </c>
      <c r="R865" s="6">
        <v>8946.5400000000009</v>
      </c>
      <c r="S865" s="10" t="e">
        <f t="shared" si="161"/>
        <v>#N/A</v>
      </c>
      <c r="T865" s="6" t="e">
        <f>VLOOKUP($A865,Peter!$A$3:$R$2306,14,0)</f>
        <v>#N/A</v>
      </c>
      <c r="U865" s="6">
        <v>0</v>
      </c>
      <c r="Y865" s="6" t="e">
        <f>VLOOKUP($A865,Peter!$A$3:$O$2386,7,0)</f>
        <v>#N/A</v>
      </c>
      <c r="Z865" s="6">
        <v>1.03</v>
      </c>
      <c r="AA865" s="6" t="e">
        <f>VLOOKUP($A865,raw!$A$2:$L$2630,7,0)</f>
        <v>#N/A</v>
      </c>
      <c r="AB865" s="10" t="e">
        <f t="shared" si="159"/>
        <v>#N/A</v>
      </c>
      <c r="AC865" s="10" t="e">
        <f t="shared" si="162"/>
        <v>#N/A</v>
      </c>
      <c r="AE865" s="6" t="e">
        <f>VLOOKUP($A865,Peter!$A$3:$O$2386,11,0)</f>
        <v>#N/A</v>
      </c>
      <c r="AF865" s="6">
        <v>0</v>
      </c>
      <c r="AG865" s="6" t="e">
        <f t="shared" si="160"/>
        <v>#N/A</v>
      </c>
      <c r="AH865" s="6" t="str">
        <f>"'"&amp;C865&amp;"',"</f>
        <v>'65739060324',</v>
      </c>
    </row>
    <row r="866" spans="1:34" hidden="1" x14ac:dyDescent="0.15">
      <c r="A866" s="6" t="str">
        <f t="shared" si="158"/>
        <v>Ford Credit Auto Owner Trust 2017-A6573906042342736</v>
      </c>
      <c r="B866" s="6" t="s">
        <v>56</v>
      </c>
      <c r="C866" s="6">
        <v>65739060423</v>
      </c>
      <c r="D866" s="7">
        <v>42736</v>
      </c>
      <c r="E866" s="6" t="str">
        <f>VLOOKUP($A866,Peter!$A$3:$A$2386,1,0)</f>
        <v>Ford Credit Auto Owner Trust 2017-A6573906042342736</v>
      </c>
      <c r="F866" s="6" t="s">
        <v>57</v>
      </c>
      <c r="G866" s="6" t="s">
        <v>24</v>
      </c>
      <c r="H866" s="6" t="s">
        <v>57</v>
      </c>
      <c r="I866" s="6">
        <v>11293.85</v>
      </c>
      <c r="J866" s="6">
        <v>0</v>
      </c>
      <c r="K866" s="6">
        <v>0</v>
      </c>
      <c r="L866" s="6">
        <v>7.72</v>
      </c>
      <c r="M866" s="6">
        <v>226.77</v>
      </c>
      <c r="N866" s="6">
        <v>38.51</v>
      </c>
      <c r="O866" s="6">
        <v>0</v>
      </c>
      <c r="Q866" s="6">
        <f>VLOOKUP($A866,Peter!$A$3:$O$2386,13,0)</f>
        <v>0</v>
      </c>
      <c r="R866" s="6">
        <v>11059.36</v>
      </c>
      <c r="S866" s="10">
        <f t="shared" si="161"/>
        <v>11059.36</v>
      </c>
      <c r="T866" s="6">
        <f>VLOOKUP($A866,Peter!$A$3:$R$2306,14,0)</f>
        <v>265.27999999999997</v>
      </c>
      <c r="U866" s="6">
        <v>0</v>
      </c>
      <c r="V866" s="10">
        <f t="shared" ref="V866:V869" si="168">Y866-X866</f>
        <v>-11286.130000000001</v>
      </c>
      <c r="W866" s="10"/>
      <c r="X866" s="6">
        <f>Z866+M866+R866+U866</f>
        <v>11293.85</v>
      </c>
      <c r="Y866" s="6">
        <f>VLOOKUP($A866,Peter!$A$3:$O$2386,7,0)</f>
        <v>7.72</v>
      </c>
      <c r="Z866" s="6">
        <v>7.72</v>
      </c>
      <c r="AA866" s="6">
        <f>VLOOKUP($A866,raw!$A$2:$L$2630,7,0)</f>
        <v>7.72</v>
      </c>
      <c r="AB866" s="10">
        <f t="shared" si="159"/>
        <v>0</v>
      </c>
      <c r="AC866" s="10">
        <f t="shared" si="162"/>
        <v>0</v>
      </c>
      <c r="AE866" s="6">
        <f>VLOOKUP($A866,Peter!$A$3:$O$2386,11,0)</f>
        <v>0</v>
      </c>
      <c r="AF866" s="6">
        <v>0</v>
      </c>
      <c r="AG866" s="6">
        <f t="shared" si="160"/>
        <v>0</v>
      </c>
      <c r="AH866" s="6" t="str">
        <f>"'"&amp;C866&amp;"',"</f>
        <v>'65739060423',</v>
      </c>
    </row>
    <row r="867" spans="1:34" hidden="1" x14ac:dyDescent="0.15">
      <c r="A867" s="6" t="str">
        <f t="shared" si="158"/>
        <v>Ford Credit Auto Owner Trust 2017-A6573906043042736</v>
      </c>
      <c r="B867" s="6" t="s">
        <v>56</v>
      </c>
      <c r="C867" s="6">
        <v>65739060430</v>
      </c>
      <c r="D867" s="7">
        <v>42736</v>
      </c>
      <c r="E867" s="6" t="str">
        <f>VLOOKUP($A867,Peter!$A$3:$A$2386,1,0)</f>
        <v>Ford Credit Auto Owner Trust 2017-A6573906043042736</v>
      </c>
      <c r="F867" s="6" t="s">
        <v>22</v>
      </c>
      <c r="G867" s="6" t="s">
        <v>18</v>
      </c>
      <c r="H867" s="6" t="s">
        <v>22</v>
      </c>
      <c r="I867" s="6">
        <v>37914.89</v>
      </c>
      <c r="J867" s="6">
        <v>0</v>
      </c>
      <c r="K867" s="6">
        <v>0</v>
      </c>
      <c r="L867" s="6">
        <v>0</v>
      </c>
      <c r="M867" s="6">
        <v>469.56</v>
      </c>
      <c r="N867" s="6">
        <v>129.33000000000001</v>
      </c>
      <c r="O867" s="6">
        <v>0</v>
      </c>
      <c r="Q867" s="6">
        <f>VLOOKUP($A867,Peter!$A$3:$O$2386,13,0)</f>
        <v>0</v>
      </c>
      <c r="R867" s="6">
        <v>37425.08</v>
      </c>
      <c r="S867" s="10">
        <f t="shared" si="161"/>
        <v>37425.08</v>
      </c>
      <c r="T867" s="6">
        <f>VLOOKUP($A867,Peter!$A$3:$R$2306,14,0)</f>
        <v>598.89</v>
      </c>
      <c r="U867" s="6">
        <v>0</v>
      </c>
      <c r="V867" s="10">
        <f t="shared" si="168"/>
        <v>-37894.639999999999</v>
      </c>
      <c r="W867" s="10"/>
      <c r="X867" s="6">
        <f>Z867+M867+R867+U867</f>
        <v>37914.89</v>
      </c>
      <c r="Y867" s="6">
        <f>VLOOKUP($A867,Peter!$A$3:$O$2386,7,0)</f>
        <v>20.25</v>
      </c>
      <c r="Z867" s="6">
        <v>20.25</v>
      </c>
      <c r="AA867" s="6">
        <f>VLOOKUP($A867,raw!$A$2:$L$2630,7,0)</f>
        <v>20.25</v>
      </c>
      <c r="AB867" s="10">
        <f t="shared" si="159"/>
        <v>0</v>
      </c>
      <c r="AC867" s="10">
        <f t="shared" si="162"/>
        <v>0</v>
      </c>
      <c r="AE867" s="6">
        <f>VLOOKUP($A867,Peter!$A$3:$O$2386,11,0)</f>
        <v>0</v>
      </c>
      <c r="AF867" s="6">
        <v>0</v>
      </c>
      <c r="AG867" s="6">
        <f t="shared" si="160"/>
        <v>0</v>
      </c>
      <c r="AH867" s="6" t="str">
        <f>"'"&amp;C867&amp;"',"</f>
        <v>'65739060430',</v>
      </c>
    </row>
    <row r="868" spans="1:34" hidden="1" x14ac:dyDescent="0.15">
      <c r="A868" s="6" t="str">
        <f t="shared" si="158"/>
        <v>Ford Credit Auto Owner Trust 2017-A6573906050442767</v>
      </c>
      <c r="B868" s="6" t="s">
        <v>56</v>
      </c>
      <c r="C868" s="6">
        <v>65739060504</v>
      </c>
      <c r="D868" s="7">
        <v>42767</v>
      </c>
      <c r="E868" s="6" t="str">
        <f>VLOOKUP($A868,Peter!$A$3:$A$2386,1,0)</f>
        <v>Ford Credit Auto Owner Trust 2017-A6573906050442767</v>
      </c>
      <c r="F868" s="6" t="s">
        <v>57</v>
      </c>
      <c r="G868" s="6" t="s">
        <v>24</v>
      </c>
      <c r="H868" s="6" t="s">
        <v>57</v>
      </c>
      <c r="I868" s="6">
        <v>27236.59</v>
      </c>
      <c r="J868" s="6">
        <v>0</v>
      </c>
      <c r="K868" s="6">
        <v>0</v>
      </c>
      <c r="L868" s="6">
        <v>9.5399999999999991</v>
      </c>
      <c r="M868" s="6">
        <v>417.33</v>
      </c>
      <c r="N868" s="6">
        <v>147.81</v>
      </c>
      <c r="O868" s="6">
        <v>0</v>
      </c>
      <c r="P868" s="6">
        <f>M868+N868-T868</f>
        <v>565.14</v>
      </c>
      <c r="Q868" s="6">
        <f>VLOOKUP($A868,Peter!$A$3:$O$2386,13,0)</f>
        <v>0</v>
      </c>
      <c r="R868" s="6">
        <v>26809.72</v>
      </c>
      <c r="S868" s="10">
        <f t="shared" si="161"/>
        <v>26809.72</v>
      </c>
      <c r="T868" s="6">
        <f>VLOOKUP($A868,Peter!$A$3:$R$2306,14,0)</f>
        <v>0</v>
      </c>
      <c r="U868" s="6">
        <v>0</v>
      </c>
      <c r="V868" s="10">
        <f t="shared" si="168"/>
        <v>-27227.05</v>
      </c>
      <c r="W868" s="10"/>
      <c r="X868" s="6">
        <f>Z868+M868+R868+U868</f>
        <v>27236.59</v>
      </c>
      <c r="Y868" s="6">
        <f>VLOOKUP($A868,Peter!$A$3:$O$2386,7,0)</f>
        <v>9.5399999999999991</v>
      </c>
      <c r="Z868" s="6">
        <v>9.5399999999999991</v>
      </c>
      <c r="AA868" s="6">
        <f>VLOOKUP($A868,raw!$A$2:$L$2630,7,0)</f>
        <v>9.5399999999999991</v>
      </c>
      <c r="AB868" s="10">
        <f t="shared" si="159"/>
        <v>0</v>
      </c>
      <c r="AC868" s="10">
        <f t="shared" si="162"/>
        <v>0</v>
      </c>
      <c r="AE868" s="6">
        <f>VLOOKUP($A868,Peter!$A$3:$O$2386,11,0)</f>
        <v>0</v>
      </c>
      <c r="AF868" s="6">
        <v>0</v>
      </c>
      <c r="AG868" s="6">
        <f t="shared" si="160"/>
        <v>0</v>
      </c>
      <c r="AH868" s="6" t="str">
        <f>"'"&amp;C868&amp;"',"</f>
        <v>'65739060504',</v>
      </c>
    </row>
    <row r="869" spans="1:34" hidden="1" x14ac:dyDescent="0.15">
      <c r="A869" s="6" t="str">
        <f t="shared" si="158"/>
        <v>Ford Credit Auto Owner Trust 2017-A6573906099442736</v>
      </c>
      <c r="B869" s="6" t="s">
        <v>56</v>
      </c>
      <c r="C869" s="6">
        <v>65739060994</v>
      </c>
      <c r="D869" s="7">
        <v>42736</v>
      </c>
      <c r="E869" s="6" t="str">
        <f>VLOOKUP($A869,Peter!$A$3:$A$2386,1,0)</f>
        <v>Ford Credit Auto Owner Trust 2017-A6573906099442736</v>
      </c>
      <c r="F869" s="6" t="s">
        <v>57</v>
      </c>
      <c r="G869" s="6" t="s">
        <v>24</v>
      </c>
      <c r="H869" s="6" t="s">
        <v>57</v>
      </c>
      <c r="I869" s="6">
        <v>472.06</v>
      </c>
      <c r="J869" s="6">
        <v>0</v>
      </c>
      <c r="K869" s="6">
        <v>0</v>
      </c>
      <c r="L869" s="6">
        <v>7.0000000000000007E-2</v>
      </c>
      <c r="M869" s="6">
        <v>323.92</v>
      </c>
      <c r="N869" s="6">
        <v>2.63</v>
      </c>
      <c r="O869" s="6">
        <v>0</v>
      </c>
      <c r="Q869" s="6">
        <f>VLOOKUP($A869,Peter!$A$3:$O$2386,13,0)</f>
        <v>0</v>
      </c>
      <c r="R869" s="6">
        <v>148.07</v>
      </c>
      <c r="S869" s="10">
        <f t="shared" si="161"/>
        <v>148.07</v>
      </c>
      <c r="T869" s="6">
        <f>VLOOKUP($A869,Peter!$A$3:$R$2306,14,0)</f>
        <v>326.55</v>
      </c>
      <c r="U869" s="6">
        <v>0</v>
      </c>
      <c r="V869" s="10">
        <f t="shared" si="168"/>
        <v>-471.99</v>
      </c>
      <c r="W869" s="10"/>
      <c r="X869" s="6">
        <f>Z869+M869+R869+U869</f>
        <v>472.06</v>
      </c>
      <c r="Y869" s="6">
        <f>VLOOKUP($A869,Peter!$A$3:$O$2386,7,0)</f>
        <v>7.0000000000000007E-2</v>
      </c>
      <c r="Z869" s="6">
        <v>7.0000000000000007E-2</v>
      </c>
      <c r="AA869" s="6">
        <f>VLOOKUP($A869,raw!$A$2:$L$2630,7,0)</f>
        <v>7.0000000000000007E-2</v>
      </c>
      <c r="AB869" s="10">
        <f t="shared" si="159"/>
        <v>0</v>
      </c>
      <c r="AC869" s="10">
        <f t="shared" si="162"/>
        <v>0</v>
      </c>
      <c r="AE869" s="6">
        <f>VLOOKUP($A869,Peter!$A$3:$O$2386,11,0)</f>
        <v>0</v>
      </c>
      <c r="AF869" s="6">
        <v>0</v>
      </c>
      <c r="AG869" s="6">
        <f t="shared" si="160"/>
        <v>0</v>
      </c>
      <c r="AH869" s="6" t="str">
        <f>"'"&amp;C869&amp;"',"</f>
        <v>'65739060994',</v>
      </c>
    </row>
    <row r="870" spans="1:34" hidden="1" x14ac:dyDescent="0.15">
      <c r="A870" s="6" t="str">
        <f t="shared" si="158"/>
        <v>Ford Credit Auto Owner Trust 2017-A6573906101342795</v>
      </c>
      <c r="B870" s="6" t="s">
        <v>56</v>
      </c>
      <c r="C870" s="6">
        <v>65739061013</v>
      </c>
      <c r="D870" s="7">
        <v>42795</v>
      </c>
      <c r="E870" s="6" t="e">
        <f>VLOOKUP($A870,Peter!$A$3:$A$2386,1,0)</f>
        <v>#N/A</v>
      </c>
      <c r="F870" s="6" t="s">
        <v>57</v>
      </c>
      <c r="G870" s="6" t="s">
        <v>24</v>
      </c>
      <c r="H870" s="6" t="s">
        <v>57</v>
      </c>
      <c r="I870" s="6">
        <v>23995.95</v>
      </c>
      <c r="J870" s="6">
        <v>0</v>
      </c>
      <c r="K870" s="6">
        <v>0</v>
      </c>
      <c r="L870" s="6">
        <v>9.64</v>
      </c>
      <c r="M870" s="6">
        <v>845.18</v>
      </c>
      <c r="N870" s="6">
        <v>99.66</v>
      </c>
      <c r="O870" s="6">
        <v>0</v>
      </c>
      <c r="Q870" s="6" t="e">
        <f>VLOOKUP($A870,Peter!$A$3:$O$2386,13,0)</f>
        <v>#N/A</v>
      </c>
      <c r="R870" s="6">
        <v>23141.13</v>
      </c>
      <c r="S870" s="10" t="e">
        <f t="shared" si="161"/>
        <v>#N/A</v>
      </c>
      <c r="T870" s="6" t="e">
        <f>VLOOKUP($A870,Peter!$A$3:$R$2306,14,0)</f>
        <v>#N/A</v>
      </c>
      <c r="U870" s="6">
        <v>0</v>
      </c>
      <c r="Y870" s="6" t="e">
        <f>VLOOKUP($A870,Peter!$A$3:$O$2386,7,0)</f>
        <v>#N/A</v>
      </c>
      <c r="Z870" s="6">
        <v>9.64</v>
      </c>
      <c r="AA870" s="6" t="e">
        <f>VLOOKUP($A870,raw!$A$2:$L$2630,7,0)</f>
        <v>#N/A</v>
      </c>
      <c r="AB870" s="10" t="e">
        <f t="shared" si="159"/>
        <v>#N/A</v>
      </c>
      <c r="AC870" s="10" t="e">
        <f t="shared" si="162"/>
        <v>#N/A</v>
      </c>
      <c r="AE870" s="6" t="e">
        <f>VLOOKUP($A870,Peter!$A$3:$O$2386,11,0)</f>
        <v>#N/A</v>
      </c>
      <c r="AF870" s="6">
        <v>0</v>
      </c>
      <c r="AG870" s="6" t="e">
        <f t="shared" si="160"/>
        <v>#N/A</v>
      </c>
      <c r="AH870" s="6" t="str">
        <f>"'"&amp;C870&amp;"',"</f>
        <v>'65739061013',</v>
      </c>
    </row>
    <row r="871" spans="1:34" hidden="1" x14ac:dyDescent="0.15">
      <c r="A871" s="6" t="str">
        <f t="shared" si="158"/>
        <v>Ford Credit Auto Owner Trust 2017-A6573906107042795</v>
      </c>
      <c r="B871" s="6" t="s">
        <v>56</v>
      </c>
      <c r="C871" s="6">
        <v>65739061070</v>
      </c>
      <c r="D871" s="7">
        <v>42795</v>
      </c>
      <c r="E871" s="6" t="e">
        <f>VLOOKUP($A871,Peter!$A$3:$A$2386,1,0)</f>
        <v>#N/A</v>
      </c>
      <c r="F871" s="6" t="s">
        <v>25</v>
      </c>
      <c r="G871" s="6" t="s">
        <v>18</v>
      </c>
      <c r="H871" s="6" t="s">
        <v>25</v>
      </c>
      <c r="I871" s="6">
        <v>41.47</v>
      </c>
      <c r="J871" s="6">
        <v>0</v>
      </c>
      <c r="K871" s="6">
        <v>0</v>
      </c>
      <c r="L871" s="6">
        <v>0.08</v>
      </c>
      <c r="M871" s="6">
        <v>41.39</v>
      </c>
      <c r="N871" s="6">
        <v>0.12</v>
      </c>
      <c r="O871" s="6">
        <v>0</v>
      </c>
      <c r="Q871" s="6" t="e">
        <f>VLOOKUP($A871,Peter!$A$3:$O$2386,13,0)</f>
        <v>#N/A</v>
      </c>
      <c r="R871" s="6">
        <v>0</v>
      </c>
      <c r="S871" s="10" t="e">
        <f t="shared" si="161"/>
        <v>#N/A</v>
      </c>
      <c r="T871" s="6" t="e">
        <f>VLOOKUP($A871,Peter!$A$3:$R$2306,14,0)</f>
        <v>#N/A</v>
      </c>
      <c r="U871" s="6">
        <v>0</v>
      </c>
      <c r="Y871" s="6" t="e">
        <f>VLOOKUP($A871,Peter!$A$3:$O$2386,7,0)</f>
        <v>#N/A</v>
      </c>
      <c r="Z871" s="6">
        <v>0.08</v>
      </c>
      <c r="AA871" s="6" t="e">
        <f>VLOOKUP($A871,raw!$A$2:$L$2630,7,0)</f>
        <v>#N/A</v>
      </c>
      <c r="AB871" s="10" t="e">
        <f t="shared" si="159"/>
        <v>#N/A</v>
      </c>
      <c r="AC871" s="10" t="e">
        <f t="shared" si="162"/>
        <v>#N/A</v>
      </c>
      <c r="AE871" s="6" t="e">
        <f>VLOOKUP($A871,Peter!$A$3:$O$2386,11,0)</f>
        <v>#N/A</v>
      </c>
      <c r="AF871" s="6">
        <v>0</v>
      </c>
      <c r="AG871" s="6" t="e">
        <f t="shared" si="160"/>
        <v>#N/A</v>
      </c>
      <c r="AH871" s="6" t="str">
        <f>"'"&amp;C871&amp;"',"</f>
        <v>'65739061070',</v>
      </c>
    </row>
    <row r="872" spans="1:34" hidden="1" x14ac:dyDescent="0.15">
      <c r="A872" s="6" t="str">
        <f t="shared" si="158"/>
        <v>Ford Credit Auto Owner Trust 2017-A6573906108742767</v>
      </c>
      <c r="B872" s="6" t="s">
        <v>56</v>
      </c>
      <c r="C872" s="6">
        <v>65739061087</v>
      </c>
      <c r="D872" s="7">
        <v>42767</v>
      </c>
      <c r="E872" s="6" t="str">
        <f>VLOOKUP($A872,Peter!$A$3:$A$2386,1,0)</f>
        <v>Ford Credit Auto Owner Trust 2017-A6573906108742767</v>
      </c>
      <c r="F872" s="6" t="s">
        <v>57</v>
      </c>
      <c r="G872" s="6" t="s">
        <v>24</v>
      </c>
      <c r="H872" s="6" t="s">
        <v>57</v>
      </c>
      <c r="I872" s="6">
        <v>26928.51</v>
      </c>
      <c r="J872" s="6">
        <v>0</v>
      </c>
      <c r="K872" s="6">
        <v>0</v>
      </c>
      <c r="L872" s="6">
        <v>9.39</v>
      </c>
      <c r="M872" s="6">
        <v>262.45999999999998</v>
      </c>
      <c r="N872" s="6">
        <v>173.43</v>
      </c>
      <c r="O872" s="6">
        <v>0</v>
      </c>
      <c r="Q872" s="6">
        <f>VLOOKUP($A872,Peter!$A$3:$O$2386,13,0)</f>
        <v>0</v>
      </c>
      <c r="R872" s="6">
        <v>26656.66</v>
      </c>
      <c r="S872" s="10">
        <f t="shared" si="161"/>
        <v>26656.66</v>
      </c>
      <c r="T872" s="6">
        <f>VLOOKUP($A872,Peter!$A$3:$R$2306,14,0)</f>
        <v>435.89</v>
      </c>
      <c r="U872" s="6">
        <v>0</v>
      </c>
      <c r="V872" s="10">
        <f t="shared" ref="V872:V873" si="169">Y872-X872</f>
        <v>-26919.119999999999</v>
      </c>
      <c r="W872" s="10"/>
      <c r="X872" s="6">
        <f>Z872+M872+R872+U872</f>
        <v>26928.51</v>
      </c>
      <c r="Y872" s="6">
        <f>VLOOKUP($A872,Peter!$A$3:$O$2386,7,0)</f>
        <v>9.39</v>
      </c>
      <c r="Z872" s="6">
        <v>9.39</v>
      </c>
      <c r="AA872" s="6">
        <f>VLOOKUP($A872,raw!$A$2:$L$2630,7,0)</f>
        <v>9.39</v>
      </c>
      <c r="AB872" s="10">
        <f t="shared" si="159"/>
        <v>0</v>
      </c>
      <c r="AC872" s="10">
        <f t="shared" si="162"/>
        <v>0</v>
      </c>
      <c r="AE872" s="6">
        <f>VLOOKUP($A872,Peter!$A$3:$O$2386,11,0)</f>
        <v>0</v>
      </c>
      <c r="AF872" s="6">
        <v>0</v>
      </c>
      <c r="AG872" s="6">
        <f t="shared" si="160"/>
        <v>0</v>
      </c>
      <c r="AH872" s="6" t="str">
        <f>"'"&amp;C872&amp;"',"</f>
        <v>'65739061087',</v>
      </c>
    </row>
    <row r="873" spans="1:34" hidden="1" x14ac:dyDescent="0.15">
      <c r="A873" s="6" t="str">
        <f t="shared" si="158"/>
        <v>Ford Credit Auto Owner Trust 2017-A6573906115642767</v>
      </c>
      <c r="B873" s="6" t="s">
        <v>56</v>
      </c>
      <c r="C873" s="6">
        <v>65739061156</v>
      </c>
      <c r="D873" s="7">
        <v>42767</v>
      </c>
      <c r="E873" s="6" t="str">
        <f>VLOOKUP($A873,Peter!$A$3:$A$2386,1,0)</f>
        <v>Ford Credit Auto Owner Trust 2017-A6573906115642767</v>
      </c>
      <c r="F873" s="6" t="s">
        <v>57</v>
      </c>
      <c r="G873" s="6" t="s">
        <v>24</v>
      </c>
      <c r="H873" s="6" t="s">
        <v>57</v>
      </c>
      <c r="I873" s="6">
        <v>3539.76</v>
      </c>
      <c r="J873" s="6">
        <v>0</v>
      </c>
      <c r="K873" s="6">
        <v>0</v>
      </c>
      <c r="L873" s="6">
        <v>4.9000000000000004</v>
      </c>
      <c r="M873" s="6">
        <v>232.05</v>
      </c>
      <c r="N873" s="6">
        <v>18.489999999999998</v>
      </c>
      <c r="O873" s="6">
        <v>0</v>
      </c>
      <c r="P873" s="6">
        <f>M873+N873-T873</f>
        <v>250.54000000000002</v>
      </c>
      <c r="Q873" s="6">
        <f>VLOOKUP($A873,Peter!$A$3:$O$2386,13,0)</f>
        <v>0</v>
      </c>
      <c r="R873" s="6">
        <v>3302.81</v>
      </c>
      <c r="S873" s="10">
        <f t="shared" si="161"/>
        <v>3302.81</v>
      </c>
      <c r="T873" s="6">
        <f>VLOOKUP($A873,Peter!$A$3:$R$2306,14,0)</f>
        <v>0</v>
      </c>
      <c r="U873" s="6">
        <v>0</v>
      </c>
      <c r="V873" s="10">
        <f t="shared" si="169"/>
        <v>-3534.8599999999997</v>
      </c>
      <c r="W873" s="10"/>
      <c r="X873" s="6">
        <f>Z873+M873+R873+U873</f>
        <v>3539.7599999999998</v>
      </c>
      <c r="Y873" s="6">
        <f>VLOOKUP($A873,Peter!$A$3:$O$2386,7,0)</f>
        <v>4.9000000000000004</v>
      </c>
      <c r="Z873" s="6">
        <v>4.9000000000000004</v>
      </c>
      <c r="AA873" s="6">
        <f>VLOOKUP($A873,raw!$A$2:$L$2630,7,0)</f>
        <v>4.9000000000000004</v>
      </c>
      <c r="AB873" s="10">
        <f t="shared" si="159"/>
        <v>0</v>
      </c>
      <c r="AC873" s="10">
        <f t="shared" si="162"/>
        <v>0</v>
      </c>
      <c r="AE873" s="6">
        <f>VLOOKUP($A873,Peter!$A$3:$O$2386,11,0)</f>
        <v>0</v>
      </c>
      <c r="AF873" s="6">
        <v>0</v>
      </c>
      <c r="AG873" s="6">
        <f t="shared" si="160"/>
        <v>0</v>
      </c>
      <c r="AH873" s="6" t="str">
        <f>"'"&amp;C873&amp;"',"</f>
        <v>'65739061156',</v>
      </c>
    </row>
    <row r="874" spans="1:34" hidden="1" x14ac:dyDescent="0.15">
      <c r="A874" s="6" t="str">
        <f t="shared" si="158"/>
        <v>Ford Credit Auto Owner Trust 2017-A6573906163742795</v>
      </c>
      <c r="B874" s="6" t="s">
        <v>56</v>
      </c>
      <c r="C874" s="6">
        <v>65739061637</v>
      </c>
      <c r="D874" s="7">
        <v>42795</v>
      </c>
      <c r="E874" s="6" t="e">
        <f>VLOOKUP($A874,Peter!$A$3:$A$2386,1,0)</f>
        <v>#N/A</v>
      </c>
      <c r="F874" s="6" t="s">
        <v>57</v>
      </c>
      <c r="G874" s="6" t="s">
        <v>24</v>
      </c>
      <c r="H874" s="6" t="s">
        <v>57</v>
      </c>
      <c r="I874" s="6">
        <v>6994.29</v>
      </c>
      <c r="J874" s="6">
        <v>0</v>
      </c>
      <c r="K874" s="6">
        <v>0</v>
      </c>
      <c r="L874" s="6">
        <v>1.1499999999999999</v>
      </c>
      <c r="M874" s="6">
        <v>155.37</v>
      </c>
      <c r="N874" s="6">
        <v>37.880000000000003</v>
      </c>
      <c r="O874" s="6">
        <v>0</v>
      </c>
      <c r="Q874" s="6" t="e">
        <f>VLOOKUP($A874,Peter!$A$3:$O$2386,13,0)</f>
        <v>#N/A</v>
      </c>
      <c r="R874" s="6">
        <v>6837.77</v>
      </c>
      <c r="S874" s="10" t="e">
        <f t="shared" si="161"/>
        <v>#N/A</v>
      </c>
      <c r="T874" s="6" t="e">
        <f>VLOOKUP($A874,Peter!$A$3:$R$2306,14,0)</f>
        <v>#N/A</v>
      </c>
      <c r="U874" s="6">
        <v>0</v>
      </c>
      <c r="Y874" s="6" t="e">
        <f>VLOOKUP($A874,Peter!$A$3:$O$2386,7,0)</f>
        <v>#N/A</v>
      </c>
      <c r="Z874" s="6">
        <v>1.1499999999999999</v>
      </c>
      <c r="AA874" s="6" t="e">
        <f>VLOOKUP($A874,raw!$A$2:$L$2630,7,0)</f>
        <v>#N/A</v>
      </c>
      <c r="AB874" s="10" t="e">
        <f t="shared" si="159"/>
        <v>#N/A</v>
      </c>
      <c r="AC874" s="10" t="e">
        <f t="shared" si="162"/>
        <v>#N/A</v>
      </c>
      <c r="AE874" s="6" t="e">
        <f>VLOOKUP($A874,Peter!$A$3:$O$2386,11,0)</f>
        <v>#N/A</v>
      </c>
      <c r="AF874" s="6">
        <v>0</v>
      </c>
      <c r="AG874" s="6" t="e">
        <f t="shared" si="160"/>
        <v>#N/A</v>
      </c>
      <c r="AH874" s="6" t="str">
        <f>"'"&amp;C874&amp;"',"</f>
        <v>'65739061637',</v>
      </c>
    </row>
    <row r="875" spans="1:34" hidden="1" x14ac:dyDescent="0.15">
      <c r="A875" s="6" t="str">
        <f t="shared" si="158"/>
        <v>Ford Credit Auto Owner Trust 2017-A6573906168342767</v>
      </c>
      <c r="B875" s="6" t="s">
        <v>56</v>
      </c>
      <c r="C875" s="6">
        <v>65739061683</v>
      </c>
      <c r="D875" s="7">
        <v>42767</v>
      </c>
      <c r="E875" s="6" t="str">
        <f>VLOOKUP($A875,Peter!$A$3:$A$2386,1,0)</f>
        <v>Ford Credit Auto Owner Trust 2017-A6573906168342767</v>
      </c>
      <c r="F875" s="6" t="s">
        <v>57</v>
      </c>
      <c r="G875" s="6" t="s">
        <v>24</v>
      </c>
      <c r="H875" s="6" t="s">
        <v>57</v>
      </c>
      <c r="I875" s="6">
        <v>34133.760000000002</v>
      </c>
      <c r="J875" s="6">
        <v>0</v>
      </c>
      <c r="K875" s="6">
        <v>0</v>
      </c>
      <c r="L875" s="6">
        <v>0.01</v>
      </c>
      <c r="M875" s="6">
        <v>493.04</v>
      </c>
      <c r="N875" s="6">
        <v>66.489999999999995</v>
      </c>
      <c r="O875" s="6">
        <v>0</v>
      </c>
      <c r="P875" s="6">
        <f>M875+N875-T875</f>
        <v>40.470000000000027</v>
      </c>
      <c r="Q875" s="6">
        <f>VLOOKUP($A875,Peter!$A$3:$O$2386,13,0)</f>
        <v>0</v>
      </c>
      <c r="R875" s="6">
        <v>33640.71</v>
      </c>
      <c r="S875" s="10">
        <f t="shared" si="161"/>
        <v>33640.71</v>
      </c>
      <c r="T875" s="6">
        <f>VLOOKUP($A875,Peter!$A$3:$R$2306,14,0)</f>
        <v>519.05999999999995</v>
      </c>
      <c r="U875" s="6">
        <v>0</v>
      </c>
      <c r="V875" s="10">
        <f t="shared" ref="V875:V880" si="170">Y875-X875</f>
        <v>-34133.75</v>
      </c>
      <c r="W875" s="10"/>
      <c r="X875" s="6">
        <f t="shared" ref="X875:X880" si="171">Z875+M875+R875+U875</f>
        <v>34133.760000000002</v>
      </c>
      <c r="Y875" s="6">
        <f>VLOOKUP($A875,Peter!$A$3:$O$2386,7,0)</f>
        <v>0.01</v>
      </c>
      <c r="Z875" s="6">
        <v>0.01</v>
      </c>
      <c r="AA875" s="6">
        <f>VLOOKUP($A875,raw!$A$2:$L$2630,7,0)</f>
        <v>0.01</v>
      </c>
      <c r="AB875" s="10">
        <f t="shared" si="159"/>
        <v>0</v>
      </c>
      <c r="AC875" s="10">
        <f t="shared" si="162"/>
        <v>0</v>
      </c>
      <c r="AE875" s="6">
        <f>VLOOKUP($A875,Peter!$A$3:$O$2386,11,0)</f>
        <v>0</v>
      </c>
      <c r="AF875" s="6">
        <v>0</v>
      </c>
      <c r="AG875" s="6">
        <f t="shared" si="160"/>
        <v>0</v>
      </c>
      <c r="AH875" s="6" t="str">
        <f>"'"&amp;C875&amp;"',"</f>
        <v>'65739061683',</v>
      </c>
    </row>
    <row r="876" spans="1:34" hidden="1" x14ac:dyDescent="0.15">
      <c r="A876" s="6" t="str">
        <f t="shared" si="158"/>
        <v>Ford Credit Auto Owner Trust 2017-A6573906194042736</v>
      </c>
      <c r="B876" s="6" t="s">
        <v>56</v>
      </c>
      <c r="C876" s="6">
        <v>65739061940</v>
      </c>
      <c r="D876" s="7">
        <v>42736</v>
      </c>
      <c r="E876" s="6" t="str">
        <f>VLOOKUP($A876,Peter!$A$3:$A$2386,1,0)</f>
        <v>Ford Credit Auto Owner Trust 2017-A6573906194042736</v>
      </c>
      <c r="F876" s="6" t="s">
        <v>57</v>
      </c>
      <c r="G876" s="6" t="s">
        <v>24</v>
      </c>
      <c r="H876" s="6" t="s">
        <v>57</v>
      </c>
      <c r="I876" s="6">
        <v>21575.599999999999</v>
      </c>
      <c r="J876" s="6">
        <v>0</v>
      </c>
      <c r="K876" s="6">
        <v>0</v>
      </c>
      <c r="L876" s="6">
        <v>4</v>
      </c>
      <c r="M876" s="6">
        <v>184.09</v>
      </c>
      <c r="N876" s="6">
        <v>181.46</v>
      </c>
      <c r="O876" s="6">
        <v>0</v>
      </c>
      <c r="Q876" s="6">
        <f>VLOOKUP($A876,Peter!$A$3:$O$2386,13,0)</f>
        <v>0</v>
      </c>
      <c r="R876" s="6">
        <v>21387.51</v>
      </c>
      <c r="S876" s="10">
        <f t="shared" si="161"/>
        <v>21387.51</v>
      </c>
      <c r="T876" s="6">
        <f>VLOOKUP($A876,Peter!$A$3:$R$2306,14,0)</f>
        <v>365.55</v>
      </c>
      <c r="U876" s="6">
        <v>0</v>
      </c>
      <c r="V876" s="10">
        <f t="shared" si="170"/>
        <v>-21571.599999999999</v>
      </c>
      <c r="W876" s="10"/>
      <c r="X876" s="6">
        <f t="shared" si="171"/>
        <v>21575.599999999999</v>
      </c>
      <c r="Y876" s="6">
        <f>VLOOKUP($A876,Peter!$A$3:$O$2386,7,0)</f>
        <v>4</v>
      </c>
      <c r="Z876" s="6">
        <v>4</v>
      </c>
      <c r="AA876" s="6">
        <f>VLOOKUP($A876,raw!$A$2:$L$2630,7,0)</f>
        <v>4</v>
      </c>
      <c r="AB876" s="10">
        <f t="shared" si="159"/>
        <v>0</v>
      </c>
      <c r="AC876" s="10">
        <f t="shared" si="162"/>
        <v>0</v>
      </c>
      <c r="AE876" s="6">
        <f>VLOOKUP($A876,Peter!$A$3:$O$2386,11,0)</f>
        <v>0</v>
      </c>
      <c r="AF876" s="6">
        <v>0</v>
      </c>
      <c r="AG876" s="6">
        <f t="shared" si="160"/>
        <v>0</v>
      </c>
      <c r="AH876" s="6" t="str">
        <f>"'"&amp;C876&amp;"',"</f>
        <v>'65739061940',</v>
      </c>
    </row>
    <row r="877" spans="1:34" hidden="1" x14ac:dyDescent="0.15">
      <c r="A877" s="6" t="str">
        <f t="shared" si="158"/>
        <v>Ford Credit Auto Owner Trust 2017-A6573906200842767</v>
      </c>
      <c r="B877" s="6" t="s">
        <v>56</v>
      </c>
      <c r="C877" s="6">
        <v>65739062008</v>
      </c>
      <c r="D877" s="7">
        <v>42767</v>
      </c>
      <c r="E877" s="6" t="str">
        <f>VLOOKUP($A877,Peter!$A$3:$A$2386,1,0)</f>
        <v>Ford Credit Auto Owner Trust 2017-A6573906200842767</v>
      </c>
      <c r="F877" s="6" t="s">
        <v>25</v>
      </c>
      <c r="G877" s="6" t="s">
        <v>18</v>
      </c>
      <c r="H877" s="6" t="s">
        <v>25</v>
      </c>
      <c r="I877" s="6">
        <v>568.76</v>
      </c>
      <c r="J877" s="6">
        <v>0</v>
      </c>
      <c r="K877" s="6">
        <v>0</v>
      </c>
      <c r="L877" s="6">
        <v>1.3</v>
      </c>
      <c r="M877" s="6">
        <v>567.46</v>
      </c>
      <c r="N877" s="6">
        <v>1.58</v>
      </c>
      <c r="O877" s="6">
        <v>0</v>
      </c>
      <c r="P877" s="6">
        <f>M877+N877-T877</f>
        <v>569.04000000000008</v>
      </c>
      <c r="Q877" s="6">
        <f>VLOOKUP($A877,Peter!$A$3:$O$2386,13,0)</f>
        <v>0</v>
      </c>
      <c r="R877" s="6">
        <v>0</v>
      </c>
      <c r="S877" s="10">
        <f t="shared" si="161"/>
        <v>0</v>
      </c>
      <c r="T877" s="6">
        <f>VLOOKUP($A877,Peter!$A$3:$R$2306,14,0)</f>
        <v>0</v>
      </c>
      <c r="U877" s="6">
        <v>0</v>
      </c>
      <c r="V877" s="10">
        <f t="shared" si="170"/>
        <v>-567.46</v>
      </c>
      <c r="W877" s="10"/>
      <c r="X877" s="6">
        <f t="shared" si="171"/>
        <v>568.76</v>
      </c>
      <c r="Y877" s="6">
        <f>VLOOKUP($A877,Peter!$A$3:$O$2386,7,0)</f>
        <v>1.3</v>
      </c>
      <c r="Z877" s="6">
        <v>1.3</v>
      </c>
      <c r="AA877" s="6">
        <f>VLOOKUP($A877,raw!$A$2:$L$2630,7,0)</f>
        <v>1.3</v>
      </c>
      <c r="AB877" s="10">
        <f t="shared" si="159"/>
        <v>0</v>
      </c>
      <c r="AC877" s="10">
        <f t="shared" si="162"/>
        <v>0</v>
      </c>
      <c r="AE877" s="6">
        <f>VLOOKUP($A877,Peter!$A$3:$O$2386,11,0)</f>
        <v>0</v>
      </c>
      <c r="AF877" s="6">
        <v>0</v>
      </c>
      <c r="AG877" s="6">
        <f t="shared" si="160"/>
        <v>0</v>
      </c>
      <c r="AH877" s="6" t="str">
        <f>"'"&amp;C877&amp;"',"</f>
        <v>'65739062008',</v>
      </c>
    </row>
    <row r="878" spans="1:34" hidden="1" x14ac:dyDescent="0.15">
      <c r="A878" s="6" t="str">
        <f t="shared" si="158"/>
        <v>Ford Credit Auto Owner Trust 2017-A6573906206042736</v>
      </c>
      <c r="B878" s="6" t="s">
        <v>56</v>
      </c>
      <c r="C878" s="6">
        <v>65739062060</v>
      </c>
      <c r="D878" s="7">
        <v>42736</v>
      </c>
      <c r="E878" s="6" t="str">
        <f>VLOOKUP($A878,Peter!$A$3:$A$2386,1,0)</f>
        <v>Ford Credit Auto Owner Trust 2017-A6573906206042736</v>
      </c>
      <c r="F878" s="6" t="s">
        <v>57</v>
      </c>
      <c r="G878" s="6" t="s">
        <v>24</v>
      </c>
      <c r="H878" s="6" t="s">
        <v>57</v>
      </c>
      <c r="I878" s="6">
        <v>6657.22</v>
      </c>
      <c r="J878" s="6">
        <v>0</v>
      </c>
      <c r="K878" s="6">
        <v>0</v>
      </c>
      <c r="L878" s="6">
        <v>0.01</v>
      </c>
      <c r="M878" s="6">
        <v>162.36000000000001</v>
      </c>
      <c r="N878" s="6">
        <v>35.53</v>
      </c>
      <c r="O878" s="6">
        <v>0</v>
      </c>
      <c r="Q878" s="6">
        <f>VLOOKUP($A878,Peter!$A$3:$O$2386,13,0)</f>
        <v>0</v>
      </c>
      <c r="R878" s="6">
        <v>6494.85</v>
      </c>
      <c r="S878" s="10">
        <f t="shared" si="161"/>
        <v>6494.85</v>
      </c>
      <c r="T878" s="6">
        <f>VLOOKUP($A878,Peter!$A$3:$R$2306,14,0)</f>
        <v>197.89</v>
      </c>
      <c r="U878" s="6">
        <v>0</v>
      </c>
      <c r="V878" s="10">
        <f t="shared" si="170"/>
        <v>-6657.21</v>
      </c>
      <c r="W878" s="10"/>
      <c r="X878" s="6">
        <f t="shared" si="171"/>
        <v>6657.22</v>
      </c>
      <c r="Y878" s="6">
        <f>VLOOKUP($A878,Peter!$A$3:$O$2386,7,0)</f>
        <v>0.01</v>
      </c>
      <c r="Z878" s="6">
        <v>0.01</v>
      </c>
      <c r="AA878" s="6">
        <f>VLOOKUP($A878,raw!$A$2:$L$2630,7,0)</f>
        <v>0.01</v>
      </c>
      <c r="AB878" s="10">
        <f t="shared" si="159"/>
        <v>0</v>
      </c>
      <c r="AC878" s="10">
        <f t="shared" si="162"/>
        <v>0</v>
      </c>
      <c r="AE878" s="6">
        <f>VLOOKUP($A878,Peter!$A$3:$O$2386,11,0)</f>
        <v>0</v>
      </c>
      <c r="AF878" s="6">
        <v>0</v>
      </c>
      <c r="AG878" s="6">
        <f t="shared" si="160"/>
        <v>0</v>
      </c>
      <c r="AH878" s="6" t="str">
        <f>"'"&amp;C878&amp;"',"</f>
        <v>'65739062060',</v>
      </c>
    </row>
    <row r="879" spans="1:34" hidden="1" x14ac:dyDescent="0.15">
      <c r="A879" s="6" t="str">
        <f t="shared" si="158"/>
        <v>Ford Credit Auto Owner Trust 2017-A6573906210742736</v>
      </c>
      <c r="B879" s="6" t="s">
        <v>56</v>
      </c>
      <c r="C879" s="6">
        <v>65739062107</v>
      </c>
      <c r="D879" s="7">
        <v>42736</v>
      </c>
      <c r="E879" s="6" t="str">
        <f>VLOOKUP($A879,Peter!$A$3:$A$2386,1,0)</f>
        <v>Ford Credit Auto Owner Trust 2017-A6573906210742736</v>
      </c>
      <c r="F879" s="6" t="s">
        <v>57</v>
      </c>
      <c r="G879" s="6" t="s">
        <v>24</v>
      </c>
      <c r="H879" s="6" t="s">
        <v>57</v>
      </c>
      <c r="I879" s="6">
        <v>29618.22</v>
      </c>
      <c r="J879" s="6">
        <v>0</v>
      </c>
      <c r="K879" s="6">
        <v>0</v>
      </c>
      <c r="L879" s="6">
        <v>0.13</v>
      </c>
      <c r="M879" s="6">
        <v>523.87</v>
      </c>
      <c r="N879" s="6">
        <v>62.18</v>
      </c>
      <c r="O879" s="6">
        <v>0</v>
      </c>
      <c r="Q879" s="6">
        <f>VLOOKUP($A879,Peter!$A$3:$O$2386,13,0)</f>
        <v>0</v>
      </c>
      <c r="R879" s="6">
        <v>29094.22</v>
      </c>
      <c r="S879" s="10">
        <f t="shared" si="161"/>
        <v>29094.22</v>
      </c>
      <c r="T879" s="6">
        <f>VLOOKUP($A879,Peter!$A$3:$R$2306,14,0)</f>
        <v>586.04999999999995</v>
      </c>
      <c r="U879" s="6">
        <v>0</v>
      </c>
      <c r="V879" s="10">
        <f t="shared" si="170"/>
        <v>-29618.09</v>
      </c>
      <c r="W879" s="10"/>
      <c r="X879" s="6">
        <f t="shared" si="171"/>
        <v>29618.22</v>
      </c>
      <c r="Y879" s="6">
        <f>VLOOKUP($A879,Peter!$A$3:$O$2386,7,0)</f>
        <v>0.13</v>
      </c>
      <c r="Z879" s="6">
        <v>0.13</v>
      </c>
      <c r="AA879" s="6">
        <f>VLOOKUP($A879,raw!$A$2:$L$2630,7,0)</f>
        <v>0.13</v>
      </c>
      <c r="AB879" s="10">
        <f t="shared" si="159"/>
        <v>0</v>
      </c>
      <c r="AC879" s="10">
        <f t="shared" si="162"/>
        <v>0</v>
      </c>
      <c r="AE879" s="6">
        <f>VLOOKUP($A879,Peter!$A$3:$O$2386,11,0)</f>
        <v>0</v>
      </c>
      <c r="AF879" s="6">
        <v>0</v>
      </c>
      <c r="AG879" s="6">
        <f t="shared" si="160"/>
        <v>0</v>
      </c>
      <c r="AH879" s="6" t="str">
        <f>"'"&amp;C879&amp;"',"</f>
        <v>'65739062107',</v>
      </c>
    </row>
    <row r="880" spans="1:34" hidden="1" x14ac:dyDescent="0.15">
      <c r="A880" s="6" t="str">
        <f t="shared" si="158"/>
        <v>Ford Credit Auto Owner Trust 2017-A6573906233042736</v>
      </c>
      <c r="B880" s="6" t="s">
        <v>56</v>
      </c>
      <c r="C880" s="6">
        <v>65739062330</v>
      </c>
      <c r="D880" s="7">
        <v>42736</v>
      </c>
      <c r="E880" s="6" t="str">
        <f>VLOOKUP($A880,Peter!$A$3:$A$2386,1,0)</f>
        <v>Ford Credit Auto Owner Trust 2017-A6573906233042736</v>
      </c>
      <c r="F880" s="6" t="s">
        <v>57</v>
      </c>
      <c r="G880" s="6" t="s">
        <v>24</v>
      </c>
      <c r="H880" s="6" t="s">
        <v>57</v>
      </c>
      <c r="I880" s="6">
        <v>41368.79</v>
      </c>
      <c r="J880" s="6">
        <v>0</v>
      </c>
      <c r="K880" s="6">
        <v>0</v>
      </c>
      <c r="L880" s="6">
        <v>0.04</v>
      </c>
      <c r="M880" s="6">
        <v>559.88</v>
      </c>
      <c r="N880" s="6">
        <v>202.98</v>
      </c>
      <c r="O880" s="6">
        <v>0</v>
      </c>
      <c r="Q880" s="6">
        <f>VLOOKUP($A880,Peter!$A$3:$O$2386,13,0)</f>
        <v>0</v>
      </c>
      <c r="R880" s="6">
        <v>40808.870000000003</v>
      </c>
      <c r="S880" s="10">
        <f t="shared" si="161"/>
        <v>40808.870000000003</v>
      </c>
      <c r="T880" s="6">
        <f>VLOOKUP($A880,Peter!$A$3:$R$2306,14,0)</f>
        <v>762.85999999999899</v>
      </c>
      <c r="U880" s="6">
        <v>0</v>
      </c>
      <c r="V880" s="10">
        <f t="shared" si="170"/>
        <v>-41368.75</v>
      </c>
      <c r="W880" s="10"/>
      <c r="X880" s="6">
        <f t="shared" si="171"/>
        <v>41368.79</v>
      </c>
      <c r="Y880" s="6">
        <f>VLOOKUP($A880,Peter!$A$3:$O$2386,7,0)</f>
        <v>0.04</v>
      </c>
      <c r="Z880" s="6">
        <v>0.04</v>
      </c>
      <c r="AA880" s="6">
        <f>VLOOKUP($A880,raw!$A$2:$L$2630,7,0)</f>
        <v>0.04</v>
      </c>
      <c r="AB880" s="10">
        <f t="shared" si="159"/>
        <v>0</v>
      </c>
      <c r="AC880" s="10">
        <f t="shared" si="162"/>
        <v>0</v>
      </c>
      <c r="AE880" s="6">
        <f>VLOOKUP($A880,Peter!$A$3:$O$2386,11,0)</f>
        <v>0</v>
      </c>
      <c r="AF880" s="6">
        <v>0</v>
      </c>
      <c r="AG880" s="6">
        <f t="shared" si="160"/>
        <v>0</v>
      </c>
      <c r="AH880" s="6" t="str">
        <f>"'"&amp;C880&amp;"',"</f>
        <v>'65739062330',</v>
      </c>
    </row>
    <row r="881" spans="1:34" hidden="1" x14ac:dyDescent="0.15">
      <c r="A881" s="6" t="str">
        <f t="shared" si="158"/>
        <v>Ford Credit Auto Owner Trust 2017-A6573906237242795</v>
      </c>
      <c r="B881" s="6" t="s">
        <v>56</v>
      </c>
      <c r="C881" s="6">
        <v>65739062372</v>
      </c>
      <c r="D881" s="7">
        <v>42795</v>
      </c>
      <c r="E881" s="6" t="e">
        <f>VLOOKUP($A881,Peter!$A$3:$A$2386,1,0)</f>
        <v>#N/A</v>
      </c>
      <c r="F881" s="6" t="s">
        <v>57</v>
      </c>
      <c r="G881" s="6" t="s">
        <v>24</v>
      </c>
      <c r="H881" s="6" t="s">
        <v>57</v>
      </c>
      <c r="I881" s="6">
        <v>27391.07</v>
      </c>
      <c r="J881" s="6">
        <v>0</v>
      </c>
      <c r="K881" s="6">
        <v>0</v>
      </c>
      <c r="L881" s="6">
        <v>5.66</v>
      </c>
      <c r="M881" s="6">
        <v>415.43</v>
      </c>
      <c r="N881" s="6">
        <v>197.25</v>
      </c>
      <c r="O881" s="6">
        <v>0</v>
      </c>
      <c r="Q881" s="6" t="e">
        <f>VLOOKUP($A881,Peter!$A$3:$O$2386,13,0)</f>
        <v>#N/A</v>
      </c>
      <c r="R881" s="6">
        <v>26969.98</v>
      </c>
      <c r="S881" s="10" t="e">
        <f t="shared" si="161"/>
        <v>#N/A</v>
      </c>
      <c r="T881" s="6" t="e">
        <f>VLOOKUP($A881,Peter!$A$3:$R$2306,14,0)</f>
        <v>#N/A</v>
      </c>
      <c r="U881" s="6">
        <v>0</v>
      </c>
      <c r="Y881" s="6" t="e">
        <f>VLOOKUP($A881,Peter!$A$3:$O$2386,7,0)</f>
        <v>#N/A</v>
      </c>
      <c r="Z881" s="6">
        <v>5.66</v>
      </c>
      <c r="AA881" s="6" t="e">
        <f>VLOOKUP($A881,raw!$A$2:$L$2630,7,0)</f>
        <v>#N/A</v>
      </c>
      <c r="AB881" s="10" t="e">
        <f t="shared" si="159"/>
        <v>#N/A</v>
      </c>
      <c r="AC881" s="10" t="e">
        <f t="shared" si="162"/>
        <v>#N/A</v>
      </c>
      <c r="AE881" s="6" t="e">
        <f>VLOOKUP($A881,Peter!$A$3:$O$2386,11,0)</f>
        <v>#N/A</v>
      </c>
      <c r="AF881" s="6">
        <v>0</v>
      </c>
      <c r="AG881" s="6" t="e">
        <f t="shared" si="160"/>
        <v>#N/A</v>
      </c>
      <c r="AH881" s="6" t="str">
        <f>"'"&amp;C881&amp;"',"</f>
        <v>'65739062372',</v>
      </c>
    </row>
    <row r="882" spans="1:34" hidden="1" x14ac:dyDescent="0.15">
      <c r="A882" s="6" t="str">
        <f t="shared" si="158"/>
        <v>Ford Credit Auto Owner Trust 2017-A6573906238242736</v>
      </c>
      <c r="B882" s="6" t="s">
        <v>56</v>
      </c>
      <c r="C882" s="6">
        <v>65739062382</v>
      </c>
      <c r="D882" s="7">
        <v>42736</v>
      </c>
      <c r="E882" s="6" t="str">
        <f>VLOOKUP($A882,Peter!$A$3:$A$2386,1,0)</f>
        <v>Ford Credit Auto Owner Trust 2017-A6573906238242736</v>
      </c>
      <c r="F882" s="6" t="s">
        <v>57</v>
      </c>
      <c r="G882" s="6" t="s">
        <v>24</v>
      </c>
      <c r="H882" s="6" t="s">
        <v>57</v>
      </c>
      <c r="I882" s="6">
        <v>50822.400000000001</v>
      </c>
      <c r="J882" s="6">
        <v>3195</v>
      </c>
      <c r="K882" s="6">
        <v>0</v>
      </c>
      <c r="L882" s="6">
        <v>0.01</v>
      </c>
      <c r="M882" s="6">
        <v>563.97</v>
      </c>
      <c r="N882" s="6">
        <v>424.48</v>
      </c>
      <c r="O882" s="6">
        <v>0</v>
      </c>
      <c r="Q882" s="6">
        <f>VLOOKUP($A882,Peter!$A$3:$O$2386,13,0)</f>
        <v>0</v>
      </c>
      <c r="R882" s="6">
        <v>47063.42</v>
      </c>
      <c r="S882" s="10">
        <f t="shared" si="161"/>
        <v>47063.42</v>
      </c>
      <c r="T882" s="6">
        <f>VLOOKUP($A882,Peter!$A$3:$R$2306,14,0)</f>
        <v>988.45</v>
      </c>
      <c r="U882" s="6">
        <v>0</v>
      </c>
      <c r="V882" s="10">
        <f>Y882-X882</f>
        <v>-47627.39</v>
      </c>
      <c r="W882" s="10"/>
      <c r="X882" s="6">
        <f>Z882+M882+R882+U882</f>
        <v>47627.4</v>
      </c>
      <c r="Y882" s="6">
        <f>VLOOKUP($A882,Peter!$A$3:$O$2386,7,0)</f>
        <v>0.01</v>
      </c>
      <c r="Z882" s="6">
        <v>0.01</v>
      </c>
      <c r="AA882" s="6">
        <f>VLOOKUP($A882,raw!$A$2:$L$2630,7,0)</f>
        <v>0.01</v>
      </c>
      <c r="AB882" s="10">
        <f t="shared" si="159"/>
        <v>0</v>
      </c>
      <c r="AC882" s="10">
        <f t="shared" si="162"/>
        <v>0</v>
      </c>
      <c r="AE882" s="6">
        <f>VLOOKUP($A882,Peter!$A$3:$O$2386,11,0)</f>
        <v>0</v>
      </c>
      <c r="AF882" s="6">
        <v>0</v>
      </c>
      <c r="AG882" s="6">
        <f t="shared" si="160"/>
        <v>0</v>
      </c>
      <c r="AH882" s="6" t="str">
        <f>"'"&amp;C882&amp;"',"</f>
        <v>'65739062382',</v>
      </c>
    </row>
    <row r="883" spans="1:34" hidden="1" x14ac:dyDescent="0.15">
      <c r="A883" s="6" t="str">
        <f t="shared" si="158"/>
        <v>Ford Credit Auto Owner Trust 2017-A6573906240942795</v>
      </c>
      <c r="B883" s="6" t="s">
        <v>56</v>
      </c>
      <c r="C883" s="6">
        <v>65739062409</v>
      </c>
      <c r="D883" s="7">
        <v>42795</v>
      </c>
      <c r="E883" s="6" t="e">
        <f>VLOOKUP($A883,Peter!$A$3:$A$2386,1,0)</f>
        <v>#N/A</v>
      </c>
      <c r="F883" s="6" t="s">
        <v>25</v>
      </c>
      <c r="G883" s="6" t="s">
        <v>18</v>
      </c>
      <c r="H883" s="6" t="s">
        <v>25</v>
      </c>
      <c r="I883" s="6">
        <v>186.42</v>
      </c>
      <c r="J883" s="6">
        <v>0</v>
      </c>
      <c r="K883" s="6">
        <v>0</v>
      </c>
      <c r="L883" s="6">
        <v>0.49</v>
      </c>
      <c r="M883" s="6">
        <v>185.93</v>
      </c>
      <c r="N883" s="6">
        <v>1.38</v>
      </c>
      <c r="O883" s="6">
        <v>0</v>
      </c>
      <c r="Q883" s="6" t="e">
        <f>VLOOKUP($A883,Peter!$A$3:$O$2386,13,0)</f>
        <v>#N/A</v>
      </c>
      <c r="R883" s="6">
        <v>0</v>
      </c>
      <c r="S883" s="10" t="e">
        <f t="shared" si="161"/>
        <v>#N/A</v>
      </c>
      <c r="T883" s="6" t="e">
        <f>VLOOKUP($A883,Peter!$A$3:$R$2306,14,0)</f>
        <v>#N/A</v>
      </c>
      <c r="U883" s="6">
        <v>0</v>
      </c>
      <c r="Y883" s="6" t="e">
        <f>VLOOKUP($A883,Peter!$A$3:$O$2386,7,0)</f>
        <v>#N/A</v>
      </c>
      <c r="Z883" s="6">
        <v>0.49</v>
      </c>
      <c r="AA883" s="6" t="e">
        <f>VLOOKUP($A883,raw!$A$2:$L$2630,7,0)</f>
        <v>#N/A</v>
      </c>
      <c r="AB883" s="10" t="e">
        <f t="shared" si="159"/>
        <v>#N/A</v>
      </c>
      <c r="AC883" s="10" t="e">
        <f t="shared" si="162"/>
        <v>#N/A</v>
      </c>
      <c r="AE883" s="6" t="e">
        <f>VLOOKUP($A883,Peter!$A$3:$O$2386,11,0)</f>
        <v>#N/A</v>
      </c>
      <c r="AF883" s="6">
        <v>0</v>
      </c>
      <c r="AG883" s="6" t="e">
        <f t="shared" si="160"/>
        <v>#N/A</v>
      </c>
      <c r="AH883" s="6" t="str">
        <f>"'"&amp;C883&amp;"',"</f>
        <v>'65739062409',</v>
      </c>
    </row>
    <row r="884" spans="1:34" hidden="1" x14ac:dyDescent="0.15">
      <c r="A884" s="6" t="str">
        <f t="shared" si="158"/>
        <v>Ford Credit Auto Owner Trust 2017-A6573906241542736</v>
      </c>
      <c r="B884" s="6" t="s">
        <v>56</v>
      </c>
      <c r="C884" s="6">
        <v>65739062415</v>
      </c>
      <c r="D884" s="7">
        <v>42736</v>
      </c>
      <c r="E884" s="6" t="str">
        <f>VLOOKUP($A884,Peter!$A$3:$A$2386,1,0)</f>
        <v>Ford Credit Auto Owner Trust 2017-A6573906241542736</v>
      </c>
      <c r="F884" s="6" t="s">
        <v>57</v>
      </c>
      <c r="G884" s="6" t="s">
        <v>24</v>
      </c>
      <c r="H884" s="6" t="s">
        <v>57</v>
      </c>
      <c r="I884" s="6">
        <v>54257.46</v>
      </c>
      <c r="J884" s="6">
        <v>0</v>
      </c>
      <c r="K884" s="6">
        <v>0</v>
      </c>
      <c r="L884" s="6">
        <v>0.13</v>
      </c>
      <c r="M884" s="6">
        <v>777.42</v>
      </c>
      <c r="N884" s="6">
        <v>127.98</v>
      </c>
      <c r="O884" s="6">
        <v>0</v>
      </c>
      <c r="Q884" s="6">
        <f>VLOOKUP($A884,Peter!$A$3:$O$2386,13,0)</f>
        <v>0</v>
      </c>
      <c r="R884" s="6">
        <v>53479.91</v>
      </c>
      <c r="S884" s="10">
        <f t="shared" si="161"/>
        <v>53479.91</v>
      </c>
      <c r="T884" s="6">
        <f>VLOOKUP($A884,Peter!$A$3:$R$2306,14,0)</f>
        <v>905.4</v>
      </c>
      <c r="U884" s="6">
        <v>0</v>
      </c>
      <c r="V884" s="10">
        <f t="shared" ref="V884:V885" si="172">Y884-X884</f>
        <v>-54257.330000000009</v>
      </c>
      <c r="W884" s="10"/>
      <c r="X884" s="6">
        <f>Z884+M884+R884+U884</f>
        <v>54257.460000000006</v>
      </c>
      <c r="Y884" s="6">
        <f>VLOOKUP($A884,Peter!$A$3:$O$2386,7,0)</f>
        <v>0.13</v>
      </c>
      <c r="Z884" s="6">
        <v>0.13</v>
      </c>
      <c r="AA884" s="6">
        <f>VLOOKUP($A884,raw!$A$2:$L$2630,7,0)</f>
        <v>0.13</v>
      </c>
      <c r="AB884" s="10">
        <f t="shared" si="159"/>
        <v>0</v>
      </c>
      <c r="AC884" s="10">
        <f t="shared" si="162"/>
        <v>0</v>
      </c>
      <c r="AE884" s="6">
        <f>VLOOKUP($A884,Peter!$A$3:$O$2386,11,0)</f>
        <v>0</v>
      </c>
      <c r="AF884" s="6">
        <v>0</v>
      </c>
      <c r="AG884" s="6">
        <f t="shared" si="160"/>
        <v>0</v>
      </c>
      <c r="AH884" s="6" t="str">
        <f>"'"&amp;C884&amp;"',"</f>
        <v>'65739062415',</v>
      </c>
    </row>
    <row r="885" spans="1:34" hidden="1" x14ac:dyDescent="0.15">
      <c r="A885" s="6" t="str">
        <f t="shared" si="158"/>
        <v>Ford Credit Auto Owner Trust 2017-A6573906257542736</v>
      </c>
      <c r="B885" s="6" t="s">
        <v>56</v>
      </c>
      <c r="C885" s="6">
        <v>65739062575</v>
      </c>
      <c r="D885" s="7">
        <v>42736</v>
      </c>
      <c r="E885" s="6" t="str">
        <f>VLOOKUP($A885,Peter!$A$3:$A$2386,1,0)</f>
        <v>Ford Credit Auto Owner Trust 2017-A6573906257542736</v>
      </c>
      <c r="F885" s="6" t="s">
        <v>57</v>
      </c>
      <c r="G885" s="6" t="s">
        <v>24</v>
      </c>
      <c r="H885" s="6" t="s">
        <v>57</v>
      </c>
      <c r="I885" s="6">
        <v>903.58</v>
      </c>
      <c r="J885" s="6">
        <v>0</v>
      </c>
      <c r="K885" s="6">
        <v>0</v>
      </c>
      <c r="L885" s="6">
        <v>2.94</v>
      </c>
      <c r="M885" s="6">
        <v>180.68</v>
      </c>
      <c r="N885" s="6">
        <v>3.75</v>
      </c>
      <c r="O885" s="6">
        <v>0</v>
      </c>
      <c r="Q885" s="6">
        <f>VLOOKUP($A885,Peter!$A$3:$O$2386,13,0)</f>
        <v>0</v>
      </c>
      <c r="R885" s="6">
        <v>719.96</v>
      </c>
      <c r="S885" s="10">
        <f t="shared" si="161"/>
        <v>719.96</v>
      </c>
      <c r="T885" s="6">
        <f>VLOOKUP($A885,Peter!$A$3:$R$2306,14,0)</f>
        <v>184.43</v>
      </c>
      <c r="U885" s="6">
        <v>0</v>
      </c>
      <c r="V885" s="10">
        <f t="shared" si="172"/>
        <v>-900.64</v>
      </c>
      <c r="W885" s="10"/>
      <c r="X885" s="6">
        <f>Z885+M885+R885+U885</f>
        <v>903.58</v>
      </c>
      <c r="Y885" s="6">
        <f>VLOOKUP($A885,Peter!$A$3:$O$2386,7,0)</f>
        <v>2.94</v>
      </c>
      <c r="Z885" s="6">
        <v>2.94</v>
      </c>
      <c r="AA885" s="6">
        <f>VLOOKUP($A885,raw!$A$2:$L$2630,7,0)</f>
        <v>2.94</v>
      </c>
      <c r="AB885" s="10">
        <f t="shared" si="159"/>
        <v>0</v>
      </c>
      <c r="AC885" s="10">
        <f t="shared" si="162"/>
        <v>0</v>
      </c>
      <c r="AE885" s="6">
        <f>VLOOKUP($A885,Peter!$A$3:$O$2386,11,0)</f>
        <v>0</v>
      </c>
      <c r="AF885" s="6">
        <v>0</v>
      </c>
      <c r="AG885" s="6">
        <f t="shared" si="160"/>
        <v>0</v>
      </c>
      <c r="AH885" s="6" t="str">
        <f>"'"&amp;C885&amp;"',"</f>
        <v>'65739062575',</v>
      </c>
    </row>
    <row r="886" spans="1:34" hidden="1" x14ac:dyDescent="0.15">
      <c r="A886" s="6" t="str">
        <f t="shared" si="158"/>
        <v>Ford Credit Auto Owner Trust 2017-A6573906261542795</v>
      </c>
      <c r="B886" s="6" t="s">
        <v>56</v>
      </c>
      <c r="C886" s="6">
        <v>65739062615</v>
      </c>
      <c r="D886" s="7">
        <v>42795</v>
      </c>
      <c r="E886" s="6" t="e">
        <f>VLOOKUP($A886,Peter!$A$3:$A$2386,1,0)</f>
        <v>#N/A</v>
      </c>
      <c r="F886" s="6" t="s">
        <v>57</v>
      </c>
      <c r="G886" s="6" t="s">
        <v>24</v>
      </c>
      <c r="H886" s="6" t="s">
        <v>57</v>
      </c>
      <c r="I886" s="6">
        <v>27350.48</v>
      </c>
      <c r="J886" s="6">
        <v>0</v>
      </c>
      <c r="K886" s="6">
        <v>0</v>
      </c>
      <c r="L886" s="6">
        <v>4.79</v>
      </c>
      <c r="M886" s="6">
        <v>301.67</v>
      </c>
      <c r="N886" s="6">
        <v>167.59</v>
      </c>
      <c r="O886" s="6">
        <v>0</v>
      </c>
      <c r="Q886" s="6" t="e">
        <f>VLOOKUP($A886,Peter!$A$3:$O$2386,13,0)</f>
        <v>#N/A</v>
      </c>
      <c r="R886" s="6">
        <v>27044.02</v>
      </c>
      <c r="S886" s="10" t="e">
        <f t="shared" si="161"/>
        <v>#N/A</v>
      </c>
      <c r="T886" s="6" t="e">
        <f>VLOOKUP($A886,Peter!$A$3:$R$2306,14,0)</f>
        <v>#N/A</v>
      </c>
      <c r="U886" s="6">
        <v>0</v>
      </c>
      <c r="Y886" s="6" t="e">
        <f>VLOOKUP($A886,Peter!$A$3:$O$2386,7,0)</f>
        <v>#N/A</v>
      </c>
      <c r="Z886" s="6">
        <v>4.79</v>
      </c>
      <c r="AA886" s="6" t="e">
        <f>VLOOKUP($A886,raw!$A$2:$L$2630,7,0)</f>
        <v>#N/A</v>
      </c>
      <c r="AB886" s="10" t="e">
        <f t="shared" si="159"/>
        <v>#N/A</v>
      </c>
      <c r="AC886" s="10" t="e">
        <f t="shared" si="162"/>
        <v>#N/A</v>
      </c>
      <c r="AE886" s="6" t="e">
        <f>VLOOKUP($A886,Peter!$A$3:$O$2386,11,0)</f>
        <v>#N/A</v>
      </c>
      <c r="AF886" s="6">
        <v>0</v>
      </c>
      <c r="AG886" s="6" t="e">
        <f t="shared" si="160"/>
        <v>#N/A</v>
      </c>
      <c r="AH886" s="6" t="str">
        <f>"'"&amp;C886&amp;"',"</f>
        <v>'65739062615',</v>
      </c>
    </row>
    <row r="887" spans="1:34" hidden="1" x14ac:dyDescent="0.15">
      <c r="A887" s="6" t="str">
        <f t="shared" si="158"/>
        <v>Ford Credit Auto Owner Trust 2017-A6573906261642795</v>
      </c>
      <c r="B887" s="6" t="s">
        <v>56</v>
      </c>
      <c r="C887" s="6">
        <v>65739062616</v>
      </c>
      <c r="D887" s="7">
        <v>42795</v>
      </c>
      <c r="E887" s="6" t="e">
        <f>VLOOKUP($A887,Peter!$A$3:$A$2386,1,0)</f>
        <v>#N/A</v>
      </c>
      <c r="F887" s="6" t="s">
        <v>57</v>
      </c>
      <c r="G887" s="6" t="s">
        <v>24</v>
      </c>
      <c r="H887" s="6" t="s">
        <v>57</v>
      </c>
      <c r="I887" s="6">
        <v>44346.32</v>
      </c>
      <c r="J887" s="6">
        <v>0</v>
      </c>
      <c r="K887" s="6">
        <v>0</v>
      </c>
      <c r="L887" s="6">
        <v>0.03</v>
      </c>
      <c r="M887" s="6">
        <v>554.88</v>
      </c>
      <c r="N887" s="6">
        <v>186.8</v>
      </c>
      <c r="O887" s="6">
        <v>0</v>
      </c>
      <c r="Q887" s="6" t="e">
        <f>VLOOKUP($A887,Peter!$A$3:$O$2386,13,0)</f>
        <v>#N/A</v>
      </c>
      <c r="R887" s="6">
        <v>43791.41</v>
      </c>
      <c r="S887" s="10" t="e">
        <f t="shared" si="161"/>
        <v>#N/A</v>
      </c>
      <c r="T887" s="6" t="e">
        <f>VLOOKUP($A887,Peter!$A$3:$R$2306,14,0)</f>
        <v>#N/A</v>
      </c>
      <c r="U887" s="6">
        <v>0</v>
      </c>
      <c r="Y887" s="6" t="e">
        <f>VLOOKUP($A887,Peter!$A$3:$O$2386,7,0)</f>
        <v>#N/A</v>
      </c>
      <c r="Z887" s="6">
        <v>0.03</v>
      </c>
      <c r="AA887" s="6" t="e">
        <f>VLOOKUP($A887,raw!$A$2:$L$2630,7,0)</f>
        <v>#N/A</v>
      </c>
      <c r="AB887" s="10" t="e">
        <f t="shared" si="159"/>
        <v>#N/A</v>
      </c>
      <c r="AC887" s="10" t="e">
        <f t="shared" si="162"/>
        <v>#N/A</v>
      </c>
      <c r="AE887" s="6" t="e">
        <f>VLOOKUP($A887,Peter!$A$3:$O$2386,11,0)</f>
        <v>#N/A</v>
      </c>
      <c r="AF887" s="6">
        <v>0</v>
      </c>
      <c r="AG887" s="6" t="e">
        <f t="shared" si="160"/>
        <v>#N/A</v>
      </c>
      <c r="AH887" s="6" t="str">
        <f>"'"&amp;C887&amp;"',"</f>
        <v>'65739062616',</v>
      </c>
    </row>
    <row r="888" spans="1:34" hidden="1" x14ac:dyDescent="0.15">
      <c r="A888" s="6" t="str">
        <f t="shared" si="158"/>
        <v>Ford Credit Auto Owner Trust 2017-A6573906268842767</v>
      </c>
      <c r="B888" s="6" t="s">
        <v>56</v>
      </c>
      <c r="C888" s="6">
        <v>65739062688</v>
      </c>
      <c r="D888" s="7">
        <v>42767</v>
      </c>
      <c r="E888" s="6" t="str">
        <f>VLOOKUP($A888,Peter!$A$3:$A$2386,1,0)</f>
        <v>Ford Credit Auto Owner Trust 2017-A6573906268842767</v>
      </c>
      <c r="F888" s="6" t="s">
        <v>57</v>
      </c>
      <c r="G888" s="6" t="s">
        <v>24</v>
      </c>
      <c r="H888" s="6" t="s">
        <v>57</v>
      </c>
      <c r="I888" s="6">
        <v>27504.31</v>
      </c>
      <c r="J888" s="6">
        <v>0</v>
      </c>
      <c r="K888" s="6">
        <v>0</v>
      </c>
      <c r="L888" s="6">
        <v>7.52</v>
      </c>
      <c r="M888" s="6">
        <v>350.41</v>
      </c>
      <c r="N888" s="6">
        <v>97.76</v>
      </c>
      <c r="O888" s="6">
        <v>0</v>
      </c>
      <c r="Q888" s="6">
        <f>VLOOKUP($A888,Peter!$A$3:$O$2386,13,0)</f>
        <v>0</v>
      </c>
      <c r="R888" s="6">
        <v>27146.38</v>
      </c>
      <c r="S888" s="10">
        <f t="shared" si="161"/>
        <v>27146.38</v>
      </c>
      <c r="T888" s="6">
        <f>VLOOKUP($A888,Peter!$A$3:$R$2306,14,0)</f>
        <v>448.17</v>
      </c>
      <c r="U888" s="6">
        <v>0</v>
      </c>
      <c r="V888" s="10">
        <f t="shared" ref="V888:V890" si="173">Y888-X888</f>
        <v>-27496.79</v>
      </c>
      <c r="W888" s="10"/>
      <c r="X888" s="6">
        <f>Z888+M888+R888+U888</f>
        <v>27504.31</v>
      </c>
      <c r="Y888" s="6">
        <f>VLOOKUP($A888,Peter!$A$3:$O$2386,7,0)</f>
        <v>7.52</v>
      </c>
      <c r="Z888" s="6">
        <v>7.52</v>
      </c>
      <c r="AA888" s="6">
        <f>VLOOKUP($A888,raw!$A$2:$L$2630,7,0)</f>
        <v>7.52</v>
      </c>
      <c r="AB888" s="10">
        <f t="shared" si="159"/>
        <v>0</v>
      </c>
      <c r="AC888" s="10">
        <f t="shared" si="162"/>
        <v>0</v>
      </c>
      <c r="AE888" s="6">
        <f>VLOOKUP($A888,Peter!$A$3:$O$2386,11,0)</f>
        <v>0</v>
      </c>
      <c r="AF888" s="6">
        <v>0</v>
      </c>
      <c r="AG888" s="6">
        <f t="shared" si="160"/>
        <v>0</v>
      </c>
      <c r="AH888" s="6" t="str">
        <f>"'"&amp;C888&amp;"',"</f>
        <v>'65739062688',</v>
      </c>
    </row>
    <row r="889" spans="1:34" hidden="1" x14ac:dyDescent="0.15">
      <c r="A889" s="6" t="str">
        <f t="shared" si="158"/>
        <v>Ford Credit Auto Owner Trust 2017-A6573906277642736</v>
      </c>
      <c r="B889" s="6" t="s">
        <v>56</v>
      </c>
      <c r="C889" s="6">
        <v>65739062776</v>
      </c>
      <c r="D889" s="7">
        <v>42736</v>
      </c>
      <c r="E889" s="6" t="str">
        <f>VLOOKUP($A889,Peter!$A$3:$A$2386,1,0)</f>
        <v>Ford Credit Auto Owner Trust 2017-A6573906277642736</v>
      </c>
      <c r="F889" s="6" t="s">
        <v>57</v>
      </c>
      <c r="G889" s="6" t="s">
        <v>24</v>
      </c>
      <c r="H889" s="6" t="s">
        <v>57</v>
      </c>
      <c r="I889" s="6">
        <v>45196.99</v>
      </c>
      <c r="J889" s="6">
        <v>0</v>
      </c>
      <c r="K889" s="6">
        <v>0</v>
      </c>
      <c r="L889" s="6">
        <v>7.42</v>
      </c>
      <c r="M889" s="6">
        <v>631.35</v>
      </c>
      <c r="N889" s="6">
        <v>259.22000000000003</v>
      </c>
      <c r="O889" s="6">
        <v>0</v>
      </c>
      <c r="Q889" s="6">
        <f>VLOOKUP($A889,Peter!$A$3:$O$2386,13,0)</f>
        <v>0</v>
      </c>
      <c r="R889" s="6">
        <v>44558.22</v>
      </c>
      <c r="S889" s="10">
        <f t="shared" si="161"/>
        <v>44558.22</v>
      </c>
      <c r="T889" s="6">
        <f>VLOOKUP($A889,Peter!$A$3:$R$2306,14,0)</f>
        <v>890.57</v>
      </c>
      <c r="U889" s="6">
        <v>0</v>
      </c>
      <c r="V889" s="10">
        <f t="shared" si="173"/>
        <v>-45189.57</v>
      </c>
      <c r="W889" s="10"/>
      <c r="X889" s="6">
        <f>Z889+M889+R889+U889</f>
        <v>45196.99</v>
      </c>
      <c r="Y889" s="6">
        <f>VLOOKUP($A889,Peter!$A$3:$O$2386,7,0)</f>
        <v>7.42</v>
      </c>
      <c r="Z889" s="6">
        <v>7.42</v>
      </c>
      <c r="AA889" s="6">
        <f>VLOOKUP($A889,raw!$A$2:$L$2630,7,0)</f>
        <v>7.42</v>
      </c>
      <c r="AB889" s="10">
        <f t="shared" si="159"/>
        <v>0</v>
      </c>
      <c r="AC889" s="10">
        <f t="shared" si="162"/>
        <v>0</v>
      </c>
      <c r="AE889" s="6">
        <f>VLOOKUP($A889,Peter!$A$3:$O$2386,11,0)</f>
        <v>0</v>
      </c>
      <c r="AF889" s="6">
        <v>0</v>
      </c>
      <c r="AG889" s="6">
        <f t="shared" si="160"/>
        <v>0</v>
      </c>
      <c r="AH889" s="6" t="str">
        <f>"'"&amp;C889&amp;"',"</f>
        <v>'65739062776',</v>
      </c>
    </row>
    <row r="890" spans="1:34" hidden="1" x14ac:dyDescent="0.15">
      <c r="A890" s="6" t="str">
        <f t="shared" si="158"/>
        <v>Ford Credit Auto Owner Trust 2017-A6573906285742736</v>
      </c>
      <c r="B890" s="6" t="s">
        <v>56</v>
      </c>
      <c r="C890" s="6">
        <v>65739062857</v>
      </c>
      <c r="D890" s="7">
        <v>42736</v>
      </c>
      <c r="E890" s="6" t="str">
        <f>VLOOKUP($A890,Peter!$A$3:$A$2386,1,0)</f>
        <v>Ford Credit Auto Owner Trust 2017-A6573906285742736</v>
      </c>
      <c r="F890" s="6" t="s">
        <v>57</v>
      </c>
      <c r="G890" s="6" t="s">
        <v>24</v>
      </c>
      <c r="H890" s="6" t="s">
        <v>57</v>
      </c>
      <c r="I890" s="6">
        <v>15000</v>
      </c>
      <c r="J890" s="6">
        <v>0</v>
      </c>
      <c r="K890" s="6">
        <v>0</v>
      </c>
      <c r="L890" s="6">
        <v>1.56</v>
      </c>
      <c r="M890" s="6">
        <v>214.93</v>
      </c>
      <c r="N890" s="6">
        <v>47.54</v>
      </c>
      <c r="O890" s="6">
        <v>0</v>
      </c>
      <c r="Q890" s="6">
        <f>VLOOKUP($A890,Peter!$A$3:$O$2386,13,0)</f>
        <v>0</v>
      </c>
      <c r="R890" s="6">
        <v>14783.51</v>
      </c>
      <c r="S890" s="10">
        <f t="shared" si="161"/>
        <v>14783.51</v>
      </c>
      <c r="T890" s="6">
        <f>VLOOKUP($A890,Peter!$A$3:$R$2306,14,0)</f>
        <v>262.47000000000003</v>
      </c>
      <c r="U890" s="6">
        <v>0</v>
      </c>
      <c r="V890" s="10">
        <f t="shared" si="173"/>
        <v>-14998.44</v>
      </c>
      <c r="W890" s="10"/>
      <c r="X890" s="6">
        <f>Z890+M890+R890+U890</f>
        <v>15000</v>
      </c>
      <c r="Y890" s="6">
        <f>VLOOKUP($A890,Peter!$A$3:$O$2386,7,0)</f>
        <v>1.56</v>
      </c>
      <c r="Z890" s="6">
        <v>1.56</v>
      </c>
      <c r="AA890" s="6">
        <f>VLOOKUP($A890,raw!$A$2:$L$2630,7,0)</f>
        <v>1.56</v>
      </c>
      <c r="AB890" s="10">
        <f t="shared" si="159"/>
        <v>0</v>
      </c>
      <c r="AC890" s="10">
        <f t="shared" si="162"/>
        <v>0</v>
      </c>
      <c r="AE890" s="6">
        <f>VLOOKUP($A890,Peter!$A$3:$O$2386,11,0)</f>
        <v>0</v>
      </c>
      <c r="AF890" s="6">
        <v>0</v>
      </c>
      <c r="AG890" s="6">
        <f t="shared" si="160"/>
        <v>0</v>
      </c>
      <c r="AH890" s="6" t="str">
        <f>"'"&amp;C890&amp;"',"</f>
        <v>'65739062857',</v>
      </c>
    </row>
    <row r="891" spans="1:34" hidden="1" x14ac:dyDescent="0.15">
      <c r="A891" s="6" t="str">
        <f t="shared" si="158"/>
        <v>Ford Credit Auto Owner Trust 2017-A6573906288542795</v>
      </c>
      <c r="B891" s="6" t="s">
        <v>56</v>
      </c>
      <c r="C891" s="6">
        <v>65739062885</v>
      </c>
      <c r="D891" s="7">
        <v>42795</v>
      </c>
      <c r="E891" s="6" t="e">
        <f>VLOOKUP($A891,Peter!$A$3:$A$2386,1,0)</f>
        <v>#N/A</v>
      </c>
      <c r="F891" s="6" t="s">
        <v>57</v>
      </c>
      <c r="G891" s="6" t="s">
        <v>24</v>
      </c>
      <c r="H891" s="6" t="s">
        <v>57</v>
      </c>
      <c r="I891" s="6">
        <v>9702.92</v>
      </c>
      <c r="J891" s="6">
        <v>0</v>
      </c>
      <c r="K891" s="6">
        <v>0</v>
      </c>
      <c r="L891" s="6">
        <v>2.34</v>
      </c>
      <c r="M891" s="6">
        <v>148.88</v>
      </c>
      <c r="N891" s="6">
        <v>37.35</v>
      </c>
      <c r="O891" s="6">
        <v>0</v>
      </c>
      <c r="Q891" s="6" t="e">
        <f>VLOOKUP($A891,Peter!$A$3:$O$2386,13,0)</f>
        <v>#N/A</v>
      </c>
      <c r="R891" s="6">
        <v>9551.7000000000007</v>
      </c>
      <c r="S891" s="10" t="e">
        <f t="shared" si="161"/>
        <v>#N/A</v>
      </c>
      <c r="T891" s="6" t="e">
        <f>VLOOKUP($A891,Peter!$A$3:$R$2306,14,0)</f>
        <v>#N/A</v>
      </c>
      <c r="U891" s="6">
        <v>0</v>
      </c>
      <c r="Y891" s="6" t="e">
        <f>VLOOKUP($A891,Peter!$A$3:$O$2386,7,0)</f>
        <v>#N/A</v>
      </c>
      <c r="Z891" s="6">
        <v>2.34</v>
      </c>
      <c r="AA891" s="6" t="e">
        <f>VLOOKUP($A891,raw!$A$2:$L$2630,7,0)</f>
        <v>#N/A</v>
      </c>
      <c r="AB891" s="10" t="e">
        <f t="shared" si="159"/>
        <v>#N/A</v>
      </c>
      <c r="AC891" s="10" t="e">
        <f t="shared" si="162"/>
        <v>#N/A</v>
      </c>
      <c r="AE891" s="6" t="e">
        <f>VLOOKUP($A891,Peter!$A$3:$O$2386,11,0)</f>
        <v>#N/A</v>
      </c>
      <c r="AF891" s="6">
        <v>0</v>
      </c>
      <c r="AG891" s="6" t="e">
        <f t="shared" si="160"/>
        <v>#N/A</v>
      </c>
      <c r="AH891" s="6" t="str">
        <f>"'"&amp;C891&amp;"',"</f>
        <v>'65739062885',</v>
      </c>
    </row>
    <row r="892" spans="1:34" hidden="1" x14ac:dyDescent="0.15">
      <c r="A892" s="6" t="str">
        <f t="shared" si="158"/>
        <v>Ford Credit Auto Owner Trust 2017-A6573906295742767</v>
      </c>
      <c r="B892" s="6" t="s">
        <v>56</v>
      </c>
      <c r="C892" s="6">
        <v>65739062957</v>
      </c>
      <c r="D892" s="7">
        <v>42767</v>
      </c>
      <c r="E892" s="6" t="str">
        <f>VLOOKUP($A892,Peter!$A$3:$A$2386,1,0)</f>
        <v>Ford Credit Auto Owner Trust 2017-A6573906295742767</v>
      </c>
      <c r="F892" s="6" t="s">
        <v>57</v>
      </c>
      <c r="G892" s="6" t="s">
        <v>24</v>
      </c>
      <c r="H892" s="6" t="s">
        <v>57</v>
      </c>
      <c r="I892" s="6">
        <v>9876.65</v>
      </c>
      <c r="J892" s="6">
        <v>0</v>
      </c>
      <c r="K892" s="6">
        <v>0</v>
      </c>
      <c r="L892" s="6">
        <v>3.23</v>
      </c>
      <c r="M892" s="6">
        <v>137.03</v>
      </c>
      <c r="N892" s="6">
        <v>56.73</v>
      </c>
      <c r="O892" s="6">
        <v>0</v>
      </c>
      <c r="Q892" s="6">
        <f>VLOOKUP($A892,Peter!$A$3:$O$2386,13,0)</f>
        <v>0</v>
      </c>
      <c r="R892" s="6">
        <v>9736.39</v>
      </c>
      <c r="S892" s="10">
        <f t="shared" si="161"/>
        <v>9736.39</v>
      </c>
      <c r="T892" s="6">
        <f>VLOOKUP($A892,Peter!$A$3:$R$2306,14,0)</f>
        <v>193.76</v>
      </c>
      <c r="U892" s="6">
        <v>0</v>
      </c>
      <c r="V892" s="10">
        <f>Y892-X892</f>
        <v>-9873.42</v>
      </c>
      <c r="W892" s="10"/>
      <c r="X892" s="6">
        <f>Z892+M892+R892+U892</f>
        <v>9876.65</v>
      </c>
      <c r="Y892" s="6">
        <f>VLOOKUP($A892,Peter!$A$3:$O$2386,7,0)</f>
        <v>3.23</v>
      </c>
      <c r="Z892" s="6">
        <v>3.23</v>
      </c>
      <c r="AA892" s="6">
        <f>VLOOKUP($A892,raw!$A$2:$L$2630,7,0)</f>
        <v>3.23</v>
      </c>
      <c r="AB892" s="10">
        <f t="shared" si="159"/>
        <v>0</v>
      </c>
      <c r="AC892" s="10">
        <f t="shared" si="162"/>
        <v>0</v>
      </c>
      <c r="AE892" s="6">
        <f>VLOOKUP($A892,Peter!$A$3:$O$2386,11,0)</f>
        <v>0</v>
      </c>
      <c r="AF892" s="6">
        <v>0</v>
      </c>
      <c r="AG892" s="6">
        <f t="shared" si="160"/>
        <v>0</v>
      </c>
      <c r="AH892" s="6" t="str">
        <f>"'"&amp;C892&amp;"',"</f>
        <v>'65739062957',</v>
      </c>
    </row>
    <row r="893" spans="1:34" hidden="1" x14ac:dyDescent="0.15">
      <c r="A893" s="6" t="str">
        <f t="shared" si="158"/>
        <v>Ford Credit Auto Owner Trust 2017-A6573906301742795</v>
      </c>
      <c r="B893" s="6" t="s">
        <v>56</v>
      </c>
      <c r="C893" s="6">
        <v>65739063017</v>
      </c>
      <c r="D893" s="7">
        <v>42795</v>
      </c>
      <c r="E893" s="6" t="e">
        <f>VLOOKUP($A893,Peter!$A$3:$A$2386,1,0)</f>
        <v>#N/A</v>
      </c>
      <c r="F893" s="6" t="s">
        <v>57</v>
      </c>
      <c r="G893" s="6" t="s">
        <v>24</v>
      </c>
      <c r="H893" s="6" t="s">
        <v>57</v>
      </c>
      <c r="I893" s="6">
        <v>11922.75</v>
      </c>
      <c r="J893" s="6">
        <v>0</v>
      </c>
      <c r="K893" s="6">
        <v>0</v>
      </c>
      <c r="L893" s="6">
        <v>1.43</v>
      </c>
      <c r="M893" s="6">
        <v>251.16</v>
      </c>
      <c r="N893" s="6">
        <v>39.79</v>
      </c>
      <c r="O893" s="6">
        <v>0</v>
      </c>
      <c r="Q893" s="6" t="e">
        <f>VLOOKUP($A893,Peter!$A$3:$O$2386,13,0)</f>
        <v>#N/A</v>
      </c>
      <c r="R893" s="6">
        <v>11670.16</v>
      </c>
      <c r="S893" s="10" t="e">
        <f t="shared" si="161"/>
        <v>#N/A</v>
      </c>
      <c r="T893" s="6" t="e">
        <f>VLOOKUP($A893,Peter!$A$3:$R$2306,14,0)</f>
        <v>#N/A</v>
      </c>
      <c r="U893" s="6">
        <v>0</v>
      </c>
      <c r="Y893" s="6" t="e">
        <f>VLOOKUP($A893,Peter!$A$3:$O$2386,7,0)</f>
        <v>#N/A</v>
      </c>
      <c r="Z893" s="6">
        <v>1.43</v>
      </c>
      <c r="AA893" s="6" t="e">
        <f>VLOOKUP($A893,raw!$A$2:$L$2630,7,0)</f>
        <v>#N/A</v>
      </c>
      <c r="AB893" s="10" t="e">
        <f t="shared" si="159"/>
        <v>#N/A</v>
      </c>
      <c r="AC893" s="10" t="e">
        <f t="shared" si="162"/>
        <v>#N/A</v>
      </c>
      <c r="AE893" s="6" t="e">
        <f>VLOOKUP($A893,Peter!$A$3:$O$2386,11,0)</f>
        <v>#N/A</v>
      </c>
      <c r="AF893" s="6">
        <v>0</v>
      </c>
      <c r="AG893" s="6" t="e">
        <f t="shared" si="160"/>
        <v>#N/A</v>
      </c>
      <c r="AH893" s="6" t="str">
        <f>"'"&amp;C893&amp;"',"</f>
        <v>'65739063017',</v>
      </c>
    </row>
    <row r="894" spans="1:34" hidden="1" x14ac:dyDescent="0.15">
      <c r="A894" s="6" t="str">
        <f t="shared" si="158"/>
        <v>Ford Credit Auto Owner Trust 2017-A6573906309142736</v>
      </c>
      <c r="B894" s="6" t="s">
        <v>56</v>
      </c>
      <c r="C894" s="6">
        <v>65739063091</v>
      </c>
      <c r="D894" s="7">
        <v>42736</v>
      </c>
      <c r="E894" s="6" t="str">
        <f>VLOOKUP($A894,Peter!$A$3:$A$2386,1,0)</f>
        <v>Ford Credit Auto Owner Trust 2017-A6573906309142736</v>
      </c>
      <c r="F894" s="6" t="s">
        <v>57</v>
      </c>
      <c r="G894" s="6" t="s">
        <v>24</v>
      </c>
      <c r="H894" s="6" t="s">
        <v>57</v>
      </c>
      <c r="I894" s="6">
        <v>1230.45</v>
      </c>
      <c r="J894" s="6">
        <v>0</v>
      </c>
      <c r="K894" s="6">
        <v>0</v>
      </c>
      <c r="L894" s="6">
        <v>0.7</v>
      </c>
      <c r="M894" s="6">
        <v>449.49</v>
      </c>
      <c r="N894" s="6">
        <v>7.89</v>
      </c>
      <c r="O894" s="6">
        <v>0</v>
      </c>
      <c r="Q894" s="6">
        <f>VLOOKUP($A894,Peter!$A$3:$O$2386,13,0)</f>
        <v>0</v>
      </c>
      <c r="R894" s="6">
        <v>780.26</v>
      </c>
      <c r="S894" s="10">
        <f t="shared" si="161"/>
        <v>780.26</v>
      </c>
      <c r="T894" s="6">
        <f>VLOOKUP($A894,Peter!$A$3:$R$2306,14,0)</f>
        <v>457.38</v>
      </c>
      <c r="U894" s="6">
        <v>0</v>
      </c>
      <c r="V894" s="10">
        <f t="shared" ref="V894:V895" si="174">Y894-X894</f>
        <v>-1229.75</v>
      </c>
      <c r="W894" s="10"/>
      <c r="X894" s="6">
        <f>Z894+M894+R894+U894</f>
        <v>1230.45</v>
      </c>
      <c r="Y894" s="6">
        <f>VLOOKUP($A894,Peter!$A$3:$O$2386,7,0)</f>
        <v>0.7</v>
      </c>
      <c r="Z894" s="6">
        <v>0.7</v>
      </c>
      <c r="AA894" s="6">
        <f>VLOOKUP($A894,raw!$A$2:$L$2630,7,0)</f>
        <v>0.7</v>
      </c>
      <c r="AB894" s="10">
        <f t="shared" si="159"/>
        <v>0</v>
      </c>
      <c r="AC894" s="10">
        <f t="shared" si="162"/>
        <v>0</v>
      </c>
      <c r="AE894" s="6">
        <f>VLOOKUP($A894,Peter!$A$3:$O$2386,11,0)</f>
        <v>0</v>
      </c>
      <c r="AF894" s="6">
        <v>0</v>
      </c>
      <c r="AG894" s="6">
        <f t="shared" si="160"/>
        <v>0</v>
      </c>
      <c r="AH894" s="6" t="str">
        <f>"'"&amp;C894&amp;"',"</f>
        <v>'65739063091',</v>
      </c>
    </row>
    <row r="895" spans="1:34" hidden="1" x14ac:dyDescent="0.15">
      <c r="A895" s="6" t="str">
        <f t="shared" si="158"/>
        <v>Ford Credit Auto Owner Trust 2017-A6573906317042767</v>
      </c>
      <c r="B895" s="6" t="s">
        <v>56</v>
      </c>
      <c r="C895" s="6">
        <v>65739063170</v>
      </c>
      <c r="D895" s="7">
        <v>42767</v>
      </c>
      <c r="E895" s="6" t="str">
        <f>VLOOKUP($A895,Peter!$A$3:$A$2386,1,0)</f>
        <v>Ford Credit Auto Owner Trust 2017-A6573906317042767</v>
      </c>
      <c r="F895" s="6" t="s">
        <v>57</v>
      </c>
      <c r="G895" s="6" t="s">
        <v>24</v>
      </c>
      <c r="H895" s="6" t="s">
        <v>57</v>
      </c>
      <c r="I895" s="6">
        <v>3659.52</v>
      </c>
      <c r="J895" s="6">
        <v>0</v>
      </c>
      <c r="K895" s="6">
        <v>0</v>
      </c>
      <c r="L895" s="6">
        <v>2.72</v>
      </c>
      <c r="M895" s="6">
        <v>539.39</v>
      </c>
      <c r="N895" s="6">
        <v>28.59</v>
      </c>
      <c r="O895" s="6">
        <v>0</v>
      </c>
      <c r="P895" s="6">
        <f>M895+N895-T895</f>
        <v>567.98</v>
      </c>
      <c r="Q895" s="6">
        <f>VLOOKUP($A895,Peter!$A$3:$O$2386,13,0)</f>
        <v>0</v>
      </c>
      <c r="R895" s="6">
        <v>3117.41</v>
      </c>
      <c r="S895" s="10">
        <f t="shared" si="161"/>
        <v>3117.41</v>
      </c>
      <c r="T895" s="6">
        <f>VLOOKUP($A895,Peter!$A$3:$R$2306,14,0)</f>
        <v>0</v>
      </c>
      <c r="U895" s="6">
        <v>0</v>
      </c>
      <c r="V895" s="10">
        <f t="shared" si="174"/>
        <v>-3656.8</v>
      </c>
      <c r="W895" s="10"/>
      <c r="X895" s="6">
        <f>Z895+M895+R895+U895</f>
        <v>3659.52</v>
      </c>
      <c r="Y895" s="6">
        <f>VLOOKUP($A895,Peter!$A$3:$O$2386,7,0)</f>
        <v>2.72</v>
      </c>
      <c r="Z895" s="6">
        <v>2.72</v>
      </c>
      <c r="AA895" s="6">
        <f>VLOOKUP($A895,raw!$A$2:$L$2630,7,0)</f>
        <v>2.72</v>
      </c>
      <c r="AB895" s="10">
        <f t="shared" si="159"/>
        <v>0</v>
      </c>
      <c r="AC895" s="10">
        <f t="shared" si="162"/>
        <v>0</v>
      </c>
      <c r="AE895" s="6">
        <f>VLOOKUP($A895,Peter!$A$3:$O$2386,11,0)</f>
        <v>0</v>
      </c>
      <c r="AF895" s="6">
        <v>0</v>
      </c>
      <c r="AG895" s="6">
        <f t="shared" si="160"/>
        <v>0</v>
      </c>
      <c r="AH895" s="6" t="str">
        <f>"'"&amp;C895&amp;"',"</f>
        <v>'65739063170',</v>
      </c>
    </row>
    <row r="896" spans="1:34" hidden="1" x14ac:dyDescent="0.15">
      <c r="A896" s="6" t="str">
        <f t="shared" si="158"/>
        <v>Ford Credit Auto Owner Trust 2017-A6573906317242795</v>
      </c>
      <c r="B896" s="6" t="s">
        <v>56</v>
      </c>
      <c r="C896" s="6">
        <v>65739063172</v>
      </c>
      <c r="D896" s="7">
        <v>42795</v>
      </c>
      <c r="E896" s="6" t="e">
        <f>VLOOKUP($A896,Peter!$A$3:$A$2386,1,0)</f>
        <v>#N/A</v>
      </c>
      <c r="F896" s="6" t="s">
        <v>57</v>
      </c>
      <c r="G896" s="6" t="s">
        <v>24</v>
      </c>
      <c r="H896" s="6" t="s">
        <v>57</v>
      </c>
      <c r="I896" s="6">
        <v>16484.95</v>
      </c>
      <c r="J896" s="6">
        <v>0</v>
      </c>
      <c r="K896" s="6">
        <v>0</v>
      </c>
      <c r="L896" s="6">
        <v>5.98</v>
      </c>
      <c r="M896" s="6">
        <v>144.44</v>
      </c>
      <c r="N896" s="6">
        <v>141.59</v>
      </c>
      <c r="O896" s="6">
        <v>0</v>
      </c>
      <c r="Q896" s="6" t="e">
        <f>VLOOKUP($A896,Peter!$A$3:$O$2386,13,0)</f>
        <v>#N/A</v>
      </c>
      <c r="R896" s="6">
        <v>16334.53</v>
      </c>
      <c r="S896" s="10" t="e">
        <f t="shared" si="161"/>
        <v>#N/A</v>
      </c>
      <c r="T896" s="6" t="e">
        <f>VLOOKUP($A896,Peter!$A$3:$R$2306,14,0)</f>
        <v>#N/A</v>
      </c>
      <c r="U896" s="6">
        <v>0</v>
      </c>
      <c r="Y896" s="6" t="e">
        <f>VLOOKUP($A896,Peter!$A$3:$O$2386,7,0)</f>
        <v>#N/A</v>
      </c>
      <c r="Z896" s="6">
        <v>5.98</v>
      </c>
      <c r="AA896" s="6" t="e">
        <f>VLOOKUP($A896,raw!$A$2:$L$2630,7,0)</f>
        <v>#N/A</v>
      </c>
      <c r="AB896" s="10" t="e">
        <f t="shared" si="159"/>
        <v>#N/A</v>
      </c>
      <c r="AC896" s="10" t="e">
        <f t="shared" si="162"/>
        <v>#N/A</v>
      </c>
      <c r="AE896" s="6" t="e">
        <f>VLOOKUP($A896,Peter!$A$3:$O$2386,11,0)</f>
        <v>#N/A</v>
      </c>
      <c r="AF896" s="6">
        <v>0</v>
      </c>
      <c r="AG896" s="6" t="e">
        <f t="shared" si="160"/>
        <v>#N/A</v>
      </c>
      <c r="AH896" s="6" t="str">
        <f>"'"&amp;C896&amp;"',"</f>
        <v>'65739063172',</v>
      </c>
    </row>
    <row r="897" spans="1:34" hidden="1" x14ac:dyDescent="0.15">
      <c r="A897" s="6" t="str">
        <f t="shared" si="158"/>
        <v>Ford Credit Auto Owner Trust 2017-A6573906318242767</v>
      </c>
      <c r="B897" s="6" t="s">
        <v>56</v>
      </c>
      <c r="C897" s="6">
        <v>65739063182</v>
      </c>
      <c r="D897" s="7">
        <v>42767</v>
      </c>
      <c r="E897" s="6" t="str">
        <f>VLOOKUP($A897,Peter!$A$3:$A$2386,1,0)</f>
        <v>Ford Credit Auto Owner Trust 2017-A6573906318242767</v>
      </c>
      <c r="F897" s="6" t="s">
        <v>57</v>
      </c>
      <c r="G897" s="6" t="s">
        <v>24</v>
      </c>
      <c r="H897" s="6" t="s">
        <v>57</v>
      </c>
      <c r="I897" s="6">
        <v>5080.4399999999996</v>
      </c>
      <c r="J897" s="6">
        <v>0</v>
      </c>
      <c r="K897" s="6">
        <v>0</v>
      </c>
      <c r="L897" s="6">
        <v>0.9</v>
      </c>
      <c r="M897" s="6">
        <v>1178.8599999999999</v>
      </c>
      <c r="N897" s="6">
        <v>28.91</v>
      </c>
      <c r="O897" s="6">
        <v>0</v>
      </c>
      <c r="P897" s="6">
        <f>M897+N897-T897</f>
        <v>1207.77</v>
      </c>
      <c r="Q897" s="6">
        <f>VLOOKUP($A897,Peter!$A$3:$O$2386,13,0)</f>
        <v>0</v>
      </c>
      <c r="R897" s="6">
        <v>3900.68</v>
      </c>
      <c r="S897" s="10">
        <f t="shared" si="161"/>
        <v>3900.68</v>
      </c>
      <c r="T897" s="6">
        <f>VLOOKUP($A897,Peter!$A$3:$R$2306,14,0)</f>
        <v>0</v>
      </c>
      <c r="U897" s="6">
        <v>0</v>
      </c>
      <c r="V897" s="10">
        <f>Y897-X897</f>
        <v>-5079.54</v>
      </c>
      <c r="W897" s="10"/>
      <c r="X897" s="6">
        <f>Z897+M897+R897+U897</f>
        <v>5080.4399999999996</v>
      </c>
      <c r="Y897" s="6">
        <f>VLOOKUP($A897,Peter!$A$3:$O$2386,7,0)</f>
        <v>0.9</v>
      </c>
      <c r="Z897" s="6">
        <v>0.9</v>
      </c>
      <c r="AA897" s="6">
        <f>VLOOKUP($A897,raw!$A$2:$L$2630,7,0)</f>
        <v>0.9</v>
      </c>
      <c r="AB897" s="10">
        <f t="shared" si="159"/>
        <v>0</v>
      </c>
      <c r="AC897" s="10">
        <f t="shared" si="162"/>
        <v>0</v>
      </c>
      <c r="AE897" s="6">
        <f>VLOOKUP($A897,Peter!$A$3:$O$2386,11,0)</f>
        <v>0</v>
      </c>
      <c r="AF897" s="6">
        <v>0</v>
      </c>
      <c r="AG897" s="6">
        <f t="shared" si="160"/>
        <v>0</v>
      </c>
      <c r="AH897" s="6" t="str">
        <f>"'"&amp;C897&amp;"',"</f>
        <v>'65739063182',</v>
      </c>
    </row>
    <row r="898" spans="1:34" hidden="1" x14ac:dyDescent="0.15">
      <c r="A898" s="6" t="str">
        <f t="shared" ref="A898:A961" si="175">B898&amp;C898&amp;D898</f>
        <v>Ford Credit Auto Owner Trust 2017-A6573906320442795</v>
      </c>
      <c r="B898" s="6" t="s">
        <v>56</v>
      </c>
      <c r="C898" s="6">
        <v>65739063204</v>
      </c>
      <c r="D898" s="7">
        <v>42795</v>
      </c>
      <c r="E898" s="6" t="e">
        <f>VLOOKUP($A898,Peter!$A$3:$A$2386,1,0)</f>
        <v>#N/A</v>
      </c>
      <c r="F898" s="6" t="s">
        <v>57</v>
      </c>
      <c r="G898" s="6" t="s">
        <v>24</v>
      </c>
      <c r="H898" s="6" t="s">
        <v>57</v>
      </c>
      <c r="I898" s="6">
        <v>40342.519999999997</v>
      </c>
      <c r="J898" s="6">
        <v>0</v>
      </c>
      <c r="K898" s="6">
        <v>0</v>
      </c>
      <c r="L898" s="6">
        <v>7.06</v>
      </c>
      <c r="M898" s="6">
        <v>641.89</v>
      </c>
      <c r="N898" s="6">
        <v>169.5</v>
      </c>
      <c r="O898" s="6">
        <v>0</v>
      </c>
      <c r="Q898" s="6" t="e">
        <f>VLOOKUP($A898,Peter!$A$3:$O$2386,13,0)</f>
        <v>#N/A</v>
      </c>
      <c r="R898" s="6">
        <v>39693.57</v>
      </c>
      <c r="S898" s="10" t="e">
        <f t="shared" si="161"/>
        <v>#N/A</v>
      </c>
      <c r="T898" s="6" t="e">
        <f>VLOOKUP($A898,Peter!$A$3:$R$2306,14,0)</f>
        <v>#N/A</v>
      </c>
      <c r="U898" s="6">
        <v>0</v>
      </c>
      <c r="Y898" s="6" t="e">
        <f>VLOOKUP($A898,Peter!$A$3:$O$2386,7,0)</f>
        <v>#N/A</v>
      </c>
      <c r="Z898" s="6">
        <v>7.06</v>
      </c>
      <c r="AA898" s="6" t="e">
        <f>VLOOKUP($A898,raw!$A$2:$L$2630,7,0)</f>
        <v>#N/A</v>
      </c>
      <c r="AB898" s="10" t="e">
        <f t="shared" ref="AB898:AB961" si="176">ABS(Y898-Z898)</f>
        <v>#N/A</v>
      </c>
      <c r="AC898" s="10" t="e">
        <f t="shared" si="162"/>
        <v>#N/A</v>
      </c>
      <c r="AE898" s="6" t="e">
        <f>VLOOKUP($A898,Peter!$A$3:$O$2386,11,0)</f>
        <v>#N/A</v>
      </c>
      <c r="AF898" s="6">
        <v>0</v>
      </c>
      <c r="AG898" s="6" t="e">
        <f t="shared" ref="AG898:AG961" si="177">ABS(AE898-AF898)</f>
        <v>#N/A</v>
      </c>
      <c r="AH898" s="6" t="str">
        <f>"'"&amp;C898&amp;"',"</f>
        <v>'65739063204',</v>
      </c>
    </row>
    <row r="899" spans="1:34" hidden="1" x14ac:dyDescent="0.15">
      <c r="A899" s="6" t="str">
        <f t="shared" si="175"/>
        <v>Ford Credit Auto Owner Trust 2017-A6573906322642736</v>
      </c>
      <c r="B899" s="6" t="s">
        <v>56</v>
      </c>
      <c r="C899" s="6">
        <v>65739063226</v>
      </c>
      <c r="D899" s="7">
        <v>42736</v>
      </c>
      <c r="E899" s="6" t="str">
        <f>VLOOKUP($A899,Peter!$A$3:$A$2386,1,0)</f>
        <v>Ford Credit Auto Owner Trust 2017-A6573906322642736</v>
      </c>
      <c r="F899" s="6" t="s">
        <v>57</v>
      </c>
      <c r="G899" s="6" t="s">
        <v>24</v>
      </c>
      <c r="H899" s="6" t="s">
        <v>57</v>
      </c>
      <c r="I899" s="6">
        <v>24027.83</v>
      </c>
      <c r="J899" s="6">
        <v>0</v>
      </c>
      <c r="K899" s="6">
        <v>0</v>
      </c>
      <c r="L899" s="6">
        <v>3.3</v>
      </c>
      <c r="M899" s="6">
        <v>210.56</v>
      </c>
      <c r="N899" s="6">
        <v>177.04</v>
      </c>
      <c r="O899" s="6">
        <v>0</v>
      </c>
      <c r="Q899" s="6">
        <f>VLOOKUP($A899,Peter!$A$3:$O$2386,13,0)</f>
        <v>0</v>
      </c>
      <c r="R899" s="6">
        <v>23813.97</v>
      </c>
      <c r="S899" s="10">
        <f t="shared" ref="S899:S962" si="178">ABS(Q899-R899)</f>
        <v>23813.97</v>
      </c>
      <c r="T899" s="6">
        <f>VLOOKUP($A899,Peter!$A$3:$R$2306,14,0)</f>
        <v>387.6</v>
      </c>
      <c r="U899" s="6">
        <v>0</v>
      </c>
      <c r="V899" s="10">
        <f t="shared" ref="V899:V902" si="179">Y899-X899</f>
        <v>-24024.530000000002</v>
      </c>
      <c r="W899" s="10"/>
      <c r="X899" s="6">
        <f>Z899+M899+R899+U899</f>
        <v>24027.83</v>
      </c>
      <c r="Y899" s="6">
        <f>VLOOKUP($A899,Peter!$A$3:$O$2386,7,0)</f>
        <v>3.3</v>
      </c>
      <c r="Z899" s="6">
        <v>3.3</v>
      </c>
      <c r="AA899" s="6">
        <f>VLOOKUP($A899,raw!$A$2:$L$2630,7,0)</f>
        <v>3.3</v>
      </c>
      <c r="AB899" s="10">
        <f t="shared" si="176"/>
        <v>0</v>
      </c>
      <c r="AC899" s="10">
        <f t="shared" ref="AC899:AC962" si="180">IF(ABS(Z899-AA899)&gt;0.01,1,0)</f>
        <v>0</v>
      </c>
      <c r="AE899" s="6">
        <f>VLOOKUP($A899,Peter!$A$3:$O$2386,11,0)</f>
        <v>0</v>
      </c>
      <c r="AF899" s="6">
        <v>0</v>
      </c>
      <c r="AG899" s="6">
        <f t="shared" si="177"/>
        <v>0</v>
      </c>
      <c r="AH899" s="6" t="str">
        <f>"'"&amp;C899&amp;"',"</f>
        <v>'65739063226',</v>
      </c>
    </row>
    <row r="900" spans="1:34" hidden="1" x14ac:dyDescent="0.15">
      <c r="A900" s="6" t="str">
        <f t="shared" si="175"/>
        <v>Ford Credit Auto Owner Trust 2017-A6573906324742736</v>
      </c>
      <c r="B900" s="6" t="s">
        <v>56</v>
      </c>
      <c r="C900" s="6">
        <v>65739063247</v>
      </c>
      <c r="D900" s="7">
        <v>42736</v>
      </c>
      <c r="E900" s="6" t="str">
        <f>VLOOKUP($A900,Peter!$A$3:$A$2386,1,0)</f>
        <v>Ford Credit Auto Owner Trust 2017-A6573906324742736</v>
      </c>
      <c r="F900" s="6" t="s">
        <v>57</v>
      </c>
      <c r="G900" s="6" t="s">
        <v>24</v>
      </c>
      <c r="H900" s="6" t="s">
        <v>57</v>
      </c>
      <c r="I900" s="6">
        <v>9343.34</v>
      </c>
      <c r="J900" s="6">
        <v>0</v>
      </c>
      <c r="K900" s="6">
        <v>0</v>
      </c>
      <c r="L900" s="6">
        <v>4.63</v>
      </c>
      <c r="M900" s="6">
        <v>135.54</v>
      </c>
      <c r="N900" s="6">
        <v>56.21</v>
      </c>
      <c r="O900" s="6">
        <v>0</v>
      </c>
      <c r="Q900" s="6">
        <f>VLOOKUP($A900,Peter!$A$3:$O$2386,13,0)</f>
        <v>0</v>
      </c>
      <c r="R900" s="6">
        <v>9203.17</v>
      </c>
      <c r="S900" s="10">
        <f t="shared" si="178"/>
        <v>9203.17</v>
      </c>
      <c r="T900" s="6">
        <f>VLOOKUP($A900,Peter!$A$3:$R$2306,14,0)</f>
        <v>191.75</v>
      </c>
      <c r="U900" s="6">
        <v>0</v>
      </c>
      <c r="V900" s="10">
        <f t="shared" si="179"/>
        <v>-9338.7100000000009</v>
      </c>
      <c r="W900" s="10"/>
      <c r="X900" s="6">
        <f>Z900+M900+R900+U900</f>
        <v>9343.34</v>
      </c>
      <c r="Y900" s="6">
        <f>VLOOKUP($A900,Peter!$A$3:$O$2386,7,0)</f>
        <v>4.63</v>
      </c>
      <c r="Z900" s="6">
        <v>4.63</v>
      </c>
      <c r="AA900" s="6">
        <f>VLOOKUP($A900,raw!$A$2:$L$2630,7,0)</f>
        <v>4.63</v>
      </c>
      <c r="AB900" s="10">
        <f t="shared" si="176"/>
        <v>0</v>
      </c>
      <c r="AC900" s="10">
        <f t="shared" si="180"/>
        <v>0</v>
      </c>
      <c r="AE900" s="6">
        <f>VLOOKUP($A900,Peter!$A$3:$O$2386,11,0)</f>
        <v>0</v>
      </c>
      <c r="AF900" s="6">
        <v>0</v>
      </c>
      <c r="AG900" s="6">
        <f t="shared" si="177"/>
        <v>0</v>
      </c>
      <c r="AH900" s="6" t="str">
        <f>"'"&amp;C900&amp;"',"</f>
        <v>'65739063247',</v>
      </c>
    </row>
    <row r="901" spans="1:34" hidden="1" x14ac:dyDescent="0.15">
      <c r="A901" s="6" t="str">
        <f t="shared" si="175"/>
        <v>Ford Credit Auto Owner Trust 2017-A6573906333642767</v>
      </c>
      <c r="B901" s="6" t="s">
        <v>56</v>
      </c>
      <c r="C901" s="6">
        <v>65739063336</v>
      </c>
      <c r="D901" s="7">
        <v>42767</v>
      </c>
      <c r="E901" s="6" t="str">
        <f>VLOOKUP($A901,Peter!$A$3:$A$2386,1,0)</f>
        <v>Ford Credit Auto Owner Trust 2017-A6573906333642767</v>
      </c>
      <c r="F901" s="6" t="s">
        <v>57</v>
      </c>
      <c r="G901" s="6" t="s">
        <v>24</v>
      </c>
      <c r="H901" s="6" t="s">
        <v>57</v>
      </c>
      <c r="I901" s="6">
        <v>19129.61</v>
      </c>
      <c r="J901" s="6">
        <v>0</v>
      </c>
      <c r="K901" s="6">
        <v>0</v>
      </c>
      <c r="L901" s="6">
        <v>3.35</v>
      </c>
      <c r="M901" s="6">
        <v>217.94</v>
      </c>
      <c r="N901" s="6">
        <v>107.17</v>
      </c>
      <c r="O901" s="6">
        <v>0</v>
      </c>
      <c r="Q901" s="6">
        <f>VLOOKUP($A901,Peter!$A$3:$O$2386,13,0)</f>
        <v>0</v>
      </c>
      <c r="R901" s="6">
        <v>18908.32</v>
      </c>
      <c r="S901" s="10">
        <f t="shared" si="178"/>
        <v>18908.32</v>
      </c>
      <c r="T901" s="6">
        <f>VLOOKUP($A901,Peter!$A$3:$R$2306,14,0)</f>
        <v>325.11</v>
      </c>
      <c r="U901" s="6">
        <v>0</v>
      </c>
      <c r="V901" s="10">
        <f t="shared" si="179"/>
        <v>-19126.260000000002</v>
      </c>
      <c r="W901" s="10"/>
      <c r="X901" s="6">
        <f>Z901+M901+R901+U901</f>
        <v>19129.61</v>
      </c>
      <c r="Y901" s="6">
        <f>VLOOKUP($A901,Peter!$A$3:$O$2386,7,0)</f>
        <v>3.35</v>
      </c>
      <c r="Z901" s="6">
        <v>3.35</v>
      </c>
      <c r="AA901" s="6">
        <f>VLOOKUP($A901,raw!$A$2:$L$2630,7,0)</f>
        <v>3.35</v>
      </c>
      <c r="AB901" s="10">
        <f t="shared" si="176"/>
        <v>0</v>
      </c>
      <c r="AC901" s="10">
        <f t="shared" si="180"/>
        <v>0</v>
      </c>
      <c r="AE901" s="6">
        <f>VLOOKUP($A901,Peter!$A$3:$O$2386,11,0)</f>
        <v>0</v>
      </c>
      <c r="AF901" s="6">
        <v>0</v>
      </c>
      <c r="AG901" s="6">
        <f t="shared" si="177"/>
        <v>0</v>
      </c>
      <c r="AH901" s="6" t="str">
        <f>"'"&amp;C901&amp;"',"</f>
        <v>'65739063336',</v>
      </c>
    </row>
    <row r="902" spans="1:34" hidden="1" x14ac:dyDescent="0.15">
      <c r="A902" s="6" t="str">
        <f t="shared" si="175"/>
        <v>Ford Credit Auto Owner Trust 2017-A6573906336542736</v>
      </c>
      <c r="B902" s="6" t="s">
        <v>56</v>
      </c>
      <c r="C902" s="6">
        <v>65739063365</v>
      </c>
      <c r="D902" s="7">
        <v>42736</v>
      </c>
      <c r="E902" s="6" t="str">
        <f>VLOOKUP($A902,Peter!$A$3:$A$2386,1,0)</f>
        <v>Ford Credit Auto Owner Trust 2017-A6573906336542736</v>
      </c>
      <c r="F902" s="6" t="s">
        <v>57</v>
      </c>
      <c r="G902" s="6" t="s">
        <v>24</v>
      </c>
      <c r="H902" s="6" t="s">
        <v>57</v>
      </c>
      <c r="I902" s="6">
        <v>24543.33</v>
      </c>
      <c r="J902" s="6">
        <v>0</v>
      </c>
      <c r="K902" s="6">
        <v>0</v>
      </c>
      <c r="L902" s="6">
        <v>5.42</v>
      </c>
      <c r="M902" s="6">
        <v>303.26</v>
      </c>
      <c r="N902" s="6">
        <v>150.43</v>
      </c>
      <c r="O902" s="6">
        <v>0</v>
      </c>
      <c r="Q902" s="6">
        <f>VLOOKUP($A902,Peter!$A$3:$O$2386,13,0)</f>
        <v>0</v>
      </c>
      <c r="R902" s="6">
        <v>24234.65</v>
      </c>
      <c r="S902" s="10">
        <f t="shared" si="178"/>
        <v>24234.65</v>
      </c>
      <c r="T902" s="6">
        <f>VLOOKUP($A902,Peter!$A$3:$R$2306,14,0)</f>
        <v>453.69</v>
      </c>
      <c r="U902" s="6">
        <v>0</v>
      </c>
      <c r="V902" s="10">
        <f t="shared" si="179"/>
        <v>-24537.910000000003</v>
      </c>
      <c r="W902" s="10"/>
      <c r="X902" s="6">
        <f>Z902+M902+R902+U902</f>
        <v>24543.33</v>
      </c>
      <c r="Y902" s="6">
        <f>VLOOKUP($A902,Peter!$A$3:$O$2386,7,0)</f>
        <v>5.42</v>
      </c>
      <c r="Z902" s="6">
        <v>5.42</v>
      </c>
      <c r="AA902" s="6">
        <f>VLOOKUP($A902,raw!$A$2:$L$2630,7,0)</f>
        <v>5.42</v>
      </c>
      <c r="AB902" s="10">
        <f t="shared" si="176"/>
        <v>0</v>
      </c>
      <c r="AC902" s="10">
        <f t="shared" si="180"/>
        <v>0</v>
      </c>
      <c r="AE902" s="6">
        <f>VLOOKUP($A902,Peter!$A$3:$O$2386,11,0)</f>
        <v>0</v>
      </c>
      <c r="AF902" s="6">
        <v>0</v>
      </c>
      <c r="AG902" s="6">
        <f t="shared" si="177"/>
        <v>0</v>
      </c>
      <c r="AH902" s="6" t="str">
        <f>"'"&amp;C902&amp;"',"</f>
        <v>'65739063365',</v>
      </c>
    </row>
    <row r="903" spans="1:34" hidden="1" x14ac:dyDescent="0.15">
      <c r="A903" s="6" t="str">
        <f t="shared" si="175"/>
        <v>Ford Credit Auto Owner Trust 2017-A6573906336842795</v>
      </c>
      <c r="B903" s="6" t="s">
        <v>56</v>
      </c>
      <c r="C903" s="6">
        <v>65739063368</v>
      </c>
      <c r="D903" s="7">
        <v>42795</v>
      </c>
      <c r="E903" s="6" t="e">
        <f>VLOOKUP($A903,Peter!$A$3:$A$2386,1,0)</f>
        <v>#N/A</v>
      </c>
      <c r="F903" s="6" t="s">
        <v>21</v>
      </c>
      <c r="G903" s="6" t="s">
        <v>18</v>
      </c>
      <c r="H903" s="6" t="s">
        <v>21</v>
      </c>
      <c r="I903" s="6">
        <v>19770.34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Q903" s="6" t="e">
        <f>VLOOKUP($A903,Peter!$A$3:$O$2386,13,0)</f>
        <v>#N/A</v>
      </c>
      <c r="R903" s="6">
        <v>0</v>
      </c>
      <c r="S903" s="10" t="e">
        <f t="shared" si="178"/>
        <v>#N/A</v>
      </c>
      <c r="T903" s="6" t="e">
        <f>VLOOKUP($A903,Peter!$A$3:$R$2306,14,0)</f>
        <v>#N/A</v>
      </c>
      <c r="U903" s="6">
        <v>0</v>
      </c>
      <c r="Y903" s="6" t="e">
        <f>VLOOKUP($A903,Peter!$A$3:$O$2386,7,0)</f>
        <v>#N/A</v>
      </c>
      <c r="Z903" s="6">
        <v>19770.34</v>
      </c>
      <c r="AA903" s="6" t="e">
        <f>VLOOKUP($A903,raw!$A$2:$L$2630,7,0)</f>
        <v>#N/A</v>
      </c>
      <c r="AB903" s="10" t="e">
        <f t="shared" si="176"/>
        <v>#N/A</v>
      </c>
      <c r="AC903" s="10" t="e">
        <f t="shared" si="180"/>
        <v>#N/A</v>
      </c>
      <c r="AE903" s="6" t="e">
        <f>VLOOKUP($A903,Peter!$A$3:$O$2386,11,0)</f>
        <v>#N/A</v>
      </c>
      <c r="AF903" s="6">
        <v>10800</v>
      </c>
      <c r="AG903" s="6" t="e">
        <f t="shared" si="177"/>
        <v>#N/A</v>
      </c>
      <c r="AH903" s="6" t="str">
        <f>"'"&amp;C903&amp;"',"</f>
        <v>'65739063368',</v>
      </c>
    </row>
    <row r="904" spans="1:34" hidden="1" x14ac:dyDescent="0.15">
      <c r="A904" s="6" t="str">
        <f t="shared" si="175"/>
        <v>Ford Credit Auto Owner Trust 2017-A6573906342742736</v>
      </c>
      <c r="B904" s="6" t="s">
        <v>56</v>
      </c>
      <c r="C904" s="6">
        <v>65739063427</v>
      </c>
      <c r="D904" s="7">
        <v>42736</v>
      </c>
      <c r="E904" s="6" t="str">
        <f>VLOOKUP($A904,Peter!$A$3:$A$2386,1,0)</f>
        <v>Ford Credit Auto Owner Trust 2017-A6573906342742736</v>
      </c>
      <c r="F904" s="6" t="s">
        <v>57</v>
      </c>
      <c r="G904" s="6" t="s">
        <v>24</v>
      </c>
      <c r="H904" s="6" t="s">
        <v>57</v>
      </c>
      <c r="I904" s="6">
        <v>10000</v>
      </c>
      <c r="J904" s="6">
        <v>0</v>
      </c>
      <c r="K904" s="6">
        <v>0</v>
      </c>
      <c r="L904" s="6">
        <v>1.23</v>
      </c>
      <c r="M904" s="6">
        <v>143.78</v>
      </c>
      <c r="N904" s="6">
        <v>42.95</v>
      </c>
      <c r="O904" s="6">
        <v>0</v>
      </c>
      <c r="Q904" s="6">
        <f>VLOOKUP($A904,Peter!$A$3:$O$2386,13,0)</f>
        <v>0</v>
      </c>
      <c r="R904" s="6">
        <v>9854.99</v>
      </c>
      <c r="S904" s="10">
        <f t="shared" si="178"/>
        <v>9854.99</v>
      </c>
      <c r="T904" s="6">
        <f>VLOOKUP($A904,Peter!$A$3:$R$2306,14,0)</f>
        <v>186.73</v>
      </c>
      <c r="U904" s="6">
        <v>0</v>
      </c>
      <c r="V904" s="10">
        <f>Y904-X904</f>
        <v>-9998.77</v>
      </c>
      <c r="W904" s="10"/>
      <c r="X904" s="6">
        <f>Z904+M904+R904+U904</f>
        <v>10000</v>
      </c>
      <c r="Y904" s="6">
        <f>VLOOKUP($A904,Peter!$A$3:$O$2386,7,0)</f>
        <v>1.23</v>
      </c>
      <c r="Z904" s="6">
        <v>1.23</v>
      </c>
      <c r="AA904" s="6">
        <f>VLOOKUP($A904,raw!$A$2:$L$2630,7,0)</f>
        <v>1.23</v>
      </c>
      <c r="AB904" s="10">
        <f t="shared" si="176"/>
        <v>0</v>
      </c>
      <c r="AC904" s="10">
        <f t="shared" si="180"/>
        <v>0</v>
      </c>
      <c r="AE904" s="6">
        <f>VLOOKUP($A904,Peter!$A$3:$O$2386,11,0)</f>
        <v>0</v>
      </c>
      <c r="AF904" s="6">
        <v>0</v>
      </c>
      <c r="AG904" s="6">
        <f t="shared" si="177"/>
        <v>0</v>
      </c>
      <c r="AH904" s="6" t="str">
        <f>"'"&amp;C904&amp;"',"</f>
        <v>'65739063427',</v>
      </c>
    </row>
    <row r="905" spans="1:34" hidden="1" x14ac:dyDescent="0.15">
      <c r="A905" s="6" t="str">
        <f t="shared" si="175"/>
        <v>Ford Credit Auto Owner Trust 2017-A6573906347942795</v>
      </c>
      <c r="B905" s="6" t="s">
        <v>56</v>
      </c>
      <c r="C905" s="6">
        <v>65739063479</v>
      </c>
      <c r="D905" s="7">
        <v>42795</v>
      </c>
      <c r="E905" s="6" t="e">
        <f>VLOOKUP($A905,Peter!$A$3:$A$2386,1,0)</f>
        <v>#N/A</v>
      </c>
      <c r="F905" s="6" t="s">
        <v>57</v>
      </c>
      <c r="G905" s="6" t="s">
        <v>24</v>
      </c>
      <c r="H905" s="6" t="s">
        <v>57</v>
      </c>
      <c r="I905" s="6">
        <v>4574.16</v>
      </c>
      <c r="J905" s="6">
        <v>0</v>
      </c>
      <c r="K905" s="6">
        <v>0</v>
      </c>
      <c r="L905" s="6">
        <v>3.15</v>
      </c>
      <c r="M905" s="6">
        <v>368.88</v>
      </c>
      <c r="N905" s="6">
        <v>22.07</v>
      </c>
      <c r="O905" s="6">
        <v>0</v>
      </c>
      <c r="Q905" s="6" t="e">
        <f>VLOOKUP($A905,Peter!$A$3:$O$2386,13,0)</f>
        <v>#N/A</v>
      </c>
      <c r="R905" s="6">
        <v>4202.13</v>
      </c>
      <c r="S905" s="10" t="e">
        <f t="shared" si="178"/>
        <v>#N/A</v>
      </c>
      <c r="T905" s="6" t="e">
        <f>VLOOKUP($A905,Peter!$A$3:$R$2306,14,0)</f>
        <v>#N/A</v>
      </c>
      <c r="U905" s="6">
        <v>0</v>
      </c>
      <c r="Y905" s="6" t="e">
        <f>VLOOKUP($A905,Peter!$A$3:$O$2386,7,0)</f>
        <v>#N/A</v>
      </c>
      <c r="Z905" s="6">
        <v>3.15</v>
      </c>
      <c r="AA905" s="6" t="e">
        <f>VLOOKUP($A905,raw!$A$2:$L$2630,7,0)</f>
        <v>#N/A</v>
      </c>
      <c r="AB905" s="10" t="e">
        <f t="shared" si="176"/>
        <v>#N/A</v>
      </c>
      <c r="AC905" s="10" t="e">
        <f t="shared" si="180"/>
        <v>#N/A</v>
      </c>
      <c r="AE905" s="6" t="e">
        <f>VLOOKUP($A905,Peter!$A$3:$O$2386,11,0)</f>
        <v>#N/A</v>
      </c>
      <c r="AF905" s="6">
        <v>0</v>
      </c>
      <c r="AG905" s="6" t="e">
        <f t="shared" si="177"/>
        <v>#N/A</v>
      </c>
      <c r="AH905" s="6" t="str">
        <f>"'"&amp;C905&amp;"',"</f>
        <v>'65739063479',</v>
      </c>
    </row>
    <row r="906" spans="1:34" hidden="1" x14ac:dyDescent="0.15">
      <c r="A906" s="6" t="str">
        <f t="shared" si="175"/>
        <v>Ford Credit Auto Owner Trust 2017-A6573906350342767</v>
      </c>
      <c r="B906" s="6" t="s">
        <v>56</v>
      </c>
      <c r="C906" s="6">
        <v>65739063503</v>
      </c>
      <c r="D906" s="7">
        <v>42767</v>
      </c>
      <c r="E906" s="6" t="str">
        <f>VLOOKUP($A906,Peter!$A$3:$A$2386,1,0)</f>
        <v>Ford Credit Auto Owner Trust 2017-A6573906350342767</v>
      </c>
      <c r="F906" s="6" t="s">
        <v>57</v>
      </c>
      <c r="G906" s="6" t="s">
        <v>24</v>
      </c>
      <c r="H906" s="6" t="s">
        <v>57</v>
      </c>
      <c r="I906" s="6">
        <v>32254.43</v>
      </c>
      <c r="J906" s="6">
        <v>0</v>
      </c>
      <c r="K906" s="6">
        <v>0</v>
      </c>
      <c r="L906" s="6">
        <v>8.82</v>
      </c>
      <c r="M906" s="6">
        <v>485.06</v>
      </c>
      <c r="N906" s="6">
        <v>132.29</v>
      </c>
      <c r="O906" s="6">
        <v>0</v>
      </c>
      <c r="Q906" s="6">
        <f>VLOOKUP($A906,Peter!$A$3:$O$2386,13,0)</f>
        <v>0</v>
      </c>
      <c r="R906" s="6">
        <v>31760.55</v>
      </c>
      <c r="S906" s="10">
        <f t="shared" si="178"/>
        <v>31760.55</v>
      </c>
      <c r="T906" s="6">
        <f>VLOOKUP($A906,Peter!$A$3:$R$2306,14,0)</f>
        <v>617.35</v>
      </c>
      <c r="U906" s="6">
        <v>0</v>
      </c>
      <c r="V906" s="10">
        <f>Y906-X906</f>
        <v>-32245.61</v>
      </c>
      <c r="W906" s="10"/>
      <c r="X906" s="6">
        <f>Z906+M906+R906+U906</f>
        <v>32254.43</v>
      </c>
      <c r="Y906" s="6">
        <f>VLOOKUP($A906,Peter!$A$3:$O$2386,7,0)</f>
        <v>8.82</v>
      </c>
      <c r="Z906" s="6">
        <v>8.82</v>
      </c>
      <c r="AA906" s="6">
        <f>VLOOKUP($A906,raw!$A$2:$L$2630,7,0)</f>
        <v>8.82</v>
      </c>
      <c r="AB906" s="10">
        <f t="shared" si="176"/>
        <v>0</v>
      </c>
      <c r="AC906" s="10">
        <f t="shared" si="180"/>
        <v>0</v>
      </c>
      <c r="AE906" s="6">
        <f>VLOOKUP($A906,Peter!$A$3:$O$2386,11,0)</f>
        <v>0</v>
      </c>
      <c r="AF906" s="6">
        <v>0</v>
      </c>
      <c r="AG906" s="6">
        <f t="shared" si="177"/>
        <v>0</v>
      </c>
      <c r="AH906" s="6" t="str">
        <f>"'"&amp;C906&amp;"',"</f>
        <v>'65739063503',</v>
      </c>
    </row>
    <row r="907" spans="1:34" hidden="1" x14ac:dyDescent="0.15">
      <c r="A907" s="6" t="str">
        <f t="shared" si="175"/>
        <v>Ford Credit Auto Owner Trust 2017-A6573906352542795</v>
      </c>
      <c r="B907" s="6" t="s">
        <v>56</v>
      </c>
      <c r="C907" s="6">
        <v>65739063525</v>
      </c>
      <c r="D907" s="7">
        <v>42795</v>
      </c>
      <c r="E907" s="6" t="e">
        <f>VLOOKUP($A907,Peter!$A$3:$A$2386,1,0)</f>
        <v>#N/A</v>
      </c>
      <c r="F907" s="6" t="s">
        <v>25</v>
      </c>
      <c r="G907" s="6" t="s">
        <v>18</v>
      </c>
      <c r="H907" s="6" t="s">
        <v>25</v>
      </c>
      <c r="I907" s="6">
        <v>83.55</v>
      </c>
      <c r="J907" s="6">
        <v>0</v>
      </c>
      <c r="K907" s="6">
        <v>0</v>
      </c>
      <c r="L907" s="6">
        <v>3.78</v>
      </c>
      <c r="M907" s="6">
        <v>79.77</v>
      </c>
      <c r="N907" s="6">
        <v>0.23</v>
      </c>
      <c r="O907" s="6">
        <v>0</v>
      </c>
      <c r="Q907" s="6" t="e">
        <f>VLOOKUP($A907,Peter!$A$3:$O$2386,13,0)</f>
        <v>#N/A</v>
      </c>
      <c r="R907" s="6">
        <v>0</v>
      </c>
      <c r="S907" s="10" t="e">
        <f t="shared" si="178"/>
        <v>#N/A</v>
      </c>
      <c r="T907" s="6" t="e">
        <f>VLOOKUP($A907,Peter!$A$3:$R$2306,14,0)</f>
        <v>#N/A</v>
      </c>
      <c r="U907" s="6">
        <v>0</v>
      </c>
      <c r="Y907" s="6" t="e">
        <f>VLOOKUP($A907,Peter!$A$3:$O$2386,7,0)</f>
        <v>#N/A</v>
      </c>
      <c r="Z907" s="6">
        <v>3.78</v>
      </c>
      <c r="AA907" s="6" t="e">
        <f>VLOOKUP($A907,raw!$A$2:$L$2630,7,0)</f>
        <v>#N/A</v>
      </c>
      <c r="AB907" s="10" t="e">
        <f t="shared" si="176"/>
        <v>#N/A</v>
      </c>
      <c r="AC907" s="10" t="e">
        <f t="shared" si="180"/>
        <v>#N/A</v>
      </c>
      <c r="AE907" s="6" t="e">
        <f>VLOOKUP($A907,Peter!$A$3:$O$2386,11,0)</f>
        <v>#N/A</v>
      </c>
      <c r="AF907" s="6">
        <v>0</v>
      </c>
      <c r="AG907" s="6" t="e">
        <f t="shared" si="177"/>
        <v>#N/A</v>
      </c>
      <c r="AH907" s="6" t="str">
        <f>"'"&amp;C907&amp;"',"</f>
        <v>'65739063525',</v>
      </c>
    </row>
    <row r="908" spans="1:34" hidden="1" x14ac:dyDescent="0.15">
      <c r="A908" s="6" t="str">
        <f t="shared" si="175"/>
        <v>Ford Credit Auto Owner Trust 2017-A6573906357042736</v>
      </c>
      <c r="B908" s="6" t="s">
        <v>56</v>
      </c>
      <c r="C908" s="6">
        <v>65739063570</v>
      </c>
      <c r="D908" s="7">
        <v>42736</v>
      </c>
      <c r="E908" s="6" t="str">
        <f>VLOOKUP($A908,Peter!$A$3:$A$2386,1,0)</f>
        <v>Ford Credit Auto Owner Trust 2017-A6573906357042736</v>
      </c>
      <c r="F908" s="6" t="s">
        <v>57</v>
      </c>
      <c r="G908" s="6" t="s">
        <v>24</v>
      </c>
      <c r="H908" s="6" t="s">
        <v>57</v>
      </c>
      <c r="I908" s="6">
        <v>10000</v>
      </c>
      <c r="J908" s="6">
        <v>0</v>
      </c>
      <c r="K908" s="6">
        <v>0</v>
      </c>
      <c r="L908" s="6">
        <v>4.04</v>
      </c>
      <c r="M908" s="6">
        <v>135.12</v>
      </c>
      <c r="N908" s="6">
        <v>53.47</v>
      </c>
      <c r="O908" s="6">
        <v>0</v>
      </c>
      <c r="Q908" s="6">
        <f>VLOOKUP($A908,Peter!$A$3:$O$2386,13,0)</f>
        <v>0</v>
      </c>
      <c r="R908" s="6">
        <v>9860.84</v>
      </c>
      <c r="S908" s="10">
        <f t="shared" si="178"/>
        <v>9860.84</v>
      </c>
      <c r="T908" s="6">
        <f>VLOOKUP($A908,Peter!$A$3:$R$2306,14,0)</f>
        <v>188.59</v>
      </c>
      <c r="U908" s="6">
        <v>0</v>
      </c>
      <c r="V908" s="10">
        <f t="shared" ref="V908:V917" si="181">Y908-X908</f>
        <v>-9995.9599999999991</v>
      </c>
      <c r="W908" s="10"/>
      <c r="X908" s="6">
        <f t="shared" ref="X908:X917" si="182">Z908+M908+R908+U908</f>
        <v>10000</v>
      </c>
      <c r="Y908" s="6">
        <f>VLOOKUP($A908,Peter!$A$3:$O$2386,7,0)</f>
        <v>4.04</v>
      </c>
      <c r="Z908" s="6">
        <v>4.04</v>
      </c>
      <c r="AA908" s="6">
        <f>VLOOKUP($A908,raw!$A$2:$L$2630,7,0)</f>
        <v>4.04</v>
      </c>
      <c r="AB908" s="10">
        <f t="shared" si="176"/>
        <v>0</v>
      </c>
      <c r="AC908" s="10">
        <f t="shared" si="180"/>
        <v>0</v>
      </c>
      <c r="AE908" s="6">
        <f>VLOOKUP($A908,Peter!$A$3:$O$2386,11,0)</f>
        <v>0</v>
      </c>
      <c r="AF908" s="6">
        <v>0</v>
      </c>
      <c r="AG908" s="6">
        <f t="shared" si="177"/>
        <v>0</v>
      </c>
      <c r="AH908" s="6" t="str">
        <f>"'"&amp;C908&amp;"',"</f>
        <v>'65739063570',</v>
      </c>
    </row>
    <row r="909" spans="1:34" hidden="1" x14ac:dyDescent="0.15">
      <c r="A909" s="6" t="str">
        <f t="shared" si="175"/>
        <v>Ford Credit Auto Owner Trust 2017-A6573906365142736</v>
      </c>
      <c r="B909" s="6" t="s">
        <v>56</v>
      </c>
      <c r="C909" s="6">
        <v>65739063651</v>
      </c>
      <c r="D909" s="7">
        <v>42736</v>
      </c>
      <c r="E909" s="6" t="str">
        <f>VLOOKUP($A909,Peter!$A$3:$A$2386,1,0)</f>
        <v>Ford Credit Auto Owner Trust 2017-A6573906365142736</v>
      </c>
      <c r="F909" s="6" t="s">
        <v>57</v>
      </c>
      <c r="G909" s="6" t="s">
        <v>24</v>
      </c>
      <c r="H909" s="6" t="s">
        <v>57</v>
      </c>
      <c r="I909" s="6">
        <v>15000.07</v>
      </c>
      <c r="J909" s="6">
        <v>0</v>
      </c>
      <c r="K909" s="6">
        <v>0</v>
      </c>
      <c r="L909" s="6">
        <v>0.09</v>
      </c>
      <c r="M909" s="6">
        <v>180.08</v>
      </c>
      <c r="N909" s="6">
        <v>110.55</v>
      </c>
      <c r="O909" s="6">
        <v>0</v>
      </c>
      <c r="Q909" s="6">
        <f>VLOOKUP($A909,Peter!$A$3:$O$2386,13,0)</f>
        <v>0</v>
      </c>
      <c r="R909" s="6">
        <v>14819.9</v>
      </c>
      <c r="S909" s="10">
        <f t="shared" si="178"/>
        <v>14819.9</v>
      </c>
      <c r="T909" s="6">
        <f>VLOOKUP($A909,Peter!$A$3:$R$2306,14,0)</f>
        <v>290.63</v>
      </c>
      <c r="U909" s="6">
        <v>0</v>
      </c>
      <c r="V909" s="10">
        <f t="shared" si="181"/>
        <v>-14999.98</v>
      </c>
      <c r="W909" s="10"/>
      <c r="X909" s="6">
        <f t="shared" si="182"/>
        <v>15000.07</v>
      </c>
      <c r="Y909" s="6">
        <f>VLOOKUP($A909,Peter!$A$3:$O$2386,7,0)</f>
        <v>0.09</v>
      </c>
      <c r="Z909" s="6">
        <v>0.09</v>
      </c>
      <c r="AA909" s="6">
        <f>VLOOKUP($A909,raw!$A$2:$L$2630,7,0)</f>
        <v>0.09</v>
      </c>
      <c r="AB909" s="10">
        <f t="shared" si="176"/>
        <v>0</v>
      </c>
      <c r="AC909" s="10">
        <f t="shared" si="180"/>
        <v>0</v>
      </c>
      <c r="AE909" s="6">
        <f>VLOOKUP($A909,Peter!$A$3:$O$2386,11,0)</f>
        <v>0</v>
      </c>
      <c r="AF909" s="6">
        <v>0</v>
      </c>
      <c r="AG909" s="6">
        <f t="shared" si="177"/>
        <v>0</v>
      </c>
      <c r="AH909" s="6" t="str">
        <f>"'"&amp;C909&amp;"',"</f>
        <v>'65739063651',</v>
      </c>
    </row>
    <row r="910" spans="1:34" hidden="1" x14ac:dyDescent="0.15">
      <c r="A910" s="6" t="str">
        <f t="shared" si="175"/>
        <v>Ford Credit Auto Owner Trust 2017-A6573906366742736</v>
      </c>
      <c r="B910" s="6" t="s">
        <v>56</v>
      </c>
      <c r="C910" s="6">
        <v>65739063667</v>
      </c>
      <c r="D910" s="7">
        <v>42736</v>
      </c>
      <c r="E910" s="6" t="str">
        <f>VLOOKUP($A910,Peter!$A$3:$A$2386,1,0)</f>
        <v>Ford Credit Auto Owner Trust 2017-A6573906366742736</v>
      </c>
      <c r="F910" s="6" t="s">
        <v>57</v>
      </c>
      <c r="G910" s="6" t="s">
        <v>24</v>
      </c>
      <c r="H910" s="6" t="s">
        <v>57</v>
      </c>
      <c r="I910" s="6">
        <v>48079.69</v>
      </c>
      <c r="J910" s="6">
        <v>0</v>
      </c>
      <c r="K910" s="6">
        <v>0</v>
      </c>
      <c r="L910" s="6">
        <v>5.75</v>
      </c>
      <c r="M910" s="6">
        <v>787.13</v>
      </c>
      <c r="N910" s="6">
        <v>119.77</v>
      </c>
      <c r="O910" s="6">
        <v>0</v>
      </c>
      <c r="Q910" s="6">
        <f>VLOOKUP($A910,Peter!$A$3:$O$2386,13,0)</f>
        <v>0</v>
      </c>
      <c r="R910" s="6">
        <v>47286.81</v>
      </c>
      <c r="S910" s="10">
        <f t="shared" si="178"/>
        <v>47286.81</v>
      </c>
      <c r="T910" s="6">
        <f>VLOOKUP($A910,Peter!$A$3:$R$2306,14,0)</f>
        <v>906.9</v>
      </c>
      <c r="U910" s="6">
        <v>0</v>
      </c>
      <c r="V910" s="10">
        <f t="shared" si="181"/>
        <v>-48073.939999999995</v>
      </c>
      <c r="W910" s="10"/>
      <c r="X910" s="6">
        <f t="shared" si="182"/>
        <v>48079.689999999995</v>
      </c>
      <c r="Y910" s="6">
        <f>VLOOKUP($A910,Peter!$A$3:$O$2386,7,0)</f>
        <v>5.75</v>
      </c>
      <c r="Z910" s="6">
        <v>5.75</v>
      </c>
      <c r="AA910" s="6">
        <f>VLOOKUP($A910,raw!$A$2:$L$2630,7,0)</f>
        <v>5.75</v>
      </c>
      <c r="AB910" s="10">
        <f t="shared" si="176"/>
        <v>0</v>
      </c>
      <c r="AC910" s="10">
        <f t="shared" si="180"/>
        <v>0</v>
      </c>
      <c r="AE910" s="6">
        <f>VLOOKUP($A910,Peter!$A$3:$O$2386,11,0)</f>
        <v>0</v>
      </c>
      <c r="AF910" s="6">
        <v>0</v>
      </c>
      <c r="AG910" s="6">
        <f t="shared" si="177"/>
        <v>0</v>
      </c>
      <c r="AH910" s="6" t="str">
        <f>"'"&amp;C910&amp;"',"</f>
        <v>'65739063667',</v>
      </c>
    </row>
    <row r="911" spans="1:34" hidden="1" x14ac:dyDescent="0.15">
      <c r="A911" s="6" t="str">
        <f t="shared" si="175"/>
        <v>Ford Credit Auto Owner Trust 2017-A6573906371042736</v>
      </c>
      <c r="B911" s="6" t="s">
        <v>56</v>
      </c>
      <c r="C911" s="6">
        <v>65739063710</v>
      </c>
      <c r="D911" s="7">
        <v>42736</v>
      </c>
      <c r="E911" s="6" t="str">
        <f>VLOOKUP($A911,Peter!$A$3:$A$2386,1,0)</f>
        <v>Ford Credit Auto Owner Trust 2017-A6573906371042736</v>
      </c>
      <c r="F911" s="6" t="s">
        <v>57</v>
      </c>
      <c r="G911" s="6" t="s">
        <v>24</v>
      </c>
      <c r="H911" s="6" t="s">
        <v>57</v>
      </c>
      <c r="I911" s="6">
        <v>51308.51</v>
      </c>
      <c r="J911" s="6">
        <v>0</v>
      </c>
      <c r="K911" s="6">
        <v>0</v>
      </c>
      <c r="L911" s="6">
        <v>5.61</v>
      </c>
      <c r="M911" s="6">
        <v>583.17999999999995</v>
      </c>
      <c r="N911" s="6">
        <v>218.28</v>
      </c>
      <c r="O911" s="6">
        <v>0</v>
      </c>
      <c r="Q911" s="6">
        <f>VLOOKUP($A911,Peter!$A$3:$O$2386,13,0)</f>
        <v>0</v>
      </c>
      <c r="R911" s="6">
        <v>50719.72</v>
      </c>
      <c r="S911" s="10">
        <f t="shared" si="178"/>
        <v>50719.72</v>
      </c>
      <c r="T911" s="6">
        <f>VLOOKUP($A911,Peter!$A$3:$R$2306,14,0)</f>
        <v>801.46</v>
      </c>
      <c r="U911" s="6">
        <v>0</v>
      </c>
      <c r="V911" s="10">
        <f t="shared" si="181"/>
        <v>-51302.9</v>
      </c>
      <c r="W911" s="10"/>
      <c r="X911" s="6">
        <f t="shared" si="182"/>
        <v>51308.51</v>
      </c>
      <c r="Y911" s="6">
        <f>VLOOKUP($A911,Peter!$A$3:$O$2386,7,0)</f>
        <v>5.61</v>
      </c>
      <c r="Z911" s="6">
        <v>5.61</v>
      </c>
      <c r="AA911" s="6">
        <f>VLOOKUP($A911,raw!$A$2:$L$2630,7,0)</f>
        <v>5.61</v>
      </c>
      <c r="AB911" s="10">
        <f t="shared" si="176"/>
        <v>0</v>
      </c>
      <c r="AC911" s="10">
        <f t="shared" si="180"/>
        <v>0</v>
      </c>
      <c r="AE911" s="6">
        <f>VLOOKUP($A911,Peter!$A$3:$O$2386,11,0)</f>
        <v>0</v>
      </c>
      <c r="AF911" s="6">
        <v>0</v>
      </c>
      <c r="AG911" s="6">
        <f t="shared" si="177"/>
        <v>0</v>
      </c>
      <c r="AH911" s="6" t="str">
        <f>"'"&amp;C911&amp;"',"</f>
        <v>'65739063710',</v>
      </c>
    </row>
    <row r="912" spans="1:34" hidden="1" x14ac:dyDescent="0.15">
      <c r="A912" s="6" t="str">
        <f t="shared" si="175"/>
        <v>Ford Credit Auto Owner Trust 2017-A6573906374942736</v>
      </c>
      <c r="B912" s="6" t="s">
        <v>56</v>
      </c>
      <c r="C912" s="6">
        <v>65739063749</v>
      </c>
      <c r="D912" s="7">
        <v>42736</v>
      </c>
      <c r="E912" s="6" t="str">
        <f>VLOOKUP($A912,Peter!$A$3:$A$2386,1,0)</f>
        <v>Ford Credit Auto Owner Trust 2017-A6573906374942736</v>
      </c>
      <c r="F912" s="6" t="s">
        <v>57</v>
      </c>
      <c r="G912" s="6" t="s">
        <v>24</v>
      </c>
      <c r="H912" s="6" t="s">
        <v>57</v>
      </c>
      <c r="I912" s="6">
        <v>66154</v>
      </c>
      <c r="J912" s="6">
        <v>0</v>
      </c>
      <c r="K912" s="6">
        <v>0</v>
      </c>
      <c r="L912" s="6">
        <v>0.35</v>
      </c>
      <c r="M912" s="6">
        <v>1119.8800000000001</v>
      </c>
      <c r="N912" s="6">
        <v>406.21</v>
      </c>
      <c r="O912" s="6">
        <v>0</v>
      </c>
      <c r="Q912" s="6">
        <f>VLOOKUP($A912,Peter!$A$3:$O$2386,13,0)</f>
        <v>0</v>
      </c>
      <c r="R912" s="6">
        <v>65033.77</v>
      </c>
      <c r="S912" s="10">
        <f t="shared" si="178"/>
        <v>65033.77</v>
      </c>
      <c r="T912" s="6">
        <f>VLOOKUP($A912,Peter!$A$3:$R$2306,14,0)</f>
        <v>1526.09</v>
      </c>
      <c r="U912" s="6">
        <v>0</v>
      </c>
      <c r="V912" s="10">
        <f t="shared" si="181"/>
        <v>-66153.649999999994</v>
      </c>
      <c r="W912" s="10"/>
      <c r="X912" s="6">
        <f t="shared" si="182"/>
        <v>66154</v>
      </c>
      <c r="Y912" s="6">
        <f>VLOOKUP($A912,Peter!$A$3:$O$2386,7,0)</f>
        <v>0.35</v>
      </c>
      <c r="Z912" s="6">
        <v>0.35</v>
      </c>
      <c r="AA912" s="6">
        <f>VLOOKUP($A912,raw!$A$2:$L$2630,7,0)</f>
        <v>0.35</v>
      </c>
      <c r="AB912" s="10">
        <f t="shared" si="176"/>
        <v>0</v>
      </c>
      <c r="AC912" s="10">
        <f t="shared" si="180"/>
        <v>0</v>
      </c>
      <c r="AE912" s="6">
        <f>VLOOKUP($A912,Peter!$A$3:$O$2386,11,0)</f>
        <v>0</v>
      </c>
      <c r="AF912" s="6">
        <v>0</v>
      </c>
      <c r="AG912" s="6">
        <f t="shared" si="177"/>
        <v>0</v>
      </c>
      <c r="AH912" s="6" t="str">
        <f>"'"&amp;C912&amp;"',"</f>
        <v>'65739063749',</v>
      </c>
    </row>
    <row r="913" spans="1:34" hidden="1" x14ac:dyDescent="0.15">
      <c r="A913" s="6" t="str">
        <f t="shared" si="175"/>
        <v>Ford Credit Auto Owner Trust 2017-A6573906399442736</v>
      </c>
      <c r="B913" s="6" t="s">
        <v>56</v>
      </c>
      <c r="C913" s="6">
        <v>65739063994</v>
      </c>
      <c r="D913" s="7">
        <v>42736</v>
      </c>
      <c r="E913" s="6" t="str">
        <f>VLOOKUP($A913,Peter!$A$3:$A$2386,1,0)</f>
        <v>Ford Credit Auto Owner Trust 2017-A6573906399442736</v>
      </c>
      <c r="F913" s="6" t="s">
        <v>57</v>
      </c>
      <c r="G913" s="6" t="s">
        <v>24</v>
      </c>
      <c r="H913" s="6" t="s">
        <v>57</v>
      </c>
      <c r="I913" s="6">
        <v>68886.070000000007</v>
      </c>
      <c r="J913" s="6">
        <v>0</v>
      </c>
      <c r="K913" s="6">
        <v>0</v>
      </c>
      <c r="L913" s="6">
        <v>0.01</v>
      </c>
      <c r="M913" s="6">
        <v>610.36</v>
      </c>
      <c r="N913" s="6">
        <v>550.21</v>
      </c>
      <c r="O913" s="6">
        <v>0</v>
      </c>
      <c r="Q913" s="6">
        <f>VLOOKUP($A913,Peter!$A$3:$O$2386,13,0)</f>
        <v>0</v>
      </c>
      <c r="R913" s="6">
        <v>68275.7</v>
      </c>
      <c r="S913" s="10">
        <f t="shared" si="178"/>
        <v>68275.7</v>
      </c>
      <c r="T913" s="6">
        <f>VLOOKUP($A913,Peter!$A$3:$R$2306,14,0)</f>
        <v>1160.57</v>
      </c>
      <c r="U913" s="6">
        <v>0</v>
      </c>
      <c r="V913" s="10">
        <f t="shared" si="181"/>
        <v>-68886.06</v>
      </c>
      <c r="W913" s="10"/>
      <c r="X913" s="6">
        <f t="shared" si="182"/>
        <v>68886.069999999992</v>
      </c>
      <c r="Y913" s="6">
        <f>VLOOKUP($A913,Peter!$A$3:$O$2386,7,0)</f>
        <v>0.01</v>
      </c>
      <c r="Z913" s="6">
        <v>0.01</v>
      </c>
      <c r="AA913" s="6">
        <f>VLOOKUP($A913,raw!$A$2:$L$2630,7,0)</f>
        <v>0.01</v>
      </c>
      <c r="AB913" s="10">
        <f t="shared" si="176"/>
        <v>0</v>
      </c>
      <c r="AC913" s="10">
        <f t="shared" si="180"/>
        <v>0</v>
      </c>
      <c r="AE913" s="6">
        <f>VLOOKUP($A913,Peter!$A$3:$O$2386,11,0)</f>
        <v>0</v>
      </c>
      <c r="AF913" s="6">
        <v>0</v>
      </c>
      <c r="AG913" s="6">
        <f t="shared" si="177"/>
        <v>0</v>
      </c>
      <c r="AH913" s="6" t="str">
        <f>"'"&amp;C913&amp;"',"</f>
        <v>'65739063994',</v>
      </c>
    </row>
    <row r="914" spans="1:34" hidden="1" x14ac:dyDescent="0.15">
      <c r="A914" s="6" t="str">
        <f t="shared" si="175"/>
        <v>Ford Credit Auto Owner Trust 2017-A6573906401242767</v>
      </c>
      <c r="B914" s="6" t="s">
        <v>56</v>
      </c>
      <c r="C914" s="6">
        <v>65739064012</v>
      </c>
      <c r="D914" s="7">
        <v>42767</v>
      </c>
      <c r="E914" s="6" t="str">
        <f>VLOOKUP($A914,Peter!$A$3:$A$2386,1,0)</f>
        <v>Ford Credit Auto Owner Trust 2017-A6573906401242767</v>
      </c>
      <c r="F914" s="6" t="s">
        <v>25</v>
      </c>
      <c r="G914" s="6" t="s">
        <v>18</v>
      </c>
      <c r="H914" s="6" t="s">
        <v>25</v>
      </c>
      <c r="I914" s="6">
        <v>35.51</v>
      </c>
      <c r="J914" s="6">
        <v>0</v>
      </c>
      <c r="K914" s="6">
        <v>0</v>
      </c>
      <c r="L914" s="6">
        <v>0.08</v>
      </c>
      <c r="M914" s="6">
        <v>35.43</v>
      </c>
      <c r="N914" s="6">
        <v>0.08</v>
      </c>
      <c r="O914" s="6">
        <v>0</v>
      </c>
      <c r="P914" s="6">
        <f>M914+N914-T914</f>
        <v>35.51</v>
      </c>
      <c r="Q914" s="6">
        <f>VLOOKUP($A914,Peter!$A$3:$O$2386,13,0)</f>
        <v>0</v>
      </c>
      <c r="R914" s="6">
        <v>0</v>
      </c>
      <c r="S914" s="10">
        <f t="shared" si="178"/>
        <v>0</v>
      </c>
      <c r="T914" s="6">
        <f>VLOOKUP($A914,Peter!$A$3:$R$2306,14,0)</f>
        <v>0</v>
      </c>
      <c r="U914" s="6">
        <v>0</v>
      </c>
      <c r="V914" s="10">
        <f t="shared" si="181"/>
        <v>-35.43</v>
      </c>
      <c r="W914" s="10"/>
      <c r="X914" s="6">
        <f t="shared" si="182"/>
        <v>35.51</v>
      </c>
      <c r="Y914" s="6">
        <f>VLOOKUP($A914,Peter!$A$3:$O$2386,7,0)</f>
        <v>0.08</v>
      </c>
      <c r="Z914" s="6">
        <v>0.08</v>
      </c>
      <c r="AA914" s="6">
        <f>VLOOKUP($A914,raw!$A$2:$L$2630,7,0)</f>
        <v>0.08</v>
      </c>
      <c r="AB914" s="10">
        <f t="shared" si="176"/>
        <v>0</v>
      </c>
      <c r="AC914" s="10">
        <f t="shared" si="180"/>
        <v>0</v>
      </c>
      <c r="AE914" s="6">
        <f>VLOOKUP($A914,Peter!$A$3:$O$2386,11,0)</f>
        <v>0</v>
      </c>
      <c r="AF914" s="6">
        <v>0</v>
      </c>
      <c r="AG914" s="6">
        <f t="shared" si="177"/>
        <v>0</v>
      </c>
      <c r="AH914" s="6" t="str">
        <f>"'"&amp;C914&amp;"',"</f>
        <v>'65739064012',</v>
      </c>
    </row>
    <row r="915" spans="1:34" hidden="1" x14ac:dyDescent="0.15">
      <c r="A915" s="6" t="str">
        <f t="shared" si="175"/>
        <v>Ford Credit Auto Owner Trust 2017-A6573906405542736</v>
      </c>
      <c r="B915" s="6" t="s">
        <v>56</v>
      </c>
      <c r="C915" s="6">
        <v>65739064055</v>
      </c>
      <c r="D915" s="7">
        <v>42736</v>
      </c>
      <c r="E915" s="6" t="str">
        <f>VLOOKUP($A915,Peter!$A$3:$A$2386,1,0)</f>
        <v>Ford Credit Auto Owner Trust 2017-A6573906405542736</v>
      </c>
      <c r="F915" s="6" t="s">
        <v>57</v>
      </c>
      <c r="G915" s="6" t="s">
        <v>24</v>
      </c>
      <c r="H915" s="6" t="s">
        <v>57</v>
      </c>
      <c r="I915" s="6">
        <v>19647.5</v>
      </c>
      <c r="J915" s="6">
        <v>0</v>
      </c>
      <c r="K915" s="6">
        <v>0</v>
      </c>
      <c r="L915" s="6">
        <v>8.82</v>
      </c>
      <c r="M915" s="6">
        <v>135.04</v>
      </c>
      <c r="N915" s="6">
        <v>211.27</v>
      </c>
      <c r="O915" s="6">
        <v>0</v>
      </c>
      <c r="Q915" s="6">
        <f>VLOOKUP($A915,Peter!$A$3:$O$2386,13,0)</f>
        <v>0</v>
      </c>
      <c r="R915" s="6">
        <v>19503.64</v>
      </c>
      <c r="S915" s="10">
        <f t="shared" si="178"/>
        <v>19503.64</v>
      </c>
      <c r="T915" s="6">
        <f>VLOOKUP($A915,Peter!$A$3:$R$2306,14,0)</f>
        <v>346.31</v>
      </c>
      <c r="U915" s="6">
        <v>0</v>
      </c>
      <c r="V915" s="10">
        <f t="shared" si="181"/>
        <v>-19638.68</v>
      </c>
      <c r="W915" s="10"/>
      <c r="X915" s="6">
        <f t="shared" si="182"/>
        <v>19647.5</v>
      </c>
      <c r="Y915" s="6">
        <f>VLOOKUP($A915,Peter!$A$3:$O$2386,7,0)</f>
        <v>8.82</v>
      </c>
      <c r="Z915" s="6">
        <v>8.82</v>
      </c>
      <c r="AA915" s="6">
        <f>VLOOKUP($A915,raw!$A$2:$L$2630,7,0)</f>
        <v>8.82</v>
      </c>
      <c r="AB915" s="10">
        <f t="shared" si="176"/>
        <v>0</v>
      </c>
      <c r="AC915" s="10">
        <f t="shared" si="180"/>
        <v>0</v>
      </c>
      <c r="AE915" s="6">
        <f>VLOOKUP($A915,Peter!$A$3:$O$2386,11,0)</f>
        <v>0</v>
      </c>
      <c r="AF915" s="6">
        <v>0</v>
      </c>
      <c r="AG915" s="6">
        <f t="shared" si="177"/>
        <v>0</v>
      </c>
      <c r="AH915" s="6" t="str">
        <f>"'"&amp;C915&amp;"',"</f>
        <v>'65739064055',</v>
      </c>
    </row>
    <row r="916" spans="1:34" hidden="1" x14ac:dyDescent="0.15">
      <c r="A916" s="6" t="str">
        <f t="shared" si="175"/>
        <v>Ford Credit Auto Owner Trust 2017-A6573906405942736</v>
      </c>
      <c r="B916" s="6" t="s">
        <v>56</v>
      </c>
      <c r="C916" s="6">
        <v>65739064059</v>
      </c>
      <c r="D916" s="7">
        <v>42736</v>
      </c>
      <c r="E916" s="6" t="str">
        <f>VLOOKUP($A916,Peter!$A$3:$A$2386,1,0)</f>
        <v>Ford Credit Auto Owner Trust 2017-A6573906405942736</v>
      </c>
      <c r="F916" s="6" t="s">
        <v>57</v>
      </c>
      <c r="G916" s="6" t="s">
        <v>24</v>
      </c>
      <c r="H916" s="6" t="s">
        <v>57</v>
      </c>
      <c r="I916" s="6">
        <v>16917</v>
      </c>
      <c r="J916" s="6">
        <v>0</v>
      </c>
      <c r="K916" s="6">
        <v>0</v>
      </c>
      <c r="L916" s="6">
        <v>1.37</v>
      </c>
      <c r="M916" s="6">
        <v>223.65</v>
      </c>
      <c r="N916" s="6">
        <v>90.37</v>
      </c>
      <c r="O916" s="6">
        <v>0</v>
      </c>
      <c r="Q916" s="6">
        <f>VLOOKUP($A916,Peter!$A$3:$O$2386,13,0)</f>
        <v>0</v>
      </c>
      <c r="R916" s="6">
        <v>16691.98</v>
      </c>
      <c r="S916" s="10">
        <f t="shared" si="178"/>
        <v>16691.98</v>
      </c>
      <c r="T916" s="6">
        <f>VLOOKUP($A916,Peter!$A$3:$R$2306,14,0)</f>
        <v>314.02</v>
      </c>
      <c r="U916" s="6">
        <v>0</v>
      </c>
      <c r="V916" s="10">
        <f t="shared" si="181"/>
        <v>-16915.63</v>
      </c>
      <c r="W916" s="10"/>
      <c r="X916" s="6">
        <f t="shared" si="182"/>
        <v>16917</v>
      </c>
      <c r="Y916" s="6">
        <f>VLOOKUP($A916,Peter!$A$3:$O$2386,7,0)</f>
        <v>1.37</v>
      </c>
      <c r="Z916" s="6">
        <v>1.37</v>
      </c>
      <c r="AA916" s="6">
        <f>VLOOKUP($A916,raw!$A$2:$L$2630,7,0)</f>
        <v>1.37</v>
      </c>
      <c r="AB916" s="10">
        <f t="shared" si="176"/>
        <v>0</v>
      </c>
      <c r="AC916" s="10">
        <f t="shared" si="180"/>
        <v>0</v>
      </c>
      <c r="AE916" s="6">
        <f>VLOOKUP($A916,Peter!$A$3:$O$2386,11,0)</f>
        <v>0</v>
      </c>
      <c r="AF916" s="6">
        <v>0</v>
      </c>
      <c r="AG916" s="6">
        <f t="shared" si="177"/>
        <v>0</v>
      </c>
      <c r="AH916" s="6" t="str">
        <f>"'"&amp;C916&amp;"',"</f>
        <v>'65739064059',</v>
      </c>
    </row>
    <row r="917" spans="1:34" hidden="1" x14ac:dyDescent="0.15">
      <c r="A917" s="6" t="str">
        <f t="shared" si="175"/>
        <v>Ford Credit Auto Owner Trust 2017-A6573906409842736</v>
      </c>
      <c r="B917" s="6" t="s">
        <v>56</v>
      </c>
      <c r="C917" s="6">
        <v>65739064098</v>
      </c>
      <c r="D917" s="7">
        <v>42736</v>
      </c>
      <c r="E917" s="6" t="str">
        <f>VLOOKUP($A917,Peter!$A$3:$A$2386,1,0)</f>
        <v>Ford Credit Auto Owner Trust 2017-A6573906409842736</v>
      </c>
      <c r="F917" s="6" t="s">
        <v>57</v>
      </c>
      <c r="G917" s="6" t="s">
        <v>24</v>
      </c>
      <c r="H917" s="6" t="s">
        <v>57</v>
      </c>
      <c r="I917" s="6">
        <v>10000</v>
      </c>
      <c r="J917" s="6">
        <v>0</v>
      </c>
      <c r="K917" s="6">
        <v>0</v>
      </c>
      <c r="L917" s="6">
        <v>4.16</v>
      </c>
      <c r="M917" s="6">
        <v>234.74</v>
      </c>
      <c r="N917" s="6">
        <v>65.5</v>
      </c>
      <c r="O917" s="6">
        <v>0</v>
      </c>
      <c r="Q917" s="6">
        <f>VLOOKUP($A917,Peter!$A$3:$O$2386,13,0)</f>
        <v>0</v>
      </c>
      <c r="R917" s="6">
        <v>9761.1</v>
      </c>
      <c r="S917" s="10">
        <f t="shared" si="178"/>
        <v>9761.1</v>
      </c>
      <c r="T917" s="6">
        <f>VLOOKUP($A917,Peter!$A$3:$R$2306,14,0)</f>
        <v>300.24</v>
      </c>
      <c r="U917" s="6">
        <v>0</v>
      </c>
      <c r="V917" s="10">
        <f t="shared" si="181"/>
        <v>-9995.84</v>
      </c>
      <c r="W917" s="10"/>
      <c r="X917" s="6">
        <f t="shared" si="182"/>
        <v>10000</v>
      </c>
      <c r="Y917" s="6">
        <f>VLOOKUP($A917,Peter!$A$3:$O$2386,7,0)</f>
        <v>4.16</v>
      </c>
      <c r="Z917" s="6">
        <v>4.16</v>
      </c>
      <c r="AA917" s="6">
        <f>VLOOKUP($A917,raw!$A$2:$L$2630,7,0)</f>
        <v>4.16</v>
      </c>
      <c r="AB917" s="10">
        <f t="shared" si="176"/>
        <v>0</v>
      </c>
      <c r="AC917" s="10">
        <f t="shared" si="180"/>
        <v>0</v>
      </c>
      <c r="AE917" s="6">
        <f>VLOOKUP($A917,Peter!$A$3:$O$2386,11,0)</f>
        <v>0</v>
      </c>
      <c r="AF917" s="6">
        <v>0</v>
      </c>
      <c r="AG917" s="6">
        <f t="shared" si="177"/>
        <v>0</v>
      </c>
      <c r="AH917" s="6" t="str">
        <f>"'"&amp;C917&amp;"',"</f>
        <v>'65739064098',</v>
      </c>
    </row>
    <row r="918" spans="1:34" hidden="1" x14ac:dyDescent="0.15">
      <c r="A918" s="6" t="str">
        <f t="shared" si="175"/>
        <v>Ford Credit Auto Owner Trust 2017-A6573906419442795</v>
      </c>
      <c r="B918" s="6" t="s">
        <v>56</v>
      </c>
      <c r="C918" s="6">
        <v>65739064194</v>
      </c>
      <c r="D918" s="7">
        <v>42795</v>
      </c>
      <c r="E918" s="6" t="e">
        <f>VLOOKUP($A918,Peter!$A$3:$A$2386,1,0)</f>
        <v>#N/A</v>
      </c>
      <c r="F918" s="6" t="s">
        <v>57</v>
      </c>
      <c r="G918" s="6" t="s">
        <v>24</v>
      </c>
      <c r="H918" s="6" t="s">
        <v>57</v>
      </c>
      <c r="I918" s="6">
        <v>27535.79</v>
      </c>
      <c r="J918" s="6">
        <v>1140.45</v>
      </c>
      <c r="K918" s="6">
        <v>0</v>
      </c>
      <c r="L918" s="6">
        <v>2.75</v>
      </c>
      <c r="M918" s="6">
        <v>315.05</v>
      </c>
      <c r="N918" s="6">
        <v>100.31</v>
      </c>
      <c r="O918" s="6">
        <v>6.23</v>
      </c>
      <c r="Q918" s="6" t="e">
        <f>VLOOKUP($A918,Peter!$A$3:$O$2386,13,0)</f>
        <v>#N/A</v>
      </c>
      <c r="R918" s="6">
        <v>26077.54</v>
      </c>
      <c r="S918" s="10" t="e">
        <f t="shared" si="178"/>
        <v>#N/A</v>
      </c>
      <c r="T918" s="6" t="e">
        <f>VLOOKUP($A918,Peter!$A$3:$R$2306,14,0)</f>
        <v>#N/A</v>
      </c>
      <c r="U918" s="6">
        <v>0</v>
      </c>
      <c r="Y918" s="6" t="e">
        <f>VLOOKUP($A918,Peter!$A$3:$O$2386,7,0)</f>
        <v>#N/A</v>
      </c>
      <c r="Z918" s="6">
        <v>2.75</v>
      </c>
      <c r="AA918" s="6" t="e">
        <f>VLOOKUP($A918,raw!$A$2:$L$2630,7,0)</f>
        <v>#N/A</v>
      </c>
      <c r="AB918" s="10" t="e">
        <f t="shared" si="176"/>
        <v>#N/A</v>
      </c>
      <c r="AC918" s="10" t="e">
        <f t="shared" si="180"/>
        <v>#N/A</v>
      </c>
      <c r="AE918" s="6" t="e">
        <f>VLOOKUP($A918,Peter!$A$3:$O$2386,11,0)</f>
        <v>#N/A</v>
      </c>
      <c r="AF918" s="6">
        <v>0</v>
      </c>
      <c r="AG918" s="6" t="e">
        <f t="shared" si="177"/>
        <v>#N/A</v>
      </c>
      <c r="AH918" s="6" t="str">
        <f>"'"&amp;C918&amp;"',"</f>
        <v>'65739064194',</v>
      </c>
    </row>
    <row r="919" spans="1:34" hidden="1" x14ac:dyDescent="0.15">
      <c r="A919" s="6" t="str">
        <f t="shared" si="175"/>
        <v>Ford Credit Auto Owner Trust 2017-A6573906425642736</v>
      </c>
      <c r="B919" s="6" t="s">
        <v>56</v>
      </c>
      <c r="C919" s="6">
        <v>65739064256</v>
      </c>
      <c r="D919" s="7">
        <v>42736</v>
      </c>
      <c r="E919" s="6" t="str">
        <f>VLOOKUP($A919,Peter!$A$3:$A$2386,1,0)</f>
        <v>Ford Credit Auto Owner Trust 2017-A6573906425642736</v>
      </c>
      <c r="F919" s="6" t="s">
        <v>57</v>
      </c>
      <c r="G919" s="6" t="s">
        <v>24</v>
      </c>
      <c r="H919" s="6" t="s">
        <v>57</v>
      </c>
      <c r="I919" s="6">
        <v>16904.38</v>
      </c>
      <c r="J919" s="6">
        <v>0</v>
      </c>
      <c r="K919" s="6">
        <v>0</v>
      </c>
      <c r="L919" s="6">
        <v>3.42</v>
      </c>
      <c r="M919" s="6">
        <v>237.81</v>
      </c>
      <c r="N919" s="6">
        <v>71.63</v>
      </c>
      <c r="O919" s="6">
        <v>0</v>
      </c>
      <c r="Q919" s="6">
        <f>VLOOKUP($A919,Peter!$A$3:$O$2386,13,0)</f>
        <v>0</v>
      </c>
      <c r="R919" s="6">
        <v>16663.150000000001</v>
      </c>
      <c r="S919" s="10">
        <f t="shared" si="178"/>
        <v>16663.150000000001</v>
      </c>
      <c r="T919" s="6">
        <f>VLOOKUP($A919,Peter!$A$3:$R$2306,14,0)</f>
        <v>309.44</v>
      </c>
      <c r="U919" s="6">
        <v>0</v>
      </c>
      <c r="V919" s="10">
        <f>Y919-X919</f>
        <v>-16900.960000000003</v>
      </c>
      <c r="W919" s="10"/>
      <c r="X919" s="6">
        <f>Z919+M919+R919+U919</f>
        <v>16904.38</v>
      </c>
      <c r="Y919" s="6">
        <f>VLOOKUP($A919,Peter!$A$3:$O$2386,7,0)</f>
        <v>3.42</v>
      </c>
      <c r="Z919" s="6">
        <v>3.42</v>
      </c>
      <c r="AA919" s="6">
        <f>VLOOKUP($A919,raw!$A$2:$L$2630,7,0)</f>
        <v>3.42</v>
      </c>
      <c r="AB919" s="10">
        <f t="shared" si="176"/>
        <v>0</v>
      </c>
      <c r="AC919" s="10">
        <f t="shared" si="180"/>
        <v>0</v>
      </c>
      <c r="AE919" s="6">
        <f>VLOOKUP($A919,Peter!$A$3:$O$2386,11,0)</f>
        <v>0</v>
      </c>
      <c r="AF919" s="6">
        <v>0</v>
      </c>
      <c r="AG919" s="6">
        <f t="shared" si="177"/>
        <v>0</v>
      </c>
      <c r="AH919" s="6" t="str">
        <f>"'"&amp;C919&amp;"',"</f>
        <v>'65739064256',</v>
      </c>
    </row>
    <row r="920" spans="1:34" hidden="1" x14ac:dyDescent="0.15">
      <c r="A920" s="6" t="str">
        <f t="shared" si="175"/>
        <v>Ford Credit Auto Owner Trust 2017-A6573906435742795</v>
      </c>
      <c r="B920" s="6" t="s">
        <v>56</v>
      </c>
      <c r="C920" s="6">
        <v>65739064357</v>
      </c>
      <c r="D920" s="7">
        <v>42795</v>
      </c>
      <c r="E920" s="6" t="e">
        <f>VLOOKUP($A920,Peter!$A$3:$A$2386,1,0)</f>
        <v>#N/A</v>
      </c>
      <c r="F920" s="6" t="s">
        <v>57</v>
      </c>
      <c r="G920" s="6" t="s">
        <v>24</v>
      </c>
      <c r="H920" s="6" t="s">
        <v>57</v>
      </c>
      <c r="I920" s="6">
        <v>47592.92</v>
      </c>
      <c r="J920" s="6">
        <v>0</v>
      </c>
      <c r="K920" s="6">
        <v>0</v>
      </c>
      <c r="L920" s="6">
        <v>0.01</v>
      </c>
      <c r="M920" s="6">
        <v>501.71</v>
      </c>
      <c r="N920" s="6">
        <v>286.29000000000002</v>
      </c>
      <c r="O920" s="6">
        <v>0</v>
      </c>
      <c r="Q920" s="6" t="e">
        <f>VLOOKUP($A920,Peter!$A$3:$O$2386,13,0)</f>
        <v>#N/A</v>
      </c>
      <c r="R920" s="6">
        <v>47091.199999999997</v>
      </c>
      <c r="S920" s="10" t="e">
        <f t="shared" si="178"/>
        <v>#N/A</v>
      </c>
      <c r="T920" s="6" t="e">
        <f>VLOOKUP($A920,Peter!$A$3:$R$2306,14,0)</f>
        <v>#N/A</v>
      </c>
      <c r="U920" s="6">
        <v>0</v>
      </c>
      <c r="Y920" s="6" t="e">
        <f>VLOOKUP($A920,Peter!$A$3:$O$2386,7,0)</f>
        <v>#N/A</v>
      </c>
      <c r="Z920" s="6">
        <v>0.01</v>
      </c>
      <c r="AA920" s="6" t="e">
        <f>VLOOKUP($A920,raw!$A$2:$L$2630,7,0)</f>
        <v>#N/A</v>
      </c>
      <c r="AB920" s="10" t="e">
        <f t="shared" si="176"/>
        <v>#N/A</v>
      </c>
      <c r="AC920" s="10" t="e">
        <f t="shared" si="180"/>
        <v>#N/A</v>
      </c>
      <c r="AE920" s="6" t="e">
        <f>VLOOKUP($A920,Peter!$A$3:$O$2386,11,0)</f>
        <v>#N/A</v>
      </c>
      <c r="AF920" s="6">
        <v>0</v>
      </c>
      <c r="AG920" s="6" t="e">
        <f t="shared" si="177"/>
        <v>#N/A</v>
      </c>
      <c r="AH920" s="6" t="str">
        <f>"'"&amp;C920&amp;"',"</f>
        <v>'65739064357',</v>
      </c>
    </row>
    <row r="921" spans="1:34" hidden="1" x14ac:dyDescent="0.15">
      <c r="A921" s="6" t="str">
        <f t="shared" si="175"/>
        <v>Ford Credit Auto Owner Trust 2017-A6573906445642736</v>
      </c>
      <c r="B921" s="6" t="s">
        <v>56</v>
      </c>
      <c r="C921" s="6">
        <v>65739064456</v>
      </c>
      <c r="D921" s="7">
        <v>42736</v>
      </c>
      <c r="E921" s="6" t="str">
        <f>VLOOKUP($A921,Peter!$A$3:$A$2386,1,0)</f>
        <v>Ford Credit Auto Owner Trust 2017-A6573906445642736</v>
      </c>
      <c r="F921" s="6" t="s">
        <v>57</v>
      </c>
      <c r="G921" s="6" t="s">
        <v>24</v>
      </c>
      <c r="H921" s="6" t="s">
        <v>57</v>
      </c>
      <c r="I921" s="6">
        <v>12091.71</v>
      </c>
      <c r="J921" s="6">
        <v>0</v>
      </c>
      <c r="K921" s="6">
        <v>0</v>
      </c>
      <c r="L921" s="6">
        <v>8.61</v>
      </c>
      <c r="M921" s="6">
        <v>29.04</v>
      </c>
      <c r="N921" s="6">
        <v>214.88</v>
      </c>
      <c r="O921" s="6">
        <v>0</v>
      </c>
      <c r="Q921" s="6">
        <f>VLOOKUP($A921,Peter!$A$3:$O$2386,13,0)</f>
        <v>0</v>
      </c>
      <c r="R921" s="6">
        <v>12054.06</v>
      </c>
      <c r="S921" s="10">
        <f t="shared" si="178"/>
        <v>12054.06</v>
      </c>
      <c r="T921" s="6">
        <f>VLOOKUP($A921,Peter!$A$3:$R$2306,14,0)</f>
        <v>243.92</v>
      </c>
      <c r="U921" s="6">
        <v>0</v>
      </c>
      <c r="V921" s="10">
        <f t="shared" ref="V921:V928" si="183">Y921-X921</f>
        <v>-12083.099999999999</v>
      </c>
      <c r="W921" s="10"/>
      <c r="X921" s="6">
        <f t="shared" ref="X921:X928" si="184">Z921+M921+R921+U921</f>
        <v>12091.71</v>
      </c>
      <c r="Y921" s="6">
        <f>VLOOKUP($A921,Peter!$A$3:$O$2386,7,0)</f>
        <v>8.61</v>
      </c>
      <c r="Z921" s="6">
        <v>8.61</v>
      </c>
      <c r="AA921" s="6">
        <f>VLOOKUP($A921,raw!$A$2:$L$2630,7,0)</f>
        <v>8.61</v>
      </c>
      <c r="AB921" s="10">
        <f t="shared" si="176"/>
        <v>0</v>
      </c>
      <c r="AC921" s="10">
        <f t="shared" si="180"/>
        <v>0</v>
      </c>
      <c r="AE921" s="6">
        <f>VLOOKUP($A921,Peter!$A$3:$O$2386,11,0)</f>
        <v>0</v>
      </c>
      <c r="AF921" s="6">
        <v>0</v>
      </c>
      <c r="AG921" s="6">
        <f t="shared" si="177"/>
        <v>0</v>
      </c>
      <c r="AH921" s="6" t="str">
        <f>"'"&amp;C921&amp;"',"</f>
        <v>'65739064456',</v>
      </c>
    </row>
    <row r="922" spans="1:34" hidden="1" x14ac:dyDescent="0.15">
      <c r="A922" s="6" t="str">
        <f t="shared" si="175"/>
        <v>Ford Credit Auto Owner Trust 2017-A6573906453942736</v>
      </c>
      <c r="B922" s="6" t="s">
        <v>56</v>
      </c>
      <c r="C922" s="6">
        <v>65739064539</v>
      </c>
      <c r="D922" s="7">
        <v>42736</v>
      </c>
      <c r="E922" s="6" t="str">
        <f>VLOOKUP($A922,Peter!$A$3:$A$2386,1,0)</f>
        <v>Ford Credit Auto Owner Trust 2017-A6573906453942736</v>
      </c>
      <c r="F922" s="6" t="s">
        <v>57</v>
      </c>
      <c r="G922" s="6" t="s">
        <v>24</v>
      </c>
      <c r="H922" s="6" t="s">
        <v>57</v>
      </c>
      <c r="I922" s="6">
        <v>12349.93</v>
      </c>
      <c r="J922" s="6">
        <v>0</v>
      </c>
      <c r="K922" s="6">
        <v>0</v>
      </c>
      <c r="L922" s="6">
        <v>5.9</v>
      </c>
      <c r="M922" s="6">
        <v>141.55000000000001</v>
      </c>
      <c r="N922" s="6">
        <v>97.1</v>
      </c>
      <c r="O922" s="6">
        <v>0</v>
      </c>
      <c r="Q922" s="6">
        <f>VLOOKUP($A922,Peter!$A$3:$O$2386,13,0)</f>
        <v>0</v>
      </c>
      <c r="R922" s="6">
        <v>12202.48</v>
      </c>
      <c r="S922" s="10">
        <f t="shared" si="178"/>
        <v>12202.48</v>
      </c>
      <c r="T922" s="6">
        <f>VLOOKUP($A922,Peter!$A$3:$R$2306,14,0)</f>
        <v>238.65</v>
      </c>
      <c r="U922" s="6">
        <v>0</v>
      </c>
      <c r="V922" s="10">
        <f t="shared" si="183"/>
        <v>-12344.03</v>
      </c>
      <c r="W922" s="10"/>
      <c r="X922" s="6">
        <f t="shared" si="184"/>
        <v>12349.93</v>
      </c>
      <c r="Y922" s="6">
        <f>VLOOKUP($A922,Peter!$A$3:$O$2386,7,0)</f>
        <v>5.9</v>
      </c>
      <c r="Z922" s="6">
        <v>5.9</v>
      </c>
      <c r="AA922" s="6">
        <f>VLOOKUP($A922,raw!$A$2:$L$2630,7,0)</f>
        <v>5.9</v>
      </c>
      <c r="AB922" s="10">
        <f t="shared" si="176"/>
        <v>0</v>
      </c>
      <c r="AC922" s="10">
        <f t="shared" si="180"/>
        <v>0</v>
      </c>
      <c r="AE922" s="6">
        <f>VLOOKUP($A922,Peter!$A$3:$O$2386,11,0)</f>
        <v>0</v>
      </c>
      <c r="AF922" s="6">
        <v>0</v>
      </c>
      <c r="AG922" s="6">
        <f t="shared" si="177"/>
        <v>0</v>
      </c>
      <c r="AH922" s="6" t="str">
        <f>"'"&amp;C922&amp;"',"</f>
        <v>'65739064539',</v>
      </c>
    </row>
    <row r="923" spans="1:34" hidden="1" x14ac:dyDescent="0.15">
      <c r="A923" s="6" t="str">
        <f t="shared" si="175"/>
        <v>Ford Credit Auto Owner Trust 2017-A6573906454142767</v>
      </c>
      <c r="B923" s="6" t="s">
        <v>56</v>
      </c>
      <c r="C923" s="6">
        <v>65739064541</v>
      </c>
      <c r="D923" s="7">
        <v>42767</v>
      </c>
      <c r="E923" s="6" t="str">
        <f>VLOOKUP($A923,Peter!$A$3:$A$2386,1,0)</f>
        <v>Ford Credit Auto Owner Trust 2017-A6573906454142767</v>
      </c>
      <c r="F923" s="6" t="s">
        <v>57</v>
      </c>
      <c r="G923" s="6" t="s">
        <v>24</v>
      </c>
      <c r="H923" s="6" t="s">
        <v>57</v>
      </c>
      <c r="I923" s="6">
        <v>6009.46</v>
      </c>
      <c r="J923" s="6">
        <v>0</v>
      </c>
      <c r="K923" s="6">
        <v>0</v>
      </c>
      <c r="L923" s="6">
        <v>5.56</v>
      </c>
      <c r="M923" s="6">
        <v>276.37</v>
      </c>
      <c r="N923" s="6">
        <v>17.78</v>
      </c>
      <c r="O923" s="6">
        <v>0</v>
      </c>
      <c r="P923" s="6">
        <f>M923+N923-T923</f>
        <v>294.14999999999998</v>
      </c>
      <c r="Q923" s="6">
        <f>VLOOKUP($A923,Peter!$A$3:$O$2386,13,0)</f>
        <v>0</v>
      </c>
      <c r="R923" s="6">
        <v>5727.53</v>
      </c>
      <c r="S923" s="10">
        <f t="shared" si="178"/>
        <v>5727.53</v>
      </c>
      <c r="T923" s="6">
        <f>VLOOKUP($A923,Peter!$A$3:$R$2306,14,0)</f>
        <v>0</v>
      </c>
      <c r="U923" s="6">
        <v>0</v>
      </c>
      <c r="V923" s="10">
        <f t="shared" si="183"/>
        <v>-6003.9</v>
      </c>
      <c r="W923" s="10"/>
      <c r="X923" s="6">
        <f t="shared" si="184"/>
        <v>6009.46</v>
      </c>
      <c r="Y923" s="6">
        <f>VLOOKUP($A923,Peter!$A$3:$O$2386,7,0)</f>
        <v>5.56</v>
      </c>
      <c r="Z923" s="6">
        <v>5.56</v>
      </c>
      <c r="AA923" s="6">
        <f>VLOOKUP($A923,raw!$A$2:$L$2630,7,0)</f>
        <v>5.56</v>
      </c>
      <c r="AB923" s="10">
        <f t="shared" si="176"/>
        <v>0</v>
      </c>
      <c r="AC923" s="10">
        <f t="shared" si="180"/>
        <v>0</v>
      </c>
      <c r="AE923" s="6">
        <f>VLOOKUP($A923,Peter!$A$3:$O$2386,11,0)</f>
        <v>0</v>
      </c>
      <c r="AF923" s="6">
        <v>0</v>
      </c>
      <c r="AG923" s="6">
        <f t="shared" si="177"/>
        <v>0</v>
      </c>
      <c r="AH923" s="6" t="str">
        <f>"'"&amp;C923&amp;"',"</f>
        <v>'65739064541',</v>
      </c>
    </row>
    <row r="924" spans="1:34" hidden="1" x14ac:dyDescent="0.15">
      <c r="A924" s="6" t="str">
        <f t="shared" si="175"/>
        <v>Ford Credit Auto Owner Trust 2017-A6573906457242736</v>
      </c>
      <c r="B924" s="6" t="s">
        <v>56</v>
      </c>
      <c r="C924" s="6">
        <v>65739064572</v>
      </c>
      <c r="D924" s="7">
        <v>42736</v>
      </c>
      <c r="E924" s="6" t="str">
        <f>VLOOKUP($A924,Peter!$A$3:$A$2386,1,0)</f>
        <v>Ford Credit Auto Owner Trust 2017-A6573906457242736</v>
      </c>
      <c r="F924" s="6" t="s">
        <v>57</v>
      </c>
      <c r="G924" s="6" t="s">
        <v>24</v>
      </c>
      <c r="H924" s="6" t="s">
        <v>57</v>
      </c>
      <c r="I924" s="6">
        <v>8000</v>
      </c>
      <c r="J924" s="6">
        <v>0</v>
      </c>
      <c r="K924" s="6">
        <v>0</v>
      </c>
      <c r="L924" s="6">
        <v>0.01</v>
      </c>
      <c r="M924" s="6">
        <v>209.81</v>
      </c>
      <c r="N924" s="6">
        <v>26.56</v>
      </c>
      <c r="O924" s="6">
        <v>0</v>
      </c>
      <c r="Q924" s="6">
        <f>VLOOKUP($A924,Peter!$A$3:$O$2386,13,0)</f>
        <v>0</v>
      </c>
      <c r="R924" s="6">
        <v>7790.18</v>
      </c>
      <c r="S924" s="10">
        <f t="shared" si="178"/>
        <v>7790.18</v>
      </c>
      <c r="T924" s="6">
        <f>VLOOKUP($A924,Peter!$A$3:$R$2306,14,0)</f>
        <v>236.37</v>
      </c>
      <c r="U924" s="6">
        <v>0</v>
      </c>
      <c r="V924" s="10">
        <f t="shared" si="183"/>
        <v>-7999.99</v>
      </c>
      <c r="W924" s="10"/>
      <c r="X924" s="6">
        <f t="shared" si="184"/>
        <v>8000</v>
      </c>
      <c r="Y924" s="6">
        <f>VLOOKUP($A924,Peter!$A$3:$O$2386,7,0)</f>
        <v>0.01</v>
      </c>
      <c r="Z924" s="6">
        <v>0.01</v>
      </c>
      <c r="AA924" s="6">
        <f>VLOOKUP($A924,raw!$A$2:$L$2630,7,0)</f>
        <v>0.01</v>
      </c>
      <c r="AB924" s="10">
        <f t="shared" si="176"/>
        <v>0</v>
      </c>
      <c r="AC924" s="10">
        <f t="shared" si="180"/>
        <v>0</v>
      </c>
      <c r="AE924" s="6">
        <f>VLOOKUP($A924,Peter!$A$3:$O$2386,11,0)</f>
        <v>0</v>
      </c>
      <c r="AF924" s="6">
        <v>0</v>
      </c>
      <c r="AG924" s="6">
        <f t="shared" si="177"/>
        <v>0</v>
      </c>
      <c r="AH924" s="6" t="str">
        <f>"'"&amp;C924&amp;"',"</f>
        <v>'65739064572',</v>
      </c>
    </row>
    <row r="925" spans="1:34" hidden="1" x14ac:dyDescent="0.15">
      <c r="A925" s="6" t="str">
        <f t="shared" si="175"/>
        <v>Ford Credit Auto Owner Trust 2017-A6573906463542736</v>
      </c>
      <c r="B925" s="6" t="s">
        <v>56</v>
      </c>
      <c r="C925" s="6">
        <v>65739064635</v>
      </c>
      <c r="D925" s="7">
        <v>42736</v>
      </c>
      <c r="E925" s="6" t="str">
        <f>VLOOKUP($A925,Peter!$A$3:$A$2386,1,0)</f>
        <v>Ford Credit Auto Owner Trust 2017-A6573906463542736</v>
      </c>
      <c r="F925" s="6" t="s">
        <v>57</v>
      </c>
      <c r="G925" s="6" t="s">
        <v>24</v>
      </c>
      <c r="H925" s="6" t="s">
        <v>57</v>
      </c>
      <c r="I925" s="6">
        <v>30047.95</v>
      </c>
      <c r="J925" s="6">
        <v>0</v>
      </c>
      <c r="K925" s="6">
        <v>0</v>
      </c>
      <c r="L925" s="6">
        <v>4.79</v>
      </c>
      <c r="M925" s="6">
        <v>284.29000000000002</v>
      </c>
      <c r="N925" s="6">
        <v>207.61</v>
      </c>
      <c r="O925" s="6">
        <v>0</v>
      </c>
      <c r="Q925" s="6">
        <f>VLOOKUP($A925,Peter!$A$3:$O$2386,13,0)</f>
        <v>0</v>
      </c>
      <c r="R925" s="6">
        <v>29758.87</v>
      </c>
      <c r="S925" s="10">
        <f t="shared" si="178"/>
        <v>29758.87</v>
      </c>
      <c r="T925" s="6">
        <f>VLOOKUP($A925,Peter!$A$3:$R$2306,14,0)</f>
        <v>491.9</v>
      </c>
      <c r="U925" s="6">
        <v>0</v>
      </c>
      <c r="V925" s="10">
        <f t="shared" si="183"/>
        <v>-30043.16</v>
      </c>
      <c r="W925" s="10"/>
      <c r="X925" s="6">
        <f t="shared" si="184"/>
        <v>30047.95</v>
      </c>
      <c r="Y925" s="6">
        <f>VLOOKUP($A925,Peter!$A$3:$O$2386,7,0)</f>
        <v>4.79</v>
      </c>
      <c r="Z925" s="6">
        <v>4.79</v>
      </c>
      <c r="AA925" s="6">
        <f>VLOOKUP($A925,raw!$A$2:$L$2630,7,0)</f>
        <v>4.79</v>
      </c>
      <c r="AB925" s="10">
        <f t="shared" si="176"/>
        <v>0</v>
      </c>
      <c r="AC925" s="10">
        <f t="shared" si="180"/>
        <v>0</v>
      </c>
      <c r="AE925" s="6">
        <f>VLOOKUP($A925,Peter!$A$3:$O$2386,11,0)</f>
        <v>0</v>
      </c>
      <c r="AF925" s="6">
        <v>0</v>
      </c>
      <c r="AG925" s="6">
        <f t="shared" si="177"/>
        <v>0</v>
      </c>
      <c r="AH925" s="6" t="str">
        <f>"'"&amp;C925&amp;"',"</f>
        <v>'65739064635',</v>
      </c>
    </row>
    <row r="926" spans="1:34" hidden="1" x14ac:dyDescent="0.15">
      <c r="A926" s="6" t="str">
        <f t="shared" si="175"/>
        <v>Ford Credit Auto Owner Trust 2017-A6573906469842767</v>
      </c>
      <c r="B926" s="6" t="s">
        <v>56</v>
      </c>
      <c r="C926" s="6">
        <v>65739064698</v>
      </c>
      <c r="D926" s="7">
        <v>42767</v>
      </c>
      <c r="E926" s="6" t="str">
        <f>VLOOKUP($A926,Peter!$A$3:$A$2386,1,0)</f>
        <v>Ford Credit Auto Owner Trust 2017-A6573906469842767</v>
      </c>
      <c r="F926" s="6" t="s">
        <v>57</v>
      </c>
      <c r="G926" s="6" t="s">
        <v>24</v>
      </c>
      <c r="H926" s="6" t="s">
        <v>57</v>
      </c>
      <c r="I926" s="6">
        <v>10000</v>
      </c>
      <c r="J926" s="6">
        <v>0</v>
      </c>
      <c r="K926" s="6">
        <v>0</v>
      </c>
      <c r="L926" s="6">
        <v>3.35</v>
      </c>
      <c r="M926" s="6">
        <v>293.17</v>
      </c>
      <c r="N926" s="6">
        <v>105</v>
      </c>
      <c r="O926" s="6">
        <v>0</v>
      </c>
      <c r="Q926" s="6">
        <f>VLOOKUP($A926,Peter!$A$3:$O$2386,13,0)</f>
        <v>0</v>
      </c>
      <c r="R926" s="6">
        <v>9703.48</v>
      </c>
      <c r="S926" s="10">
        <f t="shared" si="178"/>
        <v>9703.48</v>
      </c>
      <c r="T926" s="6">
        <f>VLOOKUP($A926,Peter!$A$3:$R$2306,14,0)</f>
        <v>398.17</v>
      </c>
      <c r="U926" s="6">
        <v>0</v>
      </c>
      <c r="V926" s="10">
        <f t="shared" si="183"/>
        <v>-9996.65</v>
      </c>
      <c r="W926" s="10"/>
      <c r="X926" s="6">
        <f t="shared" si="184"/>
        <v>10000</v>
      </c>
      <c r="Y926" s="6">
        <f>VLOOKUP($A926,Peter!$A$3:$O$2386,7,0)</f>
        <v>3.35</v>
      </c>
      <c r="Z926" s="6">
        <v>3.35</v>
      </c>
      <c r="AA926" s="6">
        <f>VLOOKUP($A926,raw!$A$2:$L$2630,7,0)</f>
        <v>3.35</v>
      </c>
      <c r="AB926" s="10">
        <f t="shared" si="176"/>
        <v>0</v>
      </c>
      <c r="AC926" s="10">
        <f t="shared" si="180"/>
        <v>0</v>
      </c>
      <c r="AE926" s="6">
        <f>VLOOKUP($A926,Peter!$A$3:$O$2386,11,0)</f>
        <v>0</v>
      </c>
      <c r="AF926" s="6">
        <v>0</v>
      </c>
      <c r="AG926" s="6">
        <f t="shared" si="177"/>
        <v>0</v>
      </c>
      <c r="AH926" s="6" t="str">
        <f>"'"&amp;C926&amp;"',"</f>
        <v>'65739064698',</v>
      </c>
    </row>
    <row r="927" spans="1:34" hidden="1" x14ac:dyDescent="0.15">
      <c r="A927" s="6" t="str">
        <f t="shared" si="175"/>
        <v>Ford Credit Auto Owner Trust 2017-A6573906474742736</v>
      </c>
      <c r="B927" s="6" t="s">
        <v>56</v>
      </c>
      <c r="C927" s="6">
        <v>65739064747</v>
      </c>
      <c r="D927" s="7">
        <v>42736</v>
      </c>
      <c r="E927" s="6" t="str">
        <f>VLOOKUP($A927,Peter!$A$3:$A$2386,1,0)</f>
        <v>Ford Credit Auto Owner Trust 2017-A6573906474742736</v>
      </c>
      <c r="F927" s="6" t="s">
        <v>57</v>
      </c>
      <c r="G927" s="6" t="s">
        <v>24</v>
      </c>
      <c r="H927" s="6" t="s">
        <v>57</v>
      </c>
      <c r="I927" s="6">
        <v>48032.6</v>
      </c>
      <c r="J927" s="6">
        <v>0</v>
      </c>
      <c r="K927" s="6">
        <v>0</v>
      </c>
      <c r="L927" s="6">
        <v>7.43</v>
      </c>
      <c r="M927" s="6">
        <v>508.13</v>
      </c>
      <c r="N927" s="6">
        <v>281.58999999999997</v>
      </c>
      <c r="O927" s="6">
        <v>0</v>
      </c>
      <c r="Q927" s="6">
        <f>VLOOKUP($A927,Peter!$A$3:$O$2386,13,0)</f>
        <v>0</v>
      </c>
      <c r="R927" s="6">
        <v>47517.04</v>
      </c>
      <c r="S927" s="10">
        <f t="shared" si="178"/>
        <v>47517.04</v>
      </c>
      <c r="T927" s="6">
        <f>VLOOKUP($A927,Peter!$A$3:$R$2306,14,0)</f>
        <v>789.72</v>
      </c>
      <c r="U927" s="6">
        <v>0</v>
      </c>
      <c r="V927" s="10">
        <f t="shared" si="183"/>
        <v>-48025.17</v>
      </c>
      <c r="W927" s="10"/>
      <c r="X927" s="6">
        <f t="shared" si="184"/>
        <v>48032.6</v>
      </c>
      <c r="Y927" s="6">
        <f>VLOOKUP($A927,Peter!$A$3:$O$2386,7,0)</f>
        <v>7.43</v>
      </c>
      <c r="Z927" s="6">
        <v>7.43</v>
      </c>
      <c r="AA927" s="6">
        <f>VLOOKUP($A927,raw!$A$2:$L$2630,7,0)</f>
        <v>7.43</v>
      </c>
      <c r="AB927" s="10">
        <f t="shared" si="176"/>
        <v>0</v>
      </c>
      <c r="AC927" s="10">
        <f t="shared" si="180"/>
        <v>0</v>
      </c>
      <c r="AE927" s="6">
        <f>VLOOKUP($A927,Peter!$A$3:$O$2386,11,0)</f>
        <v>0</v>
      </c>
      <c r="AF927" s="6">
        <v>0</v>
      </c>
      <c r="AG927" s="6">
        <f t="shared" si="177"/>
        <v>0</v>
      </c>
      <c r="AH927" s="6" t="str">
        <f>"'"&amp;C927&amp;"',"</f>
        <v>'65739064747',</v>
      </c>
    </row>
    <row r="928" spans="1:34" hidden="1" x14ac:dyDescent="0.15">
      <c r="A928" s="6" t="str">
        <f t="shared" si="175"/>
        <v>Ford Credit Auto Owner Trust 2017-A6573906497142767</v>
      </c>
      <c r="B928" s="6" t="s">
        <v>56</v>
      </c>
      <c r="C928" s="6">
        <v>65739064971</v>
      </c>
      <c r="D928" s="7">
        <v>42767</v>
      </c>
      <c r="E928" s="6" t="str">
        <f>VLOOKUP($A928,Peter!$A$3:$A$2386,1,0)</f>
        <v>Ford Credit Auto Owner Trust 2017-A6573906497142767</v>
      </c>
      <c r="F928" s="6" t="s">
        <v>57</v>
      </c>
      <c r="G928" s="6" t="s">
        <v>24</v>
      </c>
      <c r="H928" s="6" t="s">
        <v>57</v>
      </c>
      <c r="I928" s="6">
        <v>37874.129999999997</v>
      </c>
      <c r="J928" s="6">
        <v>0</v>
      </c>
      <c r="K928" s="6">
        <v>0</v>
      </c>
      <c r="L928" s="6">
        <v>9.32</v>
      </c>
      <c r="M928" s="6">
        <v>613.69000000000005</v>
      </c>
      <c r="N928" s="6">
        <v>102.5</v>
      </c>
      <c r="O928" s="6">
        <v>0</v>
      </c>
      <c r="Q928" s="6">
        <f>VLOOKUP($A928,Peter!$A$3:$O$2386,13,0)</f>
        <v>0</v>
      </c>
      <c r="R928" s="6">
        <v>37251.120000000003</v>
      </c>
      <c r="S928" s="10">
        <f t="shared" si="178"/>
        <v>37251.120000000003</v>
      </c>
      <c r="T928" s="6">
        <f>VLOOKUP($A928,Peter!$A$3:$R$2306,14,0)</f>
        <v>716.19</v>
      </c>
      <c r="U928" s="6">
        <v>0</v>
      </c>
      <c r="V928" s="10">
        <f t="shared" si="183"/>
        <v>-37864.810000000005</v>
      </c>
      <c r="W928" s="10"/>
      <c r="X928" s="6">
        <f t="shared" si="184"/>
        <v>37874.130000000005</v>
      </c>
      <c r="Y928" s="6">
        <f>VLOOKUP($A928,Peter!$A$3:$O$2386,7,0)</f>
        <v>9.32</v>
      </c>
      <c r="Z928" s="6">
        <v>9.32</v>
      </c>
      <c r="AA928" s="6">
        <f>VLOOKUP($A928,raw!$A$2:$L$2630,7,0)</f>
        <v>9.32</v>
      </c>
      <c r="AB928" s="10">
        <f t="shared" si="176"/>
        <v>0</v>
      </c>
      <c r="AC928" s="10">
        <f t="shared" si="180"/>
        <v>0</v>
      </c>
      <c r="AE928" s="6">
        <f>VLOOKUP($A928,Peter!$A$3:$O$2386,11,0)</f>
        <v>0</v>
      </c>
      <c r="AF928" s="6">
        <v>0</v>
      </c>
      <c r="AG928" s="6">
        <f t="shared" si="177"/>
        <v>0</v>
      </c>
      <c r="AH928" s="6" t="str">
        <f>"'"&amp;C928&amp;"',"</f>
        <v>'65739064971',</v>
      </c>
    </row>
    <row r="929" spans="1:34" hidden="1" x14ac:dyDescent="0.15">
      <c r="A929" s="6" t="str">
        <f t="shared" si="175"/>
        <v>Ford Credit Auto Owner Trust 2017-A6573906499442795</v>
      </c>
      <c r="B929" s="6" t="s">
        <v>56</v>
      </c>
      <c r="C929" s="6">
        <v>65739064994</v>
      </c>
      <c r="D929" s="7">
        <v>42795</v>
      </c>
      <c r="E929" s="6" t="e">
        <f>VLOOKUP($A929,Peter!$A$3:$A$2386,1,0)</f>
        <v>#N/A</v>
      </c>
      <c r="F929" s="6" t="s">
        <v>57</v>
      </c>
      <c r="G929" s="6" t="s">
        <v>24</v>
      </c>
      <c r="H929" s="6" t="s">
        <v>57</v>
      </c>
      <c r="I929" s="6">
        <v>26849.93</v>
      </c>
      <c r="J929" s="6">
        <v>0</v>
      </c>
      <c r="K929" s="6">
        <v>0</v>
      </c>
      <c r="L929" s="6">
        <v>4.12</v>
      </c>
      <c r="M929" s="6">
        <v>438.9</v>
      </c>
      <c r="N929" s="6">
        <v>90.62</v>
      </c>
      <c r="O929" s="6">
        <v>0</v>
      </c>
      <c r="Q929" s="6" t="e">
        <f>VLOOKUP($A929,Peter!$A$3:$O$2386,13,0)</f>
        <v>#N/A</v>
      </c>
      <c r="R929" s="6">
        <v>26406.91</v>
      </c>
      <c r="S929" s="10" t="e">
        <f t="shared" si="178"/>
        <v>#N/A</v>
      </c>
      <c r="T929" s="6" t="e">
        <f>VLOOKUP($A929,Peter!$A$3:$R$2306,14,0)</f>
        <v>#N/A</v>
      </c>
      <c r="U929" s="6">
        <v>0</v>
      </c>
      <c r="Y929" s="6" t="e">
        <f>VLOOKUP($A929,Peter!$A$3:$O$2386,7,0)</f>
        <v>#N/A</v>
      </c>
      <c r="Z929" s="6">
        <v>4.12</v>
      </c>
      <c r="AA929" s="6" t="e">
        <f>VLOOKUP($A929,raw!$A$2:$L$2630,7,0)</f>
        <v>#N/A</v>
      </c>
      <c r="AB929" s="10" t="e">
        <f t="shared" si="176"/>
        <v>#N/A</v>
      </c>
      <c r="AC929" s="10" t="e">
        <f t="shared" si="180"/>
        <v>#N/A</v>
      </c>
      <c r="AE929" s="6" t="e">
        <f>VLOOKUP($A929,Peter!$A$3:$O$2386,11,0)</f>
        <v>#N/A</v>
      </c>
      <c r="AF929" s="6">
        <v>0</v>
      </c>
      <c r="AG929" s="6" t="e">
        <f t="shared" si="177"/>
        <v>#N/A</v>
      </c>
      <c r="AH929" s="6" t="str">
        <f>"'"&amp;C929&amp;"',"</f>
        <v>'65739064994',</v>
      </c>
    </row>
    <row r="930" spans="1:34" hidden="1" x14ac:dyDescent="0.15">
      <c r="A930" s="6" t="str">
        <f t="shared" si="175"/>
        <v>Ford Credit Auto Owner Trust 2017-A6573906502742736</v>
      </c>
      <c r="B930" s="6" t="s">
        <v>56</v>
      </c>
      <c r="C930" s="6">
        <v>65739065027</v>
      </c>
      <c r="D930" s="7">
        <v>42736</v>
      </c>
      <c r="E930" s="6" t="str">
        <f>VLOOKUP($A930,Peter!$A$3:$A$2386,1,0)</f>
        <v>Ford Credit Auto Owner Trust 2017-A6573906502742736</v>
      </c>
      <c r="F930" s="6" t="s">
        <v>57</v>
      </c>
      <c r="G930" s="6" t="s">
        <v>24</v>
      </c>
      <c r="H930" s="6" t="s">
        <v>57</v>
      </c>
      <c r="I930" s="6">
        <v>25179.07</v>
      </c>
      <c r="J930" s="6">
        <v>0</v>
      </c>
      <c r="K930" s="6">
        <v>0</v>
      </c>
      <c r="L930" s="6">
        <v>3.45</v>
      </c>
      <c r="M930" s="6">
        <v>272.14</v>
      </c>
      <c r="N930" s="6">
        <v>134.03</v>
      </c>
      <c r="O930" s="6">
        <v>0</v>
      </c>
      <c r="Q930" s="6">
        <f>VLOOKUP($A930,Peter!$A$3:$O$2386,13,0)</f>
        <v>0</v>
      </c>
      <c r="R930" s="6">
        <v>24903.48</v>
      </c>
      <c r="S930" s="10">
        <f t="shared" si="178"/>
        <v>24903.48</v>
      </c>
      <c r="T930" s="6">
        <f>VLOOKUP($A930,Peter!$A$3:$R$2306,14,0)</f>
        <v>406.16999999999899</v>
      </c>
      <c r="U930" s="6">
        <v>0</v>
      </c>
      <c r="V930" s="10">
        <f>Y930-X930</f>
        <v>-25175.62</v>
      </c>
      <c r="W930" s="10"/>
      <c r="X930" s="6">
        <f>Z930+M930+R930+U930</f>
        <v>25179.07</v>
      </c>
      <c r="Y930" s="6">
        <f>VLOOKUP($A930,Peter!$A$3:$O$2386,7,0)</f>
        <v>3.45</v>
      </c>
      <c r="Z930" s="6">
        <v>3.45</v>
      </c>
      <c r="AA930" s="6">
        <f>VLOOKUP($A930,raw!$A$2:$L$2630,7,0)</f>
        <v>3.45</v>
      </c>
      <c r="AB930" s="10">
        <f t="shared" si="176"/>
        <v>0</v>
      </c>
      <c r="AC930" s="10">
        <f t="shared" si="180"/>
        <v>0</v>
      </c>
      <c r="AE930" s="6">
        <f>VLOOKUP($A930,Peter!$A$3:$O$2386,11,0)</f>
        <v>0</v>
      </c>
      <c r="AF930" s="6">
        <v>0</v>
      </c>
      <c r="AG930" s="6">
        <f t="shared" si="177"/>
        <v>0</v>
      </c>
      <c r="AH930" s="6" t="str">
        <f>"'"&amp;C930&amp;"',"</f>
        <v>'65739065027',</v>
      </c>
    </row>
    <row r="931" spans="1:34" hidden="1" x14ac:dyDescent="0.15">
      <c r="A931" s="6" t="str">
        <f t="shared" si="175"/>
        <v>Ford Credit Auto Owner Trust 2017-A6573906505442795</v>
      </c>
      <c r="B931" s="6" t="s">
        <v>56</v>
      </c>
      <c r="C931" s="6">
        <v>65739065054</v>
      </c>
      <c r="D931" s="7">
        <v>42795</v>
      </c>
      <c r="E931" s="6" t="e">
        <f>VLOOKUP($A931,Peter!$A$3:$A$2386,1,0)</f>
        <v>#N/A</v>
      </c>
      <c r="F931" s="6" t="s">
        <v>57</v>
      </c>
      <c r="G931" s="6" t="s">
        <v>24</v>
      </c>
      <c r="H931" s="6" t="s">
        <v>57</v>
      </c>
      <c r="I931" s="6">
        <v>38490.22</v>
      </c>
      <c r="J931" s="6">
        <v>0</v>
      </c>
      <c r="K931" s="6">
        <v>0</v>
      </c>
      <c r="L931" s="6">
        <v>5.17</v>
      </c>
      <c r="M931" s="6">
        <v>484.32</v>
      </c>
      <c r="N931" s="6">
        <v>160.19</v>
      </c>
      <c r="O931" s="6">
        <v>0</v>
      </c>
      <c r="Q931" s="6" t="e">
        <f>VLOOKUP($A931,Peter!$A$3:$O$2386,13,0)</f>
        <v>#N/A</v>
      </c>
      <c r="R931" s="6">
        <v>38000.730000000003</v>
      </c>
      <c r="S931" s="10" t="e">
        <f t="shared" si="178"/>
        <v>#N/A</v>
      </c>
      <c r="T931" s="6" t="e">
        <f>VLOOKUP($A931,Peter!$A$3:$R$2306,14,0)</f>
        <v>#N/A</v>
      </c>
      <c r="U931" s="6">
        <v>0</v>
      </c>
      <c r="Y931" s="6" t="e">
        <f>VLOOKUP($A931,Peter!$A$3:$O$2386,7,0)</f>
        <v>#N/A</v>
      </c>
      <c r="Z931" s="6">
        <v>5.17</v>
      </c>
      <c r="AA931" s="6" t="e">
        <f>VLOOKUP($A931,raw!$A$2:$L$2630,7,0)</f>
        <v>#N/A</v>
      </c>
      <c r="AB931" s="10" t="e">
        <f t="shared" si="176"/>
        <v>#N/A</v>
      </c>
      <c r="AC931" s="10" t="e">
        <f t="shared" si="180"/>
        <v>#N/A</v>
      </c>
      <c r="AE931" s="6" t="e">
        <f>VLOOKUP($A931,Peter!$A$3:$O$2386,11,0)</f>
        <v>#N/A</v>
      </c>
      <c r="AF931" s="6">
        <v>0</v>
      </c>
      <c r="AG931" s="6" t="e">
        <f t="shared" si="177"/>
        <v>#N/A</v>
      </c>
      <c r="AH931" s="6" t="str">
        <f>"'"&amp;C931&amp;"',"</f>
        <v>'65739065054',</v>
      </c>
    </row>
    <row r="932" spans="1:34" hidden="1" x14ac:dyDescent="0.15">
      <c r="A932" s="6" t="str">
        <f t="shared" si="175"/>
        <v>Ford Credit Auto Owner Trust 2017-A6573906506242767</v>
      </c>
      <c r="B932" s="6" t="s">
        <v>56</v>
      </c>
      <c r="C932" s="6">
        <v>65739065062</v>
      </c>
      <c r="D932" s="7">
        <v>42767</v>
      </c>
      <c r="E932" s="6" t="str">
        <f>VLOOKUP($A932,Peter!$A$3:$A$2386,1,0)</f>
        <v>Ford Credit Auto Owner Trust 2017-A6573906506242767</v>
      </c>
      <c r="F932" s="6" t="s">
        <v>25</v>
      </c>
      <c r="G932" s="6" t="s">
        <v>18</v>
      </c>
      <c r="H932" s="6" t="s">
        <v>25</v>
      </c>
      <c r="I932" s="6">
        <v>54.84</v>
      </c>
      <c r="J932" s="6">
        <v>0</v>
      </c>
      <c r="K932" s="6">
        <v>0</v>
      </c>
      <c r="L932" s="6">
        <v>0.11</v>
      </c>
      <c r="M932" s="6">
        <v>54.73</v>
      </c>
      <c r="N932" s="6">
        <v>0.12</v>
      </c>
      <c r="O932" s="6">
        <v>0</v>
      </c>
      <c r="P932" s="6">
        <f>M932+N932-T932</f>
        <v>54.849999999999994</v>
      </c>
      <c r="Q932" s="6">
        <f>VLOOKUP($A932,Peter!$A$3:$O$2386,13,0)</f>
        <v>0</v>
      </c>
      <c r="R932" s="6">
        <v>0</v>
      </c>
      <c r="S932" s="10">
        <f t="shared" si="178"/>
        <v>0</v>
      </c>
      <c r="T932" s="6">
        <f>VLOOKUP($A932,Peter!$A$3:$R$2306,14,0)</f>
        <v>0</v>
      </c>
      <c r="U932" s="6">
        <v>0</v>
      </c>
      <c r="V932" s="10">
        <f t="shared" ref="V932:V936" si="185">Y932-X932</f>
        <v>-54.73</v>
      </c>
      <c r="W932" s="10"/>
      <c r="X932" s="6">
        <f>Z932+M932+R932+U932</f>
        <v>54.839999999999996</v>
      </c>
      <c r="Y932" s="6">
        <f>VLOOKUP($A932,Peter!$A$3:$O$2386,7,0)</f>
        <v>0.11</v>
      </c>
      <c r="Z932" s="6">
        <v>0.11</v>
      </c>
      <c r="AA932" s="6">
        <f>VLOOKUP($A932,raw!$A$2:$L$2630,7,0)</f>
        <v>0.11</v>
      </c>
      <c r="AB932" s="10">
        <f t="shared" si="176"/>
        <v>0</v>
      </c>
      <c r="AC932" s="10">
        <f t="shared" si="180"/>
        <v>0</v>
      </c>
      <c r="AE932" s="6">
        <f>VLOOKUP($A932,Peter!$A$3:$O$2386,11,0)</f>
        <v>0</v>
      </c>
      <c r="AF932" s="6">
        <v>0</v>
      </c>
      <c r="AG932" s="6">
        <f t="shared" si="177"/>
        <v>0</v>
      </c>
      <c r="AH932" s="6" t="str">
        <f>"'"&amp;C932&amp;"',"</f>
        <v>'65739065062',</v>
      </c>
    </row>
    <row r="933" spans="1:34" hidden="1" x14ac:dyDescent="0.15">
      <c r="A933" s="6" t="str">
        <f t="shared" si="175"/>
        <v>Ford Credit Auto Owner Trust 2017-A6573906524942736</v>
      </c>
      <c r="B933" s="6" t="s">
        <v>56</v>
      </c>
      <c r="C933" s="6">
        <v>65739065249</v>
      </c>
      <c r="D933" s="7">
        <v>42736</v>
      </c>
      <c r="E933" s="6" t="str">
        <f>VLOOKUP($A933,Peter!$A$3:$A$2386,1,0)</f>
        <v>Ford Credit Auto Owner Trust 2017-A6573906524942736</v>
      </c>
      <c r="F933" s="6" t="s">
        <v>57</v>
      </c>
      <c r="G933" s="6" t="s">
        <v>24</v>
      </c>
      <c r="H933" s="6" t="s">
        <v>57</v>
      </c>
      <c r="I933" s="6">
        <v>17711.669999999998</v>
      </c>
      <c r="J933" s="6">
        <v>0</v>
      </c>
      <c r="K933" s="6">
        <v>0</v>
      </c>
      <c r="L933" s="6">
        <v>4.26</v>
      </c>
      <c r="M933" s="6">
        <v>244.3</v>
      </c>
      <c r="N933" s="6">
        <v>46.35</v>
      </c>
      <c r="O933" s="6">
        <v>0</v>
      </c>
      <c r="Q933" s="6">
        <f>VLOOKUP($A933,Peter!$A$3:$O$2386,13,0)</f>
        <v>0</v>
      </c>
      <c r="R933" s="6">
        <v>17463.11</v>
      </c>
      <c r="S933" s="10">
        <f t="shared" si="178"/>
        <v>17463.11</v>
      </c>
      <c r="T933" s="6">
        <f>VLOOKUP($A933,Peter!$A$3:$R$2306,14,0)</f>
        <v>290.64999999999998</v>
      </c>
      <c r="U933" s="6">
        <v>0</v>
      </c>
      <c r="V933" s="10">
        <f t="shared" si="185"/>
        <v>-17707.410000000003</v>
      </c>
      <c r="W933" s="10"/>
      <c r="X933" s="6">
        <f>Z933+M933+R933+U933</f>
        <v>17711.670000000002</v>
      </c>
      <c r="Y933" s="6">
        <f>VLOOKUP($A933,Peter!$A$3:$O$2386,7,0)</f>
        <v>4.26</v>
      </c>
      <c r="Z933" s="6">
        <v>4.26</v>
      </c>
      <c r="AA933" s="6">
        <f>VLOOKUP($A933,raw!$A$2:$L$2630,7,0)</f>
        <v>4.26</v>
      </c>
      <c r="AB933" s="10">
        <f t="shared" si="176"/>
        <v>0</v>
      </c>
      <c r="AC933" s="10">
        <f t="shared" si="180"/>
        <v>0</v>
      </c>
      <c r="AE933" s="6">
        <f>VLOOKUP($A933,Peter!$A$3:$O$2386,11,0)</f>
        <v>0</v>
      </c>
      <c r="AF933" s="6">
        <v>0</v>
      </c>
      <c r="AG933" s="6">
        <f t="shared" si="177"/>
        <v>0</v>
      </c>
      <c r="AH933" s="6" t="str">
        <f>"'"&amp;C933&amp;"',"</f>
        <v>'65739065249',</v>
      </c>
    </row>
    <row r="934" spans="1:34" hidden="1" x14ac:dyDescent="0.15">
      <c r="A934" s="6" t="str">
        <f t="shared" si="175"/>
        <v>Ford Credit Auto Owner Trust 2017-A6573906540342736</v>
      </c>
      <c r="B934" s="6" t="s">
        <v>56</v>
      </c>
      <c r="C934" s="6">
        <v>65739065403</v>
      </c>
      <c r="D934" s="7">
        <v>42736</v>
      </c>
      <c r="E934" s="6" t="str">
        <f>VLOOKUP($A934,Peter!$A$3:$A$2386,1,0)</f>
        <v>Ford Credit Auto Owner Trust 2017-A6573906540342736</v>
      </c>
      <c r="F934" s="6" t="s">
        <v>57</v>
      </c>
      <c r="G934" s="6" t="s">
        <v>24</v>
      </c>
      <c r="H934" s="6" t="s">
        <v>57</v>
      </c>
      <c r="I934" s="6">
        <v>39635.699999999997</v>
      </c>
      <c r="J934" s="6">
        <v>0</v>
      </c>
      <c r="K934" s="6">
        <v>0</v>
      </c>
      <c r="L934" s="6">
        <v>4.5599999999999996</v>
      </c>
      <c r="M934" s="6">
        <v>539.25</v>
      </c>
      <c r="N934" s="6">
        <v>195.36</v>
      </c>
      <c r="O934" s="6">
        <v>0</v>
      </c>
      <c r="Q934" s="6">
        <f>VLOOKUP($A934,Peter!$A$3:$O$2386,13,0)</f>
        <v>0</v>
      </c>
      <c r="R934" s="6">
        <v>39091.89</v>
      </c>
      <c r="S934" s="10">
        <f t="shared" si="178"/>
        <v>39091.89</v>
      </c>
      <c r="T934" s="6">
        <f>VLOOKUP($A934,Peter!$A$3:$R$2306,14,0)</f>
        <v>734.61</v>
      </c>
      <c r="U934" s="6">
        <v>0</v>
      </c>
      <c r="V934" s="10">
        <f t="shared" si="185"/>
        <v>-39631.14</v>
      </c>
      <c r="W934" s="10"/>
      <c r="X934" s="6">
        <f>Z934+M934+R934+U934</f>
        <v>39635.699999999997</v>
      </c>
      <c r="Y934" s="6">
        <f>VLOOKUP($A934,Peter!$A$3:$O$2386,7,0)</f>
        <v>4.5599999999999996</v>
      </c>
      <c r="Z934" s="6">
        <v>4.5599999999999996</v>
      </c>
      <c r="AA934" s="6">
        <f>VLOOKUP($A934,raw!$A$2:$L$2630,7,0)</f>
        <v>4.5599999999999996</v>
      </c>
      <c r="AB934" s="10">
        <f t="shared" si="176"/>
        <v>0</v>
      </c>
      <c r="AC934" s="10">
        <f t="shared" si="180"/>
        <v>0</v>
      </c>
      <c r="AE934" s="6">
        <f>VLOOKUP($A934,Peter!$A$3:$O$2386,11,0)</f>
        <v>0</v>
      </c>
      <c r="AF934" s="6">
        <v>0</v>
      </c>
      <c r="AG934" s="6">
        <f t="shared" si="177"/>
        <v>0</v>
      </c>
      <c r="AH934" s="6" t="str">
        <f>"'"&amp;C934&amp;"',"</f>
        <v>'65739065403',</v>
      </c>
    </row>
    <row r="935" spans="1:34" hidden="1" x14ac:dyDescent="0.15">
      <c r="A935" s="6" t="str">
        <f t="shared" si="175"/>
        <v>Ford Credit Auto Owner Trust 2017-A6573906562142736</v>
      </c>
      <c r="B935" s="6" t="s">
        <v>56</v>
      </c>
      <c r="C935" s="6">
        <v>65739065621</v>
      </c>
      <c r="D935" s="7">
        <v>42736</v>
      </c>
      <c r="E935" s="6" t="str">
        <f>VLOOKUP($A935,Peter!$A$3:$A$2386,1,0)</f>
        <v>Ford Credit Auto Owner Trust 2017-A6573906562142736</v>
      </c>
      <c r="F935" s="6" t="s">
        <v>57</v>
      </c>
      <c r="G935" s="6" t="s">
        <v>24</v>
      </c>
      <c r="H935" s="6" t="s">
        <v>57</v>
      </c>
      <c r="I935" s="6">
        <v>46464.77</v>
      </c>
      <c r="J935" s="6">
        <v>0</v>
      </c>
      <c r="K935" s="6">
        <v>0</v>
      </c>
      <c r="L935" s="6">
        <v>0.03</v>
      </c>
      <c r="M935" s="6">
        <v>632.35</v>
      </c>
      <c r="N935" s="6">
        <v>223.16</v>
      </c>
      <c r="O935" s="6">
        <v>10</v>
      </c>
      <c r="Q935" s="6">
        <f>VLOOKUP($A935,Peter!$A$3:$O$2386,13,0)</f>
        <v>0</v>
      </c>
      <c r="R935" s="6">
        <v>45832.39</v>
      </c>
      <c r="S935" s="10">
        <f t="shared" si="178"/>
        <v>45832.39</v>
      </c>
      <c r="T935" s="6">
        <f>VLOOKUP($A935,Peter!$A$3:$R$2306,14,0)</f>
        <v>855.51</v>
      </c>
      <c r="U935" s="6">
        <v>0</v>
      </c>
      <c r="V935" s="10">
        <f t="shared" si="185"/>
        <v>-46464.74</v>
      </c>
      <c r="W935" s="10"/>
      <c r="X935" s="6">
        <f>Z935+M935+R935+U935</f>
        <v>46464.77</v>
      </c>
      <c r="Y935" s="6">
        <f>VLOOKUP($A935,Peter!$A$3:$O$2386,7,0)</f>
        <v>0.03</v>
      </c>
      <c r="Z935" s="6">
        <v>0.03</v>
      </c>
      <c r="AA935" s="6">
        <f>VLOOKUP($A935,raw!$A$2:$L$2630,7,0)</f>
        <v>0.03</v>
      </c>
      <c r="AB935" s="10">
        <f t="shared" si="176"/>
        <v>0</v>
      </c>
      <c r="AC935" s="10">
        <f t="shared" si="180"/>
        <v>0</v>
      </c>
      <c r="AE935" s="6">
        <f>VLOOKUP($A935,Peter!$A$3:$O$2386,11,0)</f>
        <v>0</v>
      </c>
      <c r="AF935" s="6">
        <v>0</v>
      </c>
      <c r="AG935" s="6">
        <f t="shared" si="177"/>
        <v>0</v>
      </c>
      <c r="AH935" s="6" t="str">
        <f>"'"&amp;C935&amp;"',"</f>
        <v>'65739065621',</v>
      </c>
    </row>
    <row r="936" spans="1:34" hidden="1" x14ac:dyDescent="0.15">
      <c r="A936" s="6" t="str">
        <f t="shared" si="175"/>
        <v>Ford Credit Auto Owner Trust 2017-A6573906567242736</v>
      </c>
      <c r="B936" s="6" t="s">
        <v>56</v>
      </c>
      <c r="C936" s="6">
        <v>65739065672</v>
      </c>
      <c r="D936" s="7">
        <v>42736</v>
      </c>
      <c r="E936" s="6" t="str">
        <f>VLOOKUP($A936,Peter!$A$3:$A$2386,1,0)</f>
        <v>Ford Credit Auto Owner Trust 2017-A6573906567242736</v>
      </c>
      <c r="F936" s="6" t="s">
        <v>57</v>
      </c>
      <c r="G936" s="6" t="s">
        <v>24</v>
      </c>
      <c r="H936" s="6" t="s">
        <v>57</v>
      </c>
      <c r="I936" s="6">
        <v>57352.78</v>
      </c>
      <c r="J936" s="6">
        <v>0</v>
      </c>
      <c r="K936" s="6">
        <v>0</v>
      </c>
      <c r="L936" s="6">
        <v>0.64</v>
      </c>
      <c r="M936" s="6">
        <v>520.74</v>
      </c>
      <c r="N936" s="6">
        <v>437.13</v>
      </c>
      <c r="O936" s="6">
        <v>0</v>
      </c>
      <c r="Q936" s="6">
        <f>VLOOKUP($A936,Peter!$A$3:$O$2386,13,0)</f>
        <v>0</v>
      </c>
      <c r="R936" s="6">
        <v>56831.4</v>
      </c>
      <c r="S936" s="10">
        <f t="shared" si="178"/>
        <v>56831.4</v>
      </c>
      <c r="T936" s="6">
        <f>VLOOKUP($A936,Peter!$A$3:$R$2306,14,0)</f>
        <v>957.87</v>
      </c>
      <c r="U936" s="6">
        <v>0</v>
      </c>
      <c r="V936" s="10">
        <f t="shared" si="185"/>
        <v>-57352.14</v>
      </c>
      <c r="W936" s="10"/>
      <c r="X936" s="6">
        <f>Z936+M936+R936+U936</f>
        <v>57352.78</v>
      </c>
      <c r="Y936" s="6">
        <f>VLOOKUP($A936,Peter!$A$3:$O$2386,7,0)</f>
        <v>0.64</v>
      </c>
      <c r="Z936" s="6">
        <v>0.64</v>
      </c>
      <c r="AA936" s="6">
        <f>VLOOKUP($A936,raw!$A$2:$L$2630,7,0)</f>
        <v>0.64</v>
      </c>
      <c r="AB936" s="10">
        <f t="shared" si="176"/>
        <v>0</v>
      </c>
      <c r="AC936" s="10">
        <f t="shared" si="180"/>
        <v>0</v>
      </c>
      <c r="AE936" s="6">
        <f>VLOOKUP($A936,Peter!$A$3:$O$2386,11,0)</f>
        <v>0</v>
      </c>
      <c r="AF936" s="6">
        <v>0</v>
      </c>
      <c r="AG936" s="6">
        <f t="shared" si="177"/>
        <v>0</v>
      </c>
      <c r="AH936" s="6" t="str">
        <f>"'"&amp;C936&amp;"',"</f>
        <v>'65739065672',</v>
      </c>
    </row>
    <row r="937" spans="1:34" hidden="1" x14ac:dyDescent="0.15">
      <c r="A937" s="6" t="str">
        <f t="shared" si="175"/>
        <v>Ford Credit Auto Owner Trust 2017-A6573906567942795</v>
      </c>
      <c r="B937" s="6" t="s">
        <v>56</v>
      </c>
      <c r="C937" s="6">
        <v>65739065679</v>
      </c>
      <c r="D937" s="7">
        <v>42795</v>
      </c>
      <c r="E937" s="6" t="e">
        <f>VLOOKUP($A937,Peter!$A$3:$A$2386,1,0)</f>
        <v>#N/A</v>
      </c>
      <c r="F937" s="6" t="s">
        <v>57</v>
      </c>
      <c r="G937" s="6" t="s">
        <v>24</v>
      </c>
      <c r="H937" s="6" t="s">
        <v>57</v>
      </c>
      <c r="I937" s="6">
        <v>7815.44</v>
      </c>
      <c r="J937" s="6">
        <v>0</v>
      </c>
      <c r="K937" s="6">
        <v>0</v>
      </c>
      <c r="L937" s="6">
        <v>4.34</v>
      </c>
      <c r="M937" s="6">
        <v>342.39</v>
      </c>
      <c r="N937" s="6">
        <v>28.2</v>
      </c>
      <c r="O937" s="6">
        <v>0</v>
      </c>
      <c r="Q937" s="6" t="e">
        <f>VLOOKUP($A937,Peter!$A$3:$O$2386,13,0)</f>
        <v>#N/A</v>
      </c>
      <c r="R937" s="6">
        <v>7468.71</v>
      </c>
      <c r="S937" s="10" t="e">
        <f t="shared" si="178"/>
        <v>#N/A</v>
      </c>
      <c r="T937" s="6" t="e">
        <f>VLOOKUP($A937,Peter!$A$3:$R$2306,14,0)</f>
        <v>#N/A</v>
      </c>
      <c r="U937" s="6">
        <v>0</v>
      </c>
      <c r="Y937" s="6" t="e">
        <f>VLOOKUP($A937,Peter!$A$3:$O$2386,7,0)</f>
        <v>#N/A</v>
      </c>
      <c r="Z937" s="6">
        <v>4.34</v>
      </c>
      <c r="AA937" s="6" t="e">
        <f>VLOOKUP($A937,raw!$A$2:$L$2630,7,0)</f>
        <v>#N/A</v>
      </c>
      <c r="AB937" s="10" t="e">
        <f t="shared" si="176"/>
        <v>#N/A</v>
      </c>
      <c r="AC937" s="10" t="e">
        <f t="shared" si="180"/>
        <v>#N/A</v>
      </c>
      <c r="AE937" s="6" t="e">
        <f>VLOOKUP($A937,Peter!$A$3:$O$2386,11,0)</f>
        <v>#N/A</v>
      </c>
      <c r="AF937" s="6">
        <v>0</v>
      </c>
      <c r="AG937" s="6" t="e">
        <f t="shared" si="177"/>
        <v>#N/A</v>
      </c>
      <c r="AH937" s="6" t="str">
        <f>"'"&amp;C937&amp;"',"</f>
        <v>'65739065679',</v>
      </c>
    </row>
    <row r="938" spans="1:34" hidden="1" x14ac:dyDescent="0.15">
      <c r="A938" s="6" t="str">
        <f t="shared" si="175"/>
        <v>Ford Credit Auto Owner Trust 2017-A6573906582442795</v>
      </c>
      <c r="B938" s="6" t="s">
        <v>56</v>
      </c>
      <c r="C938" s="6">
        <v>65739065824</v>
      </c>
      <c r="D938" s="7">
        <v>42795</v>
      </c>
      <c r="E938" s="6" t="e">
        <f>VLOOKUP($A938,Peter!$A$3:$A$2386,1,0)</f>
        <v>#N/A</v>
      </c>
      <c r="F938" s="6" t="s">
        <v>57</v>
      </c>
      <c r="G938" s="6" t="s">
        <v>24</v>
      </c>
      <c r="H938" s="6" t="s">
        <v>57</v>
      </c>
      <c r="I938" s="6">
        <v>6808.86</v>
      </c>
      <c r="J938" s="6">
        <v>0</v>
      </c>
      <c r="K938" s="6">
        <v>0</v>
      </c>
      <c r="L938" s="6">
        <v>0.78</v>
      </c>
      <c r="M938" s="6">
        <v>316.81</v>
      </c>
      <c r="N938" s="6">
        <v>20.9</v>
      </c>
      <c r="O938" s="6">
        <v>0</v>
      </c>
      <c r="Q938" s="6" t="e">
        <f>VLOOKUP($A938,Peter!$A$3:$O$2386,13,0)</f>
        <v>#N/A</v>
      </c>
      <c r="R938" s="6">
        <v>6491.27</v>
      </c>
      <c r="S938" s="10" t="e">
        <f t="shared" si="178"/>
        <v>#N/A</v>
      </c>
      <c r="T938" s="6" t="e">
        <f>VLOOKUP($A938,Peter!$A$3:$R$2306,14,0)</f>
        <v>#N/A</v>
      </c>
      <c r="U938" s="6">
        <v>0</v>
      </c>
      <c r="Y938" s="6" t="e">
        <f>VLOOKUP($A938,Peter!$A$3:$O$2386,7,0)</f>
        <v>#N/A</v>
      </c>
      <c r="Z938" s="6">
        <v>0.78</v>
      </c>
      <c r="AA938" s="6" t="e">
        <f>VLOOKUP($A938,raw!$A$2:$L$2630,7,0)</f>
        <v>#N/A</v>
      </c>
      <c r="AB938" s="10" t="e">
        <f t="shared" si="176"/>
        <v>#N/A</v>
      </c>
      <c r="AC938" s="10" t="e">
        <f t="shared" si="180"/>
        <v>#N/A</v>
      </c>
      <c r="AE938" s="6" t="e">
        <f>VLOOKUP($A938,Peter!$A$3:$O$2386,11,0)</f>
        <v>#N/A</v>
      </c>
      <c r="AF938" s="6">
        <v>0</v>
      </c>
      <c r="AG938" s="6" t="e">
        <f t="shared" si="177"/>
        <v>#N/A</v>
      </c>
      <c r="AH938" s="6" t="str">
        <f>"'"&amp;C938&amp;"',"</f>
        <v>'65739065824',</v>
      </c>
    </row>
    <row r="939" spans="1:34" hidden="1" x14ac:dyDescent="0.15">
      <c r="A939" s="6" t="str">
        <f t="shared" si="175"/>
        <v>Ford Credit Auto Owner Trust 2017-A6573906586742736</v>
      </c>
      <c r="B939" s="6" t="s">
        <v>56</v>
      </c>
      <c r="C939" s="6">
        <v>65739065867</v>
      </c>
      <c r="D939" s="7">
        <v>42736</v>
      </c>
      <c r="E939" s="6" t="str">
        <f>VLOOKUP($A939,Peter!$A$3:$A$2386,1,0)</f>
        <v>Ford Credit Auto Owner Trust 2017-A6573906586742736</v>
      </c>
      <c r="F939" s="6" t="s">
        <v>57</v>
      </c>
      <c r="G939" s="6" t="s">
        <v>24</v>
      </c>
      <c r="H939" s="6" t="s">
        <v>57</v>
      </c>
      <c r="I939" s="6">
        <v>8068.35</v>
      </c>
      <c r="J939" s="6">
        <v>0</v>
      </c>
      <c r="K939" s="6">
        <v>0</v>
      </c>
      <c r="L939" s="6">
        <v>1.53</v>
      </c>
      <c r="M939" s="6">
        <v>140.06</v>
      </c>
      <c r="N939" s="6">
        <v>53.23</v>
      </c>
      <c r="O939" s="6">
        <v>0</v>
      </c>
      <c r="Q939" s="6">
        <f>VLOOKUP($A939,Peter!$A$3:$O$2386,13,0)</f>
        <v>0</v>
      </c>
      <c r="R939" s="6">
        <v>7926.76</v>
      </c>
      <c r="S939" s="10">
        <f t="shared" si="178"/>
        <v>7926.76</v>
      </c>
      <c r="T939" s="6">
        <f>VLOOKUP($A939,Peter!$A$3:$R$2306,14,0)</f>
        <v>193.29</v>
      </c>
      <c r="U939" s="6">
        <v>0</v>
      </c>
      <c r="V939" s="10">
        <f>Y939-X939</f>
        <v>-8066.8200000000006</v>
      </c>
      <c r="W939" s="10"/>
      <c r="X939" s="6">
        <f>Z939+M939+R939+U939</f>
        <v>8068.35</v>
      </c>
      <c r="Y939" s="6">
        <f>VLOOKUP($A939,Peter!$A$3:$O$2386,7,0)</f>
        <v>1.53</v>
      </c>
      <c r="Z939" s="6">
        <v>1.53</v>
      </c>
      <c r="AA939" s="6">
        <f>VLOOKUP($A939,raw!$A$2:$L$2630,7,0)</f>
        <v>1.53</v>
      </c>
      <c r="AB939" s="10">
        <f t="shared" si="176"/>
        <v>0</v>
      </c>
      <c r="AC939" s="10">
        <f t="shared" si="180"/>
        <v>0</v>
      </c>
      <c r="AE939" s="6">
        <f>VLOOKUP($A939,Peter!$A$3:$O$2386,11,0)</f>
        <v>0</v>
      </c>
      <c r="AF939" s="6">
        <v>0</v>
      </c>
      <c r="AG939" s="6">
        <f t="shared" si="177"/>
        <v>0</v>
      </c>
      <c r="AH939" s="6" t="str">
        <f>"'"&amp;C939&amp;"',"</f>
        <v>'65739065867',</v>
      </c>
    </row>
    <row r="940" spans="1:34" hidden="1" x14ac:dyDescent="0.15">
      <c r="A940" s="6" t="str">
        <f t="shared" si="175"/>
        <v>Ford Credit Auto Owner Trust 2017-A6573906601042795</v>
      </c>
      <c r="B940" s="6" t="s">
        <v>56</v>
      </c>
      <c r="C940" s="6">
        <v>65739066010</v>
      </c>
      <c r="D940" s="7">
        <v>42795</v>
      </c>
      <c r="E940" s="6" t="e">
        <f>VLOOKUP($A940,Peter!$A$3:$A$2386,1,0)</f>
        <v>#N/A</v>
      </c>
      <c r="F940" s="6" t="s">
        <v>57</v>
      </c>
      <c r="G940" s="6" t="s">
        <v>24</v>
      </c>
      <c r="H940" s="6" t="s">
        <v>57</v>
      </c>
      <c r="I940" s="6">
        <v>7353.64</v>
      </c>
      <c r="J940" s="6">
        <v>0</v>
      </c>
      <c r="K940" s="6">
        <v>0</v>
      </c>
      <c r="L940" s="6">
        <v>3.3</v>
      </c>
      <c r="M940" s="6">
        <v>314.11</v>
      </c>
      <c r="N940" s="6">
        <v>33.79</v>
      </c>
      <c r="O940" s="6">
        <v>0</v>
      </c>
      <c r="Q940" s="6" t="e">
        <f>VLOOKUP($A940,Peter!$A$3:$O$2386,13,0)</f>
        <v>#N/A</v>
      </c>
      <c r="R940" s="6">
        <v>7036.23</v>
      </c>
      <c r="S940" s="10" t="e">
        <f t="shared" si="178"/>
        <v>#N/A</v>
      </c>
      <c r="T940" s="6" t="e">
        <f>VLOOKUP($A940,Peter!$A$3:$R$2306,14,0)</f>
        <v>#N/A</v>
      </c>
      <c r="U940" s="6">
        <v>0</v>
      </c>
      <c r="Y940" s="6" t="e">
        <f>VLOOKUP($A940,Peter!$A$3:$O$2386,7,0)</f>
        <v>#N/A</v>
      </c>
      <c r="Z940" s="6">
        <v>3.3</v>
      </c>
      <c r="AA940" s="6" t="e">
        <f>VLOOKUP($A940,raw!$A$2:$L$2630,7,0)</f>
        <v>#N/A</v>
      </c>
      <c r="AB940" s="10" t="e">
        <f t="shared" si="176"/>
        <v>#N/A</v>
      </c>
      <c r="AC940" s="10" t="e">
        <f t="shared" si="180"/>
        <v>#N/A</v>
      </c>
      <c r="AE940" s="6" t="e">
        <f>VLOOKUP($A940,Peter!$A$3:$O$2386,11,0)</f>
        <v>#N/A</v>
      </c>
      <c r="AF940" s="6">
        <v>0</v>
      </c>
      <c r="AG940" s="6" t="e">
        <f t="shared" si="177"/>
        <v>#N/A</v>
      </c>
      <c r="AH940" s="6" t="str">
        <f>"'"&amp;C940&amp;"',"</f>
        <v>'65739066010',</v>
      </c>
    </row>
    <row r="941" spans="1:34" hidden="1" x14ac:dyDescent="0.15">
      <c r="A941" s="6" t="str">
        <f t="shared" si="175"/>
        <v>Ford Credit Auto Owner Trust 2017-A6573906601342736</v>
      </c>
      <c r="B941" s="6" t="s">
        <v>56</v>
      </c>
      <c r="C941" s="6">
        <v>65739066013</v>
      </c>
      <c r="D941" s="7">
        <v>42736</v>
      </c>
      <c r="E941" s="6" t="str">
        <f>VLOOKUP($A941,Peter!$A$3:$A$2386,1,0)</f>
        <v>Ford Credit Auto Owner Trust 2017-A6573906601342736</v>
      </c>
      <c r="F941" s="6" t="s">
        <v>57</v>
      </c>
      <c r="G941" s="6" t="s">
        <v>24</v>
      </c>
      <c r="H941" s="6" t="s">
        <v>57</v>
      </c>
      <c r="I941" s="6">
        <v>27826.73</v>
      </c>
      <c r="J941" s="6">
        <v>0</v>
      </c>
      <c r="K941" s="6">
        <v>0</v>
      </c>
      <c r="L941" s="6">
        <v>6.54</v>
      </c>
      <c r="M941" s="6">
        <v>388.4</v>
      </c>
      <c r="N941" s="6">
        <v>128.4</v>
      </c>
      <c r="O941" s="6">
        <v>0</v>
      </c>
      <c r="Q941" s="6">
        <f>VLOOKUP($A941,Peter!$A$3:$O$2386,13,0)</f>
        <v>0</v>
      </c>
      <c r="R941" s="6">
        <v>27431.79</v>
      </c>
      <c r="S941" s="10">
        <f t="shared" si="178"/>
        <v>27431.79</v>
      </c>
      <c r="T941" s="6">
        <f>VLOOKUP($A941,Peter!$A$3:$R$2306,14,0)</f>
        <v>516.79999999999995</v>
      </c>
      <c r="U941" s="6">
        <v>0</v>
      </c>
      <c r="V941" s="10">
        <f>Y941-X941</f>
        <v>-27820.19</v>
      </c>
      <c r="W941" s="10"/>
      <c r="X941" s="6">
        <f>Z941+M941+R941+U941</f>
        <v>27826.73</v>
      </c>
      <c r="Y941" s="6">
        <f>VLOOKUP($A941,Peter!$A$3:$O$2386,7,0)</f>
        <v>6.54</v>
      </c>
      <c r="Z941" s="6">
        <v>6.54</v>
      </c>
      <c r="AA941" s="6">
        <f>VLOOKUP($A941,raw!$A$2:$L$2630,7,0)</f>
        <v>6.54</v>
      </c>
      <c r="AB941" s="10">
        <f t="shared" si="176"/>
        <v>0</v>
      </c>
      <c r="AC941" s="10">
        <f t="shared" si="180"/>
        <v>0</v>
      </c>
      <c r="AE941" s="6">
        <f>VLOOKUP($A941,Peter!$A$3:$O$2386,11,0)</f>
        <v>0</v>
      </c>
      <c r="AF941" s="6">
        <v>0</v>
      </c>
      <c r="AG941" s="6">
        <f t="shared" si="177"/>
        <v>0</v>
      </c>
      <c r="AH941" s="6" t="str">
        <f>"'"&amp;C941&amp;"',"</f>
        <v>'65739066013',</v>
      </c>
    </row>
    <row r="942" spans="1:34" hidden="1" x14ac:dyDescent="0.15">
      <c r="A942" s="6" t="str">
        <f t="shared" si="175"/>
        <v>Ford Credit Auto Owner Trust 2017-A6573906603942795</v>
      </c>
      <c r="B942" s="6" t="s">
        <v>56</v>
      </c>
      <c r="C942" s="6">
        <v>65739066039</v>
      </c>
      <c r="D942" s="7">
        <v>42795</v>
      </c>
      <c r="E942" s="6" t="e">
        <f>VLOOKUP($A942,Peter!$A$3:$A$2386,1,0)</f>
        <v>#N/A</v>
      </c>
      <c r="F942" s="6" t="s">
        <v>57</v>
      </c>
      <c r="G942" s="6" t="s">
        <v>24</v>
      </c>
      <c r="H942" s="6" t="s">
        <v>57</v>
      </c>
      <c r="I942" s="6">
        <v>2093.31</v>
      </c>
      <c r="J942" s="6">
        <v>0</v>
      </c>
      <c r="K942" s="6">
        <v>0</v>
      </c>
      <c r="L942" s="6">
        <v>0.46</v>
      </c>
      <c r="M942" s="6">
        <v>230.88</v>
      </c>
      <c r="N942" s="6">
        <v>12.67</v>
      </c>
      <c r="O942" s="6">
        <v>0</v>
      </c>
      <c r="Q942" s="6" t="e">
        <f>VLOOKUP($A942,Peter!$A$3:$O$2386,13,0)</f>
        <v>#N/A</v>
      </c>
      <c r="R942" s="6">
        <v>1861.97</v>
      </c>
      <c r="S942" s="10" t="e">
        <f t="shared" si="178"/>
        <v>#N/A</v>
      </c>
      <c r="T942" s="6" t="e">
        <f>VLOOKUP($A942,Peter!$A$3:$R$2306,14,0)</f>
        <v>#N/A</v>
      </c>
      <c r="U942" s="6">
        <v>0</v>
      </c>
      <c r="Y942" s="6" t="e">
        <f>VLOOKUP($A942,Peter!$A$3:$O$2386,7,0)</f>
        <v>#N/A</v>
      </c>
      <c r="Z942" s="6">
        <v>0.46</v>
      </c>
      <c r="AA942" s="6" t="e">
        <f>VLOOKUP($A942,raw!$A$2:$L$2630,7,0)</f>
        <v>#N/A</v>
      </c>
      <c r="AB942" s="10" t="e">
        <f t="shared" si="176"/>
        <v>#N/A</v>
      </c>
      <c r="AC942" s="10" t="e">
        <f t="shared" si="180"/>
        <v>#N/A</v>
      </c>
      <c r="AE942" s="6" t="e">
        <f>VLOOKUP($A942,Peter!$A$3:$O$2386,11,0)</f>
        <v>#N/A</v>
      </c>
      <c r="AF942" s="6">
        <v>0</v>
      </c>
      <c r="AG942" s="6" t="e">
        <f t="shared" si="177"/>
        <v>#N/A</v>
      </c>
      <c r="AH942" s="6" t="str">
        <f>"'"&amp;C942&amp;"',"</f>
        <v>'65739066039',</v>
      </c>
    </row>
    <row r="943" spans="1:34" hidden="1" x14ac:dyDescent="0.15">
      <c r="A943" s="6" t="str">
        <f t="shared" si="175"/>
        <v>Ford Credit Auto Owner Trust 2017-A6573906613742767</v>
      </c>
      <c r="B943" s="6" t="s">
        <v>56</v>
      </c>
      <c r="C943" s="6">
        <v>65739066137</v>
      </c>
      <c r="D943" s="7">
        <v>42767</v>
      </c>
      <c r="E943" s="6" t="str">
        <f>VLOOKUP($A943,Peter!$A$3:$A$2386,1,0)</f>
        <v>Ford Credit Auto Owner Trust 2017-A6573906613742767</v>
      </c>
      <c r="F943" s="6" t="s">
        <v>25</v>
      </c>
      <c r="G943" s="6" t="s">
        <v>18</v>
      </c>
      <c r="H943" s="6" t="s">
        <v>25</v>
      </c>
      <c r="I943" s="6">
        <v>13.18</v>
      </c>
      <c r="J943" s="6">
        <v>0</v>
      </c>
      <c r="K943" s="6">
        <v>0</v>
      </c>
      <c r="L943" s="6">
        <v>0.03</v>
      </c>
      <c r="M943" s="6">
        <v>13.15</v>
      </c>
      <c r="N943" s="6">
        <v>0.03</v>
      </c>
      <c r="O943" s="6">
        <v>0</v>
      </c>
      <c r="P943" s="6">
        <f>M943+N943-T943</f>
        <v>13.18</v>
      </c>
      <c r="Q943" s="6">
        <f>VLOOKUP($A943,Peter!$A$3:$O$2386,13,0)</f>
        <v>0</v>
      </c>
      <c r="R943" s="6">
        <v>0</v>
      </c>
      <c r="S943" s="10">
        <f t="shared" si="178"/>
        <v>0</v>
      </c>
      <c r="T943" s="6">
        <f>VLOOKUP($A943,Peter!$A$3:$R$2306,14,0)</f>
        <v>0</v>
      </c>
      <c r="U943" s="6">
        <v>0</v>
      </c>
      <c r="V943" s="10">
        <f t="shared" ref="V943:V987" si="186">Y943-X943</f>
        <v>-13.15</v>
      </c>
      <c r="W943" s="10"/>
      <c r="X943" s="6">
        <f t="shared" ref="X943:X987" si="187">Z943+M943+R943+U943</f>
        <v>13.18</v>
      </c>
      <c r="Y943" s="6">
        <f>VLOOKUP($A943,Peter!$A$3:$O$2386,7,0)</f>
        <v>0.03</v>
      </c>
      <c r="Z943" s="6">
        <v>0.03</v>
      </c>
      <c r="AA943" s="6">
        <f>VLOOKUP($A943,raw!$A$2:$L$2630,7,0)</f>
        <v>0.03</v>
      </c>
      <c r="AB943" s="10">
        <f t="shared" si="176"/>
        <v>0</v>
      </c>
      <c r="AC943" s="10">
        <f t="shared" si="180"/>
        <v>0</v>
      </c>
      <c r="AE943" s="6">
        <f>VLOOKUP($A943,Peter!$A$3:$O$2386,11,0)</f>
        <v>0</v>
      </c>
      <c r="AF943" s="6">
        <v>0</v>
      </c>
      <c r="AG943" s="6">
        <f t="shared" si="177"/>
        <v>0</v>
      </c>
      <c r="AH943" s="6" t="str">
        <f>"'"&amp;C943&amp;"',"</f>
        <v>'65739066137',</v>
      </c>
    </row>
    <row r="944" spans="1:34" hidden="1" x14ac:dyDescent="0.15">
      <c r="A944" s="6" t="str">
        <f t="shared" si="175"/>
        <v>Ford Credit Auto Owner Trust 2017-A6573906614742736</v>
      </c>
      <c r="B944" s="6" t="s">
        <v>56</v>
      </c>
      <c r="C944" s="6">
        <v>65739066147</v>
      </c>
      <c r="D944" s="7">
        <v>42736</v>
      </c>
      <c r="E944" s="6" t="str">
        <f>VLOOKUP($A944,Peter!$A$3:$A$2386,1,0)</f>
        <v>Ford Credit Auto Owner Trust 2017-A6573906614742736</v>
      </c>
      <c r="F944" s="6" t="s">
        <v>57</v>
      </c>
      <c r="G944" s="6" t="s">
        <v>24</v>
      </c>
      <c r="H944" s="6" t="s">
        <v>57</v>
      </c>
      <c r="I944" s="6">
        <v>8228.9</v>
      </c>
      <c r="J944" s="6">
        <v>0</v>
      </c>
      <c r="K944" s="6">
        <v>0</v>
      </c>
      <c r="L944" s="6">
        <v>2.67</v>
      </c>
      <c r="M944" s="6">
        <v>122.21</v>
      </c>
      <c r="N944" s="6">
        <v>28.91</v>
      </c>
      <c r="O944" s="6">
        <v>0</v>
      </c>
      <c r="Q944" s="6">
        <f>VLOOKUP($A944,Peter!$A$3:$O$2386,13,0)</f>
        <v>0</v>
      </c>
      <c r="R944" s="6">
        <v>8104.02</v>
      </c>
      <c r="S944" s="10">
        <f t="shared" si="178"/>
        <v>8104.02</v>
      </c>
      <c r="T944" s="6">
        <f>VLOOKUP($A944,Peter!$A$3:$R$2306,14,0)</f>
        <v>151.12</v>
      </c>
      <c r="U944" s="6">
        <v>0</v>
      </c>
      <c r="V944" s="10">
        <f t="shared" si="186"/>
        <v>-8226.23</v>
      </c>
      <c r="W944" s="10"/>
      <c r="X944" s="6">
        <f t="shared" si="187"/>
        <v>8228.9</v>
      </c>
      <c r="Y944" s="6">
        <f>VLOOKUP($A944,Peter!$A$3:$O$2386,7,0)</f>
        <v>2.67</v>
      </c>
      <c r="Z944" s="6">
        <v>2.67</v>
      </c>
      <c r="AA944" s="6">
        <f>VLOOKUP($A944,raw!$A$2:$L$2630,7,0)</f>
        <v>2.67</v>
      </c>
      <c r="AB944" s="10">
        <f t="shared" si="176"/>
        <v>0</v>
      </c>
      <c r="AC944" s="10">
        <f t="shared" si="180"/>
        <v>0</v>
      </c>
      <c r="AE944" s="6">
        <f>VLOOKUP($A944,Peter!$A$3:$O$2386,11,0)</f>
        <v>0</v>
      </c>
      <c r="AF944" s="6">
        <v>0</v>
      </c>
      <c r="AG944" s="6">
        <f t="shared" si="177"/>
        <v>0</v>
      </c>
      <c r="AH944" s="6" t="str">
        <f>"'"&amp;C944&amp;"',"</f>
        <v>'65739066147',</v>
      </c>
    </row>
    <row r="945" spans="1:34" hidden="1" x14ac:dyDescent="0.15">
      <c r="A945" s="6" t="str">
        <f t="shared" si="175"/>
        <v>Ford Credit Auto Owner Trust 2017-A6573906628042736</v>
      </c>
      <c r="B945" s="6" t="s">
        <v>56</v>
      </c>
      <c r="C945" s="6">
        <v>65739066280</v>
      </c>
      <c r="D945" s="7">
        <v>42736</v>
      </c>
      <c r="E945" s="6" t="str">
        <f>VLOOKUP($A945,Peter!$A$3:$A$2386,1,0)</f>
        <v>Ford Credit Auto Owner Trust 2017-A6573906628042736</v>
      </c>
      <c r="F945" s="6" t="s">
        <v>57</v>
      </c>
      <c r="G945" s="6" t="s">
        <v>24</v>
      </c>
      <c r="H945" s="6" t="s">
        <v>57</v>
      </c>
      <c r="I945" s="6">
        <v>30522.33</v>
      </c>
      <c r="J945" s="6">
        <v>0</v>
      </c>
      <c r="K945" s="6">
        <v>0</v>
      </c>
      <c r="L945" s="6">
        <v>3.64</v>
      </c>
      <c r="M945" s="6">
        <v>844.39</v>
      </c>
      <c r="N945" s="6">
        <v>96.52</v>
      </c>
      <c r="O945" s="6">
        <v>0</v>
      </c>
      <c r="Q945" s="6">
        <f>VLOOKUP($A945,Peter!$A$3:$O$2386,13,0)</f>
        <v>0</v>
      </c>
      <c r="R945" s="6">
        <v>29674.3</v>
      </c>
      <c r="S945" s="10">
        <f t="shared" si="178"/>
        <v>29674.3</v>
      </c>
      <c r="T945" s="6">
        <f>VLOOKUP($A945,Peter!$A$3:$R$2306,14,0)</f>
        <v>940.91</v>
      </c>
      <c r="U945" s="6">
        <v>0</v>
      </c>
      <c r="V945" s="10">
        <f t="shared" si="186"/>
        <v>-30518.69</v>
      </c>
      <c r="W945" s="10"/>
      <c r="X945" s="6">
        <f t="shared" si="187"/>
        <v>30522.329999999998</v>
      </c>
      <c r="Y945" s="6">
        <f>VLOOKUP($A945,Peter!$A$3:$O$2386,7,0)</f>
        <v>3.64</v>
      </c>
      <c r="Z945" s="6">
        <v>3.64</v>
      </c>
      <c r="AA945" s="6">
        <f>VLOOKUP($A945,raw!$A$2:$L$2630,7,0)</f>
        <v>3.64</v>
      </c>
      <c r="AB945" s="10">
        <f t="shared" si="176"/>
        <v>0</v>
      </c>
      <c r="AC945" s="10">
        <f t="shared" si="180"/>
        <v>0</v>
      </c>
      <c r="AE945" s="6">
        <f>VLOOKUP($A945,Peter!$A$3:$O$2386,11,0)</f>
        <v>0</v>
      </c>
      <c r="AF945" s="6">
        <v>0</v>
      </c>
      <c r="AG945" s="6">
        <f t="shared" si="177"/>
        <v>0</v>
      </c>
      <c r="AH945" s="6" t="str">
        <f>"'"&amp;C945&amp;"',"</f>
        <v>'65739066280',</v>
      </c>
    </row>
    <row r="946" spans="1:34" hidden="1" x14ac:dyDescent="0.15">
      <c r="A946" s="6" t="str">
        <f t="shared" si="175"/>
        <v>Ford Credit Auto Owner Trust 2017-A6573906640042767</v>
      </c>
      <c r="B946" s="6" t="s">
        <v>56</v>
      </c>
      <c r="C946" s="6">
        <v>65739066400</v>
      </c>
      <c r="D946" s="7">
        <v>42767</v>
      </c>
      <c r="E946" s="6" t="str">
        <f>VLOOKUP($A946,Peter!$A$3:$A$2386,1,0)</f>
        <v>Ford Credit Auto Owner Trust 2017-A6573906640042767</v>
      </c>
      <c r="F946" s="6" t="s">
        <v>57</v>
      </c>
      <c r="G946" s="6" t="s">
        <v>24</v>
      </c>
      <c r="H946" s="6" t="s">
        <v>57</v>
      </c>
      <c r="I946" s="6">
        <v>7882.98</v>
      </c>
      <c r="J946" s="6">
        <v>0</v>
      </c>
      <c r="K946" s="6">
        <v>0</v>
      </c>
      <c r="L946" s="6">
        <v>2.85</v>
      </c>
      <c r="M946" s="6">
        <v>119.35</v>
      </c>
      <c r="N946" s="6">
        <v>29.39</v>
      </c>
      <c r="O946" s="6">
        <v>0</v>
      </c>
      <c r="Q946" s="6">
        <f>VLOOKUP($A946,Peter!$A$3:$O$2386,13,0)</f>
        <v>0</v>
      </c>
      <c r="R946" s="6">
        <v>7760.78</v>
      </c>
      <c r="S946" s="10">
        <f t="shared" si="178"/>
        <v>7760.78</v>
      </c>
      <c r="T946" s="6">
        <f>VLOOKUP($A946,Peter!$A$3:$R$2306,14,0)</f>
        <v>148.74</v>
      </c>
      <c r="U946" s="6">
        <v>0</v>
      </c>
      <c r="V946" s="10">
        <f t="shared" si="186"/>
        <v>-7880.1299999999992</v>
      </c>
      <c r="W946" s="10"/>
      <c r="X946" s="6">
        <f t="shared" si="187"/>
        <v>7882.98</v>
      </c>
      <c r="Y946" s="6">
        <f>VLOOKUP($A946,Peter!$A$3:$O$2386,7,0)</f>
        <v>2.85</v>
      </c>
      <c r="Z946" s="6">
        <v>2.85</v>
      </c>
      <c r="AA946" s="6">
        <f>VLOOKUP($A946,raw!$A$2:$L$2630,7,0)</f>
        <v>2.85</v>
      </c>
      <c r="AB946" s="10">
        <f t="shared" si="176"/>
        <v>0</v>
      </c>
      <c r="AC946" s="10">
        <f t="shared" si="180"/>
        <v>0</v>
      </c>
      <c r="AE946" s="6">
        <f>VLOOKUP($A946,Peter!$A$3:$O$2386,11,0)</f>
        <v>0</v>
      </c>
      <c r="AF946" s="6">
        <v>0</v>
      </c>
      <c r="AG946" s="6">
        <f t="shared" si="177"/>
        <v>0</v>
      </c>
      <c r="AH946" s="6" t="str">
        <f>"'"&amp;C946&amp;"',"</f>
        <v>'65739066400',</v>
      </c>
    </row>
    <row r="947" spans="1:34" hidden="1" x14ac:dyDescent="0.15">
      <c r="A947" s="6" t="str">
        <f t="shared" si="175"/>
        <v>Ford Credit Auto Owner Trust 2017-A6573906644942767</v>
      </c>
      <c r="B947" s="6" t="s">
        <v>56</v>
      </c>
      <c r="C947" s="6">
        <v>65739066449</v>
      </c>
      <c r="D947" s="7">
        <v>42767</v>
      </c>
      <c r="E947" s="6" t="str">
        <f>VLOOKUP($A947,Peter!$A$3:$A$2386,1,0)</f>
        <v>Ford Credit Auto Owner Trust 2017-A6573906644942767</v>
      </c>
      <c r="F947" s="6" t="s">
        <v>57</v>
      </c>
      <c r="G947" s="6" t="s">
        <v>24</v>
      </c>
      <c r="H947" s="6" t="s">
        <v>57</v>
      </c>
      <c r="I947" s="6">
        <v>22777.599999999999</v>
      </c>
      <c r="J947" s="6">
        <v>0</v>
      </c>
      <c r="K947" s="6">
        <v>0</v>
      </c>
      <c r="L947" s="6">
        <v>3.13</v>
      </c>
      <c r="M947" s="6">
        <v>650.96</v>
      </c>
      <c r="N947" s="6">
        <v>49.83</v>
      </c>
      <c r="O947" s="6">
        <v>0</v>
      </c>
      <c r="Q947" s="6">
        <f>VLOOKUP($A947,Peter!$A$3:$O$2386,13,0)</f>
        <v>0</v>
      </c>
      <c r="R947" s="6">
        <v>22123.51</v>
      </c>
      <c r="S947" s="10">
        <f t="shared" si="178"/>
        <v>22123.51</v>
      </c>
      <c r="T947" s="6">
        <f>VLOOKUP($A947,Peter!$A$3:$R$2306,14,0)</f>
        <v>700.79</v>
      </c>
      <c r="U947" s="6">
        <v>0</v>
      </c>
      <c r="V947" s="10">
        <f t="shared" si="186"/>
        <v>-22774.469999999998</v>
      </c>
      <c r="W947" s="10"/>
      <c r="X947" s="6">
        <f t="shared" si="187"/>
        <v>22777.599999999999</v>
      </c>
      <c r="Y947" s="6">
        <f>VLOOKUP($A947,Peter!$A$3:$O$2386,7,0)</f>
        <v>3.13</v>
      </c>
      <c r="Z947" s="6">
        <v>3.13</v>
      </c>
      <c r="AA947" s="6">
        <f>VLOOKUP($A947,raw!$A$2:$L$2630,7,0)</f>
        <v>3.13</v>
      </c>
      <c r="AB947" s="10">
        <f t="shared" si="176"/>
        <v>0</v>
      </c>
      <c r="AC947" s="10">
        <f t="shared" si="180"/>
        <v>0</v>
      </c>
      <c r="AE947" s="6">
        <f>VLOOKUP($A947,Peter!$A$3:$O$2386,11,0)</f>
        <v>0</v>
      </c>
      <c r="AF947" s="6">
        <v>0</v>
      </c>
      <c r="AG947" s="6">
        <f t="shared" si="177"/>
        <v>0</v>
      </c>
      <c r="AH947" s="6" t="str">
        <f>"'"&amp;C947&amp;"',"</f>
        <v>'65739066449',</v>
      </c>
    </row>
    <row r="948" spans="1:34" hidden="1" x14ac:dyDescent="0.15">
      <c r="A948" s="6" t="str">
        <f t="shared" si="175"/>
        <v>Hyundai Auto Receivables Trust 2017-A17A00229642795</v>
      </c>
      <c r="B948" s="6" t="s">
        <v>59</v>
      </c>
      <c r="C948" s="6" t="s">
        <v>60</v>
      </c>
      <c r="D948" s="7">
        <v>42795</v>
      </c>
      <c r="E948" s="6" t="str">
        <f>VLOOKUP($A948,Peter!$A$3:$A$2386,1,0)</f>
        <v>Hyundai Auto Receivables Trust 2017-A17A00229642795</v>
      </c>
      <c r="F948" s="6" t="s">
        <v>22</v>
      </c>
      <c r="G948" s="6" t="s">
        <v>18</v>
      </c>
      <c r="H948" s="6" t="s">
        <v>22</v>
      </c>
      <c r="I948" s="6">
        <v>12868.95</v>
      </c>
      <c r="J948" s="6">
        <v>0</v>
      </c>
      <c r="K948" s="6">
        <v>0</v>
      </c>
      <c r="L948" s="6">
        <v>0</v>
      </c>
      <c r="M948" s="6">
        <v>10119.280000000001</v>
      </c>
      <c r="N948" s="6">
        <v>0</v>
      </c>
      <c r="O948" s="6">
        <v>0</v>
      </c>
      <c r="P948" s="6">
        <f>M948+N948-T948</f>
        <v>9330.0600000000013</v>
      </c>
      <c r="Q948" s="6">
        <f>VLOOKUP($A948,Peter!$A$3:$O$2386,13,0)</f>
        <v>0</v>
      </c>
      <c r="R948" s="6">
        <v>0</v>
      </c>
      <c r="S948" s="10">
        <f t="shared" si="178"/>
        <v>0</v>
      </c>
      <c r="T948" s="6">
        <f>VLOOKUP($A948,Peter!$A$3:$R$2306,14,0)</f>
        <v>789.22</v>
      </c>
      <c r="U948" s="6">
        <v>0</v>
      </c>
      <c r="V948" s="10">
        <f t="shared" si="186"/>
        <v>-10119.280000000001</v>
      </c>
      <c r="W948" s="10"/>
      <c r="X948" s="6">
        <f t="shared" si="187"/>
        <v>12868.95</v>
      </c>
      <c r="Y948" s="6">
        <f>VLOOKUP($A948,Peter!$A$3:$O$2386,7,0)</f>
        <v>2749.67</v>
      </c>
      <c r="Z948" s="6">
        <v>2749.67</v>
      </c>
      <c r="AA948" s="6">
        <f>VLOOKUP($A948,raw!$A$2:$L$2630,7,0)</f>
        <v>2749.67</v>
      </c>
      <c r="AB948" s="10">
        <f t="shared" si="176"/>
        <v>0</v>
      </c>
      <c r="AC948" s="10">
        <f t="shared" si="180"/>
        <v>0</v>
      </c>
      <c r="AE948" s="6">
        <f>VLOOKUP($A948,Peter!$A$3:$O$2386,11,0)</f>
        <v>0</v>
      </c>
      <c r="AF948" s="6">
        <v>0</v>
      </c>
      <c r="AG948" s="6">
        <f t="shared" si="177"/>
        <v>0</v>
      </c>
      <c r="AH948" s="6" t="str">
        <f>"'"&amp;C948&amp;"',"</f>
        <v>'17A002296',</v>
      </c>
    </row>
    <row r="949" spans="1:34" hidden="1" x14ac:dyDescent="0.15">
      <c r="A949" s="6" t="str">
        <f t="shared" si="175"/>
        <v>Hyundai Auto Receivables Trust 2017-A17A00375342795</v>
      </c>
      <c r="B949" s="6" t="s">
        <v>59</v>
      </c>
      <c r="C949" s="6" t="s">
        <v>61</v>
      </c>
      <c r="D949" s="7">
        <v>42795</v>
      </c>
      <c r="E949" s="6" t="str">
        <f>VLOOKUP($A949,Peter!$A$3:$A$2386,1,0)</f>
        <v>Hyundai Auto Receivables Trust 2017-A17A00375342795</v>
      </c>
      <c r="F949" s="6" t="s">
        <v>22</v>
      </c>
      <c r="G949" s="6" t="s">
        <v>21</v>
      </c>
      <c r="H949" s="6" t="s">
        <v>22</v>
      </c>
      <c r="I949" s="6">
        <v>38151.699999999997</v>
      </c>
      <c r="J949" s="6">
        <v>0</v>
      </c>
      <c r="K949" s="6">
        <v>0</v>
      </c>
      <c r="L949" s="6">
        <v>0</v>
      </c>
      <c r="M949" s="6">
        <v>836.14</v>
      </c>
      <c r="N949" s="6">
        <v>0</v>
      </c>
      <c r="O949" s="6">
        <v>0</v>
      </c>
      <c r="Q949" s="6">
        <f>VLOOKUP($A949,Peter!$A$3:$O$2386,13,0)</f>
        <v>0</v>
      </c>
      <c r="R949" s="6">
        <v>37296.06</v>
      </c>
      <c r="S949" s="10">
        <f t="shared" si="178"/>
        <v>37296.06</v>
      </c>
      <c r="T949" s="6">
        <f>VLOOKUP($A949,Peter!$A$3:$R$2306,14,0)</f>
        <v>836.14</v>
      </c>
      <c r="U949" s="6">
        <v>0</v>
      </c>
      <c r="V949" s="10">
        <f t="shared" si="186"/>
        <v>-38132.199999999997</v>
      </c>
      <c r="W949" s="10"/>
      <c r="X949" s="6">
        <f t="shared" si="187"/>
        <v>38151.699999999997</v>
      </c>
      <c r="Y949" s="6">
        <f>VLOOKUP($A949,Peter!$A$3:$O$2386,7,0)</f>
        <v>19.5</v>
      </c>
      <c r="Z949" s="6">
        <v>19.5</v>
      </c>
      <c r="AA949" s="6">
        <f>VLOOKUP($A949,raw!$A$2:$L$2630,7,0)</f>
        <v>19.5</v>
      </c>
      <c r="AB949" s="10">
        <f t="shared" si="176"/>
        <v>0</v>
      </c>
      <c r="AC949" s="10">
        <f t="shared" si="180"/>
        <v>0</v>
      </c>
      <c r="AE949" s="6">
        <f>VLOOKUP($A949,Peter!$A$3:$O$2386,11,0)</f>
        <v>19.5</v>
      </c>
      <c r="AF949" s="6">
        <v>19.5</v>
      </c>
      <c r="AG949" s="6">
        <f t="shared" si="177"/>
        <v>0</v>
      </c>
      <c r="AH949" s="6" t="str">
        <f>"'"&amp;C949&amp;"',"</f>
        <v>'17A003753',</v>
      </c>
    </row>
    <row r="950" spans="1:34" hidden="1" x14ac:dyDescent="0.15">
      <c r="A950" s="6" t="str">
        <f t="shared" si="175"/>
        <v>Hyundai Auto Receivables Trust 2017-A17A00648642795</v>
      </c>
      <c r="B950" s="6" t="s">
        <v>59</v>
      </c>
      <c r="C950" s="6" t="s">
        <v>62</v>
      </c>
      <c r="D950" s="7">
        <v>42795</v>
      </c>
      <c r="E950" s="6" t="str">
        <f>VLOOKUP($A950,Peter!$A$3:$A$2386,1,0)</f>
        <v>Hyundai Auto Receivables Trust 2017-A17A00648642795</v>
      </c>
      <c r="F950" s="6" t="s">
        <v>22</v>
      </c>
      <c r="G950" s="6" t="s">
        <v>18</v>
      </c>
      <c r="H950" s="6" t="s">
        <v>22</v>
      </c>
      <c r="I950" s="6">
        <v>22149.35</v>
      </c>
      <c r="J950" s="6">
        <v>0</v>
      </c>
      <c r="K950" s="6">
        <v>0</v>
      </c>
      <c r="L950" s="6">
        <v>0</v>
      </c>
      <c r="M950" s="6">
        <v>453</v>
      </c>
      <c r="N950" s="6">
        <v>0</v>
      </c>
      <c r="O950" s="6">
        <v>0</v>
      </c>
      <c r="Q950" s="6">
        <f>VLOOKUP($A950,Peter!$A$3:$O$2386,13,0)</f>
        <v>0</v>
      </c>
      <c r="R950" s="6">
        <v>15832.52</v>
      </c>
      <c r="S950" s="10">
        <f t="shared" si="178"/>
        <v>15832.52</v>
      </c>
      <c r="T950" s="6">
        <f>VLOOKUP($A950,Peter!$A$3:$R$2306,14,0)</f>
        <v>453</v>
      </c>
      <c r="U950" s="6">
        <v>0</v>
      </c>
      <c r="V950" s="10">
        <f t="shared" si="186"/>
        <v>-16285.519999999999</v>
      </c>
      <c r="W950" s="10"/>
      <c r="X950" s="6">
        <f t="shared" si="187"/>
        <v>22149.35</v>
      </c>
      <c r="Y950" s="6">
        <f>VLOOKUP($A950,Peter!$A$3:$O$2386,7,0)</f>
        <v>5863.83</v>
      </c>
      <c r="Z950" s="6">
        <v>5863.83</v>
      </c>
      <c r="AA950" s="6">
        <f>VLOOKUP($A950,raw!$A$2:$L$2630,7,0)</f>
        <v>5863.83</v>
      </c>
      <c r="AB950" s="10">
        <f t="shared" si="176"/>
        <v>0</v>
      </c>
      <c r="AC950" s="10">
        <f t="shared" si="180"/>
        <v>0</v>
      </c>
      <c r="AE950" s="6">
        <f>VLOOKUP($A950,Peter!$A$3:$O$2386,11,0)</f>
        <v>0</v>
      </c>
      <c r="AF950" s="6">
        <v>0</v>
      </c>
      <c r="AG950" s="6">
        <f t="shared" si="177"/>
        <v>0</v>
      </c>
      <c r="AH950" s="6" t="str">
        <f>"'"&amp;C950&amp;"',"</f>
        <v>'17A006486',</v>
      </c>
    </row>
    <row r="951" spans="1:34" hidden="1" x14ac:dyDescent="0.15">
      <c r="A951" s="6" t="str">
        <f t="shared" si="175"/>
        <v>Hyundai Auto Receivables Trust 2017-A17A00711542795</v>
      </c>
      <c r="B951" s="6" t="s">
        <v>59</v>
      </c>
      <c r="C951" s="6" t="s">
        <v>63</v>
      </c>
      <c r="D951" s="7">
        <v>42795</v>
      </c>
      <c r="E951" s="6" t="str">
        <f>VLOOKUP($A951,Peter!$A$3:$A$2386,1,0)</f>
        <v>Hyundai Auto Receivables Trust 2017-A17A00711542795</v>
      </c>
      <c r="F951" s="6" t="s">
        <v>22</v>
      </c>
      <c r="G951" s="6" t="s">
        <v>18</v>
      </c>
      <c r="H951" s="6" t="s">
        <v>22</v>
      </c>
      <c r="I951" s="6">
        <v>28388.73</v>
      </c>
      <c r="J951" s="6">
        <v>0</v>
      </c>
      <c r="K951" s="6">
        <v>0</v>
      </c>
      <c r="L951" s="6">
        <v>0</v>
      </c>
      <c r="M951" s="6">
        <v>1068.3399999999999</v>
      </c>
      <c r="N951" s="6">
        <v>0</v>
      </c>
      <c r="O951" s="6">
        <v>0</v>
      </c>
      <c r="Q951" s="6">
        <f>VLOOKUP($A951,Peter!$A$3:$O$2386,13,0)</f>
        <v>0</v>
      </c>
      <c r="R951" s="6">
        <v>23368.75</v>
      </c>
      <c r="S951" s="10">
        <f t="shared" si="178"/>
        <v>23368.75</v>
      </c>
      <c r="T951" s="6">
        <f>VLOOKUP($A951,Peter!$A$3:$R$2306,14,0)</f>
        <v>1068.3399999999999</v>
      </c>
      <c r="U951" s="6">
        <v>0</v>
      </c>
      <c r="V951" s="10">
        <f t="shared" si="186"/>
        <v>-24437.09</v>
      </c>
      <c r="W951" s="10"/>
      <c r="X951" s="6">
        <f t="shared" si="187"/>
        <v>28388.73</v>
      </c>
      <c r="Y951" s="6">
        <f>VLOOKUP($A951,Peter!$A$3:$O$2386,7,0)</f>
        <v>3951.64</v>
      </c>
      <c r="Z951" s="6">
        <v>3951.64</v>
      </c>
      <c r="AA951" s="6">
        <f>VLOOKUP($A951,raw!$A$2:$L$2630,7,0)</f>
        <v>3951.64</v>
      </c>
      <c r="AB951" s="10">
        <f t="shared" si="176"/>
        <v>0</v>
      </c>
      <c r="AC951" s="10">
        <f t="shared" si="180"/>
        <v>0</v>
      </c>
      <c r="AE951" s="6">
        <f>VLOOKUP($A951,Peter!$A$3:$O$2386,11,0)</f>
        <v>0</v>
      </c>
      <c r="AF951" s="6">
        <v>0</v>
      </c>
      <c r="AG951" s="6">
        <f t="shared" si="177"/>
        <v>0</v>
      </c>
      <c r="AH951" s="6" t="str">
        <f>"'"&amp;C951&amp;"',"</f>
        <v>'17A007115',</v>
      </c>
    </row>
    <row r="952" spans="1:34" hidden="1" x14ac:dyDescent="0.15">
      <c r="A952" s="6" t="str">
        <f t="shared" si="175"/>
        <v>Hyundai Auto Receivables Trust 2017-A17A01761042795</v>
      </c>
      <c r="B952" s="6" t="s">
        <v>59</v>
      </c>
      <c r="C952" s="6" t="s">
        <v>65</v>
      </c>
      <c r="D952" s="7">
        <v>42795</v>
      </c>
      <c r="E952" s="6" t="str">
        <f>VLOOKUP($A952,Peter!$A$3:$A$2386,1,0)</f>
        <v>Hyundai Auto Receivables Trust 2017-A17A01761042795</v>
      </c>
      <c r="F952" s="6" t="s">
        <v>22</v>
      </c>
      <c r="G952" s="6" t="s">
        <v>18</v>
      </c>
      <c r="H952" s="6" t="s">
        <v>22</v>
      </c>
      <c r="I952" s="6">
        <v>17033.419999999998</v>
      </c>
      <c r="J952" s="6">
        <v>0</v>
      </c>
      <c r="K952" s="6">
        <v>0</v>
      </c>
      <c r="L952" s="6">
        <v>0</v>
      </c>
      <c r="M952" s="6">
        <v>892.32</v>
      </c>
      <c r="N952" s="6">
        <v>0</v>
      </c>
      <c r="O952" s="6">
        <v>67.5</v>
      </c>
      <c r="Q952" s="6">
        <f>VLOOKUP($A952,Peter!$A$3:$O$2386,13,0)</f>
        <v>0</v>
      </c>
      <c r="R952" s="6">
        <v>11376.69</v>
      </c>
      <c r="S952" s="10">
        <f t="shared" si="178"/>
        <v>11376.69</v>
      </c>
      <c r="T952" s="6">
        <f>VLOOKUP($A952,Peter!$A$3:$R$2306,14,0)</f>
        <v>892.32</v>
      </c>
      <c r="U952" s="6">
        <v>0</v>
      </c>
      <c r="V952" s="10">
        <f t="shared" si="186"/>
        <v>-12269.009999999998</v>
      </c>
      <c r="W952" s="10"/>
      <c r="X952" s="6">
        <f t="shared" si="187"/>
        <v>17033.419999999998</v>
      </c>
      <c r="Y952" s="6">
        <f>VLOOKUP($A952,Peter!$A$3:$O$2386,7,0)</f>
        <v>4764.41</v>
      </c>
      <c r="Z952" s="6">
        <v>4764.41</v>
      </c>
      <c r="AA952" s="6">
        <f>VLOOKUP($A952,raw!$A$2:$L$2630,7,0)</f>
        <v>4764.41</v>
      </c>
      <c r="AB952" s="10">
        <f t="shared" si="176"/>
        <v>0</v>
      </c>
      <c r="AC952" s="10">
        <f t="shared" si="180"/>
        <v>0</v>
      </c>
      <c r="AE952" s="6">
        <f>VLOOKUP($A952,Peter!$A$3:$O$2386,11,0)</f>
        <v>0</v>
      </c>
      <c r="AF952" s="6">
        <v>0</v>
      </c>
      <c r="AG952" s="6">
        <f t="shared" si="177"/>
        <v>0</v>
      </c>
      <c r="AH952" s="6" t="str">
        <f>"'"&amp;C952&amp;"',"</f>
        <v>'17A017610',</v>
      </c>
    </row>
    <row r="953" spans="1:34" hidden="1" x14ac:dyDescent="0.15">
      <c r="A953" s="6" t="str">
        <f t="shared" si="175"/>
        <v>Hyundai Auto Receivables Trust 2017-A17A02073842795</v>
      </c>
      <c r="B953" s="6" t="s">
        <v>59</v>
      </c>
      <c r="C953" s="6" t="s">
        <v>64</v>
      </c>
      <c r="D953" s="7">
        <v>42795</v>
      </c>
      <c r="E953" s="6" t="str">
        <f>VLOOKUP($A953,Peter!$A$3:$A$2386,1,0)</f>
        <v>Hyundai Auto Receivables Trust 2017-A17A02073842795</v>
      </c>
      <c r="F953" s="6" t="s">
        <v>22</v>
      </c>
      <c r="G953" s="6" t="s">
        <v>18</v>
      </c>
      <c r="H953" s="6" t="s">
        <v>22</v>
      </c>
      <c r="I953" s="6">
        <v>15885.86</v>
      </c>
      <c r="J953" s="6">
        <v>0</v>
      </c>
      <c r="K953" s="6">
        <v>0</v>
      </c>
      <c r="L953" s="6">
        <v>0</v>
      </c>
      <c r="M953" s="6">
        <v>318.61</v>
      </c>
      <c r="N953" s="6">
        <v>0</v>
      </c>
      <c r="O953" s="6">
        <v>0</v>
      </c>
      <c r="Q953" s="6">
        <f>VLOOKUP($A953,Peter!$A$3:$O$2386,13,0)</f>
        <v>0</v>
      </c>
      <c r="R953" s="6">
        <v>12427.91</v>
      </c>
      <c r="S953" s="10">
        <f t="shared" si="178"/>
        <v>12427.91</v>
      </c>
      <c r="T953" s="6">
        <f>VLOOKUP($A953,Peter!$A$3:$R$2306,14,0)</f>
        <v>318.61</v>
      </c>
      <c r="U953" s="6">
        <v>0</v>
      </c>
      <c r="V953" s="10">
        <f t="shared" si="186"/>
        <v>-12746.52</v>
      </c>
      <c r="W953" s="10"/>
      <c r="X953" s="6">
        <f t="shared" si="187"/>
        <v>15885.86</v>
      </c>
      <c r="Y953" s="6">
        <f>VLOOKUP($A953,Peter!$A$3:$O$2386,7,0)</f>
        <v>3139.34</v>
      </c>
      <c r="Z953" s="6">
        <v>3139.34</v>
      </c>
      <c r="AA953" s="6">
        <f>VLOOKUP($A953,raw!$A$2:$L$2630,7,0)</f>
        <v>3139.34</v>
      </c>
      <c r="AB953" s="10">
        <f t="shared" si="176"/>
        <v>0</v>
      </c>
      <c r="AC953" s="10">
        <f t="shared" si="180"/>
        <v>0</v>
      </c>
      <c r="AE953" s="6">
        <f>VLOOKUP($A953,Peter!$A$3:$O$2386,11,0)</f>
        <v>0</v>
      </c>
      <c r="AF953" s="6">
        <v>0</v>
      </c>
      <c r="AG953" s="6">
        <f t="shared" si="177"/>
        <v>0</v>
      </c>
      <c r="AH953" s="6" t="str">
        <f>"'"&amp;C953&amp;"',"</f>
        <v>'17A020738',</v>
      </c>
    </row>
    <row r="954" spans="1:34" hidden="1" x14ac:dyDescent="0.15">
      <c r="A954" s="6" t="str">
        <f t="shared" si="175"/>
        <v>Hyundai Auto Receivables Trust 2017-A17A02713342795</v>
      </c>
      <c r="B954" s="6" t="s">
        <v>59</v>
      </c>
      <c r="C954" s="6" t="s">
        <v>66</v>
      </c>
      <c r="D954" s="7">
        <v>42795</v>
      </c>
      <c r="E954" s="6" t="str">
        <f>VLOOKUP($A954,Peter!$A$3:$A$2386,1,0)</f>
        <v>Hyundai Auto Receivables Trust 2017-A17A02713342795</v>
      </c>
      <c r="F954" s="6" t="s">
        <v>22</v>
      </c>
      <c r="G954" s="6" t="s">
        <v>18</v>
      </c>
      <c r="H954" s="6" t="s">
        <v>22</v>
      </c>
      <c r="I954" s="6">
        <v>23059.1</v>
      </c>
      <c r="J954" s="6">
        <v>0</v>
      </c>
      <c r="K954" s="6">
        <v>0</v>
      </c>
      <c r="L954" s="6">
        <v>0</v>
      </c>
      <c r="M954" s="6">
        <v>19737.18</v>
      </c>
      <c r="N954" s="6">
        <v>0</v>
      </c>
      <c r="O954" s="6">
        <v>0</v>
      </c>
      <c r="P954" s="6">
        <f t="shared" ref="P954:P955" si="188">M954+N954-T954</f>
        <v>19426.82</v>
      </c>
      <c r="Q954" s="6">
        <f>VLOOKUP($A954,Peter!$A$3:$O$2386,13,0)</f>
        <v>0</v>
      </c>
      <c r="R954" s="6">
        <v>0</v>
      </c>
      <c r="S954" s="10">
        <f t="shared" si="178"/>
        <v>0</v>
      </c>
      <c r="T954" s="6">
        <f>VLOOKUP($A954,Peter!$A$3:$R$2306,14,0)</f>
        <v>310.36</v>
      </c>
      <c r="U954" s="6">
        <v>0</v>
      </c>
      <c r="V954" s="10">
        <f t="shared" si="186"/>
        <v>-19737.18</v>
      </c>
      <c r="W954" s="10"/>
      <c r="X954" s="6">
        <f t="shared" si="187"/>
        <v>23059.1</v>
      </c>
      <c r="Y954" s="6">
        <f>VLOOKUP($A954,Peter!$A$3:$O$2386,7,0)</f>
        <v>3321.92</v>
      </c>
      <c r="Z954" s="6">
        <v>3321.92</v>
      </c>
      <c r="AA954" s="6">
        <f>VLOOKUP($A954,raw!$A$2:$L$2630,7,0)</f>
        <v>3321.92</v>
      </c>
      <c r="AB954" s="10">
        <f t="shared" si="176"/>
        <v>0</v>
      </c>
      <c r="AC954" s="10">
        <f t="shared" si="180"/>
        <v>0</v>
      </c>
      <c r="AE954" s="6">
        <f>VLOOKUP($A954,Peter!$A$3:$O$2386,11,0)</f>
        <v>0</v>
      </c>
      <c r="AF954" s="6">
        <v>0</v>
      </c>
      <c r="AG954" s="6">
        <f t="shared" si="177"/>
        <v>0</v>
      </c>
      <c r="AH954" s="6" t="str">
        <f>"'"&amp;C954&amp;"',"</f>
        <v>'17A027133',</v>
      </c>
    </row>
    <row r="955" spans="1:34" hidden="1" x14ac:dyDescent="0.15">
      <c r="A955" s="6" t="str">
        <f t="shared" si="175"/>
        <v>Hyundai Auto Receivables Trust 2017-A17A04618542795</v>
      </c>
      <c r="B955" s="6" t="s">
        <v>59</v>
      </c>
      <c r="C955" s="6" t="s">
        <v>82</v>
      </c>
      <c r="D955" s="7">
        <v>42795</v>
      </c>
      <c r="E955" s="6" t="str">
        <f>VLOOKUP($A955,Peter!$A$3:$A$2386,1,0)</f>
        <v>Hyundai Auto Receivables Trust 2017-A17A04618542795</v>
      </c>
      <c r="F955" s="6" t="s">
        <v>22</v>
      </c>
      <c r="G955" s="6" t="s">
        <v>21</v>
      </c>
      <c r="H955" s="6" t="s">
        <v>22</v>
      </c>
      <c r="I955" s="6">
        <v>36572.33</v>
      </c>
      <c r="J955" s="6">
        <v>0</v>
      </c>
      <c r="K955" s="6">
        <v>0</v>
      </c>
      <c r="L955" s="6">
        <v>0</v>
      </c>
      <c r="M955" s="6">
        <v>22760.68</v>
      </c>
      <c r="N955" s="6">
        <v>0</v>
      </c>
      <c r="O955" s="6">
        <v>0</v>
      </c>
      <c r="P955" s="6">
        <f t="shared" si="188"/>
        <v>22154.86</v>
      </c>
      <c r="Q955" s="6">
        <f>VLOOKUP($A955,Peter!$A$3:$O$2386,13,0)</f>
        <v>0</v>
      </c>
      <c r="R955" s="6">
        <v>0</v>
      </c>
      <c r="S955" s="10">
        <f t="shared" si="178"/>
        <v>0</v>
      </c>
      <c r="T955" s="6">
        <f>VLOOKUP($A955,Peter!$A$3:$R$2306,14,0)</f>
        <v>605.82000000000005</v>
      </c>
      <c r="U955" s="6">
        <v>0</v>
      </c>
      <c r="V955" s="10">
        <f t="shared" si="186"/>
        <v>-22760.68</v>
      </c>
      <c r="W955" s="10"/>
      <c r="X955" s="6">
        <f t="shared" si="187"/>
        <v>36572.33</v>
      </c>
      <c r="Y955" s="6">
        <f>VLOOKUP($A955,Peter!$A$3:$O$2386,7,0)</f>
        <v>13811.65</v>
      </c>
      <c r="Z955" s="6">
        <v>13811.65</v>
      </c>
      <c r="AA955" s="6">
        <f>VLOOKUP($A955,raw!$A$2:$L$2630,7,0)</f>
        <v>13811.65</v>
      </c>
      <c r="AB955" s="10">
        <f t="shared" si="176"/>
        <v>0</v>
      </c>
      <c r="AC955" s="10">
        <f t="shared" si="180"/>
        <v>0</v>
      </c>
      <c r="AE955" s="6">
        <f>VLOOKUP($A955,Peter!$A$3:$O$2386,11,0)</f>
        <v>11735.8</v>
      </c>
      <c r="AF955" s="6">
        <v>11735.8</v>
      </c>
      <c r="AG955" s="6">
        <f t="shared" si="177"/>
        <v>0</v>
      </c>
      <c r="AH955" s="6" t="str">
        <f>"'"&amp;C955&amp;"',"</f>
        <v>'17A046185',</v>
      </c>
    </row>
    <row r="956" spans="1:34" hidden="1" x14ac:dyDescent="0.15">
      <c r="A956" s="6" t="str">
        <f t="shared" si="175"/>
        <v>Hyundai Auto Receivables Trust 2017-A17A04771142795</v>
      </c>
      <c r="B956" s="6" t="s">
        <v>59</v>
      </c>
      <c r="C956" s="6" t="s">
        <v>70</v>
      </c>
      <c r="D956" s="7">
        <v>42795</v>
      </c>
      <c r="E956" s="6" t="str">
        <f>VLOOKUP($A956,Peter!$A$3:$A$2386,1,0)</f>
        <v>Hyundai Auto Receivables Trust 2017-A17A04771142795</v>
      </c>
      <c r="F956" s="6" t="s">
        <v>22</v>
      </c>
      <c r="G956" s="6" t="s">
        <v>18</v>
      </c>
      <c r="H956" s="6" t="s">
        <v>22</v>
      </c>
      <c r="I956" s="6">
        <v>8371.73</v>
      </c>
      <c r="J956" s="6">
        <v>0</v>
      </c>
      <c r="K956" s="6">
        <v>0</v>
      </c>
      <c r="L956" s="6">
        <v>0</v>
      </c>
      <c r="M956" s="6">
        <v>219.93</v>
      </c>
      <c r="N956" s="6">
        <v>0</v>
      </c>
      <c r="O956" s="6">
        <v>0</v>
      </c>
      <c r="Q956" s="6">
        <f>VLOOKUP($A956,Peter!$A$3:$O$2386,13,0)</f>
        <v>0</v>
      </c>
      <c r="R956" s="6">
        <v>7962.55</v>
      </c>
      <c r="S956" s="10">
        <f t="shared" si="178"/>
        <v>7962.55</v>
      </c>
      <c r="T956" s="6">
        <f>VLOOKUP($A956,Peter!$A$3:$R$2306,14,0)</f>
        <v>219.93</v>
      </c>
      <c r="U956" s="6">
        <v>0</v>
      </c>
      <c r="V956" s="10">
        <f t="shared" si="186"/>
        <v>-8182.48</v>
      </c>
      <c r="W956" s="10"/>
      <c r="X956" s="6">
        <f t="shared" si="187"/>
        <v>8371.73</v>
      </c>
      <c r="Y956" s="6">
        <f>VLOOKUP($A956,Peter!$A$3:$O$2386,7,0)</f>
        <v>189.25</v>
      </c>
      <c r="Z956" s="6">
        <v>189.25</v>
      </c>
      <c r="AA956" s="6">
        <f>VLOOKUP($A956,raw!$A$2:$L$2630,7,0)</f>
        <v>189.25</v>
      </c>
      <c r="AB956" s="10">
        <f t="shared" si="176"/>
        <v>0</v>
      </c>
      <c r="AC956" s="10">
        <f t="shared" si="180"/>
        <v>0</v>
      </c>
      <c r="AE956" s="6">
        <f>VLOOKUP($A956,Peter!$A$3:$O$2386,11,0)</f>
        <v>0</v>
      </c>
      <c r="AF956" s="6">
        <v>0</v>
      </c>
      <c r="AG956" s="6">
        <f t="shared" si="177"/>
        <v>0</v>
      </c>
      <c r="AH956" s="6" t="str">
        <f>"'"&amp;C956&amp;"',"</f>
        <v>'17A047711',</v>
      </c>
    </row>
    <row r="957" spans="1:34" hidden="1" x14ac:dyDescent="0.15">
      <c r="A957" s="6" t="str">
        <f t="shared" si="175"/>
        <v>Hyundai Auto Receivables Trust 2017-A17A04812942795</v>
      </c>
      <c r="B957" s="6" t="s">
        <v>59</v>
      </c>
      <c r="C957" s="6" t="s">
        <v>71</v>
      </c>
      <c r="D957" s="7">
        <v>42795</v>
      </c>
      <c r="E957" s="6" t="str">
        <f>VLOOKUP($A957,Peter!$A$3:$A$2386,1,0)</f>
        <v>Hyundai Auto Receivables Trust 2017-A17A04812942795</v>
      </c>
      <c r="F957" s="6" t="s">
        <v>22</v>
      </c>
      <c r="G957" s="6" t="s">
        <v>21</v>
      </c>
      <c r="H957" s="6" t="s">
        <v>22</v>
      </c>
      <c r="I957" s="6">
        <v>10874.18</v>
      </c>
      <c r="J957" s="6">
        <v>0</v>
      </c>
      <c r="K957" s="6">
        <v>0</v>
      </c>
      <c r="L957" s="6">
        <v>0</v>
      </c>
      <c r="M957" s="6">
        <v>8776.08</v>
      </c>
      <c r="N957" s="6">
        <v>0</v>
      </c>
      <c r="O957" s="6">
        <v>0</v>
      </c>
      <c r="P957" s="6">
        <f>M957+N957-T957</f>
        <v>8147.28</v>
      </c>
      <c r="Q957" s="6">
        <f>VLOOKUP($A957,Peter!$A$3:$O$2386,13,0)</f>
        <v>0</v>
      </c>
      <c r="R957" s="6">
        <v>0</v>
      </c>
      <c r="S957" s="10">
        <f t="shared" si="178"/>
        <v>0</v>
      </c>
      <c r="T957" s="6">
        <f>VLOOKUP($A957,Peter!$A$3:$R$2306,14,0)</f>
        <v>628.79999999999995</v>
      </c>
      <c r="U957" s="6">
        <v>0</v>
      </c>
      <c r="V957" s="10">
        <f t="shared" si="186"/>
        <v>-8776.08</v>
      </c>
      <c r="W957" s="10"/>
      <c r="X957" s="6">
        <f t="shared" si="187"/>
        <v>10874.18</v>
      </c>
      <c r="Y957" s="6">
        <f>VLOOKUP($A957,Peter!$A$3:$O$2386,7,0)</f>
        <v>2098.1</v>
      </c>
      <c r="Z957" s="6">
        <v>2098.1</v>
      </c>
      <c r="AA957" s="6">
        <f>VLOOKUP($A957,raw!$A$2:$L$2630,7,0)</f>
        <v>2098.1</v>
      </c>
      <c r="AB957" s="10">
        <f t="shared" si="176"/>
        <v>0</v>
      </c>
      <c r="AC957" s="10">
        <f t="shared" si="180"/>
        <v>0</v>
      </c>
      <c r="AE957" s="6">
        <f>VLOOKUP($A957,Peter!$A$3:$O$2386,11,0)</f>
        <v>36.69</v>
      </c>
      <c r="AF957" s="6">
        <v>36.69</v>
      </c>
      <c r="AG957" s="6">
        <f t="shared" si="177"/>
        <v>0</v>
      </c>
      <c r="AH957" s="6" t="str">
        <f>"'"&amp;C957&amp;"',"</f>
        <v>'17A048129',</v>
      </c>
    </row>
    <row r="958" spans="1:34" hidden="1" x14ac:dyDescent="0.15">
      <c r="A958" s="6" t="str">
        <f t="shared" si="175"/>
        <v>Hyundai Auto Receivables Trust 2017-A17A04816442795</v>
      </c>
      <c r="B958" s="6" t="s">
        <v>59</v>
      </c>
      <c r="C958" s="6" t="s">
        <v>72</v>
      </c>
      <c r="D958" s="7">
        <v>42795</v>
      </c>
      <c r="E958" s="6" t="str">
        <f>VLOOKUP($A958,Peter!$A$3:$A$2386,1,0)</f>
        <v>Hyundai Auto Receivables Trust 2017-A17A04816442795</v>
      </c>
      <c r="F958" s="6" t="s">
        <v>22</v>
      </c>
      <c r="G958" s="6" t="s">
        <v>21</v>
      </c>
      <c r="H958" s="6" t="s">
        <v>22</v>
      </c>
      <c r="I958" s="6">
        <v>10513.12</v>
      </c>
      <c r="J958" s="6">
        <v>0</v>
      </c>
      <c r="K958" s="6">
        <v>0</v>
      </c>
      <c r="L958" s="6">
        <v>0</v>
      </c>
      <c r="M958" s="6">
        <v>271.14999999999998</v>
      </c>
      <c r="N958" s="6">
        <v>0</v>
      </c>
      <c r="O958" s="6">
        <v>0</v>
      </c>
      <c r="Q958" s="6">
        <f>VLOOKUP($A958,Peter!$A$3:$O$2386,13,0)</f>
        <v>0</v>
      </c>
      <c r="R958" s="6">
        <v>9627.6200000000008</v>
      </c>
      <c r="S958" s="10">
        <f t="shared" si="178"/>
        <v>9627.6200000000008</v>
      </c>
      <c r="T958" s="6">
        <f>VLOOKUP($A958,Peter!$A$3:$R$2306,14,0)</f>
        <v>271.14999999999998</v>
      </c>
      <c r="U958" s="6">
        <v>0</v>
      </c>
      <c r="V958" s="10">
        <f t="shared" si="186"/>
        <v>-9898.77</v>
      </c>
      <c r="W958" s="10"/>
      <c r="X958" s="6">
        <f t="shared" si="187"/>
        <v>10513.12</v>
      </c>
      <c r="Y958" s="6">
        <f>VLOOKUP($A958,Peter!$A$3:$O$2386,7,0)</f>
        <v>614.35</v>
      </c>
      <c r="Z958" s="6">
        <v>614.35</v>
      </c>
      <c r="AA958" s="6">
        <f>VLOOKUP($A958,raw!$A$2:$L$2630,7,0)</f>
        <v>614.35</v>
      </c>
      <c r="AB958" s="10">
        <f t="shared" si="176"/>
        <v>0</v>
      </c>
      <c r="AC958" s="10">
        <f t="shared" si="180"/>
        <v>0</v>
      </c>
      <c r="AE958" s="6">
        <f>VLOOKUP($A958,Peter!$A$3:$O$2386,11,0)</f>
        <v>614.35</v>
      </c>
      <c r="AF958" s="6">
        <v>614.35</v>
      </c>
      <c r="AG958" s="6">
        <f t="shared" si="177"/>
        <v>0</v>
      </c>
      <c r="AH958" s="6" t="str">
        <f>"'"&amp;C958&amp;"',"</f>
        <v>'17A048164',</v>
      </c>
    </row>
    <row r="959" spans="1:34" hidden="1" x14ac:dyDescent="0.15">
      <c r="A959" s="6" t="str">
        <f t="shared" si="175"/>
        <v>Hyundai Auto Receivables Trust 2017-A17A05072042795</v>
      </c>
      <c r="B959" s="6" t="s">
        <v>59</v>
      </c>
      <c r="C959" s="6" t="s">
        <v>93</v>
      </c>
      <c r="D959" s="7">
        <v>42795</v>
      </c>
      <c r="E959" s="6" t="str">
        <f>VLOOKUP($A959,Peter!$A$3:$A$2386,1,0)</f>
        <v>Hyundai Auto Receivables Trust 2017-A17A05072042795</v>
      </c>
      <c r="F959" s="6" t="s">
        <v>22</v>
      </c>
      <c r="G959" s="6" t="s">
        <v>18</v>
      </c>
      <c r="H959" s="6" t="s">
        <v>22</v>
      </c>
      <c r="I959" s="6">
        <v>9542.82</v>
      </c>
      <c r="J959" s="6">
        <v>0</v>
      </c>
      <c r="K959" s="6">
        <v>0</v>
      </c>
      <c r="L959" s="6">
        <v>0</v>
      </c>
      <c r="M959" s="6">
        <v>8679.15</v>
      </c>
      <c r="N959" s="6">
        <v>38.43</v>
      </c>
      <c r="O959" s="6">
        <v>0</v>
      </c>
      <c r="P959" s="6">
        <f>M959+N959-T959</f>
        <v>8510.06</v>
      </c>
      <c r="Q959" s="6">
        <f>VLOOKUP($A959,Peter!$A$3:$O$2386,13,0)</f>
        <v>0</v>
      </c>
      <c r="R959" s="6">
        <v>0</v>
      </c>
      <c r="S959" s="10">
        <f t="shared" si="178"/>
        <v>0</v>
      </c>
      <c r="T959" s="6">
        <f>VLOOKUP($A959,Peter!$A$3:$R$2306,14,0)</f>
        <v>207.52</v>
      </c>
      <c r="U959" s="6">
        <v>0</v>
      </c>
      <c r="V959" s="10">
        <f t="shared" si="186"/>
        <v>-8679.15</v>
      </c>
      <c r="W959" s="10"/>
      <c r="X959" s="6">
        <f t="shared" si="187"/>
        <v>9542.82</v>
      </c>
      <c r="Y959" s="6">
        <f>VLOOKUP($A959,Peter!$A$3:$O$2386,7,0)</f>
        <v>863.67</v>
      </c>
      <c r="Z959" s="6">
        <v>863.67</v>
      </c>
      <c r="AA959" s="6">
        <f>VLOOKUP($A959,raw!$A$2:$L$2630,7,0)</f>
        <v>863.67</v>
      </c>
      <c r="AB959" s="10">
        <f t="shared" si="176"/>
        <v>0</v>
      </c>
      <c r="AC959" s="10">
        <f t="shared" si="180"/>
        <v>0</v>
      </c>
      <c r="AE959" s="6">
        <f>VLOOKUP($A959,Peter!$A$3:$O$2386,11,0)</f>
        <v>0</v>
      </c>
      <c r="AF959" s="6">
        <v>0</v>
      </c>
      <c r="AG959" s="6">
        <f t="shared" si="177"/>
        <v>0</v>
      </c>
      <c r="AH959" s="6" t="str">
        <f>"'"&amp;C959&amp;"',"</f>
        <v>'17A050720',</v>
      </c>
    </row>
    <row r="960" spans="1:34" hidden="1" x14ac:dyDescent="0.15">
      <c r="A960" s="6" t="str">
        <f t="shared" si="175"/>
        <v>Hyundai Auto Receivables Trust 2017-A17A05267442767</v>
      </c>
      <c r="B960" s="6" t="s">
        <v>59</v>
      </c>
      <c r="C960" s="6" t="s">
        <v>81</v>
      </c>
      <c r="D960" s="7">
        <v>42767</v>
      </c>
      <c r="E960" s="6" t="str">
        <f>VLOOKUP($A960,Peter!$A$3:$A$2386,1,0)</f>
        <v>Hyundai Auto Receivables Trust 2017-A17A05267442767</v>
      </c>
      <c r="F960" s="6" t="s">
        <v>22</v>
      </c>
      <c r="G960" s="6" t="s">
        <v>18</v>
      </c>
      <c r="H960" s="6" t="s">
        <v>22</v>
      </c>
      <c r="I960" s="6">
        <v>17224.39</v>
      </c>
      <c r="J960" s="6">
        <v>0</v>
      </c>
      <c r="K960" s="6">
        <v>0</v>
      </c>
      <c r="L960" s="6">
        <v>0</v>
      </c>
      <c r="M960" s="6">
        <v>158.96</v>
      </c>
      <c r="N960" s="6">
        <v>194.62</v>
      </c>
      <c r="O960" s="6">
        <v>18.61</v>
      </c>
      <c r="Q960" s="6">
        <f>VLOOKUP($A960,Peter!$A$3:$O$2386,13,0)</f>
        <v>0</v>
      </c>
      <c r="R960" s="6">
        <v>0</v>
      </c>
      <c r="S960" s="10">
        <f t="shared" si="178"/>
        <v>0</v>
      </c>
      <c r="T960" s="6">
        <f>VLOOKUP($A960,Peter!$A$3:$R$2306,14,0)</f>
        <v>809.92</v>
      </c>
      <c r="U960" s="6">
        <v>0</v>
      </c>
      <c r="V960" s="10">
        <f t="shared" si="186"/>
        <v>-158.95999999999913</v>
      </c>
      <c r="W960" s="10"/>
      <c r="X960" s="6">
        <f t="shared" si="187"/>
        <v>17224.39</v>
      </c>
      <c r="Y960" s="6">
        <f>VLOOKUP($A960,Peter!$A$3:$O$2386,7,0)</f>
        <v>17065.43</v>
      </c>
      <c r="Z960" s="6">
        <v>17065.43</v>
      </c>
      <c r="AA960" s="6">
        <f>VLOOKUP($A960,raw!$A$2:$L$2630,7,0)</f>
        <v>17065.43</v>
      </c>
      <c r="AB960" s="10">
        <f t="shared" si="176"/>
        <v>0</v>
      </c>
      <c r="AC960" s="10">
        <f t="shared" si="180"/>
        <v>0</v>
      </c>
      <c r="AE960" s="6">
        <f>VLOOKUP($A960,Peter!$A$3:$O$2386,11,0)</f>
        <v>0</v>
      </c>
      <c r="AF960" s="6">
        <v>0</v>
      </c>
      <c r="AG960" s="6">
        <f t="shared" si="177"/>
        <v>0</v>
      </c>
      <c r="AH960" s="6" t="str">
        <f>"'"&amp;C960&amp;"',"</f>
        <v>'17A052674',</v>
      </c>
    </row>
    <row r="961" spans="1:34" hidden="1" x14ac:dyDescent="0.15">
      <c r="A961" s="6" t="str">
        <f t="shared" si="175"/>
        <v>Hyundai Auto Receivables Trust 2017-A17A05440942795</v>
      </c>
      <c r="B961" s="6" t="s">
        <v>59</v>
      </c>
      <c r="C961" s="6" t="s">
        <v>68</v>
      </c>
      <c r="D961" s="7">
        <v>42795</v>
      </c>
      <c r="E961" s="6" t="str">
        <f>VLOOKUP($A961,Peter!$A$3:$A$2386,1,0)</f>
        <v>Hyundai Auto Receivables Trust 2017-A17A05440942795</v>
      </c>
      <c r="F961" s="6" t="s">
        <v>22</v>
      </c>
      <c r="G961" s="6" t="s">
        <v>18</v>
      </c>
      <c r="H961" s="6" t="s">
        <v>22</v>
      </c>
      <c r="I961" s="6">
        <v>13283.37</v>
      </c>
      <c r="J961" s="6">
        <v>0</v>
      </c>
      <c r="K961" s="6">
        <v>0</v>
      </c>
      <c r="L961" s="6">
        <v>0</v>
      </c>
      <c r="M961" s="6">
        <v>289</v>
      </c>
      <c r="N961" s="6">
        <v>0</v>
      </c>
      <c r="O961" s="6">
        <v>0</v>
      </c>
      <c r="Q961" s="6">
        <f>VLOOKUP($A961,Peter!$A$3:$O$2386,13,0)</f>
        <v>0</v>
      </c>
      <c r="R961" s="6">
        <v>12240.91</v>
      </c>
      <c r="S961" s="10">
        <f t="shared" si="178"/>
        <v>12240.91</v>
      </c>
      <c r="T961" s="6">
        <f>VLOOKUP($A961,Peter!$A$3:$R$2306,14,0)</f>
        <v>289</v>
      </c>
      <c r="U961" s="6">
        <v>0</v>
      </c>
      <c r="V961" s="10">
        <f t="shared" si="186"/>
        <v>-12529.91</v>
      </c>
      <c r="W961" s="10"/>
      <c r="X961" s="6">
        <f t="shared" si="187"/>
        <v>13283.369999999999</v>
      </c>
      <c r="Y961" s="6">
        <f>VLOOKUP($A961,Peter!$A$3:$O$2386,7,0)</f>
        <v>753.46</v>
      </c>
      <c r="Z961" s="6">
        <v>753.46</v>
      </c>
      <c r="AA961" s="6">
        <f>VLOOKUP($A961,raw!$A$2:$L$2630,7,0)</f>
        <v>753.46</v>
      </c>
      <c r="AB961" s="10">
        <f t="shared" si="176"/>
        <v>0</v>
      </c>
      <c r="AC961" s="10">
        <f t="shared" si="180"/>
        <v>0</v>
      </c>
      <c r="AE961" s="6">
        <f>VLOOKUP($A961,Peter!$A$3:$O$2386,11,0)</f>
        <v>0</v>
      </c>
      <c r="AF961" s="6">
        <v>0</v>
      </c>
      <c r="AG961" s="6">
        <f t="shared" si="177"/>
        <v>0</v>
      </c>
      <c r="AH961" s="6" t="str">
        <f>"'"&amp;C961&amp;"',"</f>
        <v>'17A054409',</v>
      </c>
    </row>
    <row r="962" spans="1:34" hidden="1" x14ac:dyDescent="0.15">
      <c r="A962" s="6" t="str">
        <f t="shared" ref="A962:A1025" si="189">B962&amp;C962&amp;D962</f>
        <v>Hyundai Auto Receivables Trust 2017-A17A05586442795</v>
      </c>
      <c r="B962" s="6" t="s">
        <v>59</v>
      </c>
      <c r="C962" s="6" t="s">
        <v>78</v>
      </c>
      <c r="D962" s="7">
        <v>42795</v>
      </c>
      <c r="E962" s="6" t="str">
        <f>VLOOKUP($A962,Peter!$A$3:$A$2386,1,0)</f>
        <v>Hyundai Auto Receivables Trust 2017-A17A05586442795</v>
      </c>
      <c r="F962" s="6" t="s">
        <v>22</v>
      </c>
      <c r="G962" s="6" t="s">
        <v>18</v>
      </c>
      <c r="H962" s="6" t="s">
        <v>22</v>
      </c>
      <c r="I962" s="6">
        <v>14147.97</v>
      </c>
      <c r="J962" s="6">
        <v>0</v>
      </c>
      <c r="K962" s="6">
        <v>0</v>
      </c>
      <c r="L962" s="6">
        <v>0</v>
      </c>
      <c r="M962" s="6">
        <v>13046.8</v>
      </c>
      <c r="N962" s="6">
        <v>0</v>
      </c>
      <c r="O962" s="6">
        <v>0</v>
      </c>
      <c r="P962" s="6">
        <f t="shared" ref="P962:P965" si="190">M962+N962-T962</f>
        <v>12461.619999999999</v>
      </c>
      <c r="Q962" s="6">
        <f>VLOOKUP($A962,Peter!$A$3:$O$2386,13,0)</f>
        <v>0</v>
      </c>
      <c r="R962" s="6">
        <v>0</v>
      </c>
      <c r="S962" s="10">
        <f t="shared" si="178"/>
        <v>0</v>
      </c>
      <c r="T962" s="6">
        <f>VLOOKUP($A962,Peter!$A$3:$R$2306,14,0)</f>
        <v>585.17999999999995</v>
      </c>
      <c r="U962" s="6">
        <v>0</v>
      </c>
      <c r="V962" s="10">
        <f t="shared" si="186"/>
        <v>-13046.8</v>
      </c>
      <c r="W962" s="10"/>
      <c r="X962" s="6">
        <f t="shared" si="187"/>
        <v>14147.97</v>
      </c>
      <c r="Y962" s="6">
        <f>VLOOKUP($A962,Peter!$A$3:$O$2386,7,0)</f>
        <v>1101.17</v>
      </c>
      <c r="Z962" s="6">
        <v>1101.17</v>
      </c>
      <c r="AA962" s="6">
        <f>VLOOKUP($A962,raw!$A$2:$L$2630,7,0)</f>
        <v>1101.17</v>
      </c>
      <c r="AB962" s="10">
        <f t="shared" ref="AB962:AB1025" si="191">ABS(Y962-Z962)</f>
        <v>0</v>
      </c>
      <c r="AC962" s="10">
        <f t="shared" si="180"/>
        <v>0</v>
      </c>
      <c r="AE962" s="6">
        <f>VLOOKUP($A962,Peter!$A$3:$O$2386,11,0)</f>
        <v>0</v>
      </c>
      <c r="AF962" s="6">
        <v>0</v>
      </c>
      <c r="AG962" s="6">
        <f t="shared" ref="AG962:AG1025" si="192">ABS(AE962-AF962)</f>
        <v>0</v>
      </c>
      <c r="AH962" s="6" t="str">
        <f>"'"&amp;C962&amp;"',"</f>
        <v>'17A055864',</v>
      </c>
    </row>
    <row r="963" spans="1:34" hidden="1" x14ac:dyDescent="0.15">
      <c r="A963" s="6" t="str">
        <f t="shared" si="189"/>
        <v>Hyundai Auto Receivables Trust 2017-A17A05677142795</v>
      </c>
      <c r="B963" s="6" t="s">
        <v>59</v>
      </c>
      <c r="C963" s="6" t="s">
        <v>84</v>
      </c>
      <c r="D963" s="7">
        <v>42795</v>
      </c>
      <c r="E963" s="6" t="str">
        <f>VLOOKUP($A963,Peter!$A$3:$A$2386,1,0)</f>
        <v>Hyundai Auto Receivables Trust 2017-A17A05677142795</v>
      </c>
      <c r="F963" s="6" t="s">
        <v>22</v>
      </c>
      <c r="G963" s="6" t="s">
        <v>18</v>
      </c>
      <c r="H963" s="6" t="s">
        <v>22</v>
      </c>
      <c r="I963" s="6">
        <v>21093.46</v>
      </c>
      <c r="J963" s="6">
        <v>0</v>
      </c>
      <c r="K963" s="6">
        <v>0</v>
      </c>
      <c r="L963" s="6">
        <v>0</v>
      </c>
      <c r="M963" s="6">
        <v>15107</v>
      </c>
      <c r="N963" s="6">
        <v>0</v>
      </c>
      <c r="O963" s="6">
        <v>0</v>
      </c>
      <c r="P963" s="6">
        <f t="shared" si="190"/>
        <v>14676.52</v>
      </c>
      <c r="Q963" s="6">
        <f>VLOOKUP($A963,Peter!$A$3:$O$2386,13,0)</f>
        <v>0</v>
      </c>
      <c r="R963" s="6">
        <v>0</v>
      </c>
      <c r="S963" s="10">
        <f t="shared" ref="S963:S1026" si="193">ABS(Q963-R963)</f>
        <v>0</v>
      </c>
      <c r="T963" s="6">
        <f>VLOOKUP($A963,Peter!$A$3:$R$2306,14,0)</f>
        <v>430.48</v>
      </c>
      <c r="U963" s="6">
        <v>0</v>
      </c>
      <c r="V963" s="10">
        <f t="shared" si="186"/>
        <v>-15107</v>
      </c>
      <c r="W963" s="10"/>
      <c r="X963" s="6">
        <f t="shared" si="187"/>
        <v>21093.46</v>
      </c>
      <c r="Y963" s="6">
        <f>VLOOKUP($A963,Peter!$A$3:$O$2386,7,0)</f>
        <v>5986.46</v>
      </c>
      <c r="Z963" s="6">
        <v>5986.46</v>
      </c>
      <c r="AA963" s="6">
        <f>VLOOKUP($A963,raw!$A$2:$L$2630,7,0)</f>
        <v>5986.46</v>
      </c>
      <c r="AB963" s="10">
        <f t="shared" si="191"/>
        <v>0</v>
      </c>
      <c r="AC963" s="10">
        <f t="shared" ref="AC963:AC1026" si="194">IF(ABS(Z963-AA963)&gt;0.01,1,0)</f>
        <v>0</v>
      </c>
      <c r="AE963" s="6">
        <f>VLOOKUP($A963,Peter!$A$3:$O$2386,11,0)</f>
        <v>0</v>
      </c>
      <c r="AF963" s="6">
        <v>0</v>
      </c>
      <c r="AG963" s="6">
        <f t="shared" si="192"/>
        <v>0</v>
      </c>
      <c r="AH963" s="6" t="str">
        <f>"'"&amp;C963&amp;"',"</f>
        <v>'17A056771',</v>
      </c>
    </row>
    <row r="964" spans="1:34" hidden="1" x14ac:dyDescent="0.15">
      <c r="A964" s="6" t="str">
        <f t="shared" si="189"/>
        <v>Hyundai Auto Receivables Trust 2017-A17A05737942767</v>
      </c>
      <c r="B964" s="6" t="s">
        <v>59</v>
      </c>
      <c r="C964" s="6" t="s">
        <v>91</v>
      </c>
      <c r="D964" s="7">
        <v>42767</v>
      </c>
      <c r="E964" s="6" t="str">
        <f>VLOOKUP($A964,Peter!$A$3:$A$2386,1,0)</f>
        <v>Hyundai Auto Receivables Trust 2017-A17A05737942767</v>
      </c>
      <c r="F964" s="6" t="s">
        <v>22</v>
      </c>
      <c r="G964" s="6" t="s">
        <v>18</v>
      </c>
      <c r="H964" s="6" t="s">
        <v>22</v>
      </c>
      <c r="I964" s="6">
        <v>16907.98</v>
      </c>
      <c r="J964" s="6">
        <v>0</v>
      </c>
      <c r="K964" s="6">
        <v>0</v>
      </c>
      <c r="L964" s="6">
        <v>0</v>
      </c>
      <c r="M964" s="6">
        <v>13572.03</v>
      </c>
      <c r="N964" s="6">
        <v>0</v>
      </c>
      <c r="O964" s="6">
        <v>0</v>
      </c>
      <c r="P964" s="6">
        <f t="shared" si="190"/>
        <v>12874.27</v>
      </c>
      <c r="Q964" s="6">
        <f>VLOOKUP($A964,Peter!$A$3:$O$2386,13,0)</f>
        <v>0</v>
      </c>
      <c r="R964" s="6">
        <v>0</v>
      </c>
      <c r="S964" s="10">
        <f t="shared" si="193"/>
        <v>0</v>
      </c>
      <c r="T964" s="6">
        <f>VLOOKUP($A964,Peter!$A$3:$R$2306,14,0)</f>
        <v>697.76</v>
      </c>
      <c r="U964" s="6">
        <v>0</v>
      </c>
      <c r="V964" s="10">
        <f t="shared" si="186"/>
        <v>-13572.029999999999</v>
      </c>
      <c r="W964" s="10"/>
      <c r="X964" s="6">
        <f t="shared" si="187"/>
        <v>16907.98</v>
      </c>
      <c r="Y964" s="6">
        <f>VLOOKUP($A964,Peter!$A$3:$O$2386,7,0)</f>
        <v>3335.95</v>
      </c>
      <c r="Z964" s="6">
        <v>3335.95</v>
      </c>
      <c r="AA964" s="6">
        <f>VLOOKUP($A964,raw!$A$2:$L$2630,7,0)</f>
        <v>3335.95</v>
      </c>
      <c r="AB964" s="10">
        <f t="shared" si="191"/>
        <v>0</v>
      </c>
      <c r="AC964" s="10">
        <f t="shared" si="194"/>
        <v>0</v>
      </c>
      <c r="AE964" s="6">
        <f>VLOOKUP($A964,Peter!$A$3:$O$2386,11,0)</f>
        <v>0</v>
      </c>
      <c r="AF964" s="6">
        <v>0</v>
      </c>
      <c r="AG964" s="6">
        <f t="shared" si="192"/>
        <v>0</v>
      </c>
      <c r="AH964" s="6" t="str">
        <f>"'"&amp;C964&amp;"',"</f>
        <v>'17A057379',</v>
      </c>
    </row>
    <row r="965" spans="1:34" hidden="1" x14ac:dyDescent="0.15">
      <c r="A965" s="6" t="str">
        <f t="shared" si="189"/>
        <v>Hyundai Auto Receivables Trust 2017-A17A05841142767</v>
      </c>
      <c r="B965" s="6" t="s">
        <v>59</v>
      </c>
      <c r="C965" s="6" t="s">
        <v>73</v>
      </c>
      <c r="D965" s="7">
        <v>42767</v>
      </c>
      <c r="E965" s="6" t="str">
        <f>VLOOKUP($A965,Peter!$A$3:$A$2386,1,0)</f>
        <v>Hyundai Auto Receivables Trust 2017-A17A05841142767</v>
      </c>
      <c r="F965" s="6" t="s">
        <v>22</v>
      </c>
      <c r="G965" s="6" t="s">
        <v>18</v>
      </c>
      <c r="H965" s="6" t="s">
        <v>22</v>
      </c>
      <c r="I965" s="6">
        <v>22005.02</v>
      </c>
      <c r="J965" s="6">
        <v>0</v>
      </c>
      <c r="K965" s="6">
        <v>0</v>
      </c>
      <c r="L965" s="6">
        <v>0</v>
      </c>
      <c r="M965" s="6">
        <v>18632.87</v>
      </c>
      <c r="N965" s="6">
        <v>0</v>
      </c>
      <c r="O965" s="6">
        <v>0</v>
      </c>
      <c r="P965" s="6">
        <f t="shared" si="190"/>
        <v>17824.849999999999</v>
      </c>
      <c r="Q965" s="6">
        <f>VLOOKUP($A965,Peter!$A$3:$O$2386,13,0)</f>
        <v>0</v>
      </c>
      <c r="R965" s="6">
        <v>0</v>
      </c>
      <c r="S965" s="10">
        <f t="shared" si="193"/>
        <v>0</v>
      </c>
      <c r="T965" s="6">
        <f>VLOOKUP($A965,Peter!$A$3:$R$2306,14,0)</f>
        <v>808.02</v>
      </c>
      <c r="U965" s="6">
        <v>0</v>
      </c>
      <c r="V965" s="10">
        <f t="shared" si="186"/>
        <v>-18632.87</v>
      </c>
      <c r="W965" s="10"/>
      <c r="X965" s="6">
        <f t="shared" si="187"/>
        <v>22005.02</v>
      </c>
      <c r="Y965" s="6">
        <f>VLOOKUP($A965,Peter!$A$3:$O$2386,7,0)</f>
        <v>3372.15</v>
      </c>
      <c r="Z965" s="6">
        <v>3372.15</v>
      </c>
      <c r="AA965" s="6">
        <f>VLOOKUP($A965,raw!$A$2:$L$2630,7,0)</f>
        <v>3372.15</v>
      </c>
      <c r="AB965" s="10">
        <f t="shared" si="191"/>
        <v>0</v>
      </c>
      <c r="AC965" s="10">
        <f t="shared" si="194"/>
        <v>0</v>
      </c>
      <c r="AE965" s="6">
        <f>VLOOKUP($A965,Peter!$A$3:$O$2386,11,0)</f>
        <v>0</v>
      </c>
      <c r="AF965" s="6">
        <v>0</v>
      </c>
      <c r="AG965" s="6">
        <f t="shared" si="192"/>
        <v>0</v>
      </c>
      <c r="AH965" s="6" t="str">
        <f>"'"&amp;C965&amp;"',"</f>
        <v>'17A058411',</v>
      </c>
    </row>
    <row r="966" spans="1:34" hidden="1" x14ac:dyDescent="0.15">
      <c r="A966" s="6" t="str">
        <f t="shared" si="189"/>
        <v>Hyundai Auto Receivables Trust 2017-A17A05841142795</v>
      </c>
      <c r="B966" s="6" t="s">
        <v>59</v>
      </c>
      <c r="C966" s="6" t="s">
        <v>73</v>
      </c>
      <c r="D966" s="7">
        <v>42795</v>
      </c>
      <c r="E966" s="6" t="str">
        <f>VLOOKUP($A966,Peter!$A$3:$A$2386,1,0)</f>
        <v>Hyundai Auto Receivables Trust 2017-A17A05841142795</v>
      </c>
      <c r="F966" s="6" t="s">
        <v>22</v>
      </c>
      <c r="G966" s="6" t="s">
        <v>18</v>
      </c>
      <c r="H966" s="6" t="s">
        <v>22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Q966" s="6">
        <f>VLOOKUP($A966,Peter!$A$3:$O$2386,13,0)</f>
        <v>0</v>
      </c>
      <c r="R966" s="6">
        <v>0</v>
      </c>
      <c r="S966" s="10">
        <f t="shared" si="193"/>
        <v>0</v>
      </c>
      <c r="T966" s="6">
        <f>VLOOKUP($A966,Peter!$A$3:$R$2306,14,0)</f>
        <v>0</v>
      </c>
      <c r="U966" s="6">
        <v>0</v>
      </c>
      <c r="V966" s="10">
        <f t="shared" si="186"/>
        <v>0</v>
      </c>
      <c r="W966" s="10"/>
      <c r="X966" s="6">
        <f t="shared" si="187"/>
        <v>0</v>
      </c>
      <c r="Y966" s="6">
        <f>VLOOKUP($A966,Peter!$A$3:$O$2386,7,0)</f>
        <v>0</v>
      </c>
      <c r="Z966" s="6">
        <v>0</v>
      </c>
      <c r="AA966" s="6">
        <f>VLOOKUP($A966,raw!$A$2:$L$2630,7,0)</f>
        <v>0</v>
      </c>
      <c r="AB966" s="10">
        <f t="shared" si="191"/>
        <v>0</v>
      </c>
      <c r="AC966" s="10">
        <f t="shared" si="194"/>
        <v>0</v>
      </c>
      <c r="AE966" s="6">
        <f>VLOOKUP($A966,Peter!$A$3:$O$2386,11,0)</f>
        <v>2913.59</v>
      </c>
      <c r="AF966" s="6">
        <v>2913.59</v>
      </c>
      <c r="AG966" s="6">
        <f t="shared" si="192"/>
        <v>0</v>
      </c>
      <c r="AH966" s="6" t="str">
        <f>"'"&amp;C966&amp;"',"</f>
        <v>'17A058411',</v>
      </c>
    </row>
    <row r="967" spans="1:34" hidden="1" x14ac:dyDescent="0.15">
      <c r="A967" s="6" t="str">
        <f t="shared" si="189"/>
        <v>Hyundai Auto Receivables Trust 2017-A17A05868042795</v>
      </c>
      <c r="B967" s="6" t="s">
        <v>59</v>
      </c>
      <c r="C967" s="6" t="s">
        <v>74</v>
      </c>
      <c r="D967" s="7">
        <v>42795</v>
      </c>
      <c r="E967" s="6" t="str">
        <f>VLOOKUP($A967,Peter!$A$3:$A$2386,1,0)</f>
        <v>Hyundai Auto Receivables Trust 2017-A17A05868042795</v>
      </c>
      <c r="F967" s="6" t="s">
        <v>21</v>
      </c>
      <c r="G967" s="6" t="s">
        <v>18</v>
      </c>
      <c r="H967" s="6" t="s">
        <v>21</v>
      </c>
      <c r="I967" s="6">
        <v>17275.400000000001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Q967" s="6">
        <f>VLOOKUP($A967,Peter!$A$3:$O$2386,13,0)</f>
        <v>0</v>
      </c>
      <c r="R967" s="6">
        <v>0</v>
      </c>
      <c r="S967" s="10">
        <f t="shared" si="193"/>
        <v>0</v>
      </c>
      <c r="T967" s="6">
        <f>VLOOKUP($A967,Peter!$A$3:$R$2306,14,0)</f>
        <v>699.8</v>
      </c>
      <c r="U967" s="6">
        <v>0</v>
      </c>
      <c r="V967" s="10">
        <f t="shared" si="186"/>
        <v>0</v>
      </c>
      <c r="W967" s="10"/>
      <c r="X967" s="6">
        <f t="shared" si="187"/>
        <v>17275.400000000001</v>
      </c>
      <c r="Y967" s="6">
        <f>VLOOKUP($A967,Peter!$A$3:$O$2386,7,0)</f>
        <v>17275.400000000001</v>
      </c>
      <c r="Z967" s="6">
        <v>17275.400000000001</v>
      </c>
      <c r="AA967" s="6">
        <f>VLOOKUP($A967,raw!$A$2:$L$2630,7,0)</f>
        <v>17275.400000000001</v>
      </c>
      <c r="AB967" s="10">
        <f t="shared" si="191"/>
        <v>0</v>
      </c>
      <c r="AC967" s="10">
        <f t="shared" si="194"/>
        <v>0</v>
      </c>
      <c r="AE967" s="6">
        <f>VLOOKUP($A967,Peter!$A$3:$O$2386,11,0)</f>
        <v>11722.93</v>
      </c>
      <c r="AF967" s="6">
        <v>11722.93</v>
      </c>
      <c r="AG967" s="6">
        <f t="shared" si="192"/>
        <v>0</v>
      </c>
      <c r="AH967" s="6" t="str">
        <f>"'"&amp;C967&amp;"',"</f>
        <v>'17A058680',</v>
      </c>
    </row>
    <row r="968" spans="1:34" hidden="1" x14ac:dyDescent="0.15">
      <c r="A968" s="6" t="str">
        <f t="shared" si="189"/>
        <v>Hyundai Auto Receivables Trust 2017-A17A05879442795</v>
      </c>
      <c r="B968" s="6" t="s">
        <v>59</v>
      </c>
      <c r="C968" s="6" t="s">
        <v>76</v>
      </c>
      <c r="D968" s="7">
        <v>42795</v>
      </c>
      <c r="E968" s="6" t="str">
        <f>VLOOKUP($A968,Peter!$A$3:$A$2386,1,0)</f>
        <v>Hyundai Auto Receivables Trust 2017-A17A05879442795</v>
      </c>
      <c r="F968" s="6" t="s">
        <v>22</v>
      </c>
      <c r="G968" s="6" t="s">
        <v>18</v>
      </c>
      <c r="H968" s="6" t="s">
        <v>22</v>
      </c>
      <c r="I968" s="6">
        <v>17571.099999999999</v>
      </c>
      <c r="J968" s="6">
        <v>0</v>
      </c>
      <c r="K968" s="6">
        <v>0</v>
      </c>
      <c r="L968" s="6">
        <v>0</v>
      </c>
      <c r="M968" s="6">
        <v>13573.35</v>
      </c>
      <c r="N968" s="6">
        <v>0</v>
      </c>
      <c r="O968" s="6">
        <v>0</v>
      </c>
      <c r="P968" s="6">
        <f t="shared" ref="P968:P969" si="195">M968+N968-T968</f>
        <v>13229.6</v>
      </c>
      <c r="Q968" s="6">
        <f>VLOOKUP($A968,Peter!$A$3:$O$2386,13,0)</f>
        <v>0</v>
      </c>
      <c r="R968" s="6">
        <v>0</v>
      </c>
      <c r="S968" s="10">
        <f t="shared" si="193"/>
        <v>0</v>
      </c>
      <c r="T968" s="6">
        <f>VLOOKUP($A968,Peter!$A$3:$R$2306,14,0)</f>
        <v>343.75</v>
      </c>
      <c r="U968" s="6">
        <v>0</v>
      </c>
      <c r="V968" s="10">
        <f t="shared" si="186"/>
        <v>-13573.349999999999</v>
      </c>
      <c r="W968" s="10"/>
      <c r="X968" s="6">
        <f t="shared" si="187"/>
        <v>17571.099999999999</v>
      </c>
      <c r="Y968" s="6">
        <f>VLOOKUP($A968,Peter!$A$3:$O$2386,7,0)</f>
        <v>3997.75</v>
      </c>
      <c r="Z968" s="6">
        <v>3997.75</v>
      </c>
      <c r="AA968" s="6">
        <f>VLOOKUP($A968,raw!$A$2:$L$2630,7,0)</f>
        <v>3997.75</v>
      </c>
      <c r="AB968" s="10">
        <f t="shared" si="191"/>
        <v>0</v>
      </c>
      <c r="AC968" s="10">
        <f t="shared" si="194"/>
        <v>0</v>
      </c>
      <c r="AE968" s="6">
        <f>VLOOKUP($A968,Peter!$A$3:$O$2386,11,0)</f>
        <v>0</v>
      </c>
      <c r="AF968" s="6">
        <v>0</v>
      </c>
      <c r="AG968" s="6">
        <f t="shared" si="192"/>
        <v>0</v>
      </c>
      <c r="AH968" s="6" t="str">
        <f>"'"&amp;C968&amp;"',"</f>
        <v>'17A058794',</v>
      </c>
    </row>
    <row r="969" spans="1:34" hidden="1" x14ac:dyDescent="0.15">
      <c r="A969" s="6" t="str">
        <f t="shared" si="189"/>
        <v>Hyundai Auto Receivables Trust 2017-A17A06041742767</v>
      </c>
      <c r="B969" s="6" t="s">
        <v>59</v>
      </c>
      <c r="C969" s="6" t="s">
        <v>89</v>
      </c>
      <c r="D969" s="7">
        <v>42767</v>
      </c>
      <c r="E969" s="6" t="str">
        <f>VLOOKUP($A969,Peter!$A$3:$A$2386,1,0)</f>
        <v>Hyundai Auto Receivables Trust 2017-A17A06041742767</v>
      </c>
      <c r="F969" s="6" t="s">
        <v>22</v>
      </c>
      <c r="G969" s="6" t="s">
        <v>18</v>
      </c>
      <c r="H969" s="6" t="s">
        <v>22</v>
      </c>
      <c r="I969" s="6">
        <v>19869.36</v>
      </c>
      <c r="J969" s="6">
        <v>0</v>
      </c>
      <c r="K969" s="6">
        <v>0</v>
      </c>
      <c r="L969" s="6">
        <v>0</v>
      </c>
      <c r="M969" s="6">
        <v>14177.5</v>
      </c>
      <c r="N969" s="6">
        <v>0</v>
      </c>
      <c r="O969" s="6">
        <v>60</v>
      </c>
      <c r="P969" s="6">
        <f t="shared" si="195"/>
        <v>13789.61</v>
      </c>
      <c r="Q969" s="6">
        <f>VLOOKUP($A969,Peter!$A$3:$O$2386,13,0)</f>
        <v>0</v>
      </c>
      <c r="R969" s="6">
        <v>0</v>
      </c>
      <c r="S969" s="10">
        <f t="shared" si="193"/>
        <v>0</v>
      </c>
      <c r="T969" s="6">
        <f>VLOOKUP($A969,Peter!$A$3:$R$2306,14,0)</f>
        <v>387.89</v>
      </c>
      <c r="U969" s="6">
        <v>0</v>
      </c>
      <c r="V969" s="10">
        <f t="shared" si="186"/>
        <v>-14177.5</v>
      </c>
      <c r="W969" s="10"/>
      <c r="X969" s="6">
        <f t="shared" si="187"/>
        <v>19869.36</v>
      </c>
      <c r="Y969" s="6">
        <f>VLOOKUP($A969,Peter!$A$3:$O$2386,7,0)</f>
        <v>5691.86</v>
      </c>
      <c r="Z969" s="6">
        <v>5691.86</v>
      </c>
      <c r="AA969" s="6">
        <f>VLOOKUP($A969,raw!$A$2:$L$2630,7,0)</f>
        <v>5691.86</v>
      </c>
      <c r="AB969" s="10">
        <f t="shared" si="191"/>
        <v>0</v>
      </c>
      <c r="AC969" s="10">
        <f t="shared" si="194"/>
        <v>0</v>
      </c>
      <c r="AE969" s="6">
        <f>VLOOKUP($A969,Peter!$A$3:$O$2386,11,0)</f>
        <v>0</v>
      </c>
      <c r="AF969" s="6">
        <v>0</v>
      </c>
      <c r="AG969" s="6">
        <f t="shared" si="192"/>
        <v>0</v>
      </c>
      <c r="AH969" s="6" t="str">
        <f>"'"&amp;C969&amp;"',"</f>
        <v>'17A060417',</v>
      </c>
    </row>
    <row r="970" spans="1:34" hidden="1" x14ac:dyDescent="0.15">
      <c r="A970" s="6" t="str">
        <f t="shared" si="189"/>
        <v>Hyundai Auto Receivables Trust 2017-A17A06041742795</v>
      </c>
      <c r="B970" s="6" t="s">
        <v>59</v>
      </c>
      <c r="C970" s="6" t="s">
        <v>89</v>
      </c>
      <c r="D970" s="7">
        <v>42795</v>
      </c>
      <c r="E970" s="6" t="str">
        <f>VLOOKUP($A970,Peter!$A$3:$A$2386,1,0)</f>
        <v>Hyundai Auto Receivables Trust 2017-A17A06041742795</v>
      </c>
      <c r="F970" s="6" t="s">
        <v>22</v>
      </c>
      <c r="G970" s="6" t="s">
        <v>18</v>
      </c>
      <c r="H970" s="6" t="s">
        <v>22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Q970" s="6">
        <f>VLOOKUP($A970,Peter!$A$3:$O$2386,13,0)</f>
        <v>0</v>
      </c>
      <c r="R970" s="6">
        <v>0</v>
      </c>
      <c r="S970" s="10">
        <f t="shared" si="193"/>
        <v>0</v>
      </c>
      <c r="T970" s="6">
        <f>VLOOKUP($A970,Peter!$A$3:$R$2306,14,0)</f>
        <v>0</v>
      </c>
      <c r="U970" s="6">
        <v>0</v>
      </c>
      <c r="V970" s="10">
        <f t="shared" si="186"/>
        <v>0</v>
      </c>
      <c r="W970" s="10"/>
      <c r="X970" s="6">
        <f t="shared" si="187"/>
        <v>0</v>
      </c>
      <c r="Y970" s="6">
        <f>VLOOKUP($A970,Peter!$A$3:$O$2386,7,0)</f>
        <v>0</v>
      </c>
      <c r="Z970" s="6">
        <v>0</v>
      </c>
      <c r="AA970" s="6">
        <f>VLOOKUP($A970,raw!$A$2:$L$2630,7,0)</f>
        <v>0</v>
      </c>
      <c r="AB970" s="10">
        <f t="shared" si="191"/>
        <v>0</v>
      </c>
      <c r="AC970" s="10">
        <f t="shared" si="194"/>
        <v>0</v>
      </c>
      <c r="AE970" s="6">
        <f>VLOOKUP($A970,Peter!$A$3:$O$2386,11,0)</f>
        <v>5691.86</v>
      </c>
      <c r="AF970" s="6">
        <v>5691.86</v>
      </c>
      <c r="AG970" s="6">
        <f t="shared" si="192"/>
        <v>0</v>
      </c>
      <c r="AH970" s="6" t="str">
        <f>"'"&amp;C970&amp;"',"</f>
        <v>'17A060417',</v>
      </c>
    </row>
    <row r="971" spans="1:34" hidden="1" x14ac:dyDescent="0.15">
      <c r="A971" s="6" t="str">
        <f t="shared" si="189"/>
        <v>Hyundai Auto Receivables Trust 2017-A17A06122242795</v>
      </c>
      <c r="B971" s="6" t="s">
        <v>59</v>
      </c>
      <c r="C971" s="6" t="s">
        <v>69</v>
      </c>
      <c r="D971" s="7">
        <v>42795</v>
      </c>
      <c r="E971" s="6" t="str">
        <f>VLOOKUP($A971,Peter!$A$3:$A$2386,1,0)</f>
        <v>Hyundai Auto Receivables Trust 2017-A17A06122242795</v>
      </c>
      <c r="F971" s="6" t="s">
        <v>22</v>
      </c>
      <c r="G971" s="6" t="s">
        <v>18</v>
      </c>
      <c r="H971" s="6" t="s">
        <v>22</v>
      </c>
      <c r="I971" s="6">
        <v>15480.83</v>
      </c>
      <c r="J971" s="6">
        <v>0</v>
      </c>
      <c r="K971" s="6">
        <v>0</v>
      </c>
      <c r="L971" s="6">
        <v>0</v>
      </c>
      <c r="M971" s="6">
        <v>319.35000000000002</v>
      </c>
      <c r="N971" s="6">
        <v>0</v>
      </c>
      <c r="O971" s="6">
        <v>0</v>
      </c>
      <c r="P971" s="6">
        <f t="shared" ref="P971:P973" si="196">M971+N971-T971</f>
        <v>162.30000000000001</v>
      </c>
      <c r="Q971" s="6">
        <f>VLOOKUP($A971,Peter!$A$3:$O$2386,13,0)</f>
        <v>0</v>
      </c>
      <c r="R971" s="6">
        <v>14662.78</v>
      </c>
      <c r="S971" s="10">
        <f t="shared" si="193"/>
        <v>14662.78</v>
      </c>
      <c r="T971" s="6">
        <f>VLOOKUP($A971,Peter!$A$3:$R$2306,14,0)</f>
        <v>157.05000000000001</v>
      </c>
      <c r="U971" s="6">
        <v>0</v>
      </c>
      <c r="V971" s="10">
        <f t="shared" si="186"/>
        <v>-14982.13</v>
      </c>
      <c r="W971" s="10"/>
      <c r="X971" s="6">
        <f t="shared" si="187"/>
        <v>15480.83</v>
      </c>
      <c r="Y971" s="6">
        <f>VLOOKUP($A971,Peter!$A$3:$O$2386,7,0)</f>
        <v>498.7</v>
      </c>
      <c r="Z971" s="6">
        <v>498.7</v>
      </c>
      <c r="AA971" s="6">
        <f>VLOOKUP($A971,raw!$A$2:$L$2630,7,0)</f>
        <v>498.7</v>
      </c>
      <c r="AB971" s="10">
        <f t="shared" si="191"/>
        <v>0</v>
      </c>
      <c r="AC971" s="10">
        <f t="shared" si="194"/>
        <v>0</v>
      </c>
      <c r="AE971" s="6">
        <f>VLOOKUP($A971,Peter!$A$3:$O$2386,11,0)</f>
        <v>0</v>
      </c>
      <c r="AF971" s="6">
        <v>0</v>
      </c>
      <c r="AG971" s="6">
        <f t="shared" si="192"/>
        <v>0</v>
      </c>
      <c r="AH971" s="6" t="str">
        <f>"'"&amp;C971&amp;"',"</f>
        <v>'17A061222',</v>
      </c>
    </row>
    <row r="972" spans="1:34" hidden="1" x14ac:dyDescent="0.15">
      <c r="A972" s="6" t="str">
        <f t="shared" si="189"/>
        <v>Hyundai Auto Receivables Trust 2017-A17A06249642795</v>
      </c>
      <c r="B972" s="6" t="s">
        <v>59</v>
      </c>
      <c r="C972" s="6" t="s">
        <v>77</v>
      </c>
      <c r="D972" s="7">
        <v>42795</v>
      </c>
      <c r="E972" s="6" t="str">
        <f>VLOOKUP($A972,Peter!$A$3:$A$2386,1,0)</f>
        <v>Hyundai Auto Receivables Trust 2017-A17A06249642795</v>
      </c>
      <c r="F972" s="6" t="s">
        <v>22</v>
      </c>
      <c r="G972" s="6" t="s">
        <v>18</v>
      </c>
      <c r="H972" s="6" t="s">
        <v>22</v>
      </c>
      <c r="I972" s="6">
        <v>15873.37</v>
      </c>
      <c r="J972" s="6">
        <v>0</v>
      </c>
      <c r="K972" s="6">
        <v>0</v>
      </c>
      <c r="L972" s="6">
        <v>0</v>
      </c>
      <c r="M972" s="6">
        <v>12919.75</v>
      </c>
      <c r="N972" s="6">
        <v>0</v>
      </c>
      <c r="O972" s="6">
        <v>0</v>
      </c>
      <c r="P972" s="6">
        <f t="shared" si="196"/>
        <v>12332.85</v>
      </c>
      <c r="Q972" s="6">
        <f>VLOOKUP($A972,Peter!$A$3:$O$2386,13,0)</f>
        <v>0</v>
      </c>
      <c r="R972" s="6">
        <v>0</v>
      </c>
      <c r="S972" s="10">
        <f t="shared" si="193"/>
        <v>0</v>
      </c>
      <c r="T972" s="6">
        <f>VLOOKUP($A972,Peter!$A$3:$R$2306,14,0)</f>
        <v>586.9</v>
      </c>
      <c r="U972" s="6">
        <v>0</v>
      </c>
      <c r="V972" s="10">
        <f t="shared" si="186"/>
        <v>-12919.75</v>
      </c>
      <c r="W972" s="10"/>
      <c r="X972" s="6">
        <f t="shared" si="187"/>
        <v>15873.369999999999</v>
      </c>
      <c r="Y972" s="6">
        <f>VLOOKUP($A972,Peter!$A$3:$O$2386,7,0)</f>
        <v>2953.62</v>
      </c>
      <c r="Z972" s="6">
        <v>2953.62</v>
      </c>
      <c r="AA972" s="6">
        <f>VLOOKUP($A972,raw!$A$2:$L$2630,7,0)</f>
        <v>2953.62</v>
      </c>
      <c r="AB972" s="10">
        <f t="shared" si="191"/>
        <v>0</v>
      </c>
      <c r="AC972" s="10">
        <f t="shared" si="194"/>
        <v>0</v>
      </c>
      <c r="AE972" s="6">
        <f>VLOOKUP($A972,Peter!$A$3:$O$2386,11,0)</f>
        <v>0</v>
      </c>
      <c r="AF972" s="6">
        <v>0</v>
      </c>
      <c r="AG972" s="6">
        <f t="shared" si="192"/>
        <v>0</v>
      </c>
      <c r="AH972" s="6" t="str">
        <f>"'"&amp;C972&amp;"',"</f>
        <v>'17A062496',</v>
      </c>
    </row>
    <row r="973" spans="1:34" hidden="1" x14ac:dyDescent="0.15">
      <c r="A973" s="6" t="str">
        <f t="shared" si="189"/>
        <v>Hyundai Auto Receivables Trust 2017-A17A06271242767</v>
      </c>
      <c r="B973" s="6" t="s">
        <v>59</v>
      </c>
      <c r="C973" s="6" t="s">
        <v>80</v>
      </c>
      <c r="D973" s="7">
        <v>42767</v>
      </c>
      <c r="E973" s="6" t="str">
        <f>VLOOKUP($A973,Peter!$A$3:$A$2386,1,0)</f>
        <v>Hyundai Auto Receivables Trust 2017-A17A06271242767</v>
      </c>
      <c r="F973" s="6" t="s">
        <v>22</v>
      </c>
      <c r="G973" s="6" t="s">
        <v>18</v>
      </c>
      <c r="H973" s="6" t="s">
        <v>22</v>
      </c>
      <c r="I973" s="6">
        <v>21148.15</v>
      </c>
      <c r="J973" s="6">
        <v>0</v>
      </c>
      <c r="K973" s="6">
        <v>0</v>
      </c>
      <c r="L973" s="6">
        <v>0</v>
      </c>
      <c r="M973" s="6">
        <v>14154.74</v>
      </c>
      <c r="N973" s="6">
        <v>0</v>
      </c>
      <c r="O973" s="6">
        <v>0</v>
      </c>
      <c r="P973" s="6">
        <f t="shared" si="196"/>
        <v>13785.52</v>
      </c>
      <c r="Q973" s="6">
        <f>VLOOKUP($A973,Peter!$A$3:$O$2386,13,0)</f>
        <v>0</v>
      </c>
      <c r="R973" s="6">
        <v>0</v>
      </c>
      <c r="S973" s="10">
        <f t="shared" si="193"/>
        <v>0</v>
      </c>
      <c r="T973" s="6">
        <f>VLOOKUP($A973,Peter!$A$3:$R$2306,14,0)</f>
        <v>369.22</v>
      </c>
      <c r="U973" s="6">
        <v>0</v>
      </c>
      <c r="V973" s="10">
        <f t="shared" si="186"/>
        <v>-14154.740000000002</v>
      </c>
      <c r="W973" s="10"/>
      <c r="X973" s="6">
        <f t="shared" si="187"/>
        <v>21148.15</v>
      </c>
      <c r="Y973" s="6">
        <f>VLOOKUP($A973,Peter!$A$3:$O$2386,7,0)</f>
        <v>6993.41</v>
      </c>
      <c r="Z973" s="6">
        <v>6993.41</v>
      </c>
      <c r="AA973" s="6">
        <f>VLOOKUP($A973,raw!$A$2:$L$2630,7,0)</f>
        <v>6993.41</v>
      </c>
      <c r="AB973" s="10">
        <f t="shared" si="191"/>
        <v>0</v>
      </c>
      <c r="AC973" s="10">
        <f t="shared" si="194"/>
        <v>0</v>
      </c>
      <c r="AE973" s="6">
        <f>VLOOKUP($A973,Peter!$A$3:$O$2386,11,0)</f>
        <v>0</v>
      </c>
      <c r="AF973" s="6">
        <v>0</v>
      </c>
      <c r="AG973" s="6">
        <f t="shared" si="192"/>
        <v>0</v>
      </c>
      <c r="AH973" s="6" t="str">
        <f>"'"&amp;C973&amp;"',"</f>
        <v>'17A062712',</v>
      </c>
    </row>
    <row r="974" spans="1:34" hidden="1" x14ac:dyDescent="0.15">
      <c r="A974" s="6" t="str">
        <f t="shared" si="189"/>
        <v>Hyundai Auto Receivables Trust 2017-A17A06271242795</v>
      </c>
      <c r="B974" s="6" t="s">
        <v>59</v>
      </c>
      <c r="C974" s="6" t="s">
        <v>80</v>
      </c>
      <c r="D974" s="7">
        <v>42795</v>
      </c>
      <c r="E974" s="6" t="str">
        <f>VLOOKUP($A974,Peter!$A$3:$A$2386,1,0)</f>
        <v>Hyundai Auto Receivables Trust 2017-A17A06271242795</v>
      </c>
      <c r="F974" s="6" t="s">
        <v>22</v>
      </c>
      <c r="G974" s="6" t="s">
        <v>18</v>
      </c>
      <c r="H974" s="6" t="s">
        <v>22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Q974" s="6">
        <f>VLOOKUP($A974,Peter!$A$3:$O$2386,13,0)</f>
        <v>0</v>
      </c>
      <c r="R974" s="6">
        <v>0</v>
      </c>
      <c r="S974" s="10">
        <f t="shared" si="193"/>
        <v>0</v>
      </c>
      <c r="T974" s="6">
        <f>VLOOKUP($A974,Peter!$A$3:$R$2306,14,0)</f>
        <v>0</v>
      </c>
      <c r="U974" s="6">
        <v>0</v>
      </c>
      <c r="V974" s="10">
        <f t="shared" si="186"/>
        <v>0</v>
      </c>
      <c r="W974" s="10"/>
      <c r="X974" s="6">
        <f t="shared" si="187"/>
        <v>0</v>
      </c>
      <c r="Y974" s="6">
        <f>VLOOKUP($A974,Peter!$A$3:$O$2386,7,0)</f>
        <v>0</v>
      </c>
      <c r="Z974" s="6">
        <v>0</v>
      </c>
      <c r="AA974" s="6">
        <f>VLOOKUP($A974,raw!$A$2:$L$2630,7,0)</f>
        <v>0</v>
      </c>
      <c r="AB974" s="10">
        <f t="shared" si="191"/>
        <v>0</v>
      </c>
      <c r="AC974" s="10">
        <f t="shared" si="194"/>
        <v>0</v>
      </c>
      <c r="AE974" s="6">
        <f>VLOOKUP($A974,Peter!$A$3:$O$2386,11,0)</f>
        <v>6993.41</v>
      </c>
      <c r="AF974" s="6">
        <v>6993.41</v>
      </c>
      <c r="AG974" s="6">
        <f t="shared" si="192"/>
        <v>0</v>
      </c>
      <c r="AH974" s="6" t="str">
        <f>"'"&amp;C974&amp;"',"</f>
        <v>'17A062712',</v>
      </c>
    </row>
    <row r="975" spans="1:34" hidden="1" x14ac:dyDescent="0.15">
      <c r="A975" s="6" t="str">
        <f t="shared" si="189"/>
        <v>Hyundai Auto Receivables Trust 2017-A17A06354042767</v>
      </c>
      <c r="B975" s="6" t="s">
        <v>59</v>
      </c>
      <c r="C975" s="6" t="s">
        <v>86</v>
      </c>
      <c r="D975" s="7">
        <v>42767</v>
      </c>
      <c r="E975" s="6" t="str">
        <f>VLOOKUP($A975,Peter!$A$3:$A$2386,1,0)</f>
        <v>Hyundai Auto Receivables Trust 2017-A17A06354042767</v>
      </c>
      <c r="F975" s="6" t="s">
        <v>22</v>
      </c>
      <c r="G975" s="6" t="s">
        <v>18</v>
      </c>
      <c r="H975" s="6" t="s">
        <v>22</v>
      </c>
      <c r="I975" s="6">
        <v>21818.38</v>
      </c>
      <c r="J975" s="6">
        <v>0</v>
      </c>
      <c r="K975" s="6">
        <v>0</v>
      </c>
      <c r="L975" s="6">
        <v>0</v>
      </c>
      <c r="M975" s="6">
        <v>20740.02</v>
      </c>
      <c r="N975" s="6">
        <v>0</v>
      </c>
      <c r="O975" s="6">
        <v>0</v>
      </c>
      <c r="P975" s="6">
        <f t="shared" ref="P975:P976" si="197">M975+N975-T975</f>
        <v>19943.04</v>
      </c>
      <c r="Q975" s="6">
        <f>VLOOKUP($A975,Peter!$A$3:$O$2386,13,0)</f>
        <v>0</v>
      </c>
      <c r="R975" s="6">
        <v>0</v>
      </c>
      <c r="S975" s="10">
        <f t="shared" si="193"/>
        <v>0</v>
      </c>
      <c r="T975" s="6">
        <f>VLOOKUP($A975,Peter!$A$3:$R$2306,14,0)</f>
        <v>796.98</v>
      </c>
      <c r="U975" s="6">
        <v>0</v>
      </c>
      <c r="V975" s="10">
        <f t="shared" si="186"/>
        <v>-20740.02</v>
      </c>
      <c r="W975" s="10"/>
      <c r="X975" s="6">
        <f t="shared" si="187"/>
        <v>21818.38</v>
      </c>
      <c r="Y975" s="6">
        <f>VLOOKUP($A975,Peter!$A$3:$O$2386,7,0)</f>
        <v>1078.3599999999999</v>
      </c>
      <c r="Z975" s="6">
        <v>1078.3599999999999</v>
      </c>
      <c r="AA975" s="6">
        <f>VLOOKUP($A975,raw!$A$2:$L$2630,7,0)</f>
        <v>1078.3599999999999</v>
      </c>
      <c r="AB975" s="10">
        <f t="shared" si="191"/>
        <v>0</v>
      </c>
      <c r="AC975" s="10">
        <f t="shared" si="194"/>
        <v>0</v>
      </c>
      <c r="AE975" s="6">
        <f>VLOOKUP($A975,Peter!$A$3:$O$2386,11,0)</f>
        <v>0</v>
      </c>
      <c r="AF975" s="6">
        <v>0</v>
      </c>
      <c r="AG975" s="6">
        <f t="shared" si="192"/>
        <v>0</v>
      </c>
      <c r="AH975" s="6" t="str">
        <f>"'"&amp;C975&amp;"',"</f>
        <v>'17A063540',</v>
      </c>
    </row>
    <row r="976" spans="1:34" hidden="1" x14ac:dyDescent="0.15">
      <c r="A976" s="6" t="str">
        <f t="shared" si="189"/>
        <v>Hyundai Auto Receivables Trust 2017-A17A06407142767</v>
      </c>
      <c r="B976" s="6" t="s">
        <v>59</v>
      </c>
      <c r="C976" s="6" t="s">
        <v>90</v>
      </c>
      <c r="D976" s="7">
        <v>42767</v>
      </c>
      <c r="E976" s="6" t="str">
        <f>VLOOKUP($A976,Peter!$A$3:$A$2386,1,0)</f>
        <v>Hyundai Auto Receivables Trust 2017-A17A06407142767</v>
      </c>
      <c r="F976" s="6" t="s">
        <v>22</v>
      </c>
      <c r="G976" s="6" t="s">
        <v>18</v>
      </c>
      <c r="H976" s="6" t="s">
        <v>22</v>
      </c>
      <c r="I976" s="6">
        <v>12902.53</v>
      </c>
      <c r="J976" s="6">
        <v>0</v>
      </c>
      <c r="K976" s="6">
        <v>0</v>
      </c>
      <c r="L976" s="6">
        <v>0</v>
      </c>
      <c r="M976" s="6">
        <v>8830.25</v>
      </c>
      <c r="N976" s="6">
        <v>0</v>
      </c>
      <c r="O976" s="6">
        <v>0</v>
      </c>
      <c r="P976" s="6">
        <f t="shared" si="197"/>
        <v>8374.5499999999993</v>
      </c>
      <c r="Q976" s="6">
        <f>VLOOKUP($A976,Peter!$A$3:$O$2386,13,0)</f>
        <v>0</v>
      </c>
      <c r="R976" s="6">
        <v>0</v>
      </c>
      <c r="S976" s="10">
        <f t="shared" si="193"/>
        <v>0</v>
      </c>
      <c r="T976" s="6">
        <f>VLOOKUP($A976,Peter!$A$3:$R$2306,14,0)</f>
        <v>455.7</v>
      </c>
      <c r="U976" s="6">
        <v>0</v>
      </c>
      <c r="V976" s="10">
        <f t="shared" si="186"/>
        <v>-8830.25</v>
      </c>
      <c r="W976" s="10"/>
      <c r="X976" s="6">
        <f t="shared" si="187"/>
        <v>12902.53</v>
      </c>
      <c r="Y976" s="6">
        <f>VLOOKUP($A976,Peter!$A$3:$O$2386,7,0)</f>
        <v>4072.28</v>
      </c>
      <c r="Z976" s="6">
        <v>4072.28</v>
      </c>
      <c r="AA976" s="6">
        <f>VLOOKUP($A976,raw!$A$2:$L$2630,7,0)</f>
        <v>4072.28</v>
      </c>
      <c r="AB976" s="10">
        <f t="shared" si="191"/>
        <v>0</v>
      </c>
      <c r="AC976" s="10">
        <f t="shared" si="194"/>
        <v>0</v>
      </c>
      <c r="AE976" s="6">
        <f>VLOOKUP($A976,Peter!$A$3:$O$2386,11,0)</f>
        <v>0</v>
      </c>
      <c r="AF976" s="6">
        <v>0</v>
      </c>
      <c r="AG976" s="6">
        <f t="shared" si="192"/>
        <v>0</v>
      </c>
      <c r="AH976" s="6" t="str">
        <f>"'"&amp;C976&amp;"',"</f>
        <v>'17A064071',</v>
      </c>
    </row>
    <row r="977" spans="1:34" hidden="1" x14ac:dyDescent="0.15">
      <c r="A977" s="6" t="str">
        <f t="shared" si="189"/>
        <v>Hyundai Auto Receivables Trust 2017-A17A06418242795</v>
      </c>
      <c r="B977" s="6" t="s">
        <v>59</v>
      </c>
      <c r="C977" s="6" t="s">
        <v>92</v>
      </c>
      <c r="D977" s="7">
        <v>42795</v>
      </c>
      <c r="E977" s="6" t="str">
        <f>VLOOKUP($A977,Peter!$A$3:$A$2386,1,0)</f>
        <v>Hyundai Auto Receivables Trust 2017-A17A06418242795</v>
      </c>
      <c r="F977" s="6" t="s">
        <v>21</v>
      </c>
      <c r="G977" s="6" t="s">
        <v>18</v>
      </c>
      <c r="H977" s="6" t="s">
        <v>21</v>
      </c>
      <c r="I977" s="6">
        <v>3159.99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Q977" s="6">
        <f>VLOOKUP($A977,Peter!$A$3:$O$2386,13,0)</f>
        <v>0</v>
      </c>
      <c r="R977" s="6">
        <v>0</v>
      </c>
      <c r="S977" s="10">
        <f t="shared" si="193"/>
        <v>0</v>
      </c>
      <c r="T977" s="6">
        <f>VLOOKUP($A977,Peter!$A$3:$R$2306,14,0)</f>
        <v>268.60000000000002</v>
      </c>
      <c r="U977" s="6">
        <v>0</v>
      </c>
      <c r="V977" s="10">
        <f t="shared" si="186"/>
        <v>0</v>
      </c>
      <c r="W977" s="10"/>
      <c r="X977" s="6">
        <f t="shared" si="187"/>
        <v>3159.99</v>
      </c>
      <c r="Y977" s="6">
        <f>VLOOKUP($A977,Peter!$A$3:$O$2386,7,0)</f>
        <v>3159.99</v>
      </c>
      <c r="Z977" s="6">
        <v>3159.99</v>
      </c>
      <c r="AA977" s="6">
        <f>VLOOKUP($A977,raw!$A$2:$L$2630,7,0)</f>
        <v>3159.99</v>
      </c>
      <c r="AB977" s="10">
        <f t="shared" si="191"/>
        <v>0</v>
      </c>
      <c r="AC977" s="10">
        <f t="shared" si="194"/>
        <v>0</v>
      </c>
      <c r="AE977" s="6">
        <f>VLOOKUP($A977,Peter!$A$3:$O$2386,11,0)</f>
        <v>974.8</v>
      </c>
      <c r="AF977" s="6">
        <v>974.8</v>
      </c>
      <c r="AG977" s="6">
        <f t="shared" si="192"/>
        <v>0</v>
      </c>
      <c r="AH977" s="6" t="str">
        <f>"'"&amp;C977&amp;"',"</f>
        <v>'17A064182',</v>
      </c>
    </row>
    <row r="978" spans="1:34" hidden="1" x14ac:dyDescent="0.15">
      <c r="A978" s="6" t="str">
        <f t="shared" si="189"/>
        <v>Hyundai Auto Receivables Trust 2017-A17A06441742767</v>
      </c>
      <c r="B978" s="6" t="s">
        <v>59</v>
      </c>
      <c r="C978" s="6" t="s">
        <v>67</v>
      </c>
      <c r="D978" s="7">
        <v>42767</v>
      </c>
      <c r="E978" s="6" t="str">
        <f>VLOOKUP($A978,Peter!$A$3:$A$2386,1,0)</f>
        <v>Hyundai Auto Receivables Trust 2017-A17A06441742767</v>
      </c>
      <c r="F978" s="6" t="s">
        <v>22</v>
      </c>
      <c r="G978" s="6" t="s">
        <v>18</v>
      </c>
      <c r="H978" s="6" t="s">
        <v>22</v>
      </c>
      <c r="I978" s="6">
        <v>22114.17</v>
      </c>
      <c r="J978" s="6">
        <v>0</v>
      </c>
      <c r="K978" s="6">
        <v>0</v>
      </c>
      <c r="L978" s="6">
        <v>0</v>
      </c>
      <c r="M978" s="6">
        <v>16629.14</v>
      </c>
      <c r="N978" s="6">
        <v>0</v>
      </c>
      <c r="O978" s="6">
        <v>0</v>
      </c>
      <c r="P978" s="6">
        <f>M978+N978-T978</f>
        <v>16249.74</v>
      </c>
      <c r="Q978" s="6">
        <f>VLOOKUP($A978,Peter!$A$3:$O$2386,13,0)</f>
        <v>0</v>
      </c>
      <c r="R978" s="6">
        <v>0</v>
      </c>
      <c r="S978" s="10">
        <f t="shared" si="193"/>
        <v>0</v>
      </c>
      <c r="T978" s="6">
        <f>VLOOKUP($A978,Peter!$A$3:$R$2306,14,0)</f>
        <v>379.4</v>
      </c>
      <c r="U978" s="6">
        <v>0</v>
      </c>
      <c r="V978" s="10">
        <f t="shared" si="186"/>
        <v>-16629.14</v>
      </c>
      <c r="W978" s="10"/>
      <c r="X978" s="6">
        <f t="shared" si="187"/>
        <v>22114.17</v>
      </c>
      <c r="Y978" s="6">
        <f>VLOOKUP($A978,Peter!$A$3:$O$2386,7,0)</f>
        <v>5485.03</v>
      </c>
      <c r="Z978" s="6">
        <v>5485.03</v>
      </c>
      <c r="AA978" s="6">
        <f>VLOOKUP($A978,raw!$A$2:$L$2630,7,0)</f>
        <v>5485.03</v>
      </c>
      <c r="AB978" s="10">
        <f t="shared" si="191"/>
        <v>0</v>
      </c>
      <c r="AC978" s="10">
        <f t="shared" si="194"/>
        <v>0</v>
      </c>
      <c r="AE978" s="6">
        <f>VLOOKUP($A978,Peter!$A$3:$O$2386,11,0)</f>
        <v>0</v>
      </c>
      <c r="AF978" s="6">
        <v>0</v>
      </c>
      <c r="AG978" s="6">
        <f t="shared" si="192"/>
        <v>0</v>
      </c>
      <c r="AH978" s="6" t="str">
        <f>"'"&amp;C978&amp;"',"</f>
        <v>'17A064417',</v>
      </c>
    </row>
    <row r="979" spans="1:34" hidden="1" x14ac:dyDescent="0.15">
      <c r="A979" s="6" t="str">
        <f t="shared" si="189"/>
        <v>Hyundai Auto Receivables Trust 2017-A17A06441742795</v>
      </c>
      <c r="B979" s="6" t="s">
        <v>59</v>
      </c>
      <c r="C979" s="6" t="s">
        <v>67</v>
      </c>
      <c r="D979" s="7">
        <v>42795</v>
      </c>
      <c r="E979" s="6" t="str">
        <f>VLOOKUP($A979,Peter!$A$3:$A$2386,1,0)</f>
        <v>Hyundai Auto Receivables Trust 2017-A17A06441742795</v>
      </c>
      <c r="F979" s="6" t="s">
        <v>22</v>
      </c>
      <c r="G979" s="6" t="s">
        <v>18</v>
      </c>
      <c r="H979" s="6" t="s">
        <v>22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Q979" s="6">
        <f>VLOOKUP($A979,Peter!$A$3:$O$2386,13,0)</f>
        <v>0</v>
      </c>
      <c r="R979" s="6">
        <v>0</v>
      </c>
      <c r="S979" s="10">
        <f t="shared" si="193"/>
        <v>0</v>
      </c>
      <c r="T979" s="6">
        <f>VLOOKUP($A979,Peter!$A$3:$R$2306,14,0)</f>
        <v>0</v>
      </c>
      <c r="U979" s="6">
        <v>0</v>
      </c>
      <c r="V979" s="10">
        <f t="shared" si="186"/>
        <v>0</v>
      </c>
      <c r="W979" s="10"/>
      <c r="X979" s="6">
        <f t="shared" si="187"/>
        <v>0</v>
      </c>
      <c r="Y979" s="6">
        <f>VLOOKUP($A979,Peter!$A$3:$O$2386,7,0)</f>
        <v>0</v>
      </c>
      <c r="Z979" s="6">
        <v>0</v>
      </c>
      <c r="AA979" s="6">
        <f>VLOOKUP($A979,raw!$A$2:$L$2630,7,0)</f>
        <v>0</v>
      </c>
      <c r="AB979" s="10">
        <f t="shared" si="191"/>
        <v>0</v>
      </c>
      <c r="AC979" s="10">
        <f t="shared" si="194"/>
        <v>0</v>
      </c>
      <c r="AE979" s="6">
        <f>VLOOKUP($A979,Peter!$A$3:$O$2386,11,0)</f>
        <v>5485.03</v>
      </c>
      <c r="AF979" s="6">
        <v>5485.03</v>
      </c>
      <c r="AG979" s="6">
        <f t="shared" si="192"/>
        <v>0</v>
      </c>
      <c r="AH979" s="6" t="str">
        <f>"'"&amp;C979&amp;"',"</f>
        <v>'17A064417',</v>
      </c>
    </row>
    <row r="980" spans="1:34" hidden="1" x14ac:dyDescent="0.15">
      <c r="A980" s="6" t="str">
        <f t="shared" si="189"/>
        <v>Hyundai Auto Receivables Trust 2017-A17A06542242795</v>
      </c>
      <c r="B980" s="6" t="s">
        <v>59</v>
      </c>
      <c r="C980" s="6" t="s">
        <v>75</v>
      </c>
      <c r="D980" s="7">
        <v>42795</v>
      </c>
      <c r="E980" s="6" t="str">
        <f>VLOOKUP($A980,Peter!$A$3:$A$2386,1,0)</f>
        <v>Hyundai Auto Receivables Trust 2017-A17A06542242795</v>
      </c>
      <c r="F980" s="6" t="s">
        <v>22</v>
      </c>
      <c r="G980" s="6" t="s">
        <v>21</v>
      </c>
      <c r="H980" s="6" t="s">
        <v>22</v>
      </c>
      <c r="I980" s="6">
        <v>24340.67</v>
      </c>
      <c r="J980" s="6">
        <v>0</v>
      </c>
      <c r="K980" s="6">
        <v>0</v>
      </c>
      <c r="L980" s="6">
        <v>0</v>
      </c>
      <c r="M980" s="6">
        <v>14404.78</v>
      </c>
      <c r="N980" s="6">
        <v>0</v>
      </c>
      <c r="O980" s="6">
        <v>0</v>
      </c>
      <c r="P980" s="6">
        <f t="shared" ref="P980:P983" si="198">M980+N980-T980</f>
        <v>14001.16</v>
      </c>
      <c r="Q980" s="6">
        <f>VLOOKUP($A980,Peter!$A$3:$O$2386,13,0)</f>
        <v>0</v>
      </c>
      <c r="R980" s="6">
        <v>0</v>
      </c>
      <c r="S980" s="10">
        <f t="shared" si="193"/>
        <v>0</v>
      </c>
      <c r="T980" s="6">
        <f>VLOOKUP($A980,Peter!$A$3:$R$2306,14,0)</f>
        <v>403.62</v>
      </c>
      <c r="U980" s="6">
        <v>0</v>
      </c>
      <c r="V980" s="10">
        <f t="shared" si="186"/>
        <v>-14404.779999999999</v>
      </c>
      <c r="W980" s="10"/>
      <c r="X980" s="6">
        <f t="shared" si="187"/>
        <v>24340.67</v>
      </c>
      <c r="Y980" s="6">
        <f>VLOOKUP($A980,Peter!$A$3:$O$2386,7,0)</f>
        <v>9935.89</v>
      </c>
      <c r="Z980" s="6">
        <v>9935.89</v>
      </c>
      <c r="AA980" s="6">
        <f>VLOOKUP($A980,raw!$A$2:$L$2630,7,0)</f>
        <v>9935.89</v>
      </c>
      <c r="AB980" s="10">
        <f t="shared" si="191"/>
        <v>0</v>
      </c>
      <c r="AC980" s="10">
        <f t="shared" si="194"/>
        <v>0</v>
      </c>
      <c r="AE980" s="6">
        <f>VLOOKUP($A980,Peter!$A$3:$O$2386,11,0)</f>
        <v>9935.89</v>
      </c>
      <c r="AF980" s="6">
        <v>9935.89</v>
      </c>
      <c r="AG980" s="6">
        <f t="shared" si="192"/>
        <v>0</v>
      </c>
      <c r="AH980" s="6" t="str">
        <f>"'"&amp;C980&amp;"',"</f>
        <v>'17A065422',</v>
      </c>
    </row>
    <row r="981" spans="1:34" hidden="1" x14ac:dyDescent="0.15">
      <c r="A981" s="6" t="str">
        <f t="shared" si="189"/>
        <v>Hyundai Auto Receivables Trust 2017-A17A06596942767</v>
      </c>
      <c r="B981" s="6" t="s">
        <v>59</v>
      </c>
      <c r="C981" s="6" t="s">
        <v>79</v>
      </c>
      <c r="D981" s="7">
        <v>42767</v>
      </c>
      <c r="E981" s="6" t="str">
        <f>VLOOKUP($A981,Peter!$A$3:$A$2386,1,0)</f>
        <v>Hyundai Auto Receivables Trust 2017-A17A06596942767</v>
      </c>
      <c r="F981" s="6" t="s">
        <v>22</v>
      </c>
      <c r="G981" s="6" t="s">
        <v>18</v>
      </c>
      <c r="H981" s="6" t="s">
        <v>22</v>
      </c>
      <c r="I981" s="6">
        <v>19496.650000000001</v>
      </c>
      <c r="J981" s="6">
        <v>0</v>
      </c>
      <c r="K981" s="6">
        <v>0</v>
      </c>
      <c r="L981" s="6">
        <v>0</v>
      </c>
      <c r="M981" s="6">
        <v>11074.1</v>
      </c>
      <c r="N981" s="6">
        <v>92.56</v>
      </c>
      <c r="O981" s="6">
        <v>0</v>
      </c>
      <c r="P981" s="6">
        <f t="shared" si="198"/>
        <v>10831.5</v>
      </c>
      <c r="Q981" s="6">
        <f>VLOOKUP($A981,Peter!$A$3:$O$2386,13,0)</f>
        <v>0</v>
      </c>
      <c r="R981" s="6">
        <v>0</v>
      </c>
      <c r="S981" s="10">
        <f t="shared" si="193"/>
        <v>0</v>
      </c>
      <c r="T981" s="6">
        <f>VLOOKUP($A981,Peter!$A$3:$R$2306,14,0)</f>
        <v>335.159999999999</v>
      </c>
      <c r="U981" s="6">
        <v>0</v>
      </c>
      <c r="V981" s="10">
        <f t="shared" si="186"/>
        <v>-11074.100000000002</v>
      </c>
      <c r="W981" s="10"/>
      <c r="X981" s="6">
        <f t="shared" si="187"/>
        <v>19496.650000000001</v>
      </c>
      <c r="Y981" s="6">
        <f>VLOOKUP($A981,Peter!$A$3:$O$2386,7,0)</f>
        <v>8422.5499999999993</v>
      </c>
      <c r="Z981" s="6">
        <v>8422.5499999999993</v>
      </c>
      <c r="AA981" s="6">
        <f>VLOOKUP($A981,raw!$A$2:$L$2630,7,0)</f>
        <v>8422.5499999999993</v>
      </c>
      <c r="AB981" s="10">
        <f t="shared" si="191"/>
        <v>0</v>
      </c>
      <c r="AC981" s="10">
        <f t="shared" si="194"/>
        <v>0</v>
      </c>
      <c r="AE981" s="6">
        <f>VLOOKUP($A981,Peter!$A$3:$O$2386,11,0)</f>
        <v>0</v>
      </c>
      <c r="AF981" s="6">
        <v>0</v>
      </c>
      <c r="AG981" s="6">
        <f t="shared" si="192"/>
        <v>0</v>
      </c>
      <c r="AH981" s="6" t="str">
        <f>"'"&amp;C981&amp;"',"</f>
        <v>'17A065969',</v>
      </c>
    </row>
    <row r="982" spans="1:34" hidden="1" x14ac:dyDescent="0.15">
      <c r="A982" s="6" t="str">
        <f t="shared" si="189"/>
        <v>Hyundai Auto Receivables Trust 2017-A17A06651842795</v>
      </c>
      <c r="B982" s="6" t="s">
        <v>59</v>
      </c>
      <c r="C982" s="6" t="s">
        <v>83</v>
      </c>
      <c r="D982" s="7">
        <v>42795</v>
      </c>
      <c r="E982" s="6" t="str">
        <f>VLOOKUP($A982,Peter!$A$3:$A$2386,1,0)</f>
        <v>Hyundai Auto Receivables Trust 2017-A17A06651842795</v>
      </c>
      <c r="F982" s="6" t="s">
        <v>22</v>
      </c>
      <c r="G982" s="6" t="s">
        <v>18</v>
      </c>
      <c r="H982" s="6" t="s">
        <v>22</v>
      </c>
      <c r="I982" s="6">
        <v>10016.67</v>
      </c>
      <c r="J982" s="6">
        <v>0</v>
      </c>
      <c r="K982" s="6">
        <v>0</v>
      </c>
      <c r="L982" s="6">
        <v>0</v>
      </c>
      <c r="M982" s="6">
        <v>7104.51</v>
      </c>
      <c r="N982" s="6">
        <v>0</v>
      </c>
      <c r="O982" s="6">
        <v>0</v>
      </c>
      <c r="P982" s="6">
        <f t="shared" si="198"/>
        <v>6726.75</v>
      </c>
      <c r="Q982" s="6">
        <f>VLOOKUP($A982,Peter!$A$3:$O$2386,13,0)</f>
        <v>0</v>
      </c>
      <c r="R982" s="6">
        <v>0</v>
      </c>
      <c r="S982" s="10">
        <f t="shared" si="193"/>
        <v>0</v>
      </c>
      <c r="T982" s="6">
        <f>VLOOKUP($A982,Peter!$A$3:$R$2306,14,0)</f>
        <v>377.76</v>
      </c>
      <c r="U982" s="6">
        <v>0</v>
      </c>
      <c r="V982" s="10">
        <f t="shared" si="186"/>
        <v>-7104.51</v>
      </c>
      <c r="W982" s="10"/>
      <c r="X982" s="6">
        <f t="shared" si="187"/>
        <v>10016.67</v>
      </c>
      <c r="Y982" s="6">
        <f>VLOOKUP($A982,Peter!$A$3:$O$2386,7,0)</f>
        <v>2912.16</v>
      </c>
      <c r="Z982" s="6">
        <v>2912.16</v>
      </c>
      <c r="AA982" s="6">
        <f>VLOOKUP($A982,raw!$A$2:$L$2630,7,0)</f>
        <v>2912.16</v>
      </c>
      <c r="AB982" s="10">
        <f t="shared" si="191"/>
        <v>0</v>
      </c>
      <c r="AC982" s="10">
        <f t="shared" si="194"/>
        <v>0</v>
      </c>
      <c r="AE982" s="6">
        <f>VLOOKUP($A982,Peter!$A$3:$O$2386,11,0)</f>
        <v>0</v>
      </c>
      <c r="AF982" s="6">
        <v>0</v>
      </c>
      <c r="AG982" s="6">
        <f t="shared" si="192"/>
        <v>0</v>
      </c>
      <c r="AH982" s="6" t="str">
        <f>"'"&amp;C982&amp;"',"</f>
        <v>'17A066518',</v>
      </c>
    </row>
    <row r="983" spans="1:34" hidden="1" x14ac:dyDescent="0.15">
      <c r="A983" s="6" t="str">
        <f t="shared" si="189"/>
        <v>Hyundai Auto Receivables Trust 2017-A17A06672742767</v>
      </c>
      <c r="B983" s="6" t="s">
        <v>59</v>
      </c>
      <c r="C983" s="6" t="s">
        <v>85</v>
      </c>
      <c r="D983" s="7">
        <v>42767</v>
      </c>
      <c r="E983" s="6" t="str">
        <f>VLOOKUP($A983,Peter!$A$3:$A$2386,1,0)</f>
        <v>Hyundai Auto Receivables Trust 2017-A17A06672742767</v>
      </c>
      <c r="F983" s="6" t="s">
        <v>22</v>
      </c>
      <c r="G983" s="6" t="s">
        <v>18</v>
      </c>
      <c r="H983" s="6" t="s">
        <v>22</v>
      </c>
      <c r="I983" s="6">
        <v>27601.81</v>
      </c>
      <c r="J983" s="6">
        <v>0</v>
      </c>
      <c r="K983" s="6">
        <v>0</v>
      </c>
      <c r="L983" s="6">
        <v>0</v>
      </c>
      <c r="M983" s="6">
        <v>17116.11</v>
      </c>
      <c r="N983" s="6">
        <v>0</v>
      </c>
      <c r="O983" s="6">
        <v>0</v>
      </c>
      <c r="P983" s="6">
        <f t="shared" si="198"/>
        <v>16225.75</v>
      </c>
      <c r="Q983" s="6">
        <f>VLOOKUP($A983,Peter!$A$3:$O$2386,13,0)</f>
        <v>0</v>
      </c>
      <c r="R983" s="6">
        <v>0</v>
      </c>
      <c r="S983" s="10">
        <f t="shared" si="193"/>
        <v>0</v>
      </c>
      <c r="T983" s="6">
        <f>VLOOKUP($A983,Peter!$A$3:$R$2306,14,0)</f>
        <v>890.36</v>
      </c>
      <c r="U983" s="6">
        <v>0</v>
      </c>
      <c r="V983" s="10">
        <f t="shared" si="186"/>
        <v>-17116.11</v>
      </c>
      <c r="W983" s="10"/>
      <c r="X983" s="6">
        <f t="shared" si="187"/>
        <v>27601.81</v>
      </c>
      <c r="Y983" s="6">
        <f>VLOOKUP($A983,Peter!$A$3:$O$2386,7,0)</f>
        <v>10485.700000000001</v>
      </c>
      <c r="Z983" s="6">
        <v>10485.700000000001</v>
      </c>
      <c r="AA983" s="6">
        <f>VLOOKUP($A983,raw!$A$2:$L$2630,7,0)</f>
        <v>10485.700000000001</v>
      </c>
      <c r="AB983" s="10">
        <f t="shared" si="191"/>
        <v>0</v>
      </c>
      <c r="AC983" s="10">
        <f t="shared" si="194"/>
        <v>0</v>
      </c>
      <c r="AE983" s="6">
        <f>VLOOKUP($A983,Peter!$A$3:$O$2386,11,0)</f>
        <v>0</v>
      </c>
      <c r="AF983" s="6">
        <v>0</v>
      </c>
      <c r="AG983" s="6">
        <f t="shared" si="192"/>
        <v>0</v>
      </c>
      <c r="AH983" s="6" t="str">
        <f>"'"&amp;C983&amp;"',"</f>
        <v>'17A066727',</v>
      </c>
    </row>
    <row r="984" spans="1:34" hidden="1" x14ac:dyDescent="0.15">
      <c r="A984" s="6" t="str">
        <f t="shared" si="189"/>
        <v>Hyundai Auto Receivables Trust 2017-A17A06672742795</v>
      </c>
      <c r="B984" s="6" t="s">
        <v>59</v>
      </c>
      <c r="C984" s="6" t="s">
        <v>85</v>
      </c>
      <c r="D984" s="7">
        <v>42795</v>
      </c>
      <c r="E984" s="6" t="str">
        <f>VLOOKUP($A984,Peter!$A$3:$A$2386,1,0)</f>
        <v>Hyundai Auto Receivables Trust 2017-A17A06672742795</v>
      </c>
      <c r="F984" s="6" t="s">
        <v>22</v>
      </c>
      <c r="G984" s="6" t="s">
        <v>18</v>
      </c>
      <c r="H984" s="6" t="s">
        <v>22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Q984" s="6">
        <f>VLOOKUP($A984,Peter!$A$3:$O$2386,13,0)</f>
        <v>0</v>
      </c>
      <c r="R984" s="6">
        <v>0</v>
      </c>
      <c r="S984" s="10">
        <f t="shared" si="193"/>
        <v>0</v>
      </c>
      <c r="T984" s="6">
        <f>VLOOKUP($A984,Peter!$A$3:$R$2306,14,0)</f>
        <v>0</v>
      </c>
      <c r="U984" s="6">
        <v>0</v>
      </c>
      <c r="V984" s="10">
        <f t="shared" si="186"/>
        <v>0</v>
      </c>
      <c r="W984" s="10"/>
      <c r="X984" s="6">
        <f t="shared" si="187"/>
        <v>0</v>
      </c>
      <c r="Y984" s="6">
        <f>VLOOKUP($A984,Peter!$A$3:$O$2386,7,0)</f>
        <v>0</v>
      </c>
      <c r="Z984" s="6">
        <v>0</v>
      </c>
      <c r="AA984" s="6">
        <f>VLOOKUP($A984,raw!$A$2:$L$2630,7,0)</f>
        <v>0</v>
      </c>
      <c r="AB984" s="10">
        <f t="shared" si="191"/>
        <v>0</v>
      </c>
      <c r="AC984" s="10">
        <f t="shared" si="194"/>
        <v>0</v>
      </c>
      <c r="AE984" s="6">
        <f>VLOOKUP($A984,Peter!$A$3:$O$2386,11,0)</f>
        <v>7330.7</v>
      </c>
      <c r="AF984" s="6">
        <v>7330.7</v>
      </c>
      <c r="AG984" s="6">
        <f t="shared" si="192"/>
        <v>0</v>
      </c>
      <c r="AH984" s="6" t="str">
        <f>"'"&amp;C984&amp;"',"</f>
        <v>'17A066727',</v>
      </c>
    </row>
    <row r="985" spans="1:34" hidden="1" x14ac:dyDescent="0.15">
      <c r="A985" s="6" t="str">
        <f t="shared" si="189"/>
        <v>Hyundai Auto Receivables Trust 2017-A17A06687642795</v>
      </c>
      <c r="B985" s="6" t="s">
        <v>59</v>
      </c>
      <c r="C985" s="6" t="s">
        <v>87</v>
      </c>
      <c r="D985" s="7">
        <v>42795</v>
      </c>
      <c r="E985" s="6" t="str">
        <f>VLOOKUP($A985,Peter!$A$3:$A$2386,1,0)</f>
        <v>Hyundai Auto Receivables Trust 2017-A17A06687642795</v>
      </c>
      <c r="F985" s="6" t="s">
        <v>22</v>
      </c>
      <c r="G985" s="6" t="s">
        <v>18</v>
      </c>
      <c r="H985" s="6" t="s">
        <v>22</v>
      </c>
      <c r="I985" s="6">
        <v>25134.959999999999</v>
      </c>
      <c r="J985" s="6">
        <v>0</v>
      </c>
      <c r="K985" s="6">
        <v>0</v>
      </c>
      <c r="L985" s="6">
        <v>0</v>
      </c>
      <c r="M985" s="6">
        <v>439.95</v>
      </c>
      <c r="N985" s="6">
        <v>0</v>
      </c>
      <c r="O985" s="6">
        <v>0</v>
      </c>
      <c r="Q985" s="6">
        <f>VLOOKUP($A985,Peter!$A$3:$O$2386,13,0)</f>
        <v>0</v>
      </c>
      <c r="R985" s="6">
        <v>16947.2</v>
      </c>
      <c r="S985" s="10">
        <f t="shared" si="193"/>
        <v>16947.2</v>
      </c>
      <c r="T985" s="6">
        <f>VLOOKUP($A985,Peter!$A$3:$R$2306,14,0)</f>
        <v>439.95</v>
      </c>
      <c r="U985" s="6">
        <v>0</v>
      </c>
      <c r="V985" s="10">
        <f t="shared" si="186"/>
        <v>-17387.149999999998</v>
      </c>
      <c r="W985" s="10"/>
      <c r="X985" s="6">
        <f t="shared" si="187"/>
        <v>25134.959999999999</v>
      </c>
      <c r="Y985" s="6">
        <f>VLOOKUP($A985,Peter!$A$3:$O$2386,7,0)</f>
        <v>7747.81</v>
      </c>
      <c r="Z985" s="6">
        <v>7747.81</v>
      </c>
      <c r="AA985" s="6">
        <f>VLOOKUP($A985,raw!$A$2:$L$2630,7,0)</f>
        <v>7747.81</v>
      </c>
      <c r="AB985" s="10">
        <f t="shared" si="191"/>
        <v>0</v>
      </c>
      <c r="AC985" s="10">
        <f t="shared" si="194"/>
        <v>0</v>
      </c>
      <c r="AE985" s="6">
        <f>VLOOKUP($A985,Peter!$A$3:$O$2386,11,0)</f>
        <v>0</v>
      </c>
      <c r="AF985" s="6">
        <v>0</v>
      </c>
      <c r="AG985" s="6">
        <f t="shared" si="192"/>
        <v>0</v>
      </c>
      <c r="AH985" s="6" t="str">
        <f>"'"&amp;C985&amp;"',"</f>
        <v>'17A066876',</v>
      </c>
    </row>
    <row r="986" spans="1:34" hidden="1" x14ac:dyDescent="0.15">
      <c r="A986" s="6" t="str">
        <f t="shared" si="189"/>
        <v>Hyundai Auto Receivables Trust 2017-A17A06706042795</v>
      </c>
      <c r="B986" s="6" t="s">
        <v>59</v>
      </c>
      <c r="C986" s="6" t="s">
        <v>88</v>
      </c>
      <c r="D986" s="7">
        <v>42795</v>
      </c>
      <c r="E986" s="6" t="str">
        <f>VLOOKUP($A986,Peter!$A$3:$A$2386,1,0)</f>
        <v>Hyundai Auto Receivables Trust 2017-A17A06706042795</v>
      </c>
      <c r="F986" s="6" t="s">
        <v>22</v>
      </c>
      <c r="G986" s="6" t="s">
        <v>18</v>
      </c>
      <c r="H986" s="6" t="s">
        <v>22</v>
      </c>
      <c r="I986" s="6">
        <v>24079.42</v>
      </c>
      <c r="J986" s="6">
        <v>0</v>
      </c>
      <c r="K986" s="6">
        <v>0</v>
      </c>
      <c r="L986" s="6">
        <v>0</v>
      </c>
      <c r="M986" s="6">
        <v>776.74</v>
      </c>
      <c r="N986" s="6">
        <v>0</v>
      </c>
      <c r="O986" s="6">
        <v>0</v>
      </c>
      <c r="Q986" s="6">
        <f>VLOOKUP($A986,Peter!$A$3:$O$2386,13,0)</f>
        <v>0</v>
      </c>
      <c r="R986" s="6">
        <v>19372.830000000002</v>
      </c>
      <c r="S986" s="10">
        <f t="shared" si="193"/>
        <v>19372.830000000002</v>
      </c>
      <c r="T986" s="6">
        <f>VLOOKUP($A986,Peter!$A$3:$R$2306,14,0)</f>
        <v>776.74</v>
      </c>
      <c r="U986" s="6">
        <v>0</v>
      </c>
      <c r="V986" s="10">
        <f t="shared" si="186"/>
        <v>-20149.570000000003</v>
      </c>
      <c r="W986" s="10"/>
      <c r="X986" s="6">
        <f t="shared" si="187"/>
        <v>24079.420000000002</v>
      </c>
      <c r="Y986" s="6">
        <f>VLOOKUP($A986,Peter!$A$3:$O$2386,7,0)</f>
        <v>3929.85</v>
      </c>
      <c r="Z986" s="6">
        <v>3929.85</v>
      </c>
      <c r="AA986" s="6">
        <f>VLOOKUP($A986,raw!$A$2:$L$2630,7,0)</f>
        <v>3929.85</v>
      </c>
      <c r="AB986" s="10">
        <f t="shared" si="191"/>
        <v>0</v>
      </c>
      <c r="AC986" s="10">
        <f t="shared" si="194"/>
        <v>0</v>
      </c>
      <c r="AE986" s="6">
        <f>VLOOKUP($A986,Peter!$A$3:$O$2386,11,0)</f>
        <v>0</v>
      </c>
      <c r="AF986" s="6">
        <v>0</v>
      </c>
      <c r="AG986" s="6">
        <f t="shared" si="192"/>
        <v>0</v>
      </c>
      <c r="AH986" s="6" t="str">
        <f>"'"&amp;C986&amp;"',"</f>
        <v>'17A067060',</v>
      </c>
    </row>
    <row r="987" spans="1:34" hidden="1" x14ac:dyDescent="0.15">
      <c r="A987" s="6" t="str">
        <f t="shared" si="189"/>
        <v>Hyundai Auto Receivables Trust 2017-A17A06899542795</v>
      </c>
      <c r="B987" s="6" t="s">
        <v>59</v>
      </c>
      <c r="C987" s="6" t="s">
        <v>96</v>
      </c>
      <c r="D987" s="7">
        <v>42795</v>
      </c>
      <c r="E987" s="6" t="str">
        <f>VLOOKUP($A987,Peter!$A$3:$A$2386,1,0)</f>
        <v>Hyundai Auto Receivables Trust 2017-A17A06899542795</v>
      </c>
      <c r="F987" s="6" t="s">
        <v>22</v>
      </c>
      <c r="G987" s="6" t="s">
        <v>18</v>
      </c>
      <c r="H987" s="6" t="s">
        <v>22</v>
      </c>
      <c r="I987" s="6">
        <v>28763.61</v>
      </c>
      <c r="J987" s="6">
        <v>0</v>
      </c>
      <c r="K987" s="6">
        <v>0</v>
      </c>
      <c r="L987" s="6">
        <v>0</v>
      </c>
      <c r="M987" s="6">
        <v>904.78</v>
      </c>
      <c r="N987" s="6">
        <v>0</v>
      </c>
      <c r="O987" s="6">
        <v>0</v>
      </c>
      <c r="Q987" s="6">
        <f>VLOOKUP($A987,Peter!$A$3:$O$2386,13,0)</f>
        <v>0</v>
      </c>
      <c r="R987" s="6">
        <v>17647.259999999998</v>
      </c>
      <c r="S987" s="10">
        <f t="shared" si="193"/>
        <v>17647.259999999998</v>
      </c>
      <c r="T987" s="6">
        <f>VLOOKUP($A987,Peter!$A$3:$R$2306,14,0)</f>
        <v>904.78</v>
      </c>
      <c r="U987" s="6">
        <v>0</v>
      </c>
      <c r="V987" s="10">
        <f t="shared" si="186"/>
        <v>-18552.04</v>
      </c>
      <c r="W987" s="10"/>
      <c r="X987" s="6">
        <f t="shared" si="187"/>
        <v>28763.61</v>
      </c>
      <c r="Y987" s="6">
        <f>VLOOKUP($A987,Peter!$A$3:$O$2386,7,0)</f>
        <v>10211.57</v>
      </c>
      <c r="Z987" s="6">
        <v>10211.57</v>
      </c>
      <c r="AA987" s="6">
        <f>VLOOKUP($A987,raw!$A$2:$L$2630,7,0)</f>
        <v>10211.57</v>
      </c>
      <c r="AB987" s="10">
        <f t="shared" si="191"/>
        <v>0</v>
      </c>
      <c r="AC987" s="10">
        <f t="shared" si="194"/>
        <v>0</v>
      </c>
      <c r="AE987" s="6">
        <f>VLOOKUP($A987,Peter!$A$3:$O$2386,11,0)</f>
        <v>0</v>
      </c>
      <c r="AF987" s="6">
        <v>0</v>
      </c>
      <c r="AG987" s="6">
        <f t="shared" si="192"/>
        <v>0</v>
      </c>
      <c r="AH987" s="6" t="str">
        <f>"'"&amp;C987&amp;"',"</f>
        <v>'17A068995',</v>
      </c>
    </row>
    <row r="988" spans="1:34" hidden="1" x14ac:dyDescent="0.15">
      <c r="A988" s="6" t="str">
        <f t="shared" si="189"/>
        <v>Hyundai Auto Receivables Trust 2017-A17A06941142795</v>
      </c>
      <c r="B988" s="6" t="s">
        <v>59</v>
      </c>
      <c r="C988" s="6" t="s">
        <v>95</v>
      </c>
      <c r="D988" s="7">
        <v>42795</v>
      </c>
      <c r="E988" s="6" t="str">
        <f>VLOOKUP($A988,Peter!$A$3:$A$2386,1,0)</f>
        <v>Hyundai Auto Receivables Trust 2017-A17A06941142795</v>
      </c>
      <c r="F988" s="6" t="s">
        <v>22</v>
      </c>
      <c r="G988" s="6" t="s">
        <v>21</v>
      </c>
      <c r="H988" s="6" t="s">
        <v>22</v>
      </c>
      <c r="I988" s="6">
        <v>6436.08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Q988" s="6">
        <f>VLOOKUP($A988,Peter!$A$3:$O$2386,13,0)</f>
        <v>0</v>
      </c>
      <c r="R988" s="6">
        <v>0</v>
      </c>
      <c r="S988" s="10">
        <f t="shared" si="193"/>
        <v>0</v>
      </c>
      <c r="T988" s="6">
        <f>VLOOKUP($A988,Peter!$A$3:$R$2306,14,0)</f>
        <v>381.01</v>
      </c>
      <c r="U988" s="6">
        <v>0</v>
      </c>
      <c r="Y988" s="6">
        <f>VLOOKUP($A988,Peter!$A$3:$O$2386,7,0)</f>
        <v>6436.08</v>
      </c>
      <c r="Z988" s="6">
        <v>6436.08</v>
      </c>
      <c r="AA988" s="6">
        <f>VLOOKUP($A988,raw!$A$2:$L$2630,7,0)</f>
        <v>6436.08</v>
      </c>
      <c r="AB988" s="10">
        <f t="shared" si="191"/>
        <v>0</v>
      </c>
      <c r="AC988" s="10">
        <f t="shared" si="194"/>
        <v>0</v>
      </c>
      <c r="AE988" s="6">
        <f>VLOOKUP($A988,Peter!$A$3:$O$2386,11,0)</f>
        <v>0</v>
      </c>
      <c r="AF988" s="6">
        <v>0</v>
      </c>
      <c r="AG988" s="6">
        <f t="shared" si="192"/>
        <v>0</v>
      </c>
      <c r="AH988" s="6" t="str">
        <f>"'"&amp;C988&amp;"',"</f>
        <v>'17A069411',</v>
      </c>
    </row>
    <row r="989" spans="1:34" hidden="1" x14ac:dyDescent="0.15">
      <c r="A989" s="6" t="str">
        <f t="shared" si="189"/>
        <v>Hyundai Auto Receivables Trust 2017-A17A06966742767</v>
      </c>
      <c r="B989" s="6" t="s">
        <v>59</v>
      </c>
      <c r="C989" s="6" t="s">
        <v>97</v>
      </c>
      <c r="D989" s="7">
        <v>42767</v>
      </c>
      <c r="E989" s="6" t="str">
        <f>VLOOKUP($A989,Peter!$A$3:$A$2386,1,0)</f>
        <v>Hyundai Auto Receivables Trust 2017-A17A06966742767</v>
      </c>
      <c r="F989" s="6" t="s">
        <v>22</v>
      </c>
      <c r="G989" s="6" t="s">
        <v>18</v>
      </c>
      <c r="H989" s="6" t="s">
        <v>22</v>
      </c>
      <c r="I989" s="6">
        <v>10895.45</v>
      </c>
      <c r="J989" s="6">
        <v>0</v>
      </c>
      <c r="K989" s="6">
        <v>0</v>
      </c>
      <c r="L989" s="6">
        <v>0</v>
      </c>
      <c r="M989" s="6">
        <v>10410.09</v>
      </c>
      <c r="N989" s="6">
        <v>0</v>
      </c>
      <c r="O989" s="6">
        <v>0</v>
      </c>
      <c r="P989" s="6">
        <f>M989+N989-T989</f>
        <v>10196.530000000001</v>
      </c>
      <c r="Q989" s="6">
        <f>VLOOKUP($A989,Peter!$A$3:$O$2386,13,0)</f>
        <v>0</v>
      </c>
      <c r="R989" s="6">
        <v>0</v>
      </c>
      <c r="S989" s="10">
        <f t="shared" si="193"/>
        <v>0</v>
      </c>
      <c r="T989" s="6">
        <f>VLOOKUP($A989,Peter!$A$3:$R$2306,14,0)</f>
        <v>213.56</v>
      </c>
      <c r="U989" s="6">
        <v>0</v>
      </c>
      <c r="V989" s="10">
        <f t="shared" ref="V989:V1031" si="199">Y989-X989</f>
        <v>-10410.09</v>
      </c>
      <c r="W989" s="10"/>
      <c r="X989" s="6">
        <f t="shared" ref="X989:X1032" si="200">Z989+M989+R989+U989</f>
        <v>10895.45</v>
      </c>
      <c r="Y989" s="6">
        <f>VLOOKUP($A989,Peter!$A$3:$O$2386,7,0)</f>
        <v>485.36</v>
      </c>
      <c r="Z989" s="6">
        <v>485.36</v>
      </c>
      <c r="AA989" s="6">
        <f>VLOOKUP($A989,raw!$A$2:$L$2630,7,0)</f>
        <v>485.36</v>
      </c>
      <c r="AB989" s="10">
        <f t="shared" si="191"/>
        <v>0</v>
      </c>
      <c r="AC989" s="10">
        <f t="shared" si="194"/>
        <v>0</v>
      </c>
      <c r="AE989" s="6">
        <f>VLOOKUP($A989,Peter!$A$3:$O$2386,11,0)</f>
        <v>0</v>
      </c>
      <c r="AF989" s="6">
        <v>0</v>
      </c>
      <c r="AG989" s="6">
        <f t="shared" si="192"/>
        <v>0</v>
      </c>
      <c r="AH989" s="6" t="str">
        <f>"'"&amp;C989&amp;"',"</f>
        <v>'17A069667',</v>
      </c>
    </row>
    <row r="990" spans="1:34" hidden="1" x14ac:dyDescent="0.15">
      <c r="A990" s="6" t="str">
        <f t="shared" si="189"/>
        <v>Hyundai Auto Receivables Trust 2017-A17A06966742795</v>
      </c>
      <c r="B990" s="6" t="s">
        <v>59</v>
      </c>
      <c r="C990" s="6" t="s">
        <v>97</v>
      </c>
      <c r="D990" s="7">
        <v>42795</v>
      </c>
      <c r="E990" s="6" t="str">
        <f>VLOOKUP($A990,Peter!$A$3:$A$2386,1,0)</f>
        <v>Hyundai Auto Receivables Trust 2017-A17A06966742795</v>
      </c>
      <c r="F990" s="6" t="s">
        <v>22</v>
      </c>
      <c r="G990" s="6" t="s">
        <v>18</v>
      </c>
      <c r="H990" s="6" t="s">
        <v>22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Q990" s="6">
        <f>VLOOKUP($A990,Peter!$A$3:$O$2386,13,0)</f>
        <v>0</v>
      </c>
      <c r="R990" s="6">
        <v>0</v>
      </c>
      <c r="S990" s="10">
        <f t="shared" si="193"/>
        <v>0</v>
      </c>
      <c r="T990" s="6">
        <f>VLOOKUP($A990,Peter!$A$3:$R$2306,14,0)</f>
        <v>0</v>
      </c>
      <c r="U990" s="6">
        <v>0</v>
      </c>
      <c r="V990" s="10">
        <f t="shared" si="199"/>
        <v>0</v>
      </c>
      <c r="W990" s="10"/>
      <c r="X990" s="6">
        <f t="shared" si="200"/>
        <v>0</v>
      </c>
      <c r="Y990" s="6">
        <f>VLOOKUP($A990,Peter!$A$3:$O$2386,7,0)</f>
        <v>0</v>
      </c>
      <c r="Z990" s="6">
        <v>0</v>
      </c>
      <c r="AA990" s="6">
        <f>VLOOKUP($A990,raw!$A$2:$L$2630,7,0)</f>
        <v>0</v>
      </c>
      <c r="AB990" s="10">
        <f t="shared" si="191"/>
        <v>0</v>
      </c>
      <c r="AC990" s="10">
        <f t="shared" si="194"/>
        <v>0</v>
      </c>
      <c r="AE990" s="6">
        <f>VLOOKUP($A990,Peter!$A$3:$O$2386,11,0)</f>
        <v>485.36</v>
      </c>
      <c r="AF990" s="6">
        <v>485.36</v>
      </c>
      <c r="AG990" s="6">
        <f t="shared" si="192"/>
        <v>0</v>
      </c>
      <c r="AH990" s="6" t="str">
        <f>"'"&amp;C990&amp;"',"</f>
        <v>'17A069667',</v>
      </c>
    </row>
    <row r="991" spans="1:34" hidden="1" x14ac:dyDescent="0.15">
      <c r="A991" s="6" t="str">
        <f t="shared" si="189"/>
        <v>Hyundai Auto Receivables Trust 2017-A17A07028642767</v>
      </c>
      <c r="B991" s="6" t="s">
        <v>59</v>
      </c>
      <c r="C991" s="6" t="s">
        <v>94</v>
      </c>
      <c r="D991" s="7">
        <v>42767</v>
      </c>
      <c r="E991" s="6" t="str">
        <f>VLOOKUP($A991,Peter!$A$3:$A$2386,1,0)</f>
        <v>Hyundai Auto Receivables Trust 2017-A17A07028642767</v>
      </c>
      <c r="F991" s="6" t="s">
        <v>22</v>
      </c>
      <c r="G991" s="6" t="s">
        <v>18</v>
      </c>
      <c r="H991" s="6" t="s">
        <v>22</v>
      </c>
      <c r="I991" s="6">
        <v>23061.040000000001</v>
      </c>
      <c r="J991" s="6">
        <v>0</v>
      </c>
      <c r="K991" s="6">
        <v>0</v>
      </c>
      <c r="L991" s="6">
        <v>0</v>
      </c>
      <c r="M991" s="6">
        <v>15756.21</v>
      </c>
      <c r="N991" s="6">
        <v>0</v>
      </c>
      <c r="O991" s="6">
        <v>0</v>
      </c>
      <c r="P991" s="6">
        <f>M991+N991-T991</f>
        <v>15376.769999999999</v>
      </c>
      <c r="Q991" s="6">
        <f>VLOOKUP($A991,Peter!$A$3:$O$2386,13,0)</f>
        <v>0</v>
      </c>
      <c r="R991" s="6">
        <v>0</v>
      </c>
      <c r="S991" s="10">
        <f t="shared" si="193"/>
        <v>0</v>
      </c>
      <c r="T991" s="6">
        <f>VLOOKUP($A991,Peter!$A$3:$R$2306,14,0)</f>
        <v>379.44</v>
      </c>
      <c r="U991" s="6">
        <v>0</v>
      </c>
      <c r="V991" s="10">
        <f t="shared" si="199"/>
        <v>-15756.210000000001</v>
      </c>
      <c r="W991" s="10"/>
      <c r="X991" s="6">
        <f t="shared" si="200"/>
        <v>23061.040000000001</v>
      </c>
      <c r="Y991" s="6">
        <f>VLOOKUP($A991,Peter!$A$3:$O$2386,7,0)</f>
        <v>7304.83</v>
      </c>
      <c r="Z991" s="6">
        <v>7304.83</v>
      </c>
      <c r="AA991" s="6">
        <f>VLOOKUP($A991,raw!$A$2:$L$2630,7,0)</f>
        <v>7304.83</v>
      </c>
      <c r="AB991" s="10">
        <f t="shared" si="191"/>
        <v>0</v>
      </c>
      <c r="AC991" s="10">
        <f t="shared" si="194"/>
        <v>0</v>
      </c>
      <c r="AE991" s="6">
        <f>VLOOKUP($A991,Peter!$A$3:$O$2386,11,0)</f>
        <v>0</v>
      </c>
      <c r="AF991" s="6">
        <v>0</v>
      </c>
      <c r="AG991" s="6">
        <f t="shared" si="192"/>
        <v>0</v>
      </c>
      <c r="AH991" s="6" t="str">
        <f>"'"&amp;C991&amp;"',"</f>
        <v>'17A070286',</v>
      </c>
    </row>
    <row r="992" spans="1:34" hidden="1" x14ac:dyDescent="0.15">
      <c r="A992" s="6" t="str">
        <f t="shared" si="189"/>
        <v>Hyundai Auto Receivables Trust 2017-A17A07028642795</v>
      </c>
      <c r="B992" s="6" t="s">
        <v>59</v>
      </c>
      <c r="C992" s="6" t="s">
        <v>94</v>
      </c>
      <c r="D992" s="7">
        <v>42795</v>
      </c>
      <c r="E992" s="6" t="str">
        <f>VLOOKUP($A992,Peter!$A$3:$A$2386,1,0)</f>
        <v>Hyundai Auto Receivables Trust 2017-A17A07028642795</v>
      </c>
      <c r="F992" s="6" t="s">
        <v>22</v>
      </c>
      <c r="G992" s="6" t="s">
        <v>18</v>
      </c>
      <c r="H992" s="6" t="s">
        <v>22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Q992" s="6">
        <f>VLOOKUP($A992,Peter!$A$3:$O$2386,13,0)</f>
        <v>0</v>
      </c>
      <c r="R992" s="6">
        <v>0</v>
      </c>
      <c r="S992" s="10">
        <f t="shared" si="193"/>
        <v>0</v>
      </c>
      <c r="T992" s="6">
        <f>VLOOKUP($A992,Peter!$A$3:$R$2306,14,0)</f>
        <v>0</v>
      </c>
      <c r="U992" s="6">
        <v>0</v>
      </c>
      <c r="V992" s="10">
        <f t="shared" si="199"/>
        <v>0</v>
      </c>
      <c r="W992" s="10"/>
      <c r="X992" s="6">
        <f t="shared" si="200"/>
        <v>0</v>
      </c>
      <c r="Y992" s="6">
        <f>VLOOKUP($A992,Peter!$A$3:$O$2386,7,0)</f>
        <v>0</v>
      </c>
      <c r="Z992" s="6">
        <v>0</v>
      </c>
      <c r="AA992" s="6">
        <f>VLOOKUP($A992,raw!$A$2:$L$2630,7,0)</f>
        <v>0</v>
      </c>
      <c r="AB992" s="10">
        <f t="shared" si="191"/>
        <v>0</v>
      </c>
      <c r="AC992" s="10">
        <f t="shared" si="194"/>
        <v>0</v>
      </c>
      <c r="AE992" s="6">
        <f>VLOOKUP($A992,Peter!$A$3:$O$2386,11,0)</f>
        <v>6063.71</v>
      </c>
      <c r="AF992" s="6">
        <v>6063.71</v>
      </c>
      <c r="AG992" s="6">
        <f t="shared" si="192"/>
        <v>0</v>
      </c>
      <c r="AH992" s="6" t="str">
        <f>"'"&amp;C992&amp;"',"</f>
        <v>'17A070286',</v>
      </c>
    </row>
    <row r="993" spans="1:34" hidden="1" x14ac:dyDescent="0.15">
      <c r="A993" s="6" t="str">
        <f t="shared" si="189"/>
        <v>Santander Drive Auto Receivables Trust 2017-121802442795</v>
      </c>
      <c r="B993" s="6" t="s">
        <v>58</v>
      </c>
      <c r="C993" s="6">
        <v>218024</v>
      </c>
      <c r="D993" s="7">
        <v>42795</v>
      </c>
      <c r="E993" s="6" t="str">
        <f>VLOOKUP($A993,Peter!$A$3:$A$2386,1,0)</f>
        <v>Santander Drive Auto Receivables Trust 2017-121802442795</v>
      </c>
      <c r="F993" s="6" t="s">
        <v>21</v>
      </c>
      <c r="G993" s="6" t="s">
        <v>18</v>
      </c>
      <c r="H993" s="6" t="s">
        <v>21</v>
      </c>
      <c r="I993" s="6">
        <v>3507.84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Q993" s="6">
        <f>VLOOKUP($A993,Peter!$A$3:$O$2386,13,0)</f>
        <v>0</v>
      </c>
      <c r="R993" s="6">
        <v>0</v>
      </c>
      <c r="S993" s="10">
        <f t="shared" si="193"/>
        <v>0</v>
      </c>
      <c r="T993" s="6">
        <f>VLOOKUP($A993,Peter!$A$3:$R$2306,14,0)</f>
        <v>513.73</v>
      </c>
      <c r="U993" s="6">
        <v>0</v>
      </c>
      <c r="V993" s="10">
        <f t="shared" si="199"/>
        <v>0</v>
      </c>
      <c r="W993" s="10"/>
      <c r="X993" s="6">
        <f t="shared" si="200"/>
        <v>3507.84</v>
      </c>
      <c r="Y993" s="6">
        <f>VLOOKUP($A993,Peter!$A$3:$O$2386,7,0)</f>
        <v>3507.84</v>
      </c>
      <c r="Z993" s="6">
        <v>3507.84</v>
      </c>
      <c r="AA993" s="6">
        <f>VLOOKUP($A993,raw!$A$2:$L$2630,7,0)</f>
        <v>3507.84</v>
      </c>
      <c r="AB993" s="10">
        <f t="shared" si="191"/>
        <v>0</v>
      </c>
      <c r="AC993" s="10">
        <f t="shared" si="194"/>
        <v>0</v>
      </c>
      <c r="AE993" s="6">
        <f>VLOOKUP($A993,Peter!$A$3:$O$2386,11,0)</f>
        <v>1963</v>
      </c>
      <c r="AF993" s="6">
        <v>1963</v>
      </c>
      <c r="AG993" s="6">
        <f t="shared" si="192"/>
        <v>0</v>
      </c>
      <c r="AH993" s="6" t="str">
        <f>"'"&amp;C993&amp;"',"</f>
        <v>'218024',</v>
      </c>
    </row>
    <row r="994" spans="1:34" hidden="1" x14ac:dyDescent="0.15">
      <c r="A994" s="6" t="str">
        <f t="shared" si="189"/>
        <v>Santander Drive Auto Receivables Trust 2017-132867442795</v>
      </c>
      <c r="B994" s="6" t="s">
        <v>58</v>
      </c>
      <c r="C994" s="6">
        <v>328674</v>
      </c>
      <c r="D994" s="7">
        <v>42795</v>
      </c>
      <c r="E994" s="6" t="str">
        <f>VLOOKUP($A994,Peter!$A$3:$A$2386,1,0)</f>
        <v>Santander Drive Auto Receivables Trust 2017-132867442795</v>
      </c>
      <c r="F994" s="6" t="s">
        <v>21</v>
      </c>
      <c r="G994" s="6" t="s">
        <v>18</v>
      </c>
      <c r="H994" s="6" t="s">
        <v>21</v>
      </c>
      <c r="I994" s="6">
        <v>7324.6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Q994" s="6">
        <f>VLOOKUP($A994,Peter!$A$3:$O$2386,13,0)</f>
        <v>0</v>
      </c>
      <c r="R994" s="6">
        <v>0</v>
      </c>
      <c r="S994" s="10">
        <f t="shared" si="193"/>
        <v>0</v>
      </c>
      <c r="T994" s="6">
        <f>VLOOKUP($A994,Peter!$A$3:$R$2306,14,0)</f>
        <v>994.78</v>
      </c>
      <c r="U994" s="6">
        <v>0</v>
      </c>
      <c r="V994" s="10">
        <f t="shared" si="199"/>
        <v>0</v>
      </c>
      <c r="W994" s="10"/>
      <c r="X994" s="6">
        <f t="shared" si="200"/>
        <v>7324.6</v>
      </c>
      <c r="Y994" s="6">
        <f>VLOOKUP($A994,Peter!$A$3:$O$2386,7,0)</f>
        <v>7324.6</v>
      </c>
      <c r="Z994" s="6">
        <v>7324.6</v>
      </c>
      <c r="AA994" s="6">
        <f>VLOOKUP($A994,raw!$A$2:$L$2630,7,0)</f>
        <v>7324.6</v>
      </c>
      <c r="AB994" s="10">
        <f t="shared" si="191"/>
        <v>0</v>
      </c>
      <c r="AC994" s="10">
        <f t="shared" si="194"/>
        <v>0</v>
      </c>
      <c r="AE994" s="6">
        <f>VLOOKUP($A994,Peter!$A$3:$O$2386,11,0)</f>
        <v>718</v>
      </c>
      <c r="AF994" s="6">
        <v>718</v>
      </c>
      <c r="AG994" s="6">
        <f t="shared" si="192"/>
        <v>0</v>
      </c>
      <c r="AH994" s="6" t="str">
        <f>"'"&amp;C994&amp;"',"</f>
        <v>'328674',</v>
      </c>
    </row>
    <row r="995" spans="1:34" hidden="1" x14ac:dyDescent="0.15">
      <c r="A995" s="6" t="str">
        <f t="shared" si="189"/>
        <v>Santander Drive Auto Receivables Trust 2017-134955042795</v>
      </c>
      <c r="B995" s="6" t="s">
        <v>58</v>
      </c>
      <c r="C995" s="6">
        <v>349550</v>
      </c>
      <c r="D995" s="7">
        <v>42795</v>
      </c>
      <c r="E995" s="6" t="str">
        <f>VLOOKUP($A995,Peter!$A$3:$A$2386,1,0)</f>
        <v>Santander Drive Auto Receivables Trust 2017-134955042795</v>
      </c>
      <c r="F995" s="6" t="s">
        <v>21</v>
      </c>
      <c r="G995" s="6" t="s">
        <v>18</v>
      </c>
      <c r="H995" s="6" t="s">
        <v>21</v>
      </c>
      <c r="I995" s="6">
        <v>14044.93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Q995" s="6">
        <f>VLOOKUP($A995,Peter!$A$3:$O$2386,13,0)</f>
        <v>0</v>
      </c>
      <c r="R995" s="6">
        <v>0</v>
      </c>
      <c r="S995" s="10">
        <f t="shared" si="193"/>
        <v>0</v>
      </c>
      <c r="T995" s="6">
        <f>VLOOKUP($A995,Peter!$A$3:$R$2306,14,0)</f>
        <v>1063.3</v>
      </c>
      <c r="U995" s="6">
        <v>0</v>
      </c>
      <c r="V995" s="10">
        <f t="shared" si="199"/>
        <v>0</v>
      </c>
      <c r="W995" s="10"/>
      <c r="X995" s="6">
        <f t="shared" si="200"/>
        <v>14044.93</v>
      </c>
      <c r="Y995" s="6">
        <f>VLOOKUP($A995,Peter!$A$3:$O$2386,7,0)</f>
        <v>14044.93</v>
      </c>
      <c r="Z995" s="6">
        <v>14044.93</v>
      </c>
      <c r="AA995" s="6">
        <f>VLOOKUP($A995,raw!$A$2:$L$2630,7,0)</f>
        <v>14044.93</v>
      </c>
      <c r="AB995" s="10">
        <f t="shared" si="191"/>
        <v>0</v>
      </c>
      <c r="AC995" s="10">
        <f t="shared" si="194"/>
        <v>0</v>
      </c>
      <c r="AE995" s="6">
        <f>VLOOKUP($A995,Peter!$A$3:$O$2386,11,0)</f>
        <v>2428</v>
      </c>
      <c r="AF995" s="6">
        <v>2428</v>
      </c>
      <c r="AG995" s="6">
        <f t="shared" si="192"/>
        <v>0</v>
      </c>
      <c r="AH995" s="6" t="str">
        <f>"'"&amp;C995&amp;"',"</f>
        <v>'349550',</v>
      </c>
    </row>
    <row r="996" spans="1:34" hidden="1" x14ac:dyDescent="0.15">
      <c r="A996" s="6" t="str">
        <f t="shared" si="189"/>
        <v>Santander Drive Auto Receivables Trust 2017-150490942795</v>
      </c>
      <c r="B996" s="6" t="s">
        <v>58</v>
      </c>
      <c r="C996" s="6">
        <v>504909</v>
      </c>
      <c r="D996" s="7">
        <v>42795</v>
      </c>
      <c r="E996" s="6" t="str">
        <f>VLOOKUP($A996,Peter!$A$3:$A$2386,1,0)</f>
        <v>Santander Drive Auto Receivables Trust 2017-150490942795</v>
      </c>
      <c r="F996" s="6" t="s">
        <v>21</v>
      </c>
      <c r="G996" s="6" t="s">
        <v>18</v>
      </c>
      <c r="H996" s="6" t="s">
        <v>21</v>
      </c>
      <c r="I996" s="6">
        <v>11161.63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Q996" s="6">
        <f>VLOOKUP($A996,Peter!$A$3:$O$2386,13,0)</f>
        <v>0</v>
      </c>
      <c r="R996" s="6">
        <v>0</v>
      </c>
      <c r="S996" s="10">
        <f t="shared" si="193"/>
        <v>0</v>
      </c>
      <c r="T996" s="6">
        <f>VLOOKUP($A996,Peter!$A$3:$R$2306,14,0)</f>
        <v>1889.13</v>
      </c>
      <c r="U996" s="6">
        <v>0</v>
      </c>
      <c r="V996" s="10">
        <f t="shared" si="199"/>
        <v>0</v>
      </c>
      <c r="W996" s="10"/>
      <c r="X996" s="6">
        <f t="shared" si="200"/>
        <v>11161.63</v>
      </c>
      <c r="Y996" s="6">
        <f>VLOOKUP($A996,Peter!$A$3:$O$2386,7,0)</f>
        <v>11161.63</v>
      </c>
      <c r="Z996" s="6">
        <v>11161.63</v>
      </c>
      <c r="AA996" s="6">
        <f>VLOOKUP($A996,raw!$A$2:$L$2630,7,0)</f>
        <v>11161.63</v>
      </c>
      <c r="AB996" s="10">
        <f t="shared" si="191"/>
        <v>0</v>
      </c>
      <c r="AC996" s="10">
        <f t="shared" si="194"/>
        <v>0</v>
      </c>
      <c r="AE996" s="6">
        <f>VLOOKUP($A996,Peter!$A$3:$O$2386,11,0)</f>
        <v>6740.47</v>
      </c>
      <c r="AF996" s="6">
        <v>6740.47</v>
      </c>
      <c r="AG996" s="6">
        <f t="shared" si="192"/>
        <v>0</v>
      </c>
      <c r="AH996" s="6" t="str">
        <f>"'"&amp;C996&amp;"',"</f>
        <v>'504909',</v>
      </c>
    </row>
    <row r="997" spans="1:34" hidden="1" x14ac:dyDescent="0.15">
      <c r="A997" s="6" t="str">
        <f t="shared" si="189"/>
        <v>Santander Drive Auto Receivables Trust 2017-158484542795</v>
      </c>
      <c r="B997" s="6" t="s">
        <v>58</v>
      </c>
      <c r="C997" s="6">
        <v>584845</v>
      </c>
      <c r="D997" s="7">
        <v>42795</v>
      </c>
      <c r="E997" s="6" t="str">
        <f>VLOOKUP($A997,Peter!$A$3:$A$2386,1,0)</f>
        <v>Santander Drive Auto Receivables Trust 2017-158484542795</v>
      </c>
      <c r="F997" s="6" t="s">
        <v>21</v>
      </c>
      <c r="G997" s="6" t="s">
        <v>18</v>
      </c>
      <c r="H997" s="6" t="s">
        <v>21</v>
      </c>
      <c r="I997" s="6">
        <v>11870.21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Q997" s="6">
        <f>VLOOKUP($A997,Peter!$A$3:$O$2386,13,0)</f>
        <v>0</v>
      </c>
      <c r="R997" s="6">
        <v>0</v>
      </c>
      <c r="S997" s="10">
        <f t="shared" si="193"/>
        <v>0</v>
      </c>
      <c r="T997" s="6">
        <f>VLOOKUP($A997,Peter!$A$3:$R$2306,14,0)</f>
        <v>1524.34</v>
      </c>
      <c r="U997" s="6">
        <v>0</v>
      </c>
      <c r="V997" s="10">
        <f t="shared" si="199"/>
        <v>0</v>
      </c>
      <c r="W997" s="10"/>
      <c r="X997" s="6">
        <f t="shared" si="200"/>
        <v>11870.21</v>
      </c>
      <c r="Y997" s="6">
        <f>VLOOKUP($A997,Peter!$A$3:$O$2386,7,0)</f>
        <v>11870.21</v>
      </c>
      <c r="Z997" s="6">
        <v>11870.21</v>
      </c>
      <c r="AA997" s="6">
        <f>VLOOKUP($A997,raw!$A$2:$L$2630,7,0)</f>
        <v>11870.21</v>
      </c>
      <c r="AB997" s="10">
        <f t="shared" si="191"/>
        <v>0</v>
      </c>
      <c r="AC997" s="10">
        <f t="shared" si="194"/>
        <v>0</v>
      </c>
      <c r="AE997" s="6">
        <f>VLOOKUP($A997,Peter!$A$3:$O$2386,11,0)</f>
        <v>2278</v>
      </c>
      <c r="AF997" s="6">
        <v>2278</v>
      </c>
      <c r="AG997" s="6">
        <f t="shared" si="192"/>
        <v>0</v>
      </c>
      <c r="AH997" s="6" t="str">
        <f>"'"&amp;C997&amp;"',"</f>
        <v>'584845',</v>
      </c>
    </row>
    <row r="998" spans="1:34" hidden="1" x14ac:dyDescent="0.15">
      <c r="A998" s="6" t="str">
        <f t="shared" si="189"/>
        <v>Santander Drive Auto Receivables Trust 2017-163901042795</v>
      </c>
      <c r="B998" s="6" t="s">
        <v>58</v>
      </c>
      <c r="C998" s="6">
        <v>639010</v>
      </c>
      <c r="D998" s="7">
        <v>42795</v>
      </c>
      <c r="E998" s="6" t="str">
        <f>VLOOKUP($A998,Peter!$A$3:$A$2386,1,0)</f>
        <v>Santander Drive Auto Receivables Trust 2017-163901042795</v>
      </c>
      <c r="F998" s="6" t="s">
        <v>21</v>
      </c>
      <c r="G998" s="6" t="s">
        <v>18</v>
      </c>
      <c r="H998" s="6" t="s">
        <v>21</v>
      </c>
      <c r="I998" s="6">
        <v>13620.91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Q998" s="6">
        <f>VLOOKUP($A998,Peter!$A$3:$O$2386,13,0)</f>
        <v>0</v>
      </c>
      <c r="R998" s="6">
        <v>0</v>
      </c>
      <c r="S998" s="10">
        <f t="shared" si="193"/>
        <v>0</v>
      </c>
      <c r="T998" s="6">
        <f>VLOOKUP($A998,Peter!$A$3:$R$2306,14,0)</f>
        <v>2593.2399999999998</v>
      </c>
      <c r="U998" s="6">
        <v>0</v>
      </c>
      <c r="V998" s="10">
        <f t="shared" si="199"/>
        <v>0</v>
      </c>
      <c r="W998" s="10"/>
      <c r="X998" s="6">
        <f t="shared" si="200"/>
        <v>13620.91</v>
      </c>
      <c r="Y998" s="6">
        <f>VLOOKUP($A998,Peter!$A$3:$O$2386,7,0)</f>
        <v>13620.91</v>
      </c>
      <c r="Z998" s="6">
        <v>13620.91</v>
      </c>
      <c r="AA998" s="6">
        <f>VLOOKUP($A998,raw!$A$2:$L$2630,7,0)</f>
        <v>13620.91</v>
      </c>
      <c r="AB998" s="10">
        <f t="shared" si="191"/>
        <v>0</v>
      </c>
      <c r="AC998" s="10">
        <f t="shared" si="194"/>
        <v>0</v>
      </c>
      <c r="AE998" s="6">
        <f>VLOOKUP($A998,Peter!$A$3:$O$2386,11,0)</f>
        <v>3440.5</v>
      </c>
      <c r="AF998" s="6">
        <v>3440.5</v>
      </c>
      <c r="AG998" s="6">
        <f t="shared" si="192"/>
        <v>0</v>
      </c>
      <c r="AH998" s="6" t="str">
        <f>"'"&amp;C998&amp;"',"</f>
        <v>'639010',</v>
      </c>
    </row>
    <row r="999" spans="1:34" hidden="1" x14ac:dyDescent="0.15">
      <c r="A999" s="6" t="str">
        <f t="shared" si="189"/>
        <v>Santander Drive Auto Receivables Trust 2017-1485237242795</v>
      </c>
      <c r="B999" s="6" t="s">
        <v>58</v>
      </c>
      <c r="C999" s="6">
        <v>4852372</v>
      </c>
      <c r="D999" s="7">
        <v>42795</v>
      </c>
      <c r="E999" s="6" t="str">
        <f>VLOOKUP($A999,Peter!$A$3:$A$2386,1,0)</f>
        <v>Santander Drive Auto Receivables Trust 2017-1485237242795</v>
      </c>
      <c r="F999" s="6" t="s">
        <v>22</v>
      </c>
      <c r="G999" s="6" t="s">
        <v>21</v>
      </c>
      <c r="H999" s="6" t="s">
        <v>22</v>
      </c>
      <c r="I999" s="6">
        <v>9151.67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Q999" s="6">
        <f>VLOOKUP($A999,Peter!$A$3:$O$2386,13,0)</f>
        <v>0</v>
      </c>
      <c r="R999" s="6">
        <v>0</v>
      </c>
      <c r="S999" s="10">
        <f t="shared" si="193"/>
        <v>0</v>
      </c>
      <c r="T999" s="6">
        <f>VLOOKUP($A999,Peter!$A$3:$R$2306,14,0)</f>
        <v>1798.73</v>
      </c>
      <c r="U999" s="6">
        <v>0</v>
      </c>
      <c r="V999" s="10">
        <f t="shared" si="199"/>
        <v>0</v>
      </c>
      <c r="W999" s="10"/>
      <c r="X999" s="6">
        <f t="shared" si="200"/>
        <v>9151.67</v>
      </c>
      <c r="Y999" s="6">
        <f>VLOOKUP($A999,Peter!$A$3:$O$2386,7,0)</f>
        <v>9151.67</v>
      </c>
      <c r="Z999" s="6">
        <v>9151.67</v>
      </c>
      <c r="AA999" s="6">
        <f>VLOOKUP($A999,raw!$A$2:$L$2630,7,0)</f>
        <v>9151.67</v>
      </c>
      <c r="AB999" s="10">
        <f t="shared" si="191"/>
        <v>0</v>
      </c>
      <c r="AC999" s="10">
        <f t="shared" si="194"/>
        <v>0</v>
      </c>
      <c r="AE999" s="6">
        <f>VLOOKUP($A999,Peter!$A$3:$O$2386,11,0)</f>
        <v>0</v>
      </c>
      <c r="AF999" s="6">
        <v>0</v>
      </c>
      <c r="AG999" s="6">
        <f t="shared" si="192"/>
        <v>0</v>
      </c>
      <c r="AH999" s="6" t="str">
        <f>"'"&amp;C999&amp;"',"</f>
        <v>'4852372',</v>
      </c>
    </row>
    <row r="1000" spans="1:34" hidden="1" x14ac:dyDescent="0.15">
      <c r="A1000" s="6" t="str">
        <f t="shared" si="189"/>
        <v>Santander Drive Auto Receivables Trust 2017-1579080742795</v>
      </c>
      <c r="B1000" s="6" t="s">
        <v>58</v>
      </c>
      <c r="C1000" s="6">
        <v>5790807</v>
      </c>
      <c r="D1000" s="7">
        <v>42795</v>
      </c>
      <c r="E1000" s="6" t="str">
        <f>VLOOKUP($A1000,Peter!$A$3:$A$2386,1,0)</f>
        <v>Santander Drive Auto Receivables Trust 2017-1579080742795</v>
      </c>
      <c r="F1000" s="6" t="s">
        <v>21</v>
      </c>
      <c r="G1000" s="6" t="s">
        <v>18</v>
      </c>
      <c r="H1000" s="6" t="s">
        <v>21</v>
      </c>
      <c r="I1000" s="6">
        <v>14009.75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Q1000" s="6">
        <f>VLOOKUP($A1000,Peter!$A$3:$O$2386,13,0)</f>
        <v>0</v>
      </c>
      <c r="R1000" s="6">
        <v>0</v>
      </c>
      <c r="S1000" s="10">
        <f t="shared" si="193"/>
        <v>0</v>
      </c>
      <c r="T1000" s="6">
        <f>VLOOKUP($A1000,Peter!$A$3:$R$2306,14,0)</f>
        <v>2831.94</v>
      </c>
      <c r="U1000" s="6">
        <v>0</v>
      </c>
      <c r="V1000" s="10">
        <f t="shared" si="199"/>
        <v>0</v>
      </c>
      <c r="W1000" s="10"/>
      <c r="X1000" s="6">
        <f t="shared" si="200"/>
        <v>14009.75</v>
      </c>
      <c r="Y1000" s="6">
        <f>VLOOKUP($A1000,Peter!$A$3:$O$2386,7,0)</f>
        <v>14009.75</v>
      </c>
      <c r="Z1000" s="6">
        <v>14009.75</v>
      </c>
      <c r="AA1000" s="6">
        <f>VLOOKUP($A1000,raw!$A$2:$L$2630,7,0)</f>
        <v>14009.75</v>
      </c>
      <c r="AB1000" s="10">
        <f t="shared" si="191"/>
        <v>0</v>
      </c>
      <c r="AC1000" s="10">
        <f t="shared" si="194"/>
        <v>0</v>
      </c>
      <c r="AE1000" s="6">
        <f>VLOOKUP($A1000,Peter!$A$3:$O$2386,11,0)</f>
        <v>6342</v>
      </c>
      <c r="AF1000" s="6">
        <v>6342</v>
      </c>
      <c r="AG1000" s="6">
        <f t="shared" si="192"/>
        <v>0</v>
      </c>
      <c r="AH1000" s="6" t="str">
        <f>"'"&amp;C1000&amp;"',"</f>
        <v>'5790807',</v>
      </c>
    </row>
    <row r="1001" spans="1:34" hidden="1" x14ac:dyDescent="0.15">
      <c r="A1001" s="6" t="str">
        <f t="shared" si="189"/>
        <v>Santander Drive Auto Receivables Trust 2017-1613329842795</v>
      </c>
      <c r="B1001" s="6" t="s">
        <v>58</v>
      </c>
      <c r="C1001" s="6">
        <v>6133298</v>
      </c>
      <c r="D1001" s="7">
        <v>42795</v>
      </c>
      <c r="E1001" s="6" t="str">
        <f>VLOOKUP($A1001,Peter!$A$3:$A$2386,1,0)</f>
        <v>Santander Drive Auto Receivables Trust 2017-1613329842795</v>
      </c>
      <c r="F1001" s="6" t="s">
        <v>21</v>
      </c>
      <c r="G1001" s="6" t="s">
        <v>18</v>
      </c>
      <c r="H1001" s="6" t="s">
        <v>21</v>
      </c>
      <c r="I1001" s="6">
        <v>21341.78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Q1001" s="6">
        <f>VLOOKUP($A1001,Peter!$A$3:$O$2386,13,0)</f>
        <v>0</v>
      </c>
      <c r="R1001" s="6">
        <v>0</v>
      </c>
      <c r="S1001" s="10">
        <f t="shared" si="193"/>
        <v>0</v>
      </c>
      <c r="T1001" s="6">
        <f>VLOOKUP($A1001,Peter!$A$3:$R$2306,14,0)</f>
        <v>2374.67</v>
      </c>
      <c r="U1001" s="6">
        <v>0</v>
      </c>
      <c r="V1001" s="10">
        <f t="shared" si="199"/>
        <v>0</v>
      </c>
      <c r="W1001" s="10"/>
      <c r="X1001" s="6">
        <f t="shared" si="200"/>
        <v>21341.78</v>
      </c>
      <c r="Y1001" s="6">
        <f>VLOOKUP($A1001,Peter!$A$3:$O$2386,7,0)</f>
        <v>21341.78</v>
      </c>
      <c r="Z1001" s="6">
        <v>21341.78</v>
      </c>
      <c r="AA1001" s="6">
        <f>VLOOKUP($A1001,raw!$A$2:$L$2630,7,0)</f>
        <v>21341.78</v>
      </c>
      <c r="AB1001" s="10">
        <f t="shared" si="191"/>
        <v>0</v>
      </c>
      <c r="AC1001" s="10">
        <f t="shared" si="194"/>
        <v>0</v>
      </c>
      <c r="AE1001" s="6">
        <f>VLOOKUP($A1001,Peter!$A$3:$O$2386,11,0)</f>
        <v>9728.5</v>
      </c>
      <c r="AF1001" s="6">
        <v>9728.5</v>
      </c>
      <c r="AG1001" s="6">
        <f t="shared" si="192"/>
        <v>0</v>
      </c>
      <c r="AH1001" s="6" t="str">
        <f>"'"&amp;C1001&amp;"',"</f>
        <v>'6133298',</v>
      </c>
    </row>
    <row r="1002" spans="1:34" hidden="1" x14ac:dyDescent="0.15">
      <c r="A1002" s="6" t="str">
        <f t="shared" si="189"/>
        <v>Santander Drive Auto Receivables Trust 2017-1614975742795</v>
      </c>
      <c r="B1002" s="6" t="s">
        <v>58</v>
      </c>
      <c r="C1002" s="6">
        <v>6149757</v>
      </c>
      <c r="D1002" s="7">
        <v>42795</v>
      </c>
      <c r="E1002" s="6" t="str">
        <f>VLOOKUP($A1002,Peter!$A$3:$A$2386,1,0)</f>
        <v>Santander Drive Auto Receivables Trust 2017-1614975742795</v>
      </c>
      <c r="F1002" s="6" t="s">
        <v>21</v>
      </c>
      <c r="G1002" s="6" t="s">
        <v>18</v>
      </c>
      <c r="H1002" s="6" t="s">
        <v>21</v>
      </c>
      <c r="I1002" s="6">
        <v>14911.82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Q1002" s="6">
        <f>VLOOKUP($A1002,Peter!$A$3:$O$2386,13,0)</f>
        <v>0</v>
      </c>
      <c r="R1002" s="6">
        <v>0</v>
      </c>
      <c r="S1002" s="10">
        <f t="shared" si="193"/>
        <v>0</v>
      </c>
      <c r="T1002" s="6">
        <f>VLOOKUP($A1002,Peter!$A$3:$R$2306,14,0)</f>
        <v>1240.1199999999999</v>
      </c>
      <c r="U1002" s="6">
        <v>0</v>
      </c>
      <c r="V1002" s="10">
        <f t="shared" si="199"/>
        <v>0</v>
      </c>
      <c r="W1002" s="10"/>
      <c r="X1002" s="6">
        <f t="shared" si="200"/>
        <v>14911.82</v>
      </c>
      <c r="Y1002" s="6">
        <f>VLOOKUP($A1002,Peter!$A$3:$O$2386,7,0)</f>
        <v>14911.82</v>
      </c>
      <c r="Z1002" s="6">
        <v>14911.82</v>
      </c>
      <c r="AA1002" s="6">
        <f>VLOOKUP($A1002,raw!$A$2:$L$2630,7,0)</f>
        <v>14911.82</v>
      </c>
      <c r="AB1002" s="10">
        <f t="shared" si="191"/>
        <v>0</v>
      </c>
      <c r="AC1002" s="10">
        <f t="shared" si="194"/>
        <v>0</v>
      </c>
      <c r="AE1002" s="6">
        <f>VLOOKUP($A1002,Peter!$A$3:$O$2386,11,0)</f>
        <v>6167</v>
      </c>
      <c r="AF1002" s="6">
        <v>6167</v>
      </c>
      <c r="AG1002" s="6">
        <f t="shared" si="192"/>
        <v>0</v>
      </c>
      <c r="AH1002" s="6" t="str">
        <f>"'"&amp;C1002&amp;"',"</f>
        <v>'6149757',</v>
      </c>
    </row>
    <row r="1003" spans="1:34" hidden="1" x14ac:dyDescent="0.15">
      <c r="A1003" s="6" t="str">
        <f t="shared" si="189"/>
        <v>Santander Drive Auto Receivables Trust 2017-1616065542795</v>
      </c>
      <c r="B1003" s="6" t="s">
        <v>58</v>
      </c>
      <c r="C1003" s="6">
        <v>6160655</v>
      </c>
      <c r="D1003" s="7">
        <v>42795</v>
      </c>
      <c r="E1003" s="6" t="str">
        <f>VLOOKUP($A1003,Peter!$A$3:$A$2386,1,0)</f>
        <v>Santander Drive Auto Receivables Trust 2017-1616065542795</v>
      </c>
      <c r="F1003" s="6" t="s">
        <v>21</v>
      </c>
      <c r="G1003" s="6" t="s">
        <v>18</v>
      </c>
      <c r="H1003" s="6" t="s">
        <v>21</v>
      </c>
      <c r="I1003" s="6">
        <v>17629.64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Q1003" s="6">
        <f>VLOOKUP($A1003,Peter!$A$3:$O$2386,13,0)</f>
        <v>0</v>
      </c>
      <c r="R1003" s="6">
        <v>0</v>
      </c>
      <c r="S1003" s="10">
        <f t="shared" si="193"/>
        <v>0</v>
      </c>
      <c r="T1003" s="6">
        <f>VLOOKUP($A1003,Peter!$A$3:$R$2306,14,0)</f>
        <v>2004.55</v>
      </c>
      <c r="U1003" s="6">
        <v>0</v>
      </c>
      <c r="V1003" s="10">
        <f t="shared" si="199"/>
        <v>0</v>
      </c>
      <c r="W1003" s="10"/>
      <c r="X1003" s="6">
        <f t="shared" si="200"/>
        <v>17629.64</v>
      </c>
      <c r="Y1003" s="6">
        <f>VLOOKUP($A1003,Peter!$A$3:$O$2386,7,0)</f>
        <v>17629.64</v>
      </c>
      <c r="Z1003" s="6">
        <v>17629.64</v>
      </c>
      <c r="AA1003" s="6">
        <f>VLOOKUP($A1003,raw!$A$2:$L$2630,7,0)</f>
        <v>17629.64</v>
      </c>
      <c r="AB1003" s="10">
        <f t="shared" si="191"/>
        <v>0</v>
      </c>
      <c r="AC1003" s="10">
        <f t="shared" si="194"/>
        <v>0</v>
      </c>
      <c r="AE1003" s="6">
        <f>VLOOKUP($A1003,Peter!$A$3:$O$2386,11,0)</f>
        <v>4647.3599999999997</v>
      </c>
      <c r="AF1003" s="6">
        <v>4647.3599999999997</v>
      </c>
      <c r="AG1003" s="6">
        <f t="shared" si="192"/>
        <v>0</v>
      </c>
      <c r="AH1003" s="6" t="str">
        <f>"'"&amp;C1003&amp;"',"</f>
        <v>'6160655',</v>
      </c>
    </row>
    <row r="1004" spans="1:34" hidden="1" x14ac:dyDescent="0.15">
      <c r="A1004" s="6" t="str">
        <f t="shared" si="189"/>
        <v>Santander Drive Auto Receivables Trust 2017-1642290542795</v>
      </c>
      <c r="B1004" s="6" t="s">
        <v>58</v>
      </c>
      <c r="C1004" s="6">
        <v>6422905</v>
      </c>
      <c r="D1004" s="7">
        <v>42795</v>
      </c>
      <c r="E1004" s="6" t="str">
        <f>VLOOKUP($A1004,Peter!$A$3:$A$2386,1,0)</f>
        <v>Santander Drive Auto Receivables Trust 2017-1642290542795</v>
      </c>
      <c r="F1004" s="6" t="s">
        <v>21</v>
      </c>
      <c r="G1004" s="6" t="s">
        <v>18</v>
      </c>
      <c r="H1004" s="6" t="s">
        <v>21</v>
      </c>
      <c r="I1004" s="6">
        <v>10999.45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Q1004" s="6">
        <f>VLOOKUP($A1004,Peter!$A$3:$O$2386,13,0)</f>
        <v>0</v>
      </c>
      <c r="R1004" s="6">
        <v>0</v>
      </c>
      <c r="S1004" s="10">
        <f t="shared" si="193"/>
        <v>0</v>
      </c>
      <c r="T1004" s="6">
        <f>VLOOKUP($A1004,Peter!$A$3:$R$2306,14,0)</f>
        <v>1205.0899999999999</v>
      </c>
      <c r="U1004" s="6">
        <v>0</v>
      </c>
      <c r="V1004" s="10">
        <f t="shared" si="199"/>
        <v>0</v>
      </c>
      <c r="W1004" s="10"/>
      <c r="X1004" s="6">
        <f t="shared" si="200"/>
        <v>10999.45</v>
      </c>
      <c r="Y1004" s="6">
        <f>VLOOKUP($A1004,Peter!$A$3:$O$2386,7,0)</f>
        <v>10999.45</v>
      </c>
      <c r="Z1004" s="6">
        <v>10999.45</v>
      </c>
      <c r="AA1004" s="6">
        <f>VLOOKUP($A1004,raw!$A$2:$L$2630,7,0)</f>
        <v>10999.45</v>
      </c>
      <c r="AB1004" s="10">
        <f t="shared" si="191"/>
        <v>0</v>
      </c>
      <c r="AC1004" s="10">
        <f t="shared" si="194"/>
        <v>0</v>
      </c>
      <c r="AE1004" s="6">
        <f>VLOOKUP($A1004,Peter!$A$3:$O$2386,11,0)</f>
        <v>1420.5</v>
      </c>
      <c r="AF1004" s="6">
        <v>1420.5</v>
      </c>
      <c r="AG1004" s="6">
        <f t="shared" si="192"/>
        <v>0</v>
      </c>
      <c r="AH1004" s="6" t="str">
        <f>"'"&amp;C1004&amp;"',"</f>
        <v>'6422905',</v>
      </c>
    </row>
    <row r="1005" spans="1:34" hidden="1" x14ac:dyDescent="0.15">
      <c r="A1005" s="6" t="str">
        <f t="shared" si="189"/>
        <v>Santander Drive Auto Receivables Trust 2017-1651591042795</v>
      </c>
      <c r="B1005" s="6" t="s">
        <v>58</v>
      </c>
      <c r="C1005" s="6">
        <v>6515910</v>
      </c>
      <c r="D1005" s="7">
        <v>42795</v>
      </c>
      <c r="E1005" s="6" t="str">
        <f>VLOOKUP($A1005,Peter!$A$3:$A$2386,1,0)</f>
        <v>Santander Drive Auto Receivables Trust 2017-1651591042795</v>
      </c>
      <c r="F1005" s="6" t="s">
        <v>21</v>
      </c>
      <c r="G1005" s="6" t="s">
        <v>18</v>
      </c>
      <c r="H1005" s="6" t="s">
        <v>21</v>
      </c>
      <c r="I1005" s="6">
        <v>25583.200000000001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Q1005" s="6">
        <f>VLOOKUP($A1005,Peter!$A$3:$O$2386,13,0)</f>
        <v>0</v>
      </c>
      <c r="R1005" s="6">
        <v>0</v>
      </c>
      <c r="S1005" s="10">
        <f t="shared" si="193"/>
        <v>0</v>
      </c>
      <c r="T1005" s="6">
        <f>VLOOKUP($A1005,Peter!$A$3:$R$2306,14,0)</f>
        <v>1530.47</v>
      </c>
      <c r="U1005" s="6">
        <v>0</v>
      </c>
      <c r="V1005" s="10">
        <f t="shared" si="199"/>
        <v>0</v>
      </c>
      <c r="W1005" s="10"/>
      <c r="X1005" s="6">
        <f t="shared" si="200"/>
        <v>25583.200000000001</v>
      </c>
      <c r="Y1005" s="6">
        <f>VLOOKUP($A1005,Peter!$A$3:$O$2386,7,0)</f>
        <v>25583.200000000001</v>
      </c>
      <c r="Z1005" s="6">
        <v>25583.200000000001</v>
      </c>
      <c r="AA1005" s="6">
        <f>VLOOKUP($A1005,raw!$A$2:$L$2630,7,0)</f>
        <v>25583.200000000001</v>
      </c>
      <c r="AB1005" s="10">
        <f t="shared" si="191"/>
        <v>0</v>
      </c>
      <c r="AC1005" s="10">
        <f t="shared" si="194"/>
        <v>0</v>
      </c>
      <c r="AE1005" s="6">
        <f>VLOOKUP($A1005,Peter!$A$3:$O$2386,11,0)</f>
        <v>17217</v>
      </c>
      <c r="AF1005" s="6">
        <v>17217</v>
      </c>
      <c r="AG1005" s="6">
        <f t="shared" si="192"/>
        <v>0</v>
      </c>
      <c r="AH1005" s="6" t="str">
        <f>"'"&amp;C1005&amp;"',"</f>
        <v>'6515910',</v>
      </c>
    </row>
    <row r="1006" spans="1:34" hidden="1" x14ac:dyDescent="0.15">
      <c r="A1006" s="6" t="str">
        <f t="shared" si="189"/>
        <v>Santander Drive Auto Receivables Trust 2017-1680173142795</v>
      </c>
      <c r="B1006" s="6" t="s">
        <v>58</v>
      </c>
      <c r="C1006" s="6">
        <v>6801731</v>
      </c>
      <c r="D1006" s="7">
        <v>42795</v>
      </c>
      <c r="E1006" s="6" t="str">
        <f>VLOOKUP($A1006,Peter!$A$3:$A$2386,1,0)</f>
        <v>Santander Drive Auto Receivables Trust 2017-1680173142795</v>
      </c>
      <c r="F1006" s="6" t="s">
        <v>21</v>
      </c>
      <c r="G1006" s="6" t="s">
        <v>18</v>
      </c>
      <c r="H1006" s="6" t="s">
        <v>21</v>
      </c>
      <c r="I1006" s="6">
        <v>20424.96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Q1006" s="6">
        <f>VLOOKUP($A1006,Peter!$A$3:$O$2386,13,0)</f>
        <v>0</v>
      </c>
      <c r="R1006" s="6">
        <v>0</v>
      </c>
      <c r="S1006" s="10">
        <f t="shared" si="193"/>
        <v>0</v>
      </c>
      <c r="T1006" s="6">
        <f>VLOOKUP($A1006,Peter!$A$3:$R$2306,14,0)</f>
        <v>2383.3200000000002</v>
      </c>
      <c r="U1006" s="6">
        <v>0</v>
      </c>
      <c r="V1006" s="10">
        <f t="shared" si="199"/>
        <v>0</v>
      </c>
      <c r="W1006" s="10"/>
      <c r="X1006" s="6">
        <f t="shared" si="200"/>
        <v>20424.96</v>
      </c>
      <c r="Y1006" s="6">
        <f>VLOOKUP($A1006,Peter!$A$3:$O$2386,7,0)</f>
        <v>20424.96</v>
      </c>
      <c r="Z1006" s="6">
        <v>20424.96</v>
      </c>
      <c r="AA1006" s="6">
        <f>VLOOKUP($A1006,raw!$A$2:$L$2630,7,0)</f>
        <v>20424.96</v>
      </c>
      <c r="AB1006" s="10">
        <f t="shared" si="191"/>
        <v>0</v>
      </c>
      <c r="AC1006" s="10">
        <f t="shared" si="194"/>
        <v>0</v>
      </c>
      <c r="AE1006" s="6">
        <f>VLOOKUP($A1006,Peter!$A$3:$O$2386,11,0)</f>
        <v>10419.94</v>
      </c>
      <c r="AF1006" s="6">
        <v>10419.94</v>
      </c>
      <c r="AG1006" s="6">
        <f t="shared" si="192"/>
        <v>0</v>
      </c>
      <c r="AH1006" s="6" t="str">
        <f>"'"&amp;C1006&amp;"',"</f>
        <v>'6801731',</v>
      </c>
    </row>
    <row r="1007" spans="1:34" hidden="1" x14ac:dyDescent="0.15">
      <c r="A1007" s="6" t="str">
        <f t="shared" si="189"/>
        <v>Santander Drive Auto Receivables Trust 2017-1686191742795</v>
      </c>
      <c r="B1007" s="6" t="s">
        <v>58</v>
      </c>
      <c r="C1007" s="6">
        <v>6861917</v>
      </c>
      <c r="D1007" s="7">
        <v>42795</v>
      </c>
      <c r="E1007" s="6" t="str">
        <f>VLOOKUP($A1007,Peter!$A$3:$A$2386,1,0)</f>
        <v>Santander Drive Auto Receivables Trust 2017-1686191742795</v>
      </c>
      <c r="F1007" s="6" t="s">
        <v>21</v>
      </c>
      <c r="G1007" s="6" t="s">
        <v>18</v>
      </c>
      <c r="H1007" s="6" t="s">
        <v>21</v>
      </c>
      <c r="I1007" s="6">
        <v>19604.560000000001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Q1007" s="6">
        <f>VLOOKUP($A1007,Peter!$A$3:$O$2386,13,0)</f>
        <v>0</v>
      </c>
      <c r="R1007" s="6">
        <v>0</v>
      </c>
      <c r="S1007" s="10">
        <f t="shared" si="193"/>
        <v>0</v>
      </c>
      <c r="T1007" s="6">
        <f>VLOOKUP($A1007,Peter!$A$3:$R$2306,14,0)</f>
        <v>1993.28</v>
      </c>
      <c r="U1007" s="6">
        <v>0</v>
      </c>
      <c r="V1007" s="10">
        <f t="shared" si="199"/>
        <v>0</v>
      </c>
      <c r="W1007" s="10"/>
      <c r="X1007" s="6">
        <f t="shared" si="200"/>
        <v>19604.560000000001</v>
      </c>
      <c r="Y1007" s="6">
        <f>VLOOKUP($A1007,Peter!$A$3:$O$2386,7,0)</f>
        <v>19604.560000000001</v>
      </c>
      <c r="Z1007" s="6">
        <v>19604.560000000001</v>
      </c>
      <c r="AA1007" s="6">
        <f>VLOOKUP($A1007,raw!$A$2:$L$2630,7,0)</f>
        <v>19604.560000000001</v>
      </c>
      <c r="AB1007" s="10">
        <f t="shared" si="191"/>
        <v>0</v>
      </c>
      <c r="AC1007" s="10">
        <f t="shared" si="194"/>
        <v>0</v>
      </c>
      <c r="AE1007" s="6">
        <f>VLOOKUP($A1007,Peter!$A$3:$O$2386,11,0)</f>
        <v>7327.6</v>
      </c>
      <c r="AF1007" s="6">
        <v>7327.6</v>
      </c>
      <c r="AG1007" s="6">
        <f t="shared" si="192"/>
        <v>0</v>
      </c>
      <c r="AH1007" s="6" t="str">
        <f>"'"&amp;C1007&amp;"',"</f>
        <v>'6861917',</v>
      </c>
    </row>
    <row r="1008" spans="1:34" hidden="1" x14ac:dyDescent="0.15">
      <c r="A1008" s="6" t="str">
        <f t="shared" si="189"/>
        <v>Santander Drive Auto Receivables Trust 2017-1686650142795</v>
      </c>
      <c r="B1008" s="6" t="s">
        <v>58</v>
      </c>
      <c r="C1008" s="6">
        <v>6866501</v>
      </c>
      <c r="D1008" s="7">
        <v>42795</v>
      </c>
      <c r="E1008" s="6" t="str">
        <f>VLOOKUP($A1008,Peter!$A$3:$A$2386,1,0)</f>
        <v>Santander Drive Auto Receivables Trust 2017-1686650142795</v>
      </c>
      <c r="F1008" s="6" t="s">
        <v>21</v>
      </c>
      <c r="G1008" s="6" t="s">
        <v>18</v>
      </c>
      <c r="H1008" s="6" t="s">
        <v>21</v>
      </c>
      <c r="I1008" s="6">
        <v>6279.21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Q1008" s="6">
        <f>VLOOKUP($A1008,Peter!$A$3:$O$2386,13,0)</f>
        <v>0</v>
      </c>
      <c r="R1008" s="6">
        <v>0</v>
      </c>
      <c r="S1008" s="10">
        <f t="shared" si="193"/>
        <v>0</v>
      </c>
      <c r="T1008" s="6">
        <f>VLOOKUP($A1008,Peter!$A$3:$R$2306,14,0)</f>
        <v>1632.47</v>
      </c>
      <c r="U1008" s="6">
        <v>0</v>
      </c>
      <c r="V1008" s="10">
        <f t="shared" si="199"/>
        <v>0</v>
      </c>
      <c r="W1008" s="10"/>
      <c r="X1008" s="6">
        <f t="shared" si="200"/>
        <v>6279.21</v>
      </c>
      <c r="Y1008" s="6">
        <f>VLOOKUP($A1008,Peter!$A$3:$O$2386,7,0)</f>
        <v>6279.21</v>
      </c>
      <c r="Z1008" s="6">
        <v>6279.21</v>
      </c>
      <c r="AA1008" s="6">
        <f>VLOOKUP($A1008,raw!$A$2:$L$2630,7,0)</f>
        <v>6279.21</v>
      </c>
      <c r="AB1008" s="10">
        <f t="shared" si="191"/>
        <v>0</v>
      </c>
      <c r="AC1008" s="10">
        <f t="shared" si="194"/>
        <v>0</v>
      </c>
      <c r="AE1008" s="6">
        <f>VLOOKUP($A1008,Peter!$A$3:$O$2386,11,0)</f>
        <v>769</v>
      </c>
      <c r="AF1008" s="6">
        <v>769</v>
      </c>
      <c r="AG1008" s="6">
        <f t="shared" si="192"/>
        <v>0</v>
      </c>
      <c r="AH1008" s="6" t="str">
        <f>"'"&amp;C1008&amp;"',"</f>
        <v>'6866501',</v>
      </c>
    </row>
    <row r="1009" spans="1:34" hidden="1" x14ac:dyDescent="0.15">
      <c r="A1009" s="6" t="str">
        <f t="shared" si="189"/>
        <v>Santander Drive Auto Receivables Trust 2017-1686991442795</v>
      </c>
      <c r="B1009" s="6" t="s">
        <v>58</v>
      </c>
      <c r="C1009" s="6">
        <v>6869914</v>
      </c>
      <c r="D1009" s="7">
        <v>42795</v>
      </c>
      <c r="E1009" s="6" t="str">
        <f>VLOOKUP($A1009,Peter!$A$3:$A$2386,1,0)</f>
        <v>Santander Drive Auto Receivables Trust 2017-1686991442795</v>
      </c>
      <c r="F1009" s="6" t="s">
        <v>21</v>
      </c>
      <c r="G1009" s="6" t="s">
        <v>18</v>
      </c>
      <c r="H1009" s="6" t="s">
        <v>21</v>
      </c>
      <c r="I1009" s="6">
        <v>21324.87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Q1009" s="6">
        <f>VLOOKUP($A1009,Peter!$A$3:$O$2386,13,0)</f>
        <v>0</v>
      </c>
      <c r="R1009" s="6">
        <v>0</v>
      </c>
      <c r="S1009" s="10">
        <f t="shared" si="193"/>
        <v>0</v>
      </c>
      <c r="T1009" s="6">
        <f>VLOOKUP($A1009,Peter!$A$3:$R$2306,14,0)</f>
        <v>7099.23</v>
      </c>
      <c r="U1009" s="6">
        <v>0</v>
      </c>
      <c r="V1009" s="10">
        <f t="shared" si="199"/>
        <v>0</v>
      </c>
      <c r="W1009" s="10"/>
      <c r="X1009" s="6">
        <f t="shared" si="200"/>
        <v>21324.87</v>
      </c>
      <c r="Y1009" s="6">
        <f>VLOOKUP($A1009,Peter!$A$3:$O$2386,7,0)</f>
        <v>21324.87</v>
      </c>
      <c r="Z1009" s="6">
        <v>21324.87</v>
      </c>
      <c r="AA1009" s="6">
        <f>VLOOKUP($A1009,raw!$A$2:$L$2630,7,0)</f>
        <v>21324.87</v>
      </c>
      <c r="AB1009" s="10">
        <f t="shared" si="191"/>
        <v>0</v>
      </c>
      <c r="AC1009" s="10">
        <f t="shared" si="194"/>
        <v>0</v>
      </c>
      <c r="AE1009" s="6">
        <f>VLOOKUP($A1009,Peter!$A$3:$O$2386,11,0)</f>
        <v>5750.5</v>
      </c>
      <c r="AF1009" s="6">
        <v>5750.5</v>
      </c>
      <c r="AG1009" s="6">
        <f t="shared" si="192"/>
        <v>0</v>
      </c>
      <c r="AH1009" s="6" t="str">
        <f>"'"&amp;C1009&amp;"',"</f>
        <v>'6869914',</v>
      </c>
    </row>
    <row r="1010" spans="1:34" hidden="1" x14ac:dyDescent="0.15">
      <c r="A1010" s="6" t="str">
        <f t="shared" si="189"/>
        <v>Santander Drive Auto Receivables Trust 2017-11040040242795</v>
      </c>
      <c r="B1010" s="6" t="s">
        <v>58</v>
      </c>
      <c r="C1010" s="6">
        <v>10400402</v>
      </c>
      <c r="D1010" s="7">
        <v>42795</v>
      </c>
      <c r="E1010" s="6" t="str">
        <f>VLOOKUP($A1010,Peter!$A$3:$A$2386,1,0)</f>
        <v>Santander Drive Auto Receivables Trust 2017-11040040242795</v>
      </c>
      <c r="F1010" s="6" t="s">
        <v>21</v>
      </c>
      <c r="G1010" s="6" t="s">
        <v>18</v>
      </c>
      <c r="H1010" s="6" t="s">
        <v>21</v>
      </c>
      <c r="I1010" s="6">
        <v>21046.74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Q1010" s="6">
        <f>VLOOKUP($A1010,Peter!$A$3:$O$2386,13,0)</f>
        <v>0</v>
      </c>
      <c r="R1010" s="6">
        <v>0</v>
      </c>
      <c r="S1010" s="10">
        <f t="shared" si="193"/>
        <v>0</v>
      </c>
      <c r="T1010" s="6">
        <f>VLOOKUP($A1010,Peter!$A$3:$R$2306,14,0)</f>
        <v>1974.54</v>
      </c>
      <c r="U1010" s="6">
        <v>0</v>
      </c>
      <c r="V1010" s="10">
        <f t="shared" si="199"/>
        <v>0</v>
      </c>
      <c r="W1010" s="10"/>
      <c r="X1010" s="6">
        <f t="shared" si="200"/>
        <v>21046.74</v>
      </c>
      <c r="Y1010" s="6">
        <f>VLOOKUP($A1010,Peter!$A$3:$O$2386,7,0)</f>
        <v>21046.74</v>
      </c>
      <c r="Z1010" s="6">
        <v>21046.74</v>
      </c>
      <c r="AA1010" s="6">
        <f>VLOOKUP($A1010,raw!$A$2:$L$2630,7,0)</f>
        <v>21046.74</v>
      </c>
      <c r="AB1010" s="10">
        <f t="shared" si="191"/>
        <v>0</v>
      </c>
      <c r="AC1010" s="10">
        <f t="shared" si="194"/>
        <v>0</v>
      </c>
      <c r="AE1010" s="6">
        <f>VLOOKUP($A1010,Peter!$A$3:$O$2386,11,0)</f>
        <v>5598.5</v>
      </c>
      <c r="AF1010" s="6">
        <v>5598.5</v>
      </c>
      <c r="AG1010" s="6">
        <f t="shared" si="192"/>
        <v>0</v>
      </c>
      <c r="AH1010" s="6" t="str">
        <f>"'"&amp;C1010&amp;"',"</f>
        <v>'10400402',</v>
      </c>
    </row>
    <row r="1011" spans="1:34" hidden="1" x14ac:dyDescent="0.15">
      <c r="A1011" s="6" t="str">
        <f t="shared" si="189"/>
        <v>Santander Drive Auto Receivables Trust 2017-11068336142795</v>
      </c>
      <c r="B1011" s="6" t="s">
        <v>58</v>
      </c>
      <c r="C1011" s="6">
        <v>10683361</v>
      </c>
      <c r="D1011" s="7">
        <v>42795</v>
      </c>
      <c r="E1011" s="6" t="str">
        <f>VLOOKUP($A1011,Peter!$A$3:$A$2386,1,0)</f>
        <v>Santander Drive Auto Receivables Trust 2017-11068336142795</v>
      </c>
      <c r="F1011" s="6" t="s">
        <v>21</v>
      </c>
      <c r="G1011" s="6" t="s">
        <v>18</v>
      </c>
      <c r="H1011" s="6" t="s">
        <v>21</v>
      </c>
      <c r="I1011" s="6">
        <v>18493.419999999998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Q1011" s="6">
        <f>VLOOKUP($A1011,Peter!$A$3:$O$2386,13,0)</f>
        <v>0</v>
      </c>
      <c r="R1011" s="6">
        <v>0</v>
      </c>
      <c r="S1011" s="10">
        <f t="shared" si="193"/>
        <v>0</v>
      </c>
      <c r="T1011" s="6">
        <f>VLOOKUP($A1011,Peter!$A$3:$R$2306,14,0)</f>
        <v>2010.54</v>
      </c>
      <c r="U1011" s="6">
        <v>0</v>
      </c>
      <c r="V1011" s="10">
        <f t="shared" si="199"/>
        <v>0</v>
      </c>
      <c r="W1011" s="10"/>
      <c r="X1011" s="6">
        <f t="shared" si="200"/>
        <v>18493.419999999998</v>
      </c>
      <c r="Y1011" s="6">
        <f>VLOOKUP($A1011,Peter!$A$3:$O$2386,7,0)</f>
        <v>18493.419999999998</v>
      </c>
      <c r="Z1011" s="6">
        <v>18493.419999999998</v>
      </c>
      <c r="AA1011" s="6">
        <f>VLOOKUP($A1011,raw!$A$2:$L$2630,7,0)</f>
        <v>18493.419999999998</v>
      </c>
      <c r="AB1011" s="10">
        <f t="shared" si="191"/>
        <v>0</v>
      </c>
      <c r="AC1011" s="10">
        <f t="shared" si="194"/>
        <v>0</v>
      </c>
      <c r="AE1011" s="6">
        <f>VLOOKUP($A1011,Peter!$A$3:$O$2386,11,0)</f>
        <v>3733.5</v>
      </c>
      <c r="AF1011" s="6">
        <v>3733.5</v>
      </c>
      <c r="AG1011" s="6">
        <f t="shared" si="192"/>
        <v>0</v>
      </c>
      <c r="AH1011" s="6" t="str">
        <f>"'"&amp;C1011&amp;"',"</f>
        <v>'10683361',</v>
      </c>
    </row>
    <row r="1012" spans="1:34" hidden="1" x14ac:dyDescent="0.15">
      <c r="A1012" s="6" t="str">
        <f t="shared" si="189"/>
        <v>Santander Drive Auto Receivables Trust 2017-11287068942795</v>
      </c>
      <c r="B1012" s="6" t="s">
        <v>58</v>
      </c>
      <c r="C1012" s="6">
        <v>12870689</v>
      </c>
      <c r="D1012" s="7">
        <v>42795</v>
      </c>
      <c r="E1012" s="6" t="str">
        <f>VLOOKUP($A1012,Peter!$A$3:$A$2386,1,0)</f>
        <v>Santander Drive Auto Receivables Trust 2017-11287068942795</v>
      </c>
      <c r="F1012" s="6" t="s">
        <v>21</v>
      </c>
      <c r="G1012" s="6" t="s">
        <v>18</v>
      </c>
      <c r="H1012" s="6" t="s">
        <v>21</v>
      </c>
      <c r="I1012" s="6">
        <v>12427.06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Q1012" s="6">
        <f>VLOOKUP($A1012,Peter!$A$3:$O$2386,13,0)</f>
        <v>0</v>
      </c>
      <c r="R1012" s="6">
        <v>0</v>
      </c>
      <c r="S1012" s="10">
        <f t="shared" si="193"/>
        <v>0</v>
      </c>
      <c r="T1012" s="6">
        <f>VLOOKUP($A1012,Peter!$A$3:$R$2306,14,0)</f>
        <v>1630.94</v>
      </c>
      <c r="U1012" s="6">
        <v>0</v>
      </c>
      <c r="V1012" s="10">
        <f t="shared" si="199"/>
        <v>0</v>
      </c>
      <c r="W1012" s="10"/>
      <c r="X1012" s="6">
        <f t="shared" si="200"/>
        <v>12427.06</v>
      </c>
      <c r="Y1012" s="6">
        <f>VLOOKUP($A1012,Peter!$A$3:$O$2386,7,0)</f>
        <v>12427.06</v>
      </c>
      <c r="Z1012" s="6">
        <v>12427.06</v>
      </c>
      <c r="AA1012" s="6">
        <f>VLOOKUP($A1012,raw!$A$2:$L$2630,7,0)</f>
        <v>12427.06</v>
      </c>
      <c r="AB1012" s="10">
        <f t="shared" si="191"/>
        <v>0</v>
      </c>
      <c r="AC1012" s="10">
        <f t="shared" si="194"/>
        <v>0</v>
      </c>
      <c r="AE1012" s="6">
        <f>VLOOKUP($A1012,Peter!$A$3:$O$2386,11,0)</f>
        <v>1189</v>
      </c>
      <c r="AF1012" s="6">
        <v>1189</v>
      </c>
      <c r="AG1012" s="6">
        <f t="shared" si="192"/>
        <v>0</v>
      </c>
      <c r="AH1012" s="6" t="str">
        <f>"'"&amp;C1012&amp;"',"</f>
        <v>'12870689',</v>
      </c>
    </row>
    <row r="1013" spans="1:34" hidden="1" x14ac:dyDescent="0.15">
      <c r="A1013" s="6" t="str">
        <f t="shared" si="189"/>
        <v>Santander Drive Auto Receivables Trust 2017-11430038942795</v>
      </c>
      <c r="B1013" s="6" t="s">
        <v>58</v>
      </c>
      <c r="C1013" s="6">
        <v>14300389</v>
      </c>
      <c r="D1013" s="7">
        <v>42795</v>
      </c>
      <c r="E1013" s="6" t="str">
        <f>VLOOKUP($A1013,Peter!$A$3:$A$2386,1,0)</f>
        <v>Santander Drive Auto Receivables Trust 2017-11430038942795</v>
      </c>
      <c r="F1013" s="6" t="s">
        <v>21</v>
      </c>
      <c r="G1013" s="6" t="s">
        <v>18</v>
      </c>
      <c r="H1013" s="6" t="s">
        <v>21</v>
      </c>
      <c r="I1013" s="6">
        <v>17333.5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Q1013" s="6">
        <f>VLOOKUP($A1013,Peter!$A$3:$O$2386,13,0)</f>
        <v>0</v>
      </c>
      <c r="R1013" s="6">
        <v>0</v>
      </c>
      <c r="S1013" s="10">
        <f t="shared" si="193"/>
        <v>0</v>
      </c>
      <c r="T1013" s="6">
        <f>VLOOKUP($A1013,Peter!$A$3:$R$2306,14,0)</f>
        <v>3034.98</v>
      </c>
      <c r="U1013" s="6">
        <v>0</v>
      </c>
      <c r="V1013" s="10">
        <f t="shared" si="199"/>
        <v>0</v>
      </c>
      <c r="W1013" s="10"/>
      <c r="X1013" s="6">
        <f t="shared" si="200"/>
        <v>17333.5</v>
      </c>
      <c r="Y1013" s="6">
        <f>VLOOKUP($A1013,Peter!$A$3:$O$2386,7,0)</f>
        <v>17333.5</v>
      </c>
      <c r="Z1013" s="6">
        <v>17333.5</v>
      </c>
      <c r="AA1013" s="6">
        <f>VLOOKUP($A1013,raw!$A$2:$L$2630,7,0)</f>
        <v>17333.5</v>
      </c>
      <c r="AB1013" s="10">
        <f t="shared" si="191"/>
        <v>0</v>
      </c>
      <c r="AC1013" s="10">
        <f t="shared" si="194"/>
        <v>0</v>
      </c>
      <c r="AE1013" s="6">
        <f>VLOOKUP($A1013,Peter!$A$3:$O$2386,11,0)</f>
        <v>8272</v>
      </c>
      <c r="AF1013" s="6">
        <v>8272</v>
      </c>
      <c r="AG1013" s="6">
        <f t="shared" si="192"/>
        <v>0</v>
      </c>
      <c r="AH1013" s="6" t="str">
        <f>"'"&amp;C1013&amp;"',"</f>
        <v>'14300389',</v>
      </c>
    </row>
    <row r="1014" spans="1:34" hidden="1" x14ac:dyDescent="0.15">
      <c r="A1014" s="6" t="str">
        <f t="shared" si="189"/>
        <v>Santander Drive Auto Receivables Trust 2017-11525907942795</v>
      </c>
      <c r="B1014" s="6" t="s">
        <v>58</v>
      </c>
      <c r="C1014" s="6">
        <v>15259079</v>
      </c>
      <c r="D1014" s="7">
        <v>42795</v>
      </c>
      <c r="E1014" s="6" t="str">
        <f>VLOOKUP($A1014,Peter!$A$3:$A$2386,1,0)</f>
        <v>Santander Drive Auto Receivables Trust 2017-11525907942795</v>
      </c>
      <c r="F1014" s="6" t="s">
        <v>21</v>
      </c>
      <c r="G1014" s="6" t="s">
        <v>18</v>
      </c>
      <c r="H1014" s="6" t="s">
        <v>21</v>
      </c>
      <c r="I1014" s="6">
        <v>27685.96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Q1014" s="6">
        <f>VLOOKUP($A1014,Peter!$A$3:$O$2386,13,0)</f>
        <v>0</v>
      </c>
      <c r="R1014" s="6">
        <v>0</v>
      </c>
      <c r="S1014" s="10">
        <f t="shared" si="193"/>
        <v>0</v>
      </c>
      <c r="T1014" s="6">
        <f>VLOOKUP($A1014,Peter!$A$3:$R$2306,14,0)</f>
        <v>2746.88</v>
      </c>
      <c r="U1014" s="6">
        <v>0</v>
      </c>
      <c r="V1014" s="10">
        <f t="shared" si="199"/>
        <v>0</v>
      </c>
      <c r="W1014" s="10"/>
      <c r="X1014" s="6">
        <f t="shared" si="200"/>
        <v>27685.96</v>
      </c>
      <c r="Y1014" s="6">
        <f>VLOOKUP($A1014,Peter!$A$3:$O$2386,7,0)</f>
        <v>27685.96</v>
      </c>
      <c r="Z1014" s="6">
        <v>27685.96</v>
      </c>
      <c r="AA1014" s="6">
        <f>VLOOKUP($A1014,raw!$A$2:$L$2630,7,0)</f>
        <v>27685.96</v>
      </c>
      <c r="AB1014" s="10">
        <f t="shared" si="191"/>
        <v>0</v>
      </c>
      <c r="AC1014" s="10">
        <f t="shared" si="194"/>
        <v>0</v>
      </c>
      <c r="AE1014" s="6">
        <f>VLOOKUP($A1014,Peter!$A$3:$O$2386,11,0)</f>
        <v>11602</v>
      </c>
      <c r="AF1014" s="6">
        <v>11602</v>
      </c>
      <c r="AG1014" s="6">
        <f t="shared" si="192"/>
        <v>0</v>
      </c>
      <c r="AH1014" s="6" t="str">
        <f>"'"&amp;C1014&amp;"',"</f>
        <v>'15259079',</v>
      </c>
    </row>
    <row r="1015" spans="1:34" hidden="1" x14ac:dyDescent="0.15">
      <c r="A1015" s="6" t="str">
        <f t="shared" si="189"/>
        <v>Santander Drive Auto Receivables Trust 2017-11534415242795</v>
      </c>
      <c r="B1015" s="6" t="s">
        <v>58</v>
      </c>
      <c r="C1015" s="6">
        <v>15344152</v>
      </c>
      <c r="D1015" s="7">
        <v>42795</v>
      </c>
      <c r="E1015" s="6" t="str">
        <f>VLOOKUP($A1015,Peter!$A$3:$A$2386,1,0)</f>
        <v>Santander Drive Auto Receivables Trust 2017-11534415242795</v>
      </c>
      <c r="F1015" s="6" t="s">
        <v>21</v>
      </c>
      <c r="G1015" s="6" t="s">
        <v>18</v>
      </c>
      <c r="H1015" s="6" t="s">
        <v>21</v>
      </c>
      <c r="I1015" s="6">
        <v>25944.19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Q1015" s="6">
        <f>VLOOKUP($A1015,Peter!$A$3:$O$2386,13,0)</f>
        <v>0</v>
      </c>
      <c r="R1015" s="6">
        <v>0</v>
      </c>
      <c r="S1015" s="10">
        <f t="shared" si="193"/>
        <v>0</v>
      </c>
      <c r="T1015" s="6">
        <f>VLOOKUP($A1015,Peter!$A$3:$R$2306,14,0)</f>
        <v>2741.72</v>
      </c>
      <c r="U1015" s="6">
        <v>0</v>
      </c>
      <c r="V1015" s="10">
        <f t="shared" si="199"/>
        <v>0</v>
      </c>
      <c r="W1015" s="10"/>
      <c r="X1015" s="6">
        <f t="shared" si="200"/>
        <v>25944.19</v>
      </c>
      <c r="Y1015" s="6">
        <f>VLOOKUP($A1015,Peter!$A$3:$O$2386,7,0)</f>
        <v>25944.19</v>
      </c>
      <c r="Z1015" s="6">
        <v>25944.19</v>
      </c>
      <c r="AA1015" s="6">
        <f>VLOOKUP($A1015,raw!$A$2:$L$2630,7,0)</f>
        <v>25944.19</v>
      </c>
      <c r="AB1015" s="10">
        <f t="shared" si="191"/>
        <v>0</v>
      </c>
      <c r="AC1015" s="10">
        <f t="shared" si="194"/>
        <v>0</v>
      </c>
      <c r="AE1015" s="6">
        <f>VLOOKUP($A1015,Peter!$A$3:$O$2386,11,0)</f>
        <v>6753</v>
      </c>
      <c r="AF1015" s="6">
        <v>6753</v>
      </c>
      <c r="AG1015" s="6">
        <f t="shared" si="192"/>
        <v>0</v>
      </c>
      <c r="AH1015" s="6" t="str">
        <f>"'"&amp;C1015&amp;"',"</f>
        <v>'15344152',</v>
      </c>
    </row>
    <row r="1016" spans="1:34" hidden="1" x14ac:dyDescent="0.15">
      <c r="A1016" s="6" t="str">
        <f t="shared" si="189"/>
        <v>Santander Drive Auto Receivables Trust 2017-11541613842795</v>
      </c>
      <c r="B1016" s="6" t="s">
        <v>58</v>
      </c>
      <c r="C1016" s="6">
        <v>15416138</v>
      </c>
      <c r="D1016" s="7">
        <v>42795</v>
      </c>
      <c r="E1016" s="6" t="str">
        <f>VLOOKUP($A1016,Peter!$A$3:$A$2386,1,0)</f>
        <v>Santander Drive Auto Receivables Trust 2017-11541613842795</v>
      </c>
      <c r="F1016" s="6" t="s">
        <v>21</v>
      </c>
      <c r="G1016" s="6" t="s">
        <v>18</v>
      </c>
      <c r="H1016" s="6" t="s">
        <v>21</v>
      </c>
      <c r="I1016" s="6">
        <v>7722.07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Q1016" s="6">
        <f>VLOOKUP($A1016,Peter!$A$3:$O$2386,13,0)</f>
        <v>0</v>
      </c>
      <c r="R1016" s="6">
        <v>0</v>
      </c>
      <c r="S1016" s="10">
        <f t="shared" si="193"/>
        <v>0</v>
      </c>
      <c r="T1016" s="6">
        <f>VLOOKUP($A1016,Peter!$A$3:$R$2306,14,0)</f>
        <v>581.4</v>
      </c>
      <c r="U1016" s="6">
        <v>0</v>
      </c>
      <c r="V1016" s="10">
        <f t="shared" si="199"/>
        <v>0</v>
      </c>
      <c r="W1016" s="10"/>
      <c r="X1016" s="6">
        <f t="shared" si="200"/>
        <v>7722.07</v>
      </c>
      <c r="Y1016" s="6">
        <f>VLOOKUP($A1016,Peter!$A$3:$O$2386,7,0)</f>
        <v>7722.07</v>
      </c>
      <c r="Z1016" s="6">
        <v>7722.07</v>
      </c>
      <c r="AA1016" s="6">
        <f>VLOOKUP($A1016,raw!$A$2:$L$2630,7,0)</f>
        <v>7722.07</v>
      </c>
      <c r="AB1016" s="10">
        <f t="shared" si="191"/>
        <v>0</v>
      </c>
      <c r="AC1016" s="10">
        <f t="shared" si="194"/>
        <v>0</v>
      </c>
      <c r="AE1016" s="6">
        <f>VLOOKUP($A1016,Peter!$A$3:$O$2386,11,0)</f>
        <v>2010.5</v>
      </c>
      <c r="AF1016" s="6">
        <v>2010.5</v>
      </c>
      <c r="AG1016" s="6">
        <f t="shared" si="192"/>
        <v>0</v>
      </c>
      <c r="AH1016" s="6" t="str">
        <f>"'"&amp;C1016&amp;"',"</f>
        <v>'15416138',</v>
      </c>
    </row>
    <row r="1017" spans="1:34" hidden="1" x14ac:dyDescent="0.15">
      <c r="A1017" s="6" t="str">
        <f t="shared" si="189"/>
        <v>Santander Drive Auto Receivables Trust 2017-11549076342795</v>
      </c>
      <c r="B1017" s="6" t="s">
        <v>58</v>
      </c>
      <c r="C1017" s="6">
        <v>15490763</v>
      </c>
      <c r="D1017" s="7">
        <v>42795</v>
      </c>
      <c r="E1017" s="6" t="str">
        <f>VLOOKUP($A1017,Peter!$A$3:$A$2386,1,0)</f>
        <v>Santander Drive Auto Receivables Trust 2017-11549076342795</v>
      </c>
      <c r="F1017" s="6" t="s">
        <v>21</v>
      </c>
      <c r="G1017" s="6" t="s">
        <v>18</v>
      </c>
      <c r="H1017" s="6" t="s">
        <v>21</v>
      </c>
      <c r="I1017" s="6">
        <v>13906.7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Q1017" s="6">
        <f>VLOOKUP($A1017,Peter!$A$3:$O$2386,13,0)</f>
        <v>0</v>
      </c>
      <c r="R1017" s="6">
        <v>0</v>
      </c>
      <c r="S1017" s="10">
        <f t="shared" si="193"/>
        <v>0</v>
      </c>
      <c r="T1017" s="6">
        <f>VLOOKUP($A1017,Peter!$A$3:$R$2306,14,0)</f>
        <v>480.02</v>
      </c>
      <c r="U1017" s="6">
        <v>0</v>
      </c>
      <c r="V1017" s="10">
        <f t="shared" si="199"/>
        <v>0</v>
      </c>
      <c r="W1017" s="10"/>
      <c r="X1017" s="6">
        <f t="shared" si="200"/>
        <v>13906.7</v>
      </c>
      <c r="Y1017" s="6">
        <f>VLOOKUP($A1017,Peter!$A$3:$O$2386,7,0)</f>
        <v>13906.7</v>
      </c>
      <c r="Z1017" s="6">
        <v>13906.7</v>
      </c>
      <c r="AA1017" s="6">
        <f>VLOOKUP($A1017,raw!$A$2:$L$2630,7,0)</f>
        <v>13906.7</v>
      </c>
      <c r="AB1017" s="10">
        <f t="shared" si="191"/>
        <v>0</v>
      </c>
      <c r="AC1017" s="10">
        <f t="shared" si="194"/>
        <v>0</v>
      </c>
      <c r="AE1017" s="6">
        <f>VLOOKUP($A1017,Peter!$A$3:$O$2386,11,0)</f>
        <v>7414.5</v>
      </c>
      <c r="AF1017" s="6">
        <v>7414.5</v>
      </c>
      <c r="AG1017" s="6">
        <f t="shared" si="192"/>
        <v>0</v>
      </c>
      <c r="AH1017" s="6" t="str">
        <f>"'"&amp;C1017&amp;"',"</f>
        <v>'15490763',</v>
      </c>
    </row>
    <row r="1018" spans="1:34" hidden="1" x14ac:dyDescent="0.15">
      <c r="A1018" s="6" t="str">
        <f t="shared" si="189"/>
        <v>Santander Drive Auto Receivables Trust 2017-11566828042795</v>
      </c>
      <c r="B1018" s="6" t="s">
        <v>58</v>
      </c>
      <c r="C1018" s="6">
        <v>15668280</v>
      </c>
      <c r="D1018" s="7">
        <v>42795</v>
      </c>
      <c r="E1018" s="6" t="str">
        <f>VLOOKUP($A1018,Peter!$A$3:$A$2386,1,0)</f>
        <v>Santander Drive Auto Receivables Trust 2017-11566828042795</v>
      </c>
      <c r="F1018" s="6" t="s">
        <v>21</v>
      </c>
      <c r="G1018" s="6" t="s">
        <v>18</v>
      </c>
      <c r="H1018" s="6" t="s">
        <v>21</v>
      </c>
      <c r="I1018" s="6">
        <v>10955.22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Q1018" s="6">
        <f>VLOOKUP($A1018,Peter!$A$3:$O$2386,13,0)</f>
        <v>0</v>
      </c>
      <c r="R1018" s="6">
        <v>0</v>
      </c>
      <c r="S1018" s="10">
        <f t="shared" si="193"/>
        <v>0</v>
      </c>
      <c r="T1018" s="6">
        <f>VLOOKUP($A1018,Peter!$A$3:$R$2306,14,0)</f>
        <v>625.54999999999995</v>
      </c>
      <c r="U1018" s="6">
        <v>0</v>
      </c>
      <c r="V1018" s="10">
        <f t="shared" si="199"/>
        <v>0</v>
      </c>
      <c r="W1018" s="10"/>
      <c r="X1018" s="6">
        <f t="shared" si="200"/>
        <v>10955.22</v>
      </c>
      <c r="Y1018" s="6">
        <f>VLOOKUP($A1018,Peter!$A$3:$O$2386,7,0)</f>
        <v>10955.22</v>
      </c>
      <c r="Z1018" s="6">
        <v>10955.22</v>
      </c>
      <c r="AA1018" s="6">
        <f>VLOOKUP($A1018,raw!$A$2:$L$2630,7,0)</f>
        <v>10955.22</v>
      </c>
      <c r="AB1018" s="10">
        <f t="shared" si="191"/>
        <v>0</v>
      </c>
      <c r="AC1018" s="10">
        <f t="shared" si="194"/>
        <v>0</v>
      </c>
      <c r="AE1018" s="6">
        <f>VLOOKUP($A1018,Peter!$A$3:$O$2386,11,0)</f>
        <v>7472</v>
      </c>
      <c r="AF1018" s="6">
        <v>7472</v>
      </c>
      <c r="AG1018" s="6">
        <f t="shared" si="192"/>
        <v>0</v>
      </c>
      <c r="AH1018" s="6" t="str">
        <f>"'"&amp;C1018&amp;"',"</f>
        <v>'15668280',</v>
      </c>
    </row>
    <row r="1019" spans="1:34" hidden="1" x14ac:dyDescent="0.15">
      <c r="A1019" s="6" t="str">
        <f t="shared" si="189"/>
        <v>Santander Drive Auto Receivables Trust 2017-11579994242795</v>
      </c>
      <c r="B1019" s="6" t="s">
        <v>58</v>
      </c>
      <c r="C1019" s="6">
        <v>15799942</v>
      </c>
      <c r="D1019" s="7">
        <v>42795</v>
      </c>
      <c r="E1019" s="6" t="str">
        <f>VLOOKUP($A1019,Peter!$A$3:$A$2386,1,0)</f>
        <v>Santander Drive Auto Receivables Trust 2017-11579994242795</v>
      </c>
      <c r="F1019" s="6" t="s">
        <v>22</v>
      </c>
      <c r="G1019" s="6" t="s">
        <v>18</v>
      </c>
      <c r="H1019" s="6" t="s">
        <v>22</v>
      </c>
      <c r="I1019" s="6">
        <v>23045.21</v>
      </c>
      <c r="J1019" s="6">
        <v>0</v>
      </c>
      <c r="K1019" s="6">
        <v>0</v>
      </c>
      <c r="L1019" s="6">
        <v>0</v>
      </c>
      <c r="M1019" s="6">
        <v>284</v>
      </c>
      <c r="N1019" s="6">
        <v>166</v>
      </c>
      <c r="O1019" s="6">
        <v>0</v>
      </c>
      <c r="Q1019" s="6">
        <f>VLOOKUP($A1019,Peter!$A$3:$O$2386,13,0)</f>
        <v>0</v>
      </c>
      <c r="R1019" s="6">
        <v>0</v>
      </c>
      <c r="S1019" s="10">
        <f t="shared" si="193"/>
        <v>0</v>
      </c>
      <c r="T1019" s="6">
        <f>VLOOKUP($A1019,Peter!$A$3:$R$2306,14,0)</f>
        <v>522.89</v>
      </c>
      <c r="U1019" s="6">
        <v>0</v>
      </c>
      <c r="V1019" s="10">
        <f t="shared" si="199"/>
        <v>-284</v>
      </c>
      <c r="W1019" s="10"/>
      <c r="X1019" s="6">
        <f t="shared" si="200"/>
        <v>23045.21</v>
      </c>
      <c r="Y1019" s="6">
        <f>VLOOKUP($A1019,Peter!$A$3:$O$2386,7,0)</f>
        <v>22761.21</v>
      </c>
      <c r="Z1019" s="6">
        <v>22761.21</v>
      </c>
      <c r="AA1019" s="6">
        <f>VLOOKUP($A1019,raw!$A$2:$L$2630,7,0)</f>
        <v>22761.21</v>
      </c>
      <c r="AB1019" s="10">
        <f t="shared" si="191"/>
        <v>0</v>
      </c>
      <c r="AC1019" s="10">
        <f t="shared" si="194"/>
        <v>0</v>
      </c>
      <c r="AE1019" s="6">
        <f>VLOOKUP($A1019,Peter!$A$3:$O$2386,11,0)</f>
        <v>0</v>
      </c>
      <c r="AF1019" s="6">
        <v>0</v>
      </c>
      <c r="AG1019" s="6">
        <f t="shared" si="192"/>
        <v>0</v>
      </c>
      <c r="AH1019" s="6" t="str">
        <f>"'"&amp;C1019&amp;"',"</f>
        <v>'15799942',</v>
      </c>
    </row>
    <row r="1020" spans="1:34" hidden="1" x14ac:dyDescent="0.15">
      <c r="A1020" s="6" t="str">
        <f t="shared" si="189"/>
        <v>Santander Drive Auto Receivables Trust 2017-11581353642795</v>
      </c>
      <c r="B1020" s="6" t="s">
        <v>58</v>
      </c>
      <c r="C1020" s="6">
        <v>15813536</v>
      </c>
      <c r="D1020" s="7">
        <v>42795</v>
      </c>
      <c r="E1020" s="6" t="str">
        <f>VLOOKUP($A1020,Peter!$A$3:$A$2386,1,0)</f>
        <v>Santander Drive Auto Receivables Trust 2017-11581353642795</v>
      </c>
      <c r="F1020" s="6" t="s">
        <v>21</v>
      </c>
      <c r="G1020" s="6" t="s">
        <v>21</v>
      </c>
      <c r="H1020" s="6" t="s">
        <v>21</v>
      </c>
      <c r="I1020" s="6">
        <v>11021.85</v>
      </c>
      <c r="J1020" s="6">
        <v>-387.78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Q1020" s="6">
        <f>VLOOKUP($A1020,Peter!$A$3:$O$2386,13,0)</f>
        <v>0</v>
      </c>
      <c r="R1020" s="6">
        <v>0</v>
      </c>
      <c r="S1020" s="10">
        <f t="shared" si="193"/>
        <v>0</v>
      </c>
      <c r="T1020" s="6">
        <f>VLOOKUP($A1020,Peter!$A$3:$R$2306,14,0)</f>
        <v>1492.84</v>
      </c>
      <c r="U1020" s="6">
        <v>-387.78</v>
      </c>
      <c r="V1020" s="10">
        <f t="shared" si="199"/>
        <v>775.55999999999949</v>
      </c>
      <c r="W1020" s="10"/>
      <c r="X1020" s="6">
        <f t="shared" si="200"/>
        <v>10634.07</v>
      </c>
      <c r="Y1020" s="6">
        <f>VLOOKUP($A1020,Peter!$A$3:$O$2386,7,0)</f>
        <v>11409.63</v>
      </c>
      <c r="Z1020" s="6">
        <v>11021.85</v>
      </c>
      <c r="AA1020" s="6">
        <f>VLOOKUP($A1020,raw!$A$2:$L$2630,7,0)</f>
        <v>11409.63</v>
      </c>
      <c r="AB1020" s="10">
        <f t="shared" si="191"/>
        <v>387.77999999999884</v>
      </c>
      <c r="AC1020" s="10">
        <f t="shared" si="194"/>
        <v>1</v>
      </c>
      <c r="AE1020" s="6">
        <f>VLOOKUP($A1020,Peter!$A$3:$O$2386,11,0)</f>
        <v>0</v>
      </c>
      <c r="AF1020" s="6">
        <v>0</v>
      </c>
      <c r="AG1020" s="6">
        <f t="shared" si="192"/>
        <v>0</v>
      </c>
      <c r="AH1020" s="6" t="str">
        <f>"'"&amp;C1020&amp;"',"</f>
        <v>'15813536',</v>
      </c>
    </row>
    <row r="1021" spans="1:34" hidden="1" x14ac:dyDescent="0.15">
      <c r="A1021" s="6" t="str">
        <f t="shared" si="189"/>
        <v>Santander Drive Auto Receivables Trust 2017-11594463742795</v>
      </c>
      <c r="B1021" s="6" t="s">
        <v>58</v>
      </c>
      <c r="C1021" s="6">
        <v>15944637</v>
      </c>
      <c r="D1021" s="7">
        <v>42795</v>
      </c>
      <c r="E1021" s="6" t="str">
        <f>VLOOKUP($A1021,Peter!$A$3:$A$2386,1,0)</f>
        <v>Santander Drive Auto Receivables Trust 2017-11594463742795</v>
      </c>
      <c r="F1021" s="6" t="s">
        <v>21</v>
      </c>
      <c r="G1021" s="6" t="s">
        <v>18</v>
      </c>
      <c r="H1021" s="6" t="s">
        <v>21</v>
      </c>
      <c r="I1021" s="6">
        <v>16190.39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Q1021" s="6">
        <f>VLOOKUP($A1021,Peter!$A$3:$O$2386,13,0)</f>
        <v>0</v>
      </c>
      <c r="R1021" s="6">
        <v>0</v>
      </c>
      <c r="S1021" s="10">
        <f t="shared" si="193"/>
        <v>0</v>
      </c>
      <c r="T1021" s="6">
        <f>VLOOKUP($A1021,Peter!$A$3:$R$2306,14,0)</f>
        <v>1542.09</v>
      </c>
      <c r="U1021" s="6">
        <v>0</v>
      </c>
      <c r="V1021" s="10">
        <f t="shared" si="199"/>
        <v>0</v>
      </c>
      <c r="W1021" s="10"/>
      <c r="X1021" s="6">
        <f t="shared" si="200"/>
        <v>16190.39</v>
      </c>
      <c r="Y1021" s="6">
        <f>VLOOKUP($A1021,Peter!$A$3:$O$2386,7,0)</f>
        <v>16190.39</v>
      </c>
      <c r="Z1021" s="6">
        <v>16190.39</v>
      </c>
      <c r="AA1021" s="6">
        <f>VLOOKUP($A1021,raw!$A$2:$L$2630,7,0)</f>
        <v>16190.39</v>
      </c>
      <c r="AB1021" s="10">
        <f t="shared" si="191"/>
        <v>0</v>
      </c>
      <c r="AC1021" s="10">
        <f t="shared" si="194"/>
        <v>0</v>
      </c>
      <c r="AE1021" s="6">
        <f>VLOOKUP($A1021,Peter!$A$3:$O$2386,11,0)</f>
        <v>12992</v>
      </c>
      <c r="AF1021" s="6">
        <v>12992</v>
      </c>
      <c r="AG1021" s="6">
        <f t="shared" si="192"/>
        <v>0</v>
      </c>
      <c r="AH1021" s="6" t="str">
        <f>"'"&amp;C1021&amp;"',"</f>
        <v>'15944637',</v>
      </c>
    </row>
    <row r="1022" spans="1:34" hidden="1" x14ac:dyDescent="0.15">
      <c r="A1022" s="6" t="str">
        <f t="shared" si="189"/>
        <v>Santander Drive Auto Receivables Trust 2017-11595510042767</v>
      </c>
      <c r="B1022" s="6" t="s">
        <v>58</v>
      </c>
      <c r="C1022" s="6">
        <v>15955100</v>
      </c>
      <c r="D1022" s="7">
        <v>42767</v>
      </c>
      <c r="E1022" s="6" t="str">
        <f>VLOOKUP($A1022,Peter!$A$3:$A$2386,1,0)</f>
        <v>Santander Drive Auto Receivables Trust 2017-11595510042767</v>
      </c>
      <c r="F1022" s="6" t="s">
        <v>22</v>
      </c>
      <c r="G1022" s="6" t="s">
        <v>18</v>
      </c>
      <c r="H1022" s="6" t="s">
        <v>22</v>
      </c>
      <c r="I1022" s="6">
        <v>22399.91</v>
      </c>
      <c r="J1022" s="6">
        <v>0</v>
      </c>
      <c r="K1022" s="6">
        <v>0</v>
      </c>
      <c r="L1022" s="6">
        <v>0</v>
      </c>
      <c r="M1022" s="6">
        <v>21903.53</v>
      </c>
      <c r="N1022" s="6">
        <v>0</v>
      </c>
      <c r="O1022" s="6">
        <v>0</v>
      </c>
      <c r="P1022" s="6">
        <f>M1022+N1022-T1022</f>
        <v>21153.51</v>
      </c>
      <c r="Q1022" s="6">
        <f>VLOOKUP($A1022,Peter!$A$3:$O$2386,13,0)</f>
        <v>0</v>
      </c>
      <c r="R1022" s="6">
        <v>0</v>
      </c>
      <c r="S1022" s="10">
        <f t="shared" si="193"/>
        <v>0</v>
      </c>
      <c r="T1022" s="6">
        <f>VLOOKUP($A1022,Peter!$A$3:$R$2306,14,0)</f>
        <v>750.02</v>
      </c>
      <c r="U1022" s="6">
        <v>0</v>
      </c>
      <c r="V1022" s="10">
        <f t="shared" si="199"/>
        <v>-21903.53</v>
      </c>
      <c r="W1022" s="10"/>
      <c r="X1022" s="6">
        <f t="shared" si="200"/>
        <v>22399.91</v>
      </c>
      <c r="Y1022" s="6">
        <f>VLOOKUP($A1022,Peter!$A$3:$O$2386,7,0)</f>
        <v>496.38</v>
      </c>
      <c r="Z1022" s="6">
        <v>496.38</v>
      </c>
      <c r="AA1022" s="6">
        <f>VLOOKUP($A1022,raw!$A$2:$L$2630,7,0)</f>
        <v>496.38</v>
      </c>
      <c r="AB1022" s="10">
        <f t="shared" si="191"/>
        <v>0</v>
      </c>
      <c r="AC1022" s="10">
        <f t="shared" si="194"/>
        <v>0</v>
      </c>
      <c r="AE1022" s="6">
        <f>VLOOKUP($A1022,Peter!$A$3:$O$2386,11,0)</f>
        <v>0</v>
      </c>
      <c r="AF1022" s="6">
        <v>0</v>
      </c>
      <c r="AG1022" s="6">
        <f t="shared" si="192"/>
        <v>0</v>
      </c>
      <c r="AH1022" s="6" t="str">
        <f>"'"&amp;C1022&amp;"',"</f>
        <v>'15955100',</v>
      </c>
    </row>
    <row r="1023" spans="1:34" hidden="1" x14ac:dyDescent="0.15">
      <c r="A1023" s="6" t="str">
        <f t="shared" si="189"/>
        <v>Santander Drive Auto Receivables Trust 2017-11599196642795</v>
      </c>
      <c r="B1023" s="6" t="s">
        <v>58</v>
      </c>
      <c r="C1023" s="6">
        <v>15991966</v>
      </c>
      <c r="D1023" s="7">
        <v>42795</v>
      </c>
      <c r="E1023" s="6" t="str">
        <f>VLOOKUP($A1023,Peter!$A$3:$A$2386,1,0)</f>
        <v>Santander Drive Auto Receivables Trust 2017-11599196642795</v>
      </c>
      <c r="F1023" s="6" t="s">
        <v>21</v>
      </c>
      <c r="G1023" s="6" t="s">
        <v>18</v>
      </c>
      <c r="H1023" s="6" t="s">
        <v>21</v>
      </c>
      <c r="I1023" s="6">
        <v>19427.64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Q1023" s="6">
        <f>VLOOKUP($A1023,Peter!$A$3:$O$2386,13,0)</f>
        <v>0</v>
      </c>
      <c r="R1023" s="6">
        <v>0</v>
      </c>
      <c r="S1023" s="10">
        <f t="shared" si="193"/>
        <v>0</v>
      </c>
      <c r="T1023" s="6">
        <f>VLOOKUP($A1023,Peter!$A$3:$R$2306,14,0)</f>
        <v>2251.9499999999998</v>
      </c>
      <c r="U1023" s="6">
        <v>0</v>
      </c>
      <c r="V1023" s="10">
        <f t="shared" si="199"/>
        <v>0</v>
      </c>
      <c r="W1023" s="10"/>
      <c r="X1023" s="6">
        <f t="shared" si="200"/>
        <v>19427.64</v>
      </c>
      <c r="Y1023" s="6">
        <f>VLOOKUP($A1023,Peter!$A$3:$O$2386,7,0)</f>
        <v>19427.64</v>
      </c>
      <c r="Z1023" s="6">
        <v>19427.64</v>
      </c>
      <c r="AA1023" s="6">
        <f>VLOOKUP($A1023,raw!$A$2:$L$2630,7,0)</f>
        <v>19427.64</v>
      </c>
      <c r="AB1023" s="10">
        <f t="shared" si="191"/>
        <v>0</v>
      </c>
      <c r="AC1023" s="10">
        <f t="shared" si="194"/>
        <v>0</v>
      </c>
      <c r="AE1023" s="6">
        <f>VLOOKUP($A1023,Peter!$A$3:$O$2386,11,0)</f>
        <v>11437</v>
      </c>
      <c r="AF1023" s="6">
        <v>11437</v>
      </c>
      <c r="AG1023" s="6">
        <f t="shared" si="192"/>
        <v>0</v>
      </c>
      <c r="AH1023" s="6" t="str">
        <f>"'"&amp;C1023&amp;"',"</f>
        <v>'15991966',</v>
      </c>
    </row>
    <row r="1024" spans="1:34" hidden="1" x14ac:dyDescent="0.15">
      <c r="A1024" s="6" t="str">
        <f t="shared" si="189"/>
        <v>Santander Drive Auto Receivables Trust 2017-11607174442795</v>
      </c>
      <c r="B1024" s="6" t="s">
        <v>58</v>
      </c>
      <c r="C1024" s="6">
        <v>16071744</v>
      </c>
      <c r="D1024" s="7">
        <v>42795</v>
      </c>
      <c r="E1024" s="6" t="str">
        <f>VLOOKUP($A1024,Peter!$A$3:$A$2386,1,0)</f>
        <v>Santander Drive Auto Receivables Trust 2017-11607174442795</v>
      </c>
      <c r="F1024" s="6" t="s">
        <v>21</v>
      </c>
      <c r="G1024" s="6" t="s">
        <v>18</v>
      </c>
      <c r="H1024" s="6" t="s">
        <v>21</v>
      </c>
      <c r="I1024" s="6">
        <v>21280.560000000001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Q1024" s="6">
        <f>VLOOKUP($A1024,Peter!$A$3:$O$2386,13,0)</f>
        <v>0</v>
      </c>
      <c r="R1024" s="6">
        <v>0</v>
      </c>
      <c r="S1024" s="10">
        <f t="shared" si="193"/>
        <v>0</v>
      </c>
      <c r="T1024" s="6">
        <f>VLOOKUP($A1024,Peter!$A$3:$R$2306,14,0)</f>
        <v>2070.11</v>
      </c>
      <c r="U1024" s="6">
        <v>0</v>
      </c>
      <c r="V1024" s="10">
        <f t="shared" si="199"/>
        <v>0</v>
      </c>
      <c r="W1024" s="10"/>
      <c r="X1024" s="6">
        <f t="shared" si="200"/>
        <v>21280.560000000001</v>
      </c>
      <c r="Y1024" s="6">
        <f>VLOOKUP($A1024,Peter!$A$3:$O$2386,7,0)</f>
        <v>21280.560000000001</v>
      </c>
      <c r="Z1024" s="6">
        <v>21280.560000000001</v>
      </c>
      <c r="AA1024" s="6">
        <f>VLOOKUP($A1024,raw!$A$2:$L$2630,7,0)</f>
        <v>21280.560000000001</v>
      </c>
      <c r="AB1024" s="10">
        <f t="shared" si="191"/>
        <v>0</v>
      </c>
      <c r="AC1024" s="10">
        <f t="shared" si="194"/>
        <v>0</v>
      </c>
      <c r="AE1024" s="6">
        <f>VLOOKUP($A1024,Peter!$A$3:$O$2386,11,0)</f>
        <v>1418</v>
      </c>
      <c r="AF1024" s="6">
        <v>1418</v>
      </c>
      <c r="AG1024" s="6">
        <f t="shared" si="192"/>
        <v>0</v>
      </c>
      <c r="AH1024" s="6" t="str">
        <f>"'"&amp;C1024&amp;"',"</f>
        <v>'16071744',</v>
      </c>
    </row>
    <row r="1025" spans="1:34" hidden="1" x14ac:dyDescent="0.15">
      <c r="A1025" s="6" t="str">
        <f t="shared" si="189"/>
        <v>Santander Drive Auto Receivables Trust 2017-11607239142767</v>
      </c>
      <c r="B1025" s="6" t="s">
        <v>58</v>
      </c>
      <c r="C1025" s="6">
        <v>16072391</v>
      </c>
      <c r="D1025" s="7">
        <v>42767</v>
      </c>
      <c r="E1025" s="6" t="str">
        <f>VLOOKUP($A1025,Peter!$A$3:$A$2386,1,0)</f>
        <v>Santander Drive Auto Receivables Trust 2017-11607239142767</v>
      </c>
      <c r="F1025" s="6" t="s">
        <v>21</v>
      </c>
      <c r="G1025" s="6" t="s">
        <v>18</v>
      </c>
      <c r="H1025" s="6" t="s">
        <v>21</v>
      </c>
      <c r="I1025" s="6">
        <v>17188.86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Q1025" s="6">
        <f>VLOOKUP($A1025,Peter!$A$3:$O$2386,13,0)</f>
        <v>0</v>
      </c>
      <c r="R1025" s="6">
        <v>0</v>
      </c>
      <c r="S1025" s="10">
        <f t="shared" si="193"/>
        <v>0</v>
      </c>
      <c r="T1025" s="6">
        <f>VLOOKUP($A1025,Peter!$A$3:$R$2306,14,0)</f>
        <v>1212.4000000000001</v>
      </c>
      <c r="U1025" s="6">
        <v>0</v>
      </c>
      <c r="V1025" s="10">
        <f t="shared" si="199"/>
        <v>0</v>
      </c>
      <c r="W1025" s="10"/>
      <c r="X1025" s="6">
        <f t="shared" si="200"/>
        <v>17188.86</v>
      </c>
      <c r="Y1025" s="6">
        <f>VLOOKUP($A1025,Peter!$A$3:$O$2386,7,0)</f>
        <v>17188.86</v>
      </c>
      <c r="Z1025" s="6">
        <v>17188.86</v>
      </c>
      <c r="AA1025" s="6">
        <f>VLOOKUP($A1025,raw!$A$2:$L$2630,7,0)</f>
        <v>17188.86</v>
      </c>
      <c r="AB1025" s="10">
        <f t="shared" si="191"/>
        <v>0</v>
      </c>
      <c r="AC1025" s="10">
        <f t="shared" si="194"/>
        <v>0</v>
      </c>
      <c r="AE1025" s="6">
        <f>VLOOKUP($A1025,Peter!$A$3:$O$2386,11,0)</f>
        <v>11852</v>
      </c>
      <c r="AF1025" s="6">
        <v>11852</v>
      </c>
      <c r="AG1025" s="6">
        <f t="shared" si="192"/>
        <v>0</v>
      </c>
      <c r="AH1025" s="6" t="str">
        <f>"'"&amp;C1025&amp;"',"</f>
        <v>'16072391',</v>
      </c>
    </row>
    <row r="1026" spans="1:34" hidden="1" x14ac:dyDescent="0.15">
      <c r="A1026" s="6" t="str">
        <f t="shared" ref="A1026:A1032" si="201">B1026&amp;C1026&amp;D1026</f>
        <v>Santander Drive Auto Receivables Trust 2017-11607239142795</v>
      </c>
      <c r="B1026" s="6" t="s">
        <v>58</v>
      </c>
      <c r="C1026" s="6">
        <v>16072391</v>
      </c>
      <c r="D1026" s="7">
        <v>42795</v>
      </c>
      <c r="E1026" s="6" t="str">
        <f>VLOOKUP($A1026,Peter!$A$3:$A$2386,1,0)</f>
        <v>Santander Drive Auto Receivables Trust 2017-11607239142795</v>
      </c>
      <c r="F1026" s="6" t="s">
        <v>21</v>
      </c>
      <c r="G1026" s="6" t="s">
        <v>18</v>
      </c>
      <c r="H1026" s="6" t="s">
        <v>21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Q1026" s="6">
        <f>VLOOKUP($A1026,Peter!$A$3:$O$2386,13,0)</f>
        <v>0</v>
      </c>
      <c r="R1026" s="6">
        <v>0</v>
      </c>
      <c r="S1026" s="10">
        <f t="shared" si="193"/>
        <v>0</v>
      </c>
      <c r="T1026" s="6">
        <f>VLOOKUP($A1026,Peter!$A$3:$R$2306,14,0)</f>
        <v>1812.97</v>
      </c>
      <c r="U1026" s="6">
        <v>0</v>
      </c>
      <c r="V1026" s="10">
        <f t="shared" si="199"/>
        <v>0</v>
      </c>
      <c r="W1026" s="10"/>
      <c r="X1026" s="6">
        <f t="shared" si="200"/>
        <v>0</v>
      </c>
      <c r="Y1026" s="6">
        <f>VLOOKUP($A1026,Peter!$A$3:$O$2386,7,0)</f>
        <v>0</v>
      </c>
      <c r="Z1026" s="6">
        <v>0</v>
      </c>
      <c r="AA1026" s="6">
        <f>VLOOKUP($A1026,raw!$A$2:$L$2630,7,0)</f>
        <v>0</v>
      </c>
      <c r="AB1026" s="10">
        <f t="shared" ref="AB1026:AB1032" si="202">ABS(Y1026-Z1026)</f>
        <v>0</v>
      </c>
      <c r="AC1026" s="10">
        <f t="shared" si="194"/>
        <v>0</v>
      </c>
      <c r="AE1026" s="6">
        <f>VLOOKUP($A1026,Peter!$A$3:$O$2386,11,0)</f>
        <v>1815.19</v>
      </c>
      <c r="AF1026" s="6">
        <v>1815.19</v>
      </c>
      <c r="AG1026" s="6">
        <f t="shared" ref="AG1026:AG1031" si="203">ABS(AE1026-AF1026)</f>
        <v>0</v>
      </c>
      <c r="AH1026" s="6" t="str">
        <f>"'"&amp;C1026&amp;"',"</f>
        <v>'16072391',</v>
      </c>
    </row>
    <row r="1027" spans="1:34" hidden="1" x14ac:dyDescent="0.15">
      <c r="A1027" s="6" t="str">
        <f t="shared" si="201"/>
        <v>Santander Drive Auto Receivables Trust 2017-11609166442795</v>
      </c>
      <c r="B1027" s="6" t="s">
        <v>58</v>
      </c>
      <c r="C1027" s="6">
        <v>16091664</v>
      </c>
      <c r="D1027" s="7">
        <v>42795</v>
      </c>
      <c r="E1027" s="6" t="str">
        <f>VLOOKUP($A1027,Peter!$A$3:$A$2386,1,0)</f>
        <v>Santander Drive Auto Receivables Trust 2017-11609166442795</v>
      </c>
      <c r="F1027" s="6" t="s">
        <v>22</v>
      </c>
      <c r="G1027" s="6" t="s">
        <v>21</v>
      </c>
      <c r="H1027" s="6" t="s">
        <v>22</v>
      </c>
      <c r="I1027" s="6">
        <v>35814.800000000003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Q1027" s="6">
        <f>VLOOKUP($A1027,Peter!$A$3:$O$2386,13,0)</f>
        <v>0</v>
      </c>
      <c r="R1027" s="6">
        <v>0</v>
      </c>
      <c r="S1027" s="10">
        <f t="shared" ref="S1027:S1032" si="204">ABS(Q1027-R1027)</f>
        <v>0</v>
      </c>
      <c r="T1027" s="6">
        <f>VLOOKUP($A1027,Peter!$A$3:$R$2306,14,0)</f>
        <v>2710.11</v>
      </c>
      <c r="U1027" s="6">
        <v>0</v>
      </c>
      <c r="V1027" s="10">
        <f t="shared" si="199"/>
        <v>0</v>
      </c>
      <c r="W1027" s="10"/>
      <c r="X1027" s="6">
        <f t="shared" si="200"/>
        <v>35814.800000000003</v>
      </c>
      <c r="Y1027" s="6">
        <f>VLOOKUP($A1027,Peter!$A$3:$O$2386,7,0)</f>
        <v>35814.800000000003</v>
      </c>
      <c r="Z1027" s="6">
        <v>35814.800000000003</v>
      </c>
      <c r="AA1027" s="6">
        <f>VLOOKUP($A1027,raw!$A$2:$L$2630,7,0)</f>
        <v>35814.800000000003</v>
      </c>
      <c r="AB1027" s="10">
        <f t="shared" si="202"/>
        <v>0</v>
      </c>
      <c r="AC1027" s="10">
        <f t="shared" ref="AC1027:AC1032" si="205">IF(ABS(Z1027-AA1027)&gt;0.01,1,0)</f>
        <v>0</v>
      </c>
      <c r="AE1027" s="6">
        <f>VLOOKUP($A1027,Peter!$A$3:$O$2386,11,0)</f>
        <v>0</v>
      </c>
      <c r="AF1027" s="6">
        <v>0</v>
      </c>
      <c r="AG1027" s="6">
        <f t="shared" si="203"/>
        <v>0</v>
      </c>
      <c r="AH1027" s="6" t="str">
        <f>"'"&amp;C1027&amp;"',"</f>
        <v>'16091664',</v>
      </c>
    </row>
    <row r="1028" spans="1:34" hidden="1" x14ac:dyDescent="0.15">
      <c r="A1028" s="6" t="str">
        <f t="shared" si="201"/>
        <v>Santander Drive Auto Receivables Trust 2017-11615153942795</v>
      </c>
      <c r="B1028" s="6" t="s">
        <v>58</v>
      </c>
      <c r="C1028" s="6">
        <v>16151539</v>
      </c>
      <c r="D1028" s="7">
        <v>42795</v>
      </c>
      <c r="E1028" s="6" t="str">
        <f>VLOOKUP($A1028,Peter!$A$3:$A$2386,1,0)</f>
        <v>Santander Drive Auto Receivables Trust 2017-11615153942795</v>
      </c>
      <c r="F1028" s="6" t="s">
        <v>21</v>
      </c>
      <c r="G1028" s="6" t="s">
        <v>18</v>
      </c>
      <c r="H1028" s="6" t="s">
        <v>21</v>
      </c>
      <c r="I1028" s="6">
        <v>39766.36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Q1028" s="6">
        <f>VLOOKUP($A1028,Peter!$A$3:$O$2386,13,0)</f>
        <v>0</v>
      </c>
      <c r="R1028" s="6">
        <v>0</v>
      </c>
      <c r="S1028" s="10">
        <f t="shared" si="204"/>
        <v>0</v>
      </c>
      <c r="T1028" s="6">
        <f>VLOOKUP($A1028,Peter!$A$3:$R$2306,14,0)</f>
        <v>2550.34</v>
      </c>
      <c r="U1028" s="6">
        <v>0</v>
      </c>
      <c r="V1028" s="10">
        <f t="shared" si="199"/>
        <v>0</v>
      </c>
      <c r="W1028" s="10"/>
      <c r="X1028" s="6">
        <f t="shared" si="200"/>
        <v>39766.36</v>
      </c>
      <c r="Y1028" s="6">
        <f>VLOOKUP($A1028,Peter!$A$3:$O$2386,7,0)</f>
        <v>39766.36</v>
      </c>
      <c r="Z1028" s="6">
        <v>39766.36</v>
      </c>
      <c r="AA1028" s="6">
        <f>VLOOKUP($A1028,raw!$A$2:$L$2630,7,0)</f>
        <v>39766.36</v>
      </c>
      <c r="AB1028" s="10">
        <f t="shared" si="202"/>
        <v>0</v>
      </c>
      <c r="AC1028" s="10">
        <f t="shared" si="205"/>
        <v>0</v>
      </c>
      <c r="AE1028" s="6">
        <f>VLOOKUP($A1028,Peter!$A$3:$O$2386,11,0)</f>
        <v>8338</v>
      </c>
      <c r="AF1028" s="6">
        <v>8338</v>
      </c>
      <c r="AG1028" s="6">
        <f t="shared" si="203"/>
        <v>0</v>
      </c>
      <c r="AH1028" s="6" t="str">
        <f>"'"&amp;C1028&amp;"',"</f>
        <v>'16151539',</v>
      </c>
    </row>
    <row r="1029" spans="1:34" hidden="1" x14ac:dyDescent="0.15">
      <c r="A1029" s="6" t="str">
        <f t="shared" si="201"/>
        <v>Santander Drive Auto Receivables Trust 2017-11632829242767</v>
      </c>
      <c r="B1029" s="6" t="s">
        <v>58</v>
      </c>
      <c r="C1029" s="6">
        <v>16328292</v>
      </c>
      <c r="D1029" s="7">
        <v>42767</v>
      </c>
      <c r="E1029" s="6" t="str">
        <f>VLOOKUP($A1029,Peter!$A$3:$A$2386,1,0)</f>
        <v>Santander Drive Auto Receivables Trust 2017-11632829242767</v>
      </c>
      <c r="F1029" s="6" t="s">
        <v>22</v>
      </c>
      <c r="G1029" s="6" t="s">
        <v>18</v>
      </c>
      <c r="H1029" s="6" t="s">
        <v>21</v>
      </c>
      <c r="I1029" s="6">
        <v>27094.94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Q1029" s="6">
        <f>VLOOKUP($A1029,Peter!$A$3:$O$2386,13,0)</f>
        <v>0</v>
      </c>
      <c r="R1029" s="6">
        <v>0</v>
      </c>
      <c r="S1029" s="10">
        <f t="shared" si="204"/>
        <v>0</v>
      </c>
      <c r="T1029" s="6">
        <f>VLOOKUP($A1029,Peter!$A$3:$R$2306,14,0)</f>
        <v>1105.67</v>
      </c>
      <c r="U1029" s="6">
        <v>0</v>
      </c>
      <c r="V1029" s="10">
        <f t="shared" si="199"/>
        <v>0</v>
      </c>
      <c r="W1029" s="10"/>
      <c r="X1029" s="6">
        <f t="shared" si="200"/>
        <v>27094.94</v>
      </c>
      <c r="Y1029" s="6">
        <f>VLOOKUP($A1029,Peter!$A$3:$O$2386,7,0)</f>
        <v>27094.94</v>
      </c>
      <c r="Z1029" s="6">
        <v>27094.94</v>
      </c>
      <c r="AA1029" s="6">
        <f>VLOOKUP($A1029,raw!$A$2:$L$2630,7,0)</f>
        <v>27094.94</v>
      </c>
      <c r="AB1029" s="10">
        <f t="shared" si="202"/>
        <v>0</v>
      </c>
      <c r="AC1029" s="10">
        <f t="shared" si="205"/>
        <v>0</v>
      </c>
      <c r="AE1029" s="6">
        <f>VLOOKUP($A1029,Peter!$A$3:$O$2386,11,0)</f>
        <v>20957</v>
      </c>
      <c r="AF1029" s="6">
        <v>20957</v>
      </c>
      <c r="AG1029" s="6">
        <f t="shared" si="203"/>
        <v>0</v>
      </c>
      <c r="AH1029" s="6" t="str">
        <f>"'"&amp;C1029&amp;"',"</f>
        <v>'16328292',</v>
      </c>
    </row>
    <row r="1030" spans="1:34" hidden="1" x14ac:dyDescent="0.15">
      <c r="A1030" s="6" t="str">
        <f t="shared" si="201"/>
        <v>Santander Drive Auto Receivables Trust 2017-11644736542795</v>
      </c>
      <c r="B1030" s="6" t="s">
        <v>58</v>
      </c>
      <c r="C1030" s="6">
        <v>16447365</v>
      </c>
      <c r="D1030" s="7">
        <v>42795</v>
      </c>
      <c r="E1030" s="6" t="str">
        <f>VLOOKUP($A1030,Peter!$A$3:$A$2386,1,0)</f>
        <v>Santander Drive Auto Receivables Trust 2017-11644736542795</v>
      </c>
      <c r="F1030" s="6" t="s">
        <v>21</v>
      </c>
      <c r="G1030" s="6" t="s">
        <v>21</v>
      </c>
      <c r="H1030" s="6" t="s">
        <v>21</v>
      </c>
      <c r="I1030" s="6">
        <v>22030.71</v>
      </c>
      <c r="J1030" s="6">
        <v>-593.14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Q1030" s="6">
        <f>VLOOKUP($A1030,Peter!$A$3:$O$2386,13,0)</f>
        <v>0</v>
      </c>
      <c r="R1030" s="6">
        <v>0</v>
      </c>
      <c r="S1030" s="10">
        <f t="shared" si="204"/>
        <v>0</v>
      </c>
      <c r="T1030" s="6">
        <f>VLOOKUP($A1030,Peter!$A$3:$R$2306,14,0)</f>
        <v>1534.07</v>
      </c>
      <c r="U1030" s="6">
        <v>-593.14</v>
      </c>
      <c r="V1030" s="10">
        <f t="shared" si="199"/>
        <v>1186.2799999999988</v>
      </c>
      <c r="W1030" s="10"/>
      <c r="X1030" s="6">
        <f t="shared" si="200"/>
        <v>21437.57</v>
      </c>
      <c r="Y1030" s="6">
        <f>VLOOKUP($A1030,Peter!$A$3:$O$2386,7,0)</f>
        <v>22623.85</v>
      </c>
      <c r="Z1030" s="6">
        <v>22030.71</v>
      </c>
      <c r="AA1030" s="6">
        <f>VLOOKUP($A1030,raw!$A$2:$L$2630,7,0)</f>
        <v>22623.85</v>
      </c>
      <c r="AB1030" s="10">
        <f t="shared" si="202"/>
        <v>593.13999999999942</v>
      </c>
      <c r="AC1030" s="10">
        <f t="shared" si="205"/>
        <v>1</v>
      </c>
      <c r="AE1030" s="6">
        <f>VLOOKUP($A1030,Peter!$A$3:$O$2386,11,0)</f>
        <v>0</v>
      </c>
      <c r="AF1030" s="6">
        <v>0</v>
      </c>
      <c r="AG1030" s="6">
        <f t="shared" si="203"/>
        <v>0</v>
      </c>
      <c r="AH1030" s="6" t="str">
        <f>"'"&amp;C1030&amp;"',"</f>
        <v>'16447365',</v>
      </c>
    </row>
    <row r="1031" spans="1:34" hidden="1" x14ac:dyDescent="0.15">
      <c r="A1031" s="6" t="str">
        <f t="shared" si="201"/>
        <v>Santander Drive Auto Receivables Trust 2017-11647583242767</v>
      </c>
      <c r="B1031" s="6" t="s">
        <v>58</v>
      </c>
      <c r="C1031" s="6">
        <v>16475832</v>
      </c>
      <c r="D1031" s="7">
        <v>42767</v>
      </c>
      <c r="E1031" s="6" t="str">
        <f>VLOOKUP($A1031,Peter!$A$3:$A$2386,1,0)</f>
        <v>Santander Drive Auto Receivables Trust 2017-11647583242767</v>
      </c>
      <c r="F1031" s="6" t="s">
        <v>22</v>
      </c>
      <c r="G1031" s="6" t="s">
        <v>18</v>
      </c>
      <c r="H1031" s="6" t="s">
        <v>21</v>
      </c>
      <c r="I1031" s="6">
        <v>18842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Q1031" s="6">
        <f>VLOOKUP($A1031,Peter!$A$3:$O$2386,13,0)</f>
        <v>0</v>
      </c>
      <c r="R1031" s="6">
        <v>0</v>
      </c>
      <c r="S1031" s="10">
        <f t="shared" si="204"/>
        <v>0</v>
      </c>
      <c r="T1031" s="6">
        <f>VLOOKUP($A1031,Peter!$A$3:$R$2306,14,0)</f>
        <v>846.37</v>
      </c>
      <c r="U1031" s="6">
        <v>0</v>
      </c>
      <c r="V1031" s="10">
        <f t="shared" si="199"/>
        <v>0</v>
      </c>
      <c r="W1031" s="10"/>
      <c r="X1031" s="6">
        <f t="shared" si="200"/>
        <v>18842</v>
      </c>
      <c r="Y1031" s="6">
        <f>VLOOKUP($A1031,Peter!$A$3:$O$2386,7,0)</f>
        <v>18842</v>
      </c>
      <c r="Z1031" s="6">
        <v>18842</v>
      </c>
      <c r="AA1031" s="6">
        <f>VLOOKUP($A1031,raw!$A$2:$L$2630,7,0)</f>
        <v>18842</v>
      </c>
      <c r="AB1031" s="10">
        <f t="shared" si="202"/>
        <v>0</v>
      </c>
      <c r="AC1031" s="10">
        <f t="shared" si="205"/>
        <v>0</v>
      </c>
      <c r="AE1031" s="6">
        <f>VLOOKUP($A1031,Peter!$A$3:$O$2386,11,0)</f>
        <v>12722</v>
      </c>
      <c r="AF1031" s="6">
        <v>12722</v>
      </c>
      <c r="AG1031" s="6">
        <f t="shared" si="203"/>
        <v>0</v>
      </c>
      <c r="AH1031" s="6" t="str">
        <f>"'"&amp;C1031&amp;"',"</f>
        <v>'16475832',</v>
      </c>
    </row>
    <row r="1032" spans="1:34" hidden="1" x14ac:dyDescent="0.15">
      <c r="A1032" s="6" t="str">
        <f t="shared" si="201"/>
        <v>Santander Drive Auto Receivables Trust 2017-11652165142795</v>
      </c>
      <c r="B1032" s="6" t="s">
        <v>58</v>
      </c>
      <c r="C1032" s="6">
        <v>16521651</v>
      </c>
      <c r="D1032" s="7">
        <v>42795</v>
      </c>
      <c r="E1032" s="6" t="str">
        <f>VLOOKUP($A1032,Peter!$A$3:$A$2386,1,0)</f>
        <v>Santander Drive Auto Receivables Trust 2017-11652165142795</v>
      </c>
      <c r="F1032" s="6" t="s">
        <v>21</v>
      </c>
      <c r="G1032" s="6" t="s">
        <v>18</v>
      </c>
      <c r="H1032" s="6" t="s">
        <v>21</v>
      </c>
      <c r="I1032" s="6">
        <v>7677.47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Q1032" s="6">
        <f>VLOOKUP($A1032,Peter!$A$3:$O$2386,13,0)</f>
        <v>0</v>
      </c>
      <c r="R1032" s="6">
        <v>0</v>
      </c>
      <c r="S1032" s="10">
        <f t="shared" si="204"/>
        <v>0</v>
      </c>
      <c r="T1032" s="6">
        <f>VLOOKUP($A1032,Peter!$A$3:$R$2306,14,0)</f>
        <v>389.99</v>
      </c>
      <c r="U1032" s="6">
        <v>0</v>
      </c>
      <c r="V1032" s="10">
        <f>Y1032-X1032</f>
        <v>0</v>
      </c>
      <c r="W1032" s="10"/>
      <c r="X1032" s="6">
        <f t="shared" si="200"/>
        <v>7677.47</v>
      </c>
      <c r="Y1032" s="6">
        <f>VLOOKUP($A1032,Peter!$A$3:$O$2386,7,0)</f>
        <v>7677.47</v>
      </c>
      <c r="Z1032" s="6">
        <v>7677.47</v>
      </c>
      <c r="AA1032" s="6">
        <f>VLOOKUP($A1032,raw!$A$2:$L$2630,7,0)</f>
        <v>7677.47</v>
      </c>
      <c r="AB1032" s="10">
        <f t="shared" si="202"/>
        <v>0</v>
      </c>
      <c r="AC1032" s="10">
        <f t="shared" si="205"/>
        <v>0</v>
      </c>
      <c r="AE1032" s="6">
        <f>VLOOKUP($A1032,Peter!$A$3:$O$2386,11,0)</f>
        <v>7287</v>
      </c>
      <c r="AF1032" s="6">
        <v>7287</v>
      </c>
      <c r="AG1032" s="6">
        <f>ABS(AE1032-AF1032)</f>
        <v>0</v>
      </c>
      <c r="AH1032" s="6" t="str">
        <f>"'"&amp;C1032&amp;"',"</f>
        <v>'16521651',</v>
      </c>
    </row>
    <row r="1035" spans="1:34" x14ac:dyDescent="0.15">
      <c r="AC1035" s="10"/>
    </row>
  </sheetData>
  <autoFilter ref="A1:AH1032">
    <filterColumn colId="32">
      <filters>
        <filter val="135"/>
        <filter val="16632.1"/>
        <filter val="175"/>
        <filter val="27093"/>
        <filter val="300"/>
        <filter val="304.5"/>
        <filter val="350"/>
        <filter val="4558.5"/>
        <filter val="5768"/>
        <filter val="9305.25"/>
        <filter val="9832"/>
      </filters>
    </filterColumn>
  </autoFilter>
  <sortState ref="B2:U1032">
    <sortCondition ref="B2:B1032"/>
    <sortCondition ref="C2:C103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6"/>
  <sheetViews>
    <sheetView zoomScale="125" zoomScaleNormal="125" zoomScalePageLayoutView="125" workbookViewId="0">
      <pane xSplit="4" ySplit="2" topLeftCell="H3" activePane="bottomRight" state="frozen"/>
      <selection pane="topRight" activeCell="E1" sqref="E1"/>
      <selection pane="bottomLeft" activeCell="A3" sqref="A3"/>
      <selection pane="bottomRight" activeCell="D7" sqref="D7"/>
    </sheetView>
  </sheetViews>
  <sheetFormatPr baseColWidth="10" defaultRowHeight="12" x14ac:dyDescent="0.15"/>
  <cols>
    <col min="1" max="1" width="10.83203125" style="1"/>
    <col min="2" max="2" width="30.6640625" style="1" customWidth="1"/>
    <col min="3" max="3" width="16" style="1" customWidth="1"/>
    <col min="4" max="16384" width="10.83203125" style="1"/>
  </cols>
  <sheetData>
    <row r="1" spans="1:19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f>F1+1</f>
        <v>7</v>
      </c>
      <c r="H1" s="1">
        <f t="shared" ref="H1:Q1" si="0">G1+1</f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</row>
    <row r="2" spans="1:19" s="4" customFormat="1" ht="48" x14ac:dyDescent="0.15">
      <c r="A2" s="4" t="s">
        <v>689</v>
      </c>
      <c r="B2" s="4" t="s">
        <v>686</v>
      </c>
      <c r="C2" s="4" t="s">
        <v>687</v>
      </c>
      <c r="D2" s="4" t="s">
        <v>688</v>
      </c>
      <c r="E2" s="4" t="s">
        <v>685</v>
      </c>
      <c r="F2" s="4" t="s">
        <v>684</v>
      </c>
      <c r="G2" s="4" t="s">
        <v>683</v>
      </c>
      <c r="H2" s="4" t="s">
        <v>682</v>
      </c>
      <c r="I2" s="4" t="s">
        <v>681</v>
      </c>
      <c r="J2" s="4" t="s">
        <v>680</v>
      </c>
      <c r="K2" s="4" t="s">
        <v>679</v>
      </c>
      <c r="L2" s="4" t="s">
        <v>678</v>
      </c>
      <c r="M2" s="4" t="s">
        <v>677</v>
      </c>
      <c r="N2" s="4" t="s">
        <v>676</v>
      </c>
      <c r="O2" s="4" t="s">
        <v>701</v>
      </c>
      <c r="P2" s="4" t="s">
        <v>702</v>
      </c>
      <c r="Q2" s="4" t="s">
        <v>703</v>
      </c>
      <c r="R2" s="4" t="s">
        <v>704</v>
      </c>
    </row>
    <row r="3" spans="1:19" x14ac:dyDescent="0.15">
      <c r="A3" s="1" t="str">
        <f t="shared" ref="A3:A66" si="1">B3&amp;C3&amp;D3</f>
        <v>AmeriCredit Automobile Receivables Trust 2017-10001694010 - 00001442705</v>
      </c>
      <c r="B3" s="1" t="s">
        <v>16</v>
      </c>
      <c r="C3" s="1" t="s">
        <v>675</v>
      </c>
      <c r="D3" s="2">
        <v>42705</v>
      </c>
      <c r="E3" s="1">
        <v>11492.34</v>
      </c>
      <c r="F3" s="1">
        <v>888.75</v>
      </c>
      <c r="G3" s="1">
        <v>0</v>
      </c>
      <c r="H3" s="1">
        <v>0</v>
      </c>
      <c r="I3" s="14">
        <v>10603.59</v>
      </c>
      <c r="J3" s="1">
        <v>191.25</v>
      </c>
      <c r="K3" s="1">
        <v>0</v>
      </c>
      <c r="L3" s="1">
        <v>0</v>
      </c>
      <c r="M3" s="1">
        <v>8.0599999999999401</v>
      </c>
      <c r="N3" s="1">
        <v>1071.94</v>
      </c>
      <c r="O3" s="1">
        <v>459.94640830999998</v>
      </c>
      <c r="P3" s="1">
        <v>799.55</v>
      </c>
      <c r="Q3" s="1">
        <v>17</v>
      </c>
      <c r="R3" s="1">
        <v>1080</v>
      </c>
    </row>
    <row r="4" spans="1:19" x14ac:dyDescent="0.15">
      <c r="A4" s="1" t="str">
        <f t="shared" si="1"/>
        <v>AmeriCredit Automobile Receivables Trust 2017-10001694010 - 00001442736</v>
      </c>
      <c r="B4" s="1" t="s">
        <v>16</v>
      </c>
      <c r="C4" s="1" t="s">
        <v>675</v>
      </c>
      <c r="D4" s="2">
        <v>42736</v>
      </c>
      <c r="E4" s="1">
        <v>10603.59</v>
      </c>
      <c r="F4" s="1">
        <v>0</v>
      </c>
      <c r="G4" s="1">
        <v>0</v>
      </c>
      <c r="H4" s="1">
        <v>0</v>
      </c>
      <c r="I4" s="14">
        <v>10603.59</v>
      </c>
      <c r="J4" s="1">
        <v>0</v>
      </c>
      <c r="K4" s="1">
        <v>0</v>
      </c>
      <c r="L4" s="1">
        <v>0</v>
      </c>
      <c r="M4" s="1">
        <v>0</v>
      </c>
      <c r="N4" s="1">
        <v>799.55</v>
      </c>
      <c r="O4" s="1">
        <v>464.10223251000002</v>
      </c>
      <c r="P4" s="1">
        <v>1335.52</v>
      </c>
      <c r="Q4" s="1">
        <v>48</v>
      </c>
      <c r="R4" s="1">
        <v>0</v>
      </c>
    </row>
    <row r="5" spans="1:19" x14ac:dyDescent="0.15">
      <c r="A5" s="1" t="str">
        <f t="shared" si="1"/>
        <v>AmeriCredit Automobile Receivables Trust 2017-10001694010 - 00001442767</v>
      </c>
      <c r="B5" s="1" t="s">
        <v>16</v>
      </c>
      <c r="C5" s="1" t="s">
        <v>675</v>
      </c>
      <c r="D5" s="2">
        <v>42767</v>
      </c>
      <c r="E5" s="1">
        <v>10603.59</v>
      </c>
      <c r="F5" s="1">
        <v>1596.36</v>
      </c>
      <c r="G5" s="1">
        <v>-425</v>
      </c>
      <c r="H5" s="1">
        <v>6.8212102632969598E-13</v>
      </c>
      <c r="I5" s="14">
        <v>9432.23</v>
      </c>
      <c r="J5" s="1">
        <v>164.65</v>
      </c>
      <c r="K5" s="1">
        <v>0</v>
      </c>
      <c r="L5" s="1">
        <v>-425</v>
      </c>
      <c r="M5" s="1">
        <v>0</v>
      </c>
      <c r="N5" s="1">
        <v>1335.52</v>
      </c>
      <c r="O5" s="1">
        <v>468.29580543999998</v>
      </c>
      <c r="P5" s="1">
        <v>535.97</v>
      </c>
      <c r="Q5" s="1">
        <v>0</v>
      </c>
      <c r="R5" s="1">
        <v>2011</v>
      </c>
    </row>
    <row r="6" spans="1:19" x14ac:dyDescent="0.15">
      <c r="A6" s="1" t="str">
        <f t="shared" si="1"/>
        <v>AmeriCredit Automobile Receivables Trust 2017-10001694010 - 00001442795</v>
      </c>
      <c r="B6" s="1" t="s">
        <v>16</v>
      </c>
      <c r="C6" s="1" t="s">
        <v>675</v>
      </c>
      <c r="D6" s="2">
        <v>42795</v>
      </c>
      <c r="E6" s="1">
        <v>9432.23</v>
      </c>
      <c r="F6" s="1">
        <v>480.84</v>
      </c>
      <c r="G6" s="1">
        <v>0</v>
      </c>
      <c r="H6" s="1">
        <v>1.7053025658242399E-13</v>
      </c>
      <c r="I6" s="14">
        <v>8951.39</v>
      </c>
      <c r="J6" s="1">
        <v>59.16</v>
      </c>
      <c r="K6" s="1">
        <v>0</v>
      </c>
      <c r="L6" s="1">
        <v>0</v>
      </c>
      <c r="M6" s="1">
        <v>4.0299999999999701</v>
      </c>
      <c r="N6" s="1">
        <v>535.97</v>
      </c>
      <c r="O6" s="1">
        <v>472.52746998999999</v>
      </c>
      <c r="P6" s="1">
        <v>535.97</v>
      </c>
      <c r="Q6" s="1">
        <v>0</v>
      </c>
      <c r="R6" s="1">
        <v>540</v>
      </c>
    </row>
    <row r="7" spans="1:19" x14ac:dyDescent="0.15">
      <c r="A7" s="1" t="str">
        <f t="shared" si="1"/>
        <v>AmeriCredit Automobile Receivables Trust 2017-10001694010 - 00004042705</v>
      </c>
      <c r="B7" s="1" t="s">
        <v>16</v>
      </c>
      <c r="C7" s="1" t="s">
        <v>674</v>
      </c>
      <c r="D7" s="2">
        <v>42705</v>
      </c>
      <c r="E7" s="1">
        <v>1406.38</v>
      </c>
      <c r="F7" s="1">
        <v>0</v>
      </c>
      <c r="G7" s="1">
        <v>0</v>
      </c>
      <c r="H7" s="1">
        <v>0</v>
      </c>
      <c r="I7" s="14">
        <v>1406.38</v>
      </c>
      <c r="J7" s="1">
        <v>0</v>
      </c>
      <c r="K7" s="1">
        <v>0</v>
      </c>
      <c r="L7" s="1">
        <v>0</v>
      </c>
      <c r="M7" s="1">
        <v>0</v>
      </c>
      <c r="N7" s="1">
        <v>688.19999999999902</v>
      </c>
      <c r="O7" s="1">
        <v>218.32990140999999</v>
      </c>
      <c r="P7" s="1">
        <v>688.2</v>
      </c>
      <c r="Q7" s="1">
        <v>49</v>
      </c>
      <c r="R7" s="1">
        <v>0</v>
      </c>
    </row>
    <row r="8" spans="1:19" x14ac:dyDescent="0.15">
      <c r="A8" s="1" t="str">
        <f t="shared" si="1"/>
        <v>AmeriCredit Automobile Receivables Trust 2017-10001694010 - 00004042736</v>
      </c>
      <c r="B8" s="1" t="s">
        <v>16</v>
      </c>
      <c r="C8" s="1" t="s">
        <v>674</v>
      </c>
      <c r="D8" s="2">
        <v>42736</v>
      </c>
      <c r="E8" s="1">
        <v>1406.38</v>
      </c>
      <c r="F8" s="1">
        <v>447.5</v>
      </c>
      <c r="G8" s="1">
        <v>0</v>
      </c>
      <c r="H8" s="1">
        <v>1.13686837721616E-13</v>
      </c>
      <c r="I8" s="14">
        <v>958.88</v>
      </c>
      <c r="J8" s="1">
        <v>31.9</v>
      </c>
      <c r="K8" s="1">
        <v>0</v>
      </c>
      <c r="L8" s="1">
        <v>0</v>
      </c>
      <c r="M8" s="1">
        <v>0</v>
      </c>
      <c r="N8" s="1">
        <v>688.2</v>
      </c>
      <c r="O8" s="1">
        <v>220.50011749000001</v>
      </c>
      <c r="P8" s="1">
        <v>438.2</v>
      </c>
      <c r="Q8" s="1">
        <v>19</v>
      </c>
      <c r="R8" s="1">
        <v>479.4</v>
      </c>
    </row>
    <row r="9" spans="1:19" x14ac:dyDescent="0.15">
      <c r="A9" s="1" t="str">
        <f t="shared" si="1"/>
        <v>AmeriCredit Automobile Receivables Trust 2017-10001694010 - 00004042767</v>
      </c>
      <c r="B9" s="1" t="s">
        <v>16</v>
      </c>
      <c r="C9" s="1" t="s">
        <v>674</v>
      </c>
      <c r="D9" s="2">
        <v>42767</v>
      </c>
      <c r="E9" s="1">
        <v>958.88</v>
      </c>
      <c r="F9" s="1">
        <v>0</v>
      </c>
      <c r="G9" s="1">
        <v>0</v>
      </c>
      <c r="H9" s="1">
        <v>0</v>
      </c>
      <c r="I9" s="14">
        <v>958.88</v>
      </c>
      <c r="J9" s="1">
        <v>0</v>
      </c>
      <c r="K9" s="1">
        <v>0</v>
      </c>
      <c r="L9" s="1">
        <v>0</v>
      </c>
      <c r="M9" s="1">
        <v>0</v>
      </c>
      <c r="N9" s="1">
        <v>438.2</v>
      </c>
      <c r="O9" s="1">
        <v>222.69201763999999</v>
      </c>
      <c r="P9" s="1">
        <v>667.6</v>
      </c>
      <c r="Q9" s="1">
        <v>47</v>
      </c>
      <c r="R9" s="1">
        <v>0</v>
      </c>
    </row>
    <row r="10" spans="1:19" x14ac:dyDescent="0.15">
      <c r="A10" s="1" t="str">
        <f t="shared" si="1"/>
        <v>AmeriCredit Automobile Receivables Trust 2017-10001694010 - 00004042795</v>
      </c>
      <c r="B10" s="1" t="s">
        <v>16</v>
      </c>
      <c r="C10" s="1" t="s">
        <v>674</v>
      </c>
      <c r="D10" s="2">
        <v>42795</v>
      </c>
      <c r="E10" s="1">
        <v>958.88</v>
      </c>
      <c r="F10" s="1">
        <v>950.04</v>
      </c>
      <c r="G10" s="1">
        <v>8.84</v>
      </c>
      <c r="H10" s="1">
        <v>0</v>
      </c>
      <c r="I10" s="14">
        <v>0</v>
      </c>
      <c r="J10" s="1">
        <v>15.53</v>
      </c>
      <c r="K10" s="1">
        <v>0</v>
      </c>
      <c r="L10" s="1">
        <v>0</v>
      </c>
      <c r="M10" s="1">
        <v>0</v>
      </c>
      <c r="N10" s="1">
        <v>667.6</v>
      </c>
      <c r="O10" s="1">
        <v>224.90581853</v>
      </c>
      <c r="P10" s="1">
        <v>0</v>
      </c>
      <c r="Q10" s="1">
        <v>0</v>
      </c>
      <c r="R10" s="1">
        <v>1145.57</v>
      </c>
      <c r="S10" s="1">
        <f>R10-N10</f>
        <v>477.96999999999991</v>
      </c>
    </row>
    <row r="11" spans="1:19" x14ac:dyDescent="0.15">
      <c r="A11" s="1" t="str">
        <f t="shared" si="1"/>
        <v>AmeriCredit Automobile Receivables Trust 2017-10001694010 - 00011342705</v>
      </c>
      <c r="B11" s="1" t="s">
        <v>16</v>
      </c>
      <c r="C11" s="1" t="s">
        <v>673</v>
      </c>
      <c r="D11" s="2">
        <v>42705</v>
      </c>
      <c r="E11" s="1">
        <v>1411.26</v>
      </c>
      <c r="F11" s="1">
        <v>256.93</v>
      </c>
      <c r="G11" s="1">
        <v>0</v>
      </c>
      <c r="H11" s="1">
        <v>5.6843418860808002E-14</v>
      </c>
      <c r="I11" s="14">
        <v>1154.33</v>
      </c>
      <c r="J11" s="1">
        <v>15.86</v>
      </c>
      <c r="K11" s="1">
        <v>0</v>
      </c>
      <c r="L11" s="1">
        <v>0</v>
      </c>
      <c r="M11" s="1">
        <v>0</v>
      </c>
      <c r="N11" s="1">
        <v>272.79000000000002</v>
      </c>
      <c r="O11" s="1">
        <v>259.88132194000002</v>
      </c>
      <c r="P11" s="1">
        <v>272.79000000000002</v>
      </c>
      <c r="Q11" s="1">
        <v>0</v>
      </c>
      <c r="R11" s="1">
        <v>272.79000000000002</v>
      </c>
    </row>
    <row r="12" spans="1:19" x14ac:dyDescent="0.15">
      <c r="A12" s="1" t="str">
        <f t="shared" si="1"/>
        <v>AmeriCredit Automobile Receivables Trust 2017-10001694010 - 00011342736</v>
      </c>
      <c r="B12" s="1" t="s">
        <v>16</v>
      </c>
      <c r="C12" s="1" t="s">
        <v>673</v>
      </c>
      <c r="D12" s="2">
        <v>42736</v>
      </c>
      <c r="E12" s="1">
        <v>1154.33</v>
      </c>
      <c r="F12" s="1">
        <v>262.02</v>
      </c>
      <c r="G12" s="1">
        <v>0</v>
      </c>
      <c r="H12" s="1">
        <v>0</v>
      </c>
      <c r="I12" s="14">
        <v>892.31</v>
      </c>
      <c r="J12" s="1">
        <v>10.77</v>
      </c>
      <c r="K12" s="1">
        <v>0</v>
      </c>
      <c r="L12" s="1">
        <v>0</v>
      </c>
      <c r="M12" s="1">
        <v>0</v>
      </c>
      <c r="N12" s="1">
        <v>272.79000000000002</v>
      </c>
      <c r="O12" s="1">
        <v>262.41299119000001</v>
      </c>
      <c r="P12" s="1">
        <v>272.79000000000002</v>
      </c>
      <c r="Q12" s="1">
        <v>0</v>
      </c>
      <c r="R12" s="1">
        <v>272.79000000000002</v>
      </c>
    </row>
    <row r="13" spans="1:19" x14ac:dyDescent="0.15">
      <c r="A13" s="1" t="str">
        <f t="shared" si="1"/>
        <v>AmeriCredit Automobile Receivables Trust 2017-10001694010 - 00011342767</v>
      </c>
      <c r="B13" s="1" t="s">
        <v>16</v>
      </c>
      <c r="C13" s="1" t="s">
        <v>673</v>
      </c>
      <c r="D13" s="2">
        <v>42767</v>
      </c>
      <c r="E13" s="1">
        <v>892.31</v>
      </c>
      <c r="F13" s="1">
        <v>263.58999999999997</v>
      </c>
      <c r="G13" s="1">
        <v>0</v>
      </c>
      <c r="H13" s="1">
        <v>-5.6843418860808002E-14</v>
      </c>
      <c r="I13" s="14">
        <v>628.72</v>
      </c>
      <c r="J13" s="1">
        <v>9.1999999999999993</v>
      </c>
      <c r="K13" s="1">
        <v>0</v>
      </c>
      <c r="L13" s="1">
        <v>0</v>
      </c>
      <c r="M13" s="1">
        <v>0</v>
      </c>
      <c r="N13" s="1">
        <v>272.79000000000002</v>
      </c>
      <c r="O13" s="1">
        <v>264.96944969999998</v>
      </c>
      <c r="P13" s="1">
        <v>272.79000000000002</v>
      </c>
      <c r="Q13" s="1">
        <v>0</v>
      </c>
      <c r="R13" s="1">
        <v>272.79000000000002</v>
      </c>
    </row>
    <row r="14" spans="1:19" x14ac:dyDescent="0.15">
      <c r="A14" s="1" t="str">
        <f t="shared" si="1"/>
        <v>AmeriCredit Automobile Receivables Trust 2017-10001694010 - 00011342795</v>
      </c>
      <c r="B14" s="1" t="s">
        <v>16</v>
      </c>
      <c r="C14" s="1" t="s">
        <v>673</v>
      </c>
      <c r="D14" s="2">
        <v>42795</v>
      </c>
      <c r="E14" s="1">
        <v>628.72</v>
      </c>
      <c r="F14" s="1">
        <v>615.89</v>
      </c>
      <c r="G14" s="1">
        <v>12.83</v>
      </c>
      <c r="H14" s="1">
        <v>0</v>
      </c>
      <c r="I14" s="14">
        <v>0</v>
      </c>
      <c r="J14" s="1">
        <v>6.27</v>
      </c>
      <c r="K14" s="1">
        <v>0</v>
      </c>
      <c r="L14" s="1">
        <v>0</v>
      </c>
      <c r="M14" s="1">
        <v>0</v>
      </c>
      <c r="N14" s="1">
        <v>272.79000000000002</v>
      </c>
      <c r="O14" s="1">
        <v>267.55094021000002</v>
      </c>
      <c r="P14" s="1">
        <v>0</v>
      </c>
      <c r="Q14" s="1">
        <v>0</v>
      </c>
      <c r="R14" s="1">
        <v>635.79999999999995</v>
      </c>
    </row>
    <row r="15" spans="1:19" x14ac:dyDescent="0.15">
      <c r="A15" s="1" t="str">
        <f t="shared" si="1"/>
        <v>AmeriCredit Automobile Receivables Trust 2017-10001694010 - 00021642705</v>
      </c>
      <c r="B15" s="1" t="s">
        <v>16</v>
      </c>
      <c r="C15" s="1" t="s">
        <v>672</v>
      </c>
      <c r="D15" s="2">
        <v>42705</v>
      </c>
      <c r="E15" s="1">
        <v>9913.34</v>
      </c>
      <c r="F15" s="1">
        <v>2085.89</v>
      </c>
      <c r="G15" s="1">
        <v>-525</v>
      </c>
      <c r="H15" s="1">
        <v>-4.5474735088646402E-13</v>
      </c>
      <c r="I15" s="14">
        <v>8352.4500000000007</v>
      </c>
      <c r="J15" s="1">
        <v>264.11</v>
      </c>
      <c r="K15" s="1">
        <v>0</v>
      </c>
      <c r="L15" s="1">
        <v>0</v>
      </c>
      <c r="M15" s="1">
        <v>0</v>
      </c>
      <c r="N15" s="1">
        <v>537.97</v>
      </c>
      <c r="O15" s="1">
        <v>413.4259922</v>
      </c>
      <c r="P15" s="1">
        <v>537.97</v>
      </c>
      <c r="Q15" s="1">
        <v>0</v>
      </c>
      <c r="R15" s="1">
        <v>2400</v>
      </c>
    </row>
    <row r="16" spans="1:19" x14ac:dyDescent="0.15">
      <c r="A16" s="1" t="str">
        <f t="shared" si="1"/>
        <v>AmeriCredit Automobile Receivables Trust 2017-10001694010 - 00021642736</v>
      </c>
      <c r="B16" s="1" t="s">
        <v>16</v>
      </c>
      <c r="C16" s="1" t="s">
        <v>672</v>
      </c>
      <c r="D16" s="2">
        <v>42736</v>
      </c>
      <c r="E16" s="1">
        <v>8352.4500000000007</v>
      </c>
      <c r="F16" s="1">
        <v>0</v>
      </c>
      <c r="G16" s="1">
        <v>0</v>
      </c>
      <c r="H16" s="1">
        <v>0</v>
      </c>
      <c r="I16" s="14">
        <v>8352.4500000000007</v>
      </c>
      <c r="J16" s="1">
        <v>0</v>
      </c>
      <c r="K16" s="1">
        <v>0</v>
      </c>
      <c r="L16" s="1">
        <v>0</v>
      </c>
      <c r="M16" s="1">
        <v>0</v>
      </c>
      <c r="N16" s="1">
        <v>537.97</v>
      </c>
      <c r="O16" s="1">
        <v>420.28692126999999</v>
      </c>
      <c r="P16" s="1">
        <v>978.76</v>
      </c>
      <c r="Q16" s="1">
        <v>6</v>
      </c>
      <c r="R16" s="1">
        <v>0</v>
      </c>
    </row>
    <row r="17" spans="1:18" x14ac:dyDescent="0.15">
      <c r="A17" s="1" t="str">
        <f t="shared" si="1"/>
        <v>AmeriCredit Automobile Receivables Trust 2017-10001694010 - 00021642767</v>
      </c>
      <c r="B17" s="1" t="s">
        <v>16</v>
      </c>
      <c r="C17" s="1" t="s">
        <v>672</v>
      </c>
      <c r="D17" s="2">
        <v>42767</v>
      </c>
      <c r="E17" s="1">
        <v>8352.4500000000007</v>
      </c>
      <c r="F17" s="1">
        <v>386.13</v>
      </c>
      <c r="G17" s="1">
        <v>0</v>
      </c>
      <c r="H17" s="1">
        <v>1.02318153949454E-12</v>
      </c>
      <c r="I17" s="14">
        <v>7966.32</v>
      </c>
      <c r="J17" s="1">
        <v>163.87</v>
      </c>
      <c r="K17" s="1">
        <v>0</v>
      </c>
      <c r="L17" s="1">
        <v>0</v>
      </c>
      <c r="M17" s="1">
        <v>0</v>
      </c>
      <c r="N17" s="1">
        <v>978.76</v>
      </c>
      <c r="O17" s="1">
        <v>427.26162742999998</v>
      </c>
      <c r="P17" s="1">
        <v>1075.94</v>
      </c>
      <c r="Q17" s="1">
        <v>3</v>
      </c>
      <c r="R17" s="1">
        <v>550</v>
      </c>
    </row>
    <row r="18" spans="1:18" x14ac:dyDescent="0.15">
      <c r="A18" s="1" t="str">
        <f t="shared" si="1"/>
        <v>AmeriCredit Automobile Receivables Trust 2017-10001694010 - 00021642795</v>
      </c>
      <c r="B18" s="1" t="s">
        <v>16</v>
      </c>
      <c r="C18" s="1" t="s">
        <v>672</v>
      </c>
      <c r="D18" s="2">
        <v>42795</v>
      </c>
      <c r="E18" s="1">
        <v>7966.32</v>
      </c>
      <c r="F18" s="1">
        <v>860.09</v>
      </c>
      <c r="G18" s="1">
        <v>0</v>
      </c>
      <c r="H18" s="1">
        <v>1.13686837721616E-13</v>
      </c>
      <c r="I18" s="14">
        <v>7106.23</v>
      </c>
      <c r="J18" s="1">
        <v>244.91</v>
      </c>
      <c r="K18" s="1">
        <v>0</v>
      </c>
      <c r="L18" s="1">
        <v>0</v>
      </c>
      <c r="M18" s="1">
        <v>29.059999999999899</v>
      </c>
      <c r="N18" s="1">
        <v>1075.94</v>
      </c>
      <c r="O18" s="1">
        <v>434.35199746000001</v>
      </c>
      <c r="P18" s="1">
        <v>537.97</v>
      </c>
      <c r="Q18" s="1">
        <v>0</v>
      </c>
      <c r="R18" s="1">
        <v>1105</v>
      </c>
    </row>
    <row r="19" spans="1:18" x14ac:dyDescent="0.15">
      <c r="A19" s="1" t="str">
        <f t="shared" si="1"/>
        <v>AmeriCredit Automobile Receivables Trust 2017-10001694010 - 00025042705</v>
      </c>
      <c r="B19" s="1" t="s">
        <v>16</v>
      </c>
      <c r="C19" s="1" t="s">
        <v>671</v>
      </c>
      <c r="D19" s="2">
        <v>42705</v>
      </c>
      <c r="E19" s="1">
        <v>1226.45</v>
      </c>
      <c r="F19" s="1">
        <v>400.71</v>
      </c>
      <c r="G19" s="1">
        <v>0</v>
      </c>
      <c r="H19" s="1">
        <v>5.6843418860808002E-14</v>
      </c>
      <c r="I19" s="14">
        <v>825.74</v>
      </c>
      <c r="J19" s="1">
        <v>19.29</v>
      </c>
      <c r="K19" s="1">
        <v>0</v>
      </c>
      <c r="L19" s="1">
        <v>0</v>
      </c>
      <c r="M19" s="1">
        <v>4.3299999999999796</v>
      </c>
      <c r="N19" s="1">
        <v>415.67</v>
      </c>
      <c r="O19" s="1">
        <v>383.18398901</v>
      </c>
      <c r="P19" s="1">
        <v>415.67</v>
      </c>
      <c r="Q19" s="1">
        <v>0</v>
      </c>
      <c r="R19" s="1">
        <v>420</v>
      </c>
    </row>
    <row r="20" spans="1:18" x14ac:dyDescent="0.15">
      <c r="A20" s="1" t="str">
        <f t="shared" si="1"/>
        <v>AmeriCredit Automobile Receivables Trust 2017-10001694010 - 00025042736</v>
      </c>
      <c r="B20" s="1" t="s">
        <v>16</v>
      </c>
      <c r="C20" s="1" t="s">
        <v>671</v>
      </c>
      <c r="D20" s="2">
        <v>42736</v>
      </c>
      <c r="E20" s="1">
        <v>825.74</v>
      </c>
      <c r="F20" s="1">
        <v>404.76</v>
      </c>
      <c r="G20" s="1">
        <v>0</v>
      </c>
      <c r="H20" s="1">
        <v>0</v>
      </c>
      <c r="I20" s="14">
        <v>420.98</v>
      </c>
      <c r="J20" s="1">
        <v>15.24</v>
      </c>
      <c r="K20" s="1">
        <v>0</v>
      </c>
      <c r="L20" s="1">
        <v>0</v>
      </c>
      <c r="M20" s="1">
        <v>4.3299999999999796</v>
      </c>
      <c r="N20" s="1">
        <v>415.67</v>
      </c>
      <c r="O20" s="1">
        <v>389.46976821999999</v>
      </c>
      <c r="P20" s="1">
        <v>415.67</v>
      </c>
      <c r="Q20" s="1">
        <v>0</v>
      </c>
      <c r="R20" s="1">
        <v>420</v>
      </c>
    </row>
    <row r="21" spans="1:18" x14ac:dyDescent="0.15">
      <c r="A21" s="1" t="str">
        <f t="shared" si="1"/>
        <v>AmeriCredit Automobile Receivables Trust 2017-10001694010 - 00025042767</v>
      </c>
      <c r="B21" s="1" t="s">
        <v>16</v>
      </c>
      <c r="C21" s="1" t="s">
        <v>671</v>
      </c>
      <c r="D21" s="2">
        <v>42767</v>
      </c>
      <c r="E21" s="1">
        <v>420.98</v>
      </c>
      <c r="F21" s="1">
        <v>410.64</v>
      </c>
      <c r="G21" s="1">
        <v>10.34</v>
      </c>
      <c r="H21" s="1">
        <v>5.6843418860808002E-14</v>
      </c>
      <c r="I21" s="14">
        <v>0</v>
      </c>
      <c r="J21" s="1">
        <v>5.03</v>
      </c>
      <c r="K21" s="1">
        <v>0</v>
      </c>
      <c r="L21" s="1">
        <v>0</v>
      </c>
      <c r="M21" s="1">
        <v>0</v>
      </c>
      <c r="N21" s="1">
        <v>415.67</v>
      </c>
      <c r="O21" s="1">
        <v>395.85952469</v>
      </c>
      <c r="P21" s="1">
        <v>0</v>
      </c>
      <c r="Q21" s="1">
        <v>0</v>
      </c>
      <c r="R21" s="1">
        <v>415.67</v>
      </c>
    </row>
    <row r="22" spans="1:18" x14ac:dyDescent="0.15">
      <c r="A22" s="1" t="str">
        <f t="shared" si="1"/>
        <v>AmeriCredit Automobile Receivables Trust 2017-10001694010 - 00032842705</v>
      </c>
      <c r="B22" s="1" t="s">
        <v>16</v>
      </c>
      <c r="C22" s="1" t="s">
        <v>670</v>
      </c>
      <c r="D22" s="2">
        <v>42705</v>
      </c>
      <c r="E22" s="1">
        <v>11100.59</v>
      </c>
      <c r="F22" s="1">
        <v>1751.29</v>
      </c>
      <c r="G22" s="1">
        <v>-515</v>
      </c>
      <c r="H22" s="1">
        <v>9.0949470177292804E-13</v>
      </c>
      <c r="I22" s="14">
        <v>9864.2999999999993</v>
      </c>
      <c r="J22" s="1">
        <v>293.70999999999998</v>
      </c>
      <c r="K22" s="1">
        <v>0</v>
      </c>
      <c r="L22" s="1">
        <v>0</v>
      </c>
      <c r="M22" s="1">
        <v>0</v>
      </c>
      <c r="N22" s="1">
        <v>382.43</v>
      </c>
      <c r="O22" s="1">
        <v>301.70152701000001</v>
      </c>
      <c r="P22" s="1">
        <v>382.43</v>
      </c>
      <c r="Q22" s="1">
        <v>0</v>
      </c>
      <c r="R22" s="1">
        <v>2265</v>
      </c>
    </row>
    <row r="23" spans="1:18" x14ac:dyDescent="0.15">
      <c r="A23" s="1" t="str">
        <f t="shared" si="1"/>
        <v>AmeriCredit Automobile Receivables Trust 2017-10001694010 - 00032842736</v>
      </c>
      <c r="B23" s="1" t="s">
        <v>16</v>
      </c>
      <c r="C23" s="1" t="s">
        <v>670</v>
      </c>
      <c r="D23" s="2">
        <v>42736</v>
      </c>
      <c r="E23" s="1">
        <v>9864.2999999999993</v>
      </c>
      <c r="F23" s="1">
        <v>194.18</v>
      </c>
      <c r="G23" s="1">
        <v>0</v>
      </c>
      <c r="H23" s="1">
        <v>-1.5347723092418099E-12</v>
      </c>
      <c r="I23" s="14">
        <v>9670.1200000000008</v>
      </c>
      <c r="J23" s="1">
        <v>187.97</v>
      </c>
      <c r="K23" s="1">
        <v>0</v>
      </c>
      <c r="L23" s="1">
        <v>0</v>
      </c>
      <c r="M23" s="1">
        <v>0</v>
      </c>
      <c r="N23" s="1">
        <v>382.43</v>
      </c>
      <c r="O23" s="1">
        <v>305.93505177999998</v>
      </c>
      <c r="P23" s="1">
        <v>382.43</v>
      </c>
      <c r="Q23" s="1">
        <v>0</v>
      </c>
      <c r="R23" s="1">
        <v>382.15</v>
      </c>
    </row>
    <row r="24" spans="1:18" x14ac:dyDescent="0.15">
      <c r="A24" s="1" t="str">
        <f t="shared" si="1"/>
        <v>AmeriCredit Automobile Receivables Trust 2017-10001694010 - 00032842767</v>
      </c>
      <c r="B24" s="1" t="s">
        <v>16</v>
      </c>
      <c r="C24" s="1" t="s">
        <v>670</v>
      </c>
      <c r="D24" s="2">
        <v>42767</v>
      </c>
      <c r="E24" s="1">
        <v>9670.1200000000008</v>
      </c>
      <c r="F24" s="1">
        <v>247.39</v>
      </c>
      <c r="G24" s="1">
        <v>0</v>
      </c>
      <c r="H24" s="1">
        <v>1.2505552149377701E-12</v>
      </c>
      <c r="I24" s="14">
        <v>9422.73</v>
      </c>
      <c r="J24" s="1">
        <v>135.04</v>
      </c>
      <c r="K24" s="1">
        <v>0</v>
      </c>
      <c r="L24" s="1">
        <v>0</v>
      </c>
      <c r="M24" s="1">
        <v>0</v>
      </c>
      <c r="N24" s="1">
        <v>382.43</v>
      </c>
      <c r="O24" s="1">
        <v>310.2285162</v>
      </c>
      <c r="P24" s="1">
        <v>382.43</v>
      </c>
      <c r="Q24" s="1">
        <v>0</v>
      </c>
      <c r="R24" s="1">
        <v>382.43</v>
      </c>
    </row>
    <row r="25" spans="1:18" x14ac:dyDescent="0.15">
      <c r="A25" s="1" t="str">
        <f t="shared" si="1"/>
        <v>AmeriCredit Automobile Receivables Trust 2017-10001694010 - 00032842795</v>
      </c>
      <c r="B25" s="1" t="s">
        <v>16</v>
      </c>
      <c r="C25" s="1" t="s">
        <v>670</v>
      </c>
      <c r="D25" s="2">
        <v>42795</v>
      </c>
      <c r="E25" s="1">
        <v>9422.73</v>
      </c>
      <c r="F25" s="1">
        <v>250.85</v>
      </c>
      <c r="G25" s="1">
        <v>0</v>
      </c>
      <c r="H25" s="1">
        <v>3.69482222595252E-13</v>
      </c>
      <c r="I25" s="14">
        <v>9171.8799999999992</v>
      </c>
      <c r="J25" s="1">
        <v>131.58000000000001</v>
      </c>
      <c r="K25" s="1">
        <v>0</v>
      </c>
      <c r="L25" s="1">
        <v>0</v>
      </c>
      <c r="M25" s="1">
        <v>0</v>
      </c>
      <c r="N25" s="1">
        <v>382.43</v>
      </c>
      <c r="O25" s="1">
        <v>314.58276892999999</v>
      </c>
      <c r="P25" s="1">
        <v>382.43</v>
      </c>
      <c r="Q25" s="1">
        <v>0</v>
      </c>
      <c r="R25" s="1">
        <v>382.43</v>
      </c>
    </row>
    <row r="26" spans="1:18" x14ac:dyDescent="0.15">
      <c r="A26" s="1" t="str">
        <f t="shared" si="1"/>
        <v>AmeriCredit Automobile Receivables Trust 2017-10001694010 - 00034242705</v>
      </c>
      <c r="B26" s="1" t="s">
        <v>16</v>
      </c>
      <c r="C26" s="1" t="s">
        <v>669</v>
      </c>
      <c r="D26" s="2">
        <v>42705</v>
      </c>
      <c r="E26" s="1">
        <v>3719.6</v>
      </c>
      <c r="F26" s="1">
        <v>1087.8900000000001</v>
      </c>
      <c r="G26" s="1">
        <v>-530</v>
      </c>
      <c r="H26" s="1">
        <v>-2.2737367544323201E-13</v>
      </c>
      <c r="I26" s="14">
        <v>3161.71</v>
      </c>
      <c r="J26" s="1">
        <v>106.11</v>
      </c>
      <c r="K26" s="1">
        <v>0</v>
      </c>
      <c r="L26" s="1">
        <v>0</v>
      </c>
      <c r="M26" s="1">
        <v>0</v>
      </c>
      <c r="N26" s="1">
        <v>222.8</v>
      </c>
      <c r="O26" s="1">
        <v>188.29630383</v>
      </c>
      <c r="P26" s="1">
        <v>222.8</v>
      </c>
      <c r="Q26" s="1">
        <v>0</v>
      </c>
      <c r="R26" s="1">
        <v>1214</v>
      </c>
    </row>
    <row r="27" spans="1:18" x14ac:dyDescent="0.15">
      <c r="A27" s="1" t="str">
        <f t="shared" si="1"/>
        <v>AmeriCredit Automobile Receivables Trust 2017-10001694010 - 00034242736</v>
      </c>
      <c r="B27" s="1" t="s">
        <v>16</v>
      </c>
      <c r="C27" s="1" t="s">
        <v>669</v>
      </c>
      <c r="D27" s="2">
        <v>42736</v>
      </c>
      <c r="E27" s="1">
        <v>3161.71</v>
      </c>
      <c r="F27" s="1">
        <v>0</v>
      </c>
      <c r="G27" s="1">
        <v>0</v>
      </c>
      <c r="H27" s="1">
        <v>0</v>
      </c>
      <c r="I27" s="14">
        <v>3161.71</v>
      </c>
      <c r="J27" s="1">
        <v>0</v>
      </c>
      <c r="K27" s="1">
        <v>0</v>
      </c>
      <c r="L27" s="1">
        <v>0</v>
      </c>
      <c r="M27" s="1">
        <v>0</v>
      </c>
      <c r="N27" s="1">
        <v>222.8</v>
      </c>
      <c r="O27" s="1">
        <v>190.16840728</v>
      </c>
      <c r="P27" s="1">
        <v>445</v>
      </c>
      <c r="Q27" s="1">
        <v>20</v>
      </c>
      <c r="R27" s="1">
        <v>0</v>
      </c>
    </row>
    <row r="28" spans="1:18" x14ac:dyDescent="0.15">
      <c r="A28" s="1" t="str">
        <f t="shared" si="1"/>
        <v>AmeriCredit Automobile Receivables Trust 2017-10001694010 - 00034242767</v>
      </c>
      <c r="B28" s="1" t="s">
        <v>16</v>
      </c>
      <c r="C28" s="1" t="s">
        <v>669</v>
      </c>
      <c r="D28" s="2">
        <v>42767</v>
      </c>
      <c r="E28" s="1">
        <v>3161.71</v>
      </c>
      <c r="F28" s="1">
        <v>2426.4299999999998</v>
      </c>
      <c r="G28" s="1">
        <v>0</v>
      </c>
      <c r="H28" s="1">
        <v>4.5474735088646402E-13</v>
      </c>
      <c r="I28" s="14">
        <v>735.28</v>
      </c>
      <c r="J28" s="1">
        <v>68.569999999999993</v>
      </c>
      <c r="K28" s="1">
        <v>0</v>
      </c>
      <c r="L28" s="1">
        <v>0</v>
      </c>
      <c r="M28" s="1">
        <v>2050</v>
      </c>
      <c r="N28" s="1">
        <v>445</v>
      </c>
      <c r="O28" s="1">
        <v>192.05923175999999</v>
      </c>
      <c r="P28" s="1">
        <v>0</v>
      </c>
      <c r="Q28" s="1">
        <v>0</v>
      </c>
      <c r="R28" s="1">
        <v>2500</v>
      </c>
    </row>
    <row r="29" spans="1:18" x14ac:dyDescent="0.15">
      <c r="A29" s="1" t="str">
        <f t="shared" si="1"/>
        <v>AmeriCredit Automobile Receivables Trust 2017-10001694010 - 00034242795</v>
      </c>
      <c r="B29" s="1" t="s">
        <v>16</v>
      </c>
      <c r="C29" s="1" t="s">
        <v>669</v>
      </c>
      <c r="D29" s="2">
        <v>42795</v>
      </c>
      <c r="E29" s="1">
        <v>735.28</v>
      </c>
      <c r="F29" s="1">
        <v>0</v>
      </c>
      <c r="G29" s="1">
        <v>0</v>
      </c>
      <c r="H29" s="1">
        <v>0</v>
      </c>
      <c r="I29" s="14">
        <v>735.28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193.96896448999999</v>
      </c>
      <c r="P29" s="1">
        <v>0</v>
      </c>
      <c r="Q29" s="1">
        <v>0</v>
      </c>
      <c r="R29" s="1">
        <v>0</v>
      </c>
    </row>
    <row r="30" spans="1:18" x14ac:dyDescent="0.15">
      <c r="A30" s="1" t="str">
        <f t="shared" si="1"/>
        <v>AmeriCredit Automobile Receivables Trust 2017-10001694010 - 00037942705</v>
      </c>
      <c r="B30" s="1" t="s">
        <v>16</v>
      </c>
      <c r="C30" s="1" t="s">
        <v>668</v>
      </c>
      <c r="D30" s="2">
        <v>42705</v>
      </c>
      <c r="E30" s="1">
        <v>873.38</v>
      </c>
      <c r="F30" s="1">
        <v>312.22000000000003</v>
      </c>
      <c r="G30" s="1">
        <v>0</v>
      </c>
      <c r="H30" s="1">
        <v>0</v>
      </c>
      <c r="I30" s="14">
        <v>561.16</v>
      </c>
      <c r="J30" s="1">
        <v>12.78</v>
      </c>
      <c r="K30" s="1">
        <v>0</v>
      </c>
      <c r="L30" s="1">
        <v>0</v>
      </c>
      <c r="M30" s="1">
        <v>63.06</v>
      </c>
      <c r="N30" s="3">
        <v>261.94</v>
      </c>
      <c r="O30" s="1">
        <v>243.43563046</v>
      </c>
      <c r="P30" s="1">
        <v>261.94</v>
      </c>
      <c r="Q30" s="1">
        <v>0</v>
      </c>
      <c r="R30" s="1">
        <v>325</v>
      </c>
    </row>
    <row r="31" spans="1:18" x14ac:dyDescent="0.15">
      <c r="A31" s="1" t="str">
        <f t="shared" si="1"/>
        <v>AmeriCredit Automobile Receivables Trust 2017-10001694010 - 00037942736</v>
      </c>
      <c r="B31" s="1" t="s">
        <v>16</v>
      </c>
      <c r="C31" s="1" t="s">
        <v>668</v>
      </c>
      <c r="D31" s="2">
        <v>42736</v>
      </c>
      <c r="E31" s="1">
        <v>561.16</v>
      </c>
      <c r="F31" s="1">
        <v>292.88</v>
      </c>
      <c r="G31" s="1">
        <v>0</v>
      </c>
      <c r="H31" s="1">
        <v>0</v>
      </c>
      <c r="I31" s="14">
        <v>268.27999999999997</v>
      </c>
      <c r="J31" s="1">
        <v>7.12</v>
      </c>
      <c r="K31" s="1">
        <v>0</v>
      </c>
      <c r="L31" s="1">
        <v>0</v>
      </c>
      <c r="M31" s="1">
        <v>38.06</v>
      </c>
      <c r="N31" s="1">
        <v>261.94</v>
      </c>
      <c r="O31" s="1">
        <v>247.02802890000001</v>
      </c>
      <c r="P31" s="1">
        <v>261.94</v>
      </c>
      <c r="Q31" s="1">
        <v>0</v>
      </c>
      <c r="R31" s="1">
        <v>300</v>
      </c>
    </row>
    <row r="32" spans="1:18" x14ac:dyDescent="0.15">
      <c r="A32" s="1" t="str">
        <f t="shared" si="1"/>
        <v>AmeriCredit Automobile Receivables Trust 2017-10001694010 - 00037942767</v>
      </c>
      <c r="B32" s="1" t="s">
        <v>16</v>
      </c>
      <c r="C32" s="1" t="s">
        <v>668</v>
      </c>
      <c r="D32" s="2">
        <v>42767</v>
      </c>
      <c r="E32" s="1">
        <v>268.27999999999997</v>
      </c>
      <c r="F32" s="1">
        <v>264.61</v>
      </c>
      <c r="G32" s="1">
        <v>3.67</v>
      </c>
      <c r="H32" s="1">
        <v>-5.6843418860808002E-14</v>
      </c>
      <c r="I32" s="14">
        <v>0</v>
      </c>
      <c r="J32" s="1">
        <v>3.67</v>
      </c>
      <c r="K32" s="1">
        <v>0</v>
      </c>
      <c r="L32" s="1">
        <v>0</v>
      </c>
      <c r="M32" s="1">
        <v>0</v>
      </c>
      <c r="N32" s="1">
        <v>261.94</v>
      </c>
      <c r="O32" s="1">
        <v>250.67386428</v>
      </c>
      <c r="P32" s="1">
        <v>0</v>
      </c>
      <c r="Q32" s="1">
        <v>0</v>
      </c>
      <c r="R32" s="1">
        <v>268.27999999999997</v>
      </c>
    </row>
    <row r="33" spans="1:18" x14ac:dyDescent="0.15">
      <c r="A33" s="1" t="str">
        <f t="shared" si="1"/>
        <v>AmeriCredit Automobile Receivables Trust 2017-10001694010 - 00041142705</v>
      </c>
      <c r="B33" s="1" t="s">
        <v>16</v>
      </c>
      <c r="C33" s="1" t="s">
        <v>667</v>
      </c>
      <c r="D33" s="2">
        <v>42705</v>
      </c>
      <c r="E33" s="1">
        <v>3571.74</v>
      </c>
      <c r="F33" s="1">
        <v>273.19</v>
      </c>
      <c r="G33" s="1">
        <v>0</v>
      </c>
      <c r="H33" s="1">
        <v>-3.97903932025656E-13</v>
      </c>
      <c r="I33" s="14">
        <v>3298.55</v>
      </c>
      <c r="J33" s="1">
        <v>86.66</v>
      </c>
      <c r="K33" s="1">
        <v>0</v>
      </c>
      <c r="L33" s="1">
        <v>0</v>
      </c>
      <c r="M33" s="1">
        <v>0</v>
      </c>
      <c r="N33" s="1">
        <v>359.85</v>
      </c>
      <c r="O33" s="1">
        <v>326.25688110999999</v>
      </c>
      <c r="P33" s="1">
        <v>359.85</v>
      </c>
      <c r="Q33" s="1">
        <v>0</v>
      </c>
      <c r="R33" s="1">
        <v>600</v>
      </c>
    </row>
    <row r="34" spans="1:18" x14ac:dyDescent="0.15">
      <c r="A34" s="1" t="str">
        <f t="shared" si="1"/>
        <v>AmeriCredit Automobile Receivables Trust 2017-10001694010 - 00041142736</v>
      </c>
      <c r="B34" s="1" t="s">
        <v>16</v>
      </c>
      <c r="C34" s="1" t="s">
        <v>667</v>
      </c>
      <c r="D34" s="2">
        <v>42736</v>
      </c>
      <c r="E34" s="1">
        <v>3298.55</v>
      </c>
      <c r="F34" s="1">
        <v>0</v>
      </c>
      <c r="G34" s="1">
        <v>0</v>
      </c>
      <c r="H34" s="1">
        <v>0</v>
      </c>
      <c r="I34" s="14">
        <v>3298.55</v>
      </c>
      <c r="J34" s="1">
        <v>0</v>
      </c>
      <c r="K34" s="1">
        <v>0</v>
      </c>
      <c r="L34" s="1">
        <v>0</v>
      </c>
      <c r="M34" s="1">
        <v>0</v>
      </c>
      <c r="N34" s="1">
        <v>359.85</v>
      </c>
      <c r="O34" s="1">
        <v>332.71208088999998</v>
      </c>
      <c r="P34" s="1">
        <v>719.7</v>
      </c>
      <c r="Q34" s="1">
        <v>19</v>
      </c>
      <c r="R34" s="1">
        <v>0</v>
      </c>
    </row>
    <row r="35" spans="1:18" x14ac:dyDescent="0.15">
      <c r="A35" s="1" t="str">
        <f t="shared" si="1"/>
        <v>AmeriCredit Automobile Receivables Trust 2017-10001694010 - 00041142767</v>
      </c>
      <c r="B35" s="1" t="s">
        <v>16</v>
      </c>
      <c r="C35" s="1" t="s">
        <v>667</v>
      </c>
      <c r="D35" s="2">
        <v>42767</v>
      </c>
      <c r="E35" s="1">
        <v>3298.55</v>
      </c>
      <c r="F35" s="1">
        <v>227.8</v>
      </c>
      <c r="G35" s="1">
        <v>0</v>
      </c>
      <c r="H35" s="1">
        <v>1.7053025658242399E-13</v>
      </c>
      <c r="I35" s="14">
        <v>3070.75</v>
      </c>
      <c r="J35" s="1">
        <v>132.19999999999999</v>
      </c>
      <c r="K35" s="1">
        <v>0</v>
      </c>
      <c r="L35" s="1">
        <v>0</v>
      </c>
      <c r="M35" s="1">
        <v>0</v>
      </c>
      <c r="N35" s="1">
        <v>719.7</v>
      </c>
      <c r="O35" s="1">
        <v>339.29638466</v>
      </c>
      <c r="P35" s="1">
        <v>719.55</v>
      </c>
      <c r="Q35" s="1">
        <v>16</v>
      </c>
      <c r="R35" s="1">
        <v>360</v>
      </c>
    </row>
    <row r="36" spans="1:18" x14ac:dyDescent="0.15">
      <c r="A36" s="1" t="str">
        <f t="shared" si="1"/>
        <v>AmeriCredit Automobile Receivables Trust 2017-10001694010 - 00041142795</v>
      </c>
      <c r="B36" s="1" t="s">
        <v>16</v>
      </c>
      <c r="C36" s="1" t="s">
        <v>667</v>
      </c>
      <c r="D36" s="2">
        <v>42795</v>
      </c>
      <c r="E36" s="1">
        <v>3070.75</v>
      </c>
      <c r="F36" s="1">
        <v>3056.8</v>
      </c>
      <c r="G36" s="1">
        <v>13.95</v>
      </c>
      <c r="H36" s="1">
        <v>0</v>
      </c>
      <c r="I36" s="14">
        <v>0</v>
      </c>
      <c r="J36" s="1">
        <v>32.31</v>
      </c>
      <c r="K36" s="1">
        <v>0</v>
      </c>
      <c r="L36" s="1">
        <v>0</v>
      </c>
      <c r="M36" s="1">
        <v>0</v>
      </c>
      <c r="N36" s="1">
        <v>719.55</v>
      </c>
      <c r="O36" s="1">
        <v>346.01237450999997</v>
      </c>
      <c r="P36" s="1">
        <v>0</v>
      </c>
      <c r="Q36" s="1">
        <v>0</v>
      </c>
      <c r="R36" s="1">
        <v>3140.48</v>
      </c>
    </row>
    <row r="37" spans="1:18" x14ac:dyDescent="0.15">
      <c r="A37" s="1" t="str">
        <f t="shared" si="1"/>
        <v>AmeriCredit Automobile Receivables Trust 2017-10001694010 - 00043642705</v>
      </c>
      <c r="B37" s="1" t="s">
        <v>16</v>
      </c>
      <c r="C37" s="1" t="s">
        <v>666</v>
      </c>
      <c r="D37" s="2">
        <v>42705</v>
      </c>
      <c r="E37" s="1">
        <v>1113.1500000000001</v>
      </c>
      <c r="F37" s="1">
        <v>218.46</v>
      </c>
      <c r="G37" s="1">
        <v>0</v>
      </c>
      <c r="H37" s="1">
        <v>2.8421709430404001E-14</v>
      </c>
      <c r="I37" s="14">
        <v>894.69</v>
      </c>
      <c r="J37" s="1">
        <v>11.54</v>
      </c>
      <c r="K37" s="1">
        <v>0</v>
      </c>
      <c r="L37" s="1">
        <v>0</v>
      </c>
      <c r="M37" s="1">
        <v>3.8699999999999699</v>
      </c>
      <c r="N37" s="1">
        <v>226.13</v>
      </c>
      <c r="O37" s="1">
        <v>215.64956563000001</v>
      </c>
      <c r="P37" s="1">
        <v>0</v>
      </c>
      <c r="Q37" s="1">
        <v>0</v>
      </c>
      <c r="R37" s="1">
        <v>230</v>
      </c>
    </row>
    <row r="38" spans="1:18" x14ac:dyDescent="0.15">
      <c r="A38" s="1" t="str">
        <f t="shared" si="1"/>
        <v>AmeriCredit Automobile Receivables Trust 2017-10001694010 - 00043642736</v>
      </c>
      <c r="B38" s="1" t="s">
        <v>16</v>
      </c>
      <c r="C38" s="1" t="s">
        <v>666</v>
      </c>
      <c r="D38" s="2">
        <v>42736</v>
      </c>
      <c r="E38" s="1">
        <v>894.69</v>
      </c>
      <c r="F38" s="1">
        <v>221.26</v>
      </c>
      <c r="G38" s="1">
        <v>0</v>
      </c>
      <c r="H38" s="1">
        <v>1.13686837721616E-13</v>
      </c>
      <c r="I38" s="14">
        <v>673.43</v>
      </c>
      <c r="J38" s="1">
        <v>8.74</v>
      </c>
      <c r="K38" s="1">
        <v>0</v>
      </c>
      <c r="L38" s="1">
        <v>0</v>
      </c>
      <c r="M38" s="1">
        <v>230</v>
      </c>
      <c r="N38" s="1">
        <v>0</v>
      </c>
      <c r="O38" s="1">
        <v>217.70586066999999</v>
      </c>
      <c r="P38" s="1">
        <v>0</v>
      </c>
      <c r="Q38" s="1">
        <v>0</v>
      </c>
      <c r="R38" s="1">
        <v>230</v>
      </c>
    </row>
    <row r="39" spans="1:18" x14ac:dyDescent="0.15">
      <c r="A39" s="1" t="str">
        <f t="shared" si="1"/>
        <v>AmeriCredit Automobile Receivables Trust 2017-10001694010 - 00043642767</v>
      </c>
      <c r="B39" s="1" t="s">
        <v>16</v>
      </c>
      <c r="C39" s="1" t="s">
        <v>666</v>
      </c>
      <c r="D39" s="2">
        <v>42767</v>
      </c>
      <c r="E39" s="1">
        <v>673.43</v>
      </c>
      <c r="F39" s="1">
        <v>0</v>
      </c>
      <c r="G39" s="1">
        <v>0</v>
      </c>
      <c r="H39" s="1">
        <v>0</v>
      </c>
      <c r="I39" s="14">
        <v>673.43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219.78186187</v>
      </c>
      <c r="P39" s="1">
        <v>226.13</v>
      </c>
      <c r="Q39" s="1">
        <v>0</v>
      </c>
      <c r="R39" s="1">
        <v>0</v>
      </c>
    </row>
    <row r="40" spans="1:18" x14ac:dyDescent="0.15">
      <c r="A40" s="1" t="str">
        <f t="shared" si="1"/>
        <v>AmeriCredit Automobile Receivables Trust 2017-10001694010 - 00043642795</v>
      </c>
      <c r="B40" s="1" t="s">
        <v>16</v>
      </c>
      <c r="C40" s="1" t="s">
        <v>666</v>
      </c>
      <c r="D40" s="2">
        <v>42795</v>
      </c>
      <c r="E40" s="1">
        <v>673.43</v>
      </c>
      <c r="F40" s="1">
        <v>668.43</v>
      </c>
      <c r="G40" s="1">
        <v>5</v>
      </c>
      <c r="H40" s="1">
        <v>0</v>
      </c>
      <c r="I40" s="14">
        <v>0</v>
      </c>
      <c r="J40" s="1">
        <v>11.67</v>
      </c>
      <c r="K40" s="1">
        <v>0</v>
      </c>
      <c r="L40" s="1">
        <v>0</v>
      </c>
      <c r="M40" s="1">
        <v>0</v>
      </c>
      <c r="N40" s="1">
        <v>226.13</v>
      </c>
      <c r="O40" s="1">
        <v>221.87775808000001</v>
      </c>
      <c r="P40" s="1">
        <v>0</v>
      </c>
      <c r="Q40" s="1">
        <v>0</v>
      </c>
      <c r="R40" s="1">
        <v>685.1</v>
      </c>
    </row>
    <row r="41" spans="1:18" x14ac:dyDescent="0.15">
      <c r="A41" s="1" t="str">
        <f t="shared" si="1"/>
        <v>AmeriCredit Automobile Receivables Trust 2017-10001694010 - 00052042705</v>
      </c>
      <c r="B41" s="1" t="s">
        <v>16</v>
      </c>
      <c r="C41" s="1" t="s">
        <v>665</v>
      </c>
      <c r="D41" s="2">
        <v>42705</v>
      </c>
      <c r="E41" s="1">
        <v>7708.74</v>
      </c>
      <c r="F41" s="1">
        <v>0</v>
      </c>
      <c r="G41" s="1">
        <v>0</v>
      </c>
      <c r="H41" s="1">
        <v>0</v>
      </c>
      <c r="I41" s="14">
        <v>7708.74</v>
      </c>
      <c r="J41" s="1">
        <v>0</v>
      </c>
      <c r="K41" s="1">
        <v>0</v>
      </c>
      <c r="L41" s="1">
        <v>0</v>
      </c>
      <c r="M41" s="1">
        <v>0</v>
      </c>
      <c r="N41" s="1">
        <v>1018.05</v>
      </c>
      <c r="O41" s="1">
        <v>283.23218911999999</v>
      </c>
      <c r="P41" s="1">
        <v>896.75</v>
      </c>
      <c r="Q41" s="1">
        <v>46</v>
      </c>
      <c r="R41" s="1">
        <v>0</v>
      </c>
    </row>
    <row r="42" spans="1:18" x14ac:dyDescent="0.15">
      <c r="A42" s="1" t="str">
        <f t="shared" si="1"/>
        <v>AmeriCredit Automobile Receivables Trust 2017-10001694010 - 00052042736</v>
      </c>
      <c r="B42" s="1" t="s">
        <v>16</v>
      </c>
      <c r="C42" s="1" t="s">
        <v>665</v>
      </c>
      <c r="D42" s="2">
        <v>42736</v>
      </c>
      <c r="E42" s="1">
        <v>7708.74</v>
      </c>
      <c r="F42" s="1">
        <v>258.64999999999998</v>
      </c>
      <c r="G42" s="1">
        <v>0</v>
      </c>
      <c r="H42" s="1">
        <v>-3.4106051316484799E-13</v>
      </c>
      <c r="I42" s="14">
        <v>7450.09</v>
      </c>
      <c r="J42" s="1">
        <v>141.35</v>
      </c>
      <c r="K42" s="1">
        <v>0</v>
      </c>
      <c r="L42" s="1">
        <v>0</v>
      </c>
      <c r="M42" s="1">
        <v>0</v>
      </c>
      <c r="N42" s="1">
        <v>896.75</v>
      </c>
      <c r="O42" s="1">
        <v>286.25844827999998</v>
      </c>
      <c r="P42" s="1">
        <v>836.1</v>
      </c>
      <c r="Q42" s="1">
        <v>47</v>
      </c>
      <c r="R42" s="1">
        <v>400</v>
      </c>
    </row>
    <row r="43" spans="1:18" x14ac:dyDescent="0.15">
      <c r="A43" s="1" t="str">
        <f t="shared" si="1"/>
        <v>AmeriCredit Automobile Receivables Trust 2017-10001694010 - 00052042767</v>
      </c>
      <c r="B43" s="1" t="s">
        <v>16</v>
      </c>
      <c r="C43" s="1" t="s">
        <v>665</v>
      </c>
      <c r="D43" s="2">
        <v>42767</v>
      </c>
      <c r="E43" s="1">
        <v>7450.09</v>
      </c>
      <c r="F43" s="1">
        <v>0</v>
      </c>
      <c r="G43" s="1">
        <v>0</v>
      </c>
      <c r="H43" s="1">
        <v>0</v>
      </c>
      <c r="I43" s="14">
        <v>7450.09</v>
      </c>
      <c r="J43" s="1">
        <v>0</v>
      </c>
      <c r="K43" s="1">
        <v>0</v>
      </c>
      <c r="L43" s="1">
        <v>-395</v>
      </c>
      <c r="M43" s="1">
        <v>0</v>
      </c>
      <c r="N43" s="1">
        <v>836.1</v>
      </c>
      <c r="O43" s="1">
        <v>289.31723972999998</v>
      </c>
      <c r="P43" s="1">
        <v>1175.45</v>
      </c>
      <c r="Q43" s="1">
        <v>0</v>
      </c>
      <c r="R43" s="1">
        <v>0</v>
      </c>
    </row>
    <row r="44" spans="1:18" x14ac:dyDescent="0.15">
      <c r="A44" s="1" t="str">
        <f t="shared" si="1"/>
        <v>AmeriCredit Automobile Receivables Trust 2017-10001694010 - 00052042795</v>
      </c>
      <c r="B44" s="1" t="s">
        <v>16</v>
      </c>
      <c r="C44" s="1" t="s">
        <v>665</v>
      </c>
      <c r="D44" s="2">
        <v>42795</v>
      </c>
      <c r="E44" s="1">
        <v>7450.09</v>
      </c>
      <c r="F44" s="1">
        <v>0</v>
      </c>
      <c r="G44" s="1">
        <v>7450.09</v>
      </c>
      <c r="H44" s="1">
        <v>0</v>
      </c>
      <c r="I44" s="14">
        <v>0</v>
      </c>
      <c r="J44" s="1">
        <v>0</v>
      </c>
      <c r="K44" s="1">
        <v>-175</v>
      </c>
      <c r="L44" s="1">
        <v>-175</v>
      </c>
      <c r="M44" s="1">
        <v>0</v>
      </c>
      <c r="N44" s="1">
        <v>1175.45</v>
      </c>
      <c r="O44" s="1">
        <v>292.40891319000002</v>
      </c>
      <c r="P44" s="1">
        <v>0</v>
      </c>
      <c r="Q44" s="1">
        <v>0</v>
      </c>
      <c r="R44" s="1">
        <v>0</v>
      </c>
    </row>
    <row r="45" spans="1:18" x14ac:dyDescent="0.15">
      <c r="A45" s="1" t="str">
        <f t="shared" si="1"/>
        <v>AmeriCredit Automobile Receivables Trust 2017-10001694010 - 00058742705</v>
      </c>
      <c r="B45" s="1" t="s">
        <v>16</v>
      </c>
      <c r="C45" s="1" t="s">
        <v>664</v>
      </c>
      <c r="D45" s="2">
        <v>42705</v>
      </c>
      <c r="E45" s="1">
        <v>5108.79</v>
      </c>
      <c r="F45" s="1">
        <v>419.48</v>
      </c>
      <c r="G45" s="1">
        <v>0</v>
      </c>
      <c r="H45" s="1">
        <v>-4.5474735088646402E-13</v>
      </c>
      <c r="I45" s="14">
        <v>4689.3100000000004</v>
      </c>
      <c r="J45" s="1">
        <v>69.52</v>
      </c>
      <c r="K45" s="1">
        <v>0</v>
      </c>
      <c r="L45" s="1">
        <v>0</v>
      </c>
      <c r="M45" s="1">
        <v>0.91000000000002501</v>
      </c>
      <c r="N45" s="1">
        <v>488.09</v>
      </c>
      <c r="O45" s="1">
        <v>365.75118638999999</v>
      </c>
      <c r="P45" s="1">
        <v>488.09</v>
      </c>
      <c r="Q45" s="1">
        <v>0</v>
      </c>
      <c r="R45" s="1">
        <v>489</v>
      </c>
    </row>
    <row r="46" spans="1:18" x14ac:dyDescent="0.15">
      <c r="A46" s="1" t="str">
        <f t="shared" si="1"/>
        <v>AmeriCredit Automobile Receivables Trust 2017-10001694010 - 00058742736</v>
      </c>
      <c r="B46" s="1" t="s">
        <v>16</v>
      </c>
      <c r="C46" s="1" t="s">
        <v>664</v>
      </c>
      <c r="D46" s="2">
        <v>42736</v>
      </c>
      <c r="E46" s="1">
        <v>4689.3100000000004</v>
      </c>
      <c r="F46" s="1">
        <v>4304.3100000000004</v>
      </c>
      <c r="G46" s="1">
        <v>385</v>
      </c>
      <c r="H46" s="1">
        <v>0</v>
      </c>
      <c r="I46" s="14">
        <v>0</v>
      </c>
      <c r="J46" s="1">
        <v>0</v>
      </c>
      <c r="K46" s="1">
        <v>0</v>
      </c>
      <c r="L46" s="1">
        <v>0</v>
      </c>
      <c r="M46" s="1">
        <v>0</v>
      </c>
      <c r="N46" s="1">
        <v>488.09</v>
      </c>
      <c r="O46" s="1">
        <v>372.00321276</v>
      </c>
      <c r="P46" s="1">
        <v>0</v>
      </c>
      <c r="Q46" s="1">
        <v>0</v>
      </c>
      <c r="R46" s="1">
        <v>4304.3100000000004</v>
      </c>
    </row>
    <row r="47" spans="1:18" x14ac:dyDescent="0.15">
      <c r="A47" s="1" t="str">
        <f t="shared" si="1"/>
        <v>AmeriCredit Automobile Receivables Trust 2017-10001694010 - 00060642705</v>
      </c>
      <c r="B47" s="1" t="s">
        <v>16</v>
      </c>
      <c r="C47" s="1" t="s">
        <v>663</v>
      </c>
      <c r="D47" s="2">
        <v>42705</v>
      </c>
      <c r="E47" s="1">
        <v>806.79</v>
      </c>
      <c r="F47" s="1">
        <v>181.97</v>
      </c>
      <c r="G47" s="1">
        <v>0</v>
      </c>
      <c r="H47" s="1">
        <v>-8.5265128291211997E-14</v>
      </c>
      <c r="I47" s="14">
        <v>624.82000000000005</v>
      </c>
      <c r="J47" s="1">
        <v>8</v>
      </c>
      <c r="K47" s="1">
        <v>0</v>
      </c>
      <c r="L47" s="1">
        <v>0</v>
      </c>
      <c r="M47" s="1">
        <v>0</v>
      </c>
      <c r="N47" s="1">
        <v>189.97</v>
      </c>
      <c r="O47" s="1">
        <v>181.53555990000001</v>
      </c>
      <c r="P47" s="1">
        <v>189.97</v>
      </c>
      <c r="Q47" s="1">
        <v>0</v>
      </c>
      <c r="R47" s="1">
        <v>189.97</v>
      </c>
    </row>
    <row r="48" spans="1:18" x14ac:dyDescent="0.15">
      <c r="A48" s="1" t="str">
        <f t="shared" si="1"/>
        <v>AmeriCredit Automobile Receivables Trust 2017-10001694010 - 00060642736</v>
      </c>
      <c r="B48" s="1" t="s">
        <v>16</v>
      </c>
      <c r="C48" s="1" t="s">
        <v>663</v>
      </c>
      <c r="D48" s="2">
        <v>42736</v>
      </c>
      <c r="E48" s="1">
        <v>624.82000000000005</v>
      </c>
      <c r="F48" s="1">
        <v>183.57</v>
      </c>
      <c r="G48" s="1">
        <v>0</v>
      </c>
      <c r="H48" s="1">
        <v>5.6843418860808002E-14</v>
      </c>
      <c r="I48" s="14">
        <v>441.25</v>
      </c>
      <c r="J48" s="1">
        <v>6.4</v>
      </c>
      <c r="K48" s="1">
        <v>0</v>
      </c>
      <c r="L48" s="1">
        <v>0</v>
      </c>
      <c r="M48" s="1">
        <v>0</v>
      </c>
      <c r="N48" s="1">
        <v>189.97</v>
      </c>
      <c r="O48" s="1">
        <v>183.19180383</v>
      </c>
      <c r="P48" s="1">
        <v>189.97</v>
      </c>
      <c r="Q48" s="1">
        <v>0</v>
      </c>
      <c r="R48" s="1">
        <v>189.97</v>
      </c>
    </row>
    <row r="49" spans="1:18" x14ac:dyDescent="0.15">
      <c r="A49" s="1" t="str">
        <f t="shared" si="1"/>
        <v>AmeriCredit Automobile Receivables Trust 2017-10001694010 - 00060642767</v>
      </c>
      <c r="B49" s="1" t="s">
        <v>16</v>
      </c>
      <c r="C49" s="1" t="s">
        <v>663</v>
      </c>
      <c r="D49" s="2">
        <v>42767</v>
      </c>
      <c r="E49" s="1">
        <v>441.25</v>
      </c>
      <c r="F49" s="1">
        <v>186.65</v>
      </c>
      <c r="G49" s="1">
        <v>0</v>
      </c>
      <c r="H49" s="1">
        <v>0</v>
      </c>
      <c r="I49" s="14">
        <v>254.6</v>
      </c>
      <c r="J49" s="1">
        <v>3.32</v>
      </c>
      <c r="K49" s="1">
        <v>0</v>
      </c>
      <c r="L49" s="1">
        <v>0</v>
      </c>
      <c r="M49" s="1">
        <v>0</v>
      </c>
      <c r="N49" s="1">
        <v>189.97</v>
      </c>
      <c r="O49" s="1">
        <v>184.86322999999999</v>
      </c>
      <c r="P49" s="1">
        <v>189.97</v>
      </c>
      <c r="Q49" s="1">
        <v>0</v>
      </c>
      <c r="R49" s="1">
        <v>189.97</v>
      </c>
    </row>
    <row r="50" spans="1:18" x14ac:dyDescent="0.15">
      <c r="A50" s="1" t="str">
        <f t="shared" si="1"/>
        <v>AmeriCredit Automobile Receivables Trust 2017-10001694010 - 00060642795</v>
      </c>
      <c r="B50" s="1" t="s">
        <v>16</v>
      </c>
      <c r="C50" s="1" t="s">
        <v>663</v>
      </c>
      <c r="D50" s="2">
        <v>42795</v>
      </c>
      <c r="E50" s="1">
        <v>254.6</v>
      </c>
      <c r="F50" s="1">
        <v>252.45</v>
      </c>
      <c r="G50" s="1">
        <v>2.15</v>
      </c>
      <c r="H50" s="1">
        <v>0</v>
      </c>
      <c r="I50" s="14">
        <v>0</v>
      </c>
      <c r="J50" s="1">
        <v>2.15</v>
      </c>
      <c r="K50" s="1">
        <v>0</v>
      </c>
      <c r="L50" s="1">
        <v>0</v>
      </c>
      <c r="M50" s="1">
        <v>0</v>
      </c>
      <c r="N50" s="1">
        <v>189.97</v>
      </c>
      <c r="O50" s="1">
        <v>186.54997757000001</v>
      </c>
      <c r="P50" s="1">
        <v>0</v>
      </c>
      <c r="Q50" s="1">
        <v>0</v>
      </c>
      <c r="R50" s="1">
        <v>254.6</v>
      </c>
    </row>
    <row r="51" spans="1:18" x14ac:dyDescent="0.15">
      <c r="A51" s="1" t="str">
        <f t="shared" si="1"/>
        <v>AmeriCredit Automobile Receivables Trust 2017-10001694010 - 00065542705</v>
      </c>
      <c r="B51" s="1" t="s">
        <v>16</v>
      </c>
      <c r="C51" s="1" t="s">
        <v>662</v>
      </c>
      <c r="D51" s="2">
        <v>42705</v>
      </c>
      <c r="E51" s="1">
        <v>1603.92</v>
      </c>
      <c r="F51" s="1">
        <v>348.41</v>
      </c>
      <c r="G51" s="1">
        <v>0</v>
      </c>
      <c r="H51" s="1">
        <v>5.6843418860808002E-14</v>
      </c>
      <c r="I51" s="14">
        <v>1255.51</v>
      </c>
      <c r="J51" s="1">
        <v>21.59</v>
      </c>
      <c r="K51" s="1">
        <v>0</v>
      </c>
      <c r="L51" s="1">
        <v>0</v>
      </c>
      <c r="M51" s="1">
        <v>1.6100000000000101</v>
      </c>
      <c r="N51" s="1">
        <v>368.39</v>
      </c>
      <c r="O51" s="1">
        <v>340.84567736999998</v>
      </c>
      <c r="P51" s="1">
        <v>368.39</v>
      </c>
      <c r="Q51" s="1">
        <v>0</v>
      </c>
      <c r="R51" s="1">
        <v>370</v>
      </c>
    </row>
    <row r="52" spans="1:18" x14ac:dyDescent="0.15">
      <c r="A52" s="1" t="str">
        <f t="shared" si="1"/>
        <v>AmeriCredit Automobile Receivables Trust 2017-10001694010 - 00065542736</v>
      </c>
      <c r="B52" s="1" t="s">
        <v>16</v>
      </c>
      <c r="C52" s="1" t="s">
        <v>662</v>
      </c>
      <c r="D52" s="2">
        <v>42736</v>
      </c>
      <c r="E52" s="1">
        <v>1255.51</v>
      </c>
      <c r="F52" s="1">
        <v>348.53</v>
      </c>
      <c r="G52" s="1">
        <v>0</v>
      </c>
      <c r="H52" s="1">
        <v>0</v>
      </c>
      <c r="I52" s="14">
        <v>906.98</v>
      </c>
      <c r="J52" s="1">
        <v>21.47</v>
      </c>
      <c r="K52" s="1">
        <v>0</v>
      </c>
      <c r="L52" s="1">
        <v>0</v>
      </c>
      <c r="M52" s="1">
        <v>1.6100000000000101</v>
      </c>
      <c r="N52" s="1">
        <v>368.39</v>
      </c>
      <c r="O52" s="1">
        <v>346.18327939</v>
      </c>
      <c r="P52" s="1">
        <v>368.39</v>
      </c>
      <c r="Q52" s="1">
        <v>0</v>
      </c>
      <c r="R52" s="1">
        <v>370</v>
      </c>
    </row>
    <row r="53" spans="1:18" x14ac:dyDescent="0.15">
      <c r="A53" s="1" t="str">
        <f t="shared" si="1"/>
        <v>AmeriCredit Automobile Receivables Trust 2017-10001694010 - 00065542767</v>
      </c>
      <c r="B53" s="1" t="s">
        <v>16</v>
      </c>
      <c r="C53" s="1" t="s">
        <v>662</v>
      </c>
      <c r="D53" s="2">
        <v>42767</v>
      </c>
      <c r="E53" s="1">
        <v>906.98</v>
      </c>
      <c r="F53" s="1">
        <v>356.34</v>
      </c>
      <c r="G53" s="1">
        <v>0</v>
      </c>
      <c r="H53" s="1">
        <v>5.6843418860808002E-14</v>
      </c>
      <c r="I53" s="14">
        <v>550.64</v>
      </c>
      <c r="J53" s="1">
        <v>13.66</v>
      </c>
      <c r="K53" s="1">
        <v>0</v>
      </c>
      <c r="L53" s="1">
        <v>0</v>
      </c>
      <c r="M53" s="1">
        <v>1.6100000000000101</v>
      </c>
      <c r="N53" s="1">
        <v>368.39</v>
      </c>
      <c r="O53" s="1">
        <v>351.60517105999998</v>
      </c>
      <c r="P53" s="1">
        <v>368.39</v>
      </c>
      <c r="Q53" s="1">
        <v>0</v>
      </c>
      <c r="R53" s="1">
        <v>370</v>
      </c>
    </row>
    <row r="54" spans="1:18" x14ac:dyDescent="0.15">
      <c r="A54" s="1" t="str">
        <f t="shared" si="1"/>
        <v>AmeriCredit Automobile Receivables Trust 2017-10001694010 - 00065542795</v>
      </c>
      <c r="B54" s="1" t="s">
        <v>16</v>
      </c>
      <c r="C54" s="1" t="s">
        <v>662</v>
      </c>
      <c r="D54" s="2">
        <v>42795</v>
      </c>
      <c r="E54" s="1">
        <v>550.64</v>
      </c>
      <c r="F54" s="1">
        <v>542.35</v>
      </c>
      <c r="G54" s="1">
        <v>8.2899999999999991</v>
      </c>
      <c r="H54" s="1">
        <v>0</v>
      </c>
      <c r="I54" s="14">
        <v>0</v>
      </c>
      <c r="J54" s="1">
        <v>8.2899999999999991</v>
      </c>
      <c r="K54" s="1">
        <v>0</v>
      </c>
      <c r="L54" s="1">
        <v>0</v>
      </c>
      <c r="M54" s="1">
        <v>0</v>
      </c>
      <c r="N54" s="1">
        <v>368.39</v>
      </c>
      <c r="O54" s="1">
        <v>357.11268342</v>
      </c>
      <c r="P54" s="1">
        <v>0</v>
      </c>
      <c r="Q54" s="1">
        <v>0</v>
      </c>
      <c r="R54" s="1">
        <v>550.64</v>
      </c>
    </row>
    <row r="55" spans="1:18" x14ac:dyDescent="0.15">
      <c r="A55" s="1" t="str">
        <f t="shared" si="1"/>
        <v>AmeriCredit Automobile Receivables Trust 2017-10001694010 - 00083342705</v>
      </c>
      <c r="B55" s="1" t="s">
        <v>16</v>
      </c>
      <c r="C55" s="1" t="s">
        <v>661</v>
      </c>
      <c r="D55" s="2">
        <v>42705</v>
      </c>
      <c r="E55" s="1">
        <v>6448.33</v>
      </c>
      <c r="F55" s="1">
        <v>348.68</v>
      </c>
      <c r="G55" s="1">
        <v>0</v>
      </c>
      <c r="H55" s="1">
        <v>2.8421709430404002E-13</v>
      </c>
      <c r="I55" s="14">
        <v>6099.65</v>
      </c>
      <c r="J55" s="1">
        <v>59.31</v>
      </c>
      <c r="K55" s="1">
        <v>0</v>
      </c>
      <c r="L55" s="1">
        <v>0</v>
      </c>
      <c r="M55" s="1">
        <v>0</v>
      </c>
      <c r="N55" s="1">
        <v>407.99</v>
      </c>
      <c r="O55" s="1">
        <v>354.80479102999999</v>
      </c>
      <c r="P55" s="1">
        <v>407.99</v>
      </c>
      <c r="Q55" s="1">
        <v>0</v>
      </c>
      <c r="R55" s="1">
        <v>407.99</v>
      </c>
    </row>
    <row r="56" spans="1:18" x14ac:dyDescent="0.15">
      <c r="A56" s="1" t="str">
        <f t="shared" si="1"/>
        <v>AmeriCredit Automobile Receivables Trust 2017-10001694010 - 00083342736</v>
      </c>
      <c r="B56" s="1" t="s">
        <v>16</v>
      </c>
      <c r="C56" s="1" t="s">
        <v>661</v>
      </c>
      <c r="D56" s="2">
        <v>42736</v>
      </c>
      <c r="E56" s="1">
        <v>6099.65</v>
      </c>
      <c r="F56" s="1">
        <v>6092.49</v>
      </c>
      <c r="G56" s="1">
        <v>7.16</v>
      </c>
      <c r="H56" s="1">
        <v>0</v>
      </c>
      <c r="I56" s="14">
        <v>0</v>
      </c>
      <c r="J56" s="1">
        <v>71.12</v>
      </c>
      <c r="K56" s="1">
        <v>0</v>
      </c>
      <c r="L56" s="1">
        <v>0</v>
      </c>
      <c r="M56" s="1">
        <v>0</v>
      </c>
      <c r="N56" s="1">
        <v>407.99</v>
      </c>
      <c r="O56" s="1">
        <v>357.73193683</v>
      </c>
      <c r="P56" s="1">
        <v>0</v>
      </c>
      <c r="Q56" s="1">
        <v>0</v>
      </c>
      <c r="R56" s="1">
        <v>6163.61</v>
      </c>
    </row>
    <row r="57" spans="1:18" x14ac:dyDescent="0.15">
      <c r="A57" s="1" t="str">
        <f t="shared" si="1"/>
        <v>AmeriCredit Automobile Receivables Trust 2017-10001694010 - 00102742705</v>
      </c>
      <c r="B57" s="1" t="s">
        <v>16</v>
      </c>
      <c r="C57" s="1" t="s">
        <v>660</v>
      </c>
      <c r="D57" s="2">
        <v>42705</v>
      </c>
      <c r="E57" s="1">
        <v>11750.67</v>
      </c>
      <c r="F57" s="1">
        <v>518.21</v>
      </c>
      <c r="G57" s="1">
        <v>0</v>
      </c>
      <c r="H57" s="1">
        <v>9.0949470177292804E-13</v>
      </c>
      <c r="I57" s="14">
        <v>11232.46</v>
      </c>
      <c r="J57" s="1">
        <v>80.91</v>
      </c>
      <c r="K57" s="1">
        <v>0</v>
      </c>
      <c r="L57" s="1">
        <v>0</v>
      </c>
      <c r="M57" s="1">
        <v>0</v>
      </c>
      <c r="N57" s="1">
        <v>599.55999999999995</v>
      </c>
      <c r="O57" s="1">
        <v>492.8742603</v>
      </c>
      <c r="P57" s="1">
        <v>599.55999999999995</v>
      </c>
      <c r="Q57" s="1">
        <v>0</v>
      </c>
      <c r="R57" s="1">
        <v>600</v>
      </c>
    </row>
    <row r="58" spans="1:18" x14ac:dyDescent="0.15">
      <c r="A58" s="1" t="str">
        <f t="shared" si="1"/>
        <v>AmeriCredit Automobile Receivables Trust 2017-10001694010 - 00102742736</v>
      </c>
      <c r="B58" s="1" t="s">
        <v>16</v>
      </c>
      <c r="C58" s="1" t="s">
        <v>660</v>
      </c>
      <c r="D58" s="2">
        <v>42736</v>
      </c>
      <c r="E58" s="1">
        <v>11232.46</v>
      </c>
      <c r="F58" s="1">
        <v>0</v>
      </c>
      <c r="G58" s="1">
        <v>0</v>
      </c>
      <c r="H58" s="1">
        <v>0</v>
      </c>
      <c r="I58" s="14">
        <v>11232.46</v>
      </c>
      <c r="J58" s="1">
        <v>0</v>
      </c>
      <c r="K58" s="1">
        <v>0</v>
      </c>
      <c r="L58" s="1">
        <v>0</v>
      </c>
      <c r="M58" s="1">
        <v>0</v>
      </c>
      <c r="N58" s="1">
        <v>599.55999999999995</v>
      </c>
      <c r="O58" s="1">
        <v>498.58453491</v>
      </c>
      <c r="P58" s="1">
        <v>1199.1199999999999</v>
      </c>
      <c r="Q58" s="1">
        <v>18</v>
      </c>
      <c r="R58" s="1">
        <v>0</v>
      </c>
    </row>
    <row r="59" spans="1:18" x14ac:dyDescent="0.15">
      <c r="A59" s="1" t="str">
        <f t="shared" si="1"/>
        <v>AmeriCredit Automobile Receivables Trust 2017-10001694010 - 00102742767</v>
      </c>
      <c r="B59" s="1" t="s">
        <v>16</v>
      </c>
      <c r="C59" s="1" t="s">
        <v>660</v>
      </c>
      <c r="D59" s="2">
        <v>42767</v>
      </c>
      <c r="E59" s="1">
        <v>11232.46</v>
      </c>
      <c r="F59" s="1">
        <v>0</v>
      </c>
      <c r="G59" s="1">
        <v>0</v>
      </c>
      <c r="H59" s="1">
        <v>0</v>
      </c>
      <c r="I59" s="14">
        <v>11232.46</v>
      </c>
      <c r="J59" s="1">
        <v>0</v>
      </c>
      <c r="K59" s="1">
        <v>0</v>
      </c>
      <c r="L59" s="1">
        <v>-200</v>
      </c>
      <c r="M59" s="1">
        <v>0</v>
      </c>
      <c r="N59" s="1">
        <v>1199.1199999999999</v>
      </c>
      <c r="O59" s="1">
        <v>504.36142939000001</v>
      </c>
      <c r="P59" s="1">
        <v>1798.68</v>
      </c>
      <c r="Q59" s="1">
        <v>0</v>
      </c>
      <c r="R59" s="1">
        <v>0</v>
      </c>
    </row>
    <row r="60" spans="1:18" x14ac:dyDescent="0.15">
      <c r="A60" s="1" t="str">
        <f t="shared" si="1"/>
        <v>AmeriCredit Automobile Receivables Trust 2017-10001694010 - 00102742795</v>
      </c>
      <c r="B60" s="1" t="s">
        <v>16</v>
      </c>
      <c r="C60" s="1" t="s">
        <v>660</v>
      </c>
      <c r="D60" s="2">
        <v>42795</v>
      </c>
      <c r="E60" s="1">
        <v>11232.46</v>
      </c>
      <c r="F60" s="1">
        <v>0</v>
      </c>
      <c r="G60" s="1">
        <v>11232.46</v>
      </c>
      <c r="H60" s="1">
        <v>0</v>
      </c>
      <c r="I60" s="14">
        <v>0</v>
      </c>
      <c r="J60" s="1">
        <v>0</v>
      </c>
      <c r="K60" s="1">
        <v>4168</v>
      </c>
      <c r="L60" s="1">
        <v>4168</v>
      </c>
      <c r="M60" s="1">
        <v>0</v>
      </c>
      <c r="N60" s="1">
        <v>1798.68</v>
      </c>
      <c r="O60" s="1">
        <v>510.20572097000002</v>
      </c>
      <c r="P60" s="1">
        <v>0</v>
      </c>
      <c r="Q60" s="1">
        <v>0</v>
      </c>
      <c r="R60" s="1">
        <v>0</v>
      </c>
    </row>
    <row r="61" spans="1:18" x14ac:dyDescent="0.15">
      <c r="A61" s="1" t="str">
        <f t="shared" si="1"/>
        <v>AmeriCredit Automobile Receivables Trust 2017-10001694010 - 00104342705</v>
      </c>
      <c r="B61" s="1" t="s">
        <v>16</v>
      </c>
      <c r="C61" s="1" t="s">
        <v>659</v>
      </c>
      <c r="D61" s="2">
        <v>42705</v>
      </c>
      <c r="E61" s="1">
        <v>4797.33</v>
      </c>
      <c r="F61" s="1">
        <v>0</v>
      </c>
      <c r="G61" s="1">
        <v>0</v>
      </c>
      <c r="H61" s="1">
        <v>0</v>
      </c>
      <c r="I61" s="14">
        <v>4797.33</v>
      </c>
      <c r="J61" s="1">
        <v>0</v>
      </c>
      <c r="K61" s="1">
        <v>0</v>
      </c>
      <c r="L61" s="1">
        <v>0</v>
      </c>
      <c r="M61" s="1">
        <v>0</v>
      </c>
      <c r="N61" s="1">
        <v>532.72</v>
      </c>
      <c r="O61" s="1">
        <v>231.77737690000001</v>
      </c>
      <c r="P61" s="1">
        <v>532.72</v>
      </c>
      <c r="Q61" s="1">
        <v>16</v>
      </c>
      <c r="R61" s="1">
        <v>0</v>
      </c>
    </row>
    <row r="62" spans="1:18" x14ac:dyDescent="0.15">
      <c r="A62" s="1" t="str">
        <f t="shared" si="1"/>
        <v>AmeriCredit Automobile Receivables Trust 2017-10001694010 - 00104342736</v>
      </c>
      <c r="B62" s="1" t="s">
        <v>16</v>
      </c>
      <c r="C62" s="1" t="s">
        <v>659</v>
      </c>
      <c r="D62" s="2">
        <v>42736</v>
      </c>
      <c r="E62" s="1">
        <v>4797.33</v>
      </c>
      <c r="F62" s="1">
        <v>0</v>
      </c>
      <c r="G62" s="1">
        <v>0</v>
      </c>
      <c r="H62" s="1">
        <v>0</v>
      </c>
      <c r="I62" s="14">
        <v>4797.33</v>
      </c>
      <c r="J62" s="1">
        <v>0</v>
      </c>
      <c r="K62" s="1">
        <v>0</v>
      </c>
      <c r="L62" s="1">
        <v>0</v>
      </c>
      <c r="M62" s="1">
        <v>0</v>
      </c>
      <c r="N62" s="1">
        <v>532.72</v>
      </c>
      <c r="O62" s="1">
        <v>233.68069517000001</v>
      </c>
      <c r="P62" s="1">
        <v>799.08</v>
      </c>
      <c r="Q62" s="1">
        <v>47</v>
      </c>
      <c r="R62" s="1">
        <v>0</v>
      </c>
    </row>
    <row r="63" spans="1:18" x14ac:dyDescent="0.15">
      <c r="A63" s="1" t="str">
        <f t="shared" si="1"/>
        <v>AmeriCredit Automobile Receivables Trust 2017-10001694010 - 00104342767</v>
      </c>
      <c r="B63" s="1" t="s">
        <v>16</v>
      </c>
      <c r="C63" s="1" t="s">
        <v>659</v>
      </c>
      <c r="D63" s="2">
        <v>42767</v>
      </c>
      <c r="E63" s="1">
        <v>4797.33</v>
      </c>
      <c r="F63" s="1">
        <v>0</v>
      </c>
      <c r="G63" s="1">
        <v>0</v>
      </c>
      <c r="H63" s="1">
        <v>0</v>
      </c>
      <c r="I63" s="14">
        <v>4797.33</v>
      </c>
      <c r="J63" s="1">
        <v>0</v>
      </c>
      <c r="K63" s="1">
        <v>0</v>
      </c>
      <c r="L63" s="1">
        <v>0</v>
      </c>
      <c r="M63" s="1">
        <v>0</v>
      </c>
      <c r="N63" s="1">
        <v>799.08</v>
      </c>
      <c r="O63" s="1">
        <v>235.59971580999999</v>
      </c>
      <c r="P63" s="1">
        <v>1065.44</v>
      </c>
      <c r="Q63" s="1">
        <v>75</v>
      </c>
      <c r="R63" s="1">
        <v>0</v>
      </c>
    </row>
    <row r="64" spans="1:18" x14ac:dyDescent="0.15">
      <c r="A64" s="1" t="str">
        <f t="shared" si="1"/>
        <v>AmeriCredit Automobile Receivables Trust 2017-10001694010 - 00104342795</v>
      </c>
      <c r="B64" s="1" t="s">
        <v>16</v>
      </c>
      <c r="C64" s="1" t="s">
        <v>659</v>
      </c>
      <c r="D64" s="2">
        <v>42795</v>
      </c>
      <c r="E64" s="1">
        <v>4797.33</v>
      </c>
      <c r="F64" s="1">
        <v>1151.5</v>
      </c>
      <c r="G64" s="1">
        <v>-485</v>
      </c>
      <c r="H64" s="1">
        <v>0</v>
      </c>
      <c r="I64" s="14">
        <v>4130.83</v>
      </c>
      <c r="J64" s="1">
        <v>132.58000000000001</v>
      </c>
      <c r="K64" s="1">
        <v>0</v>
      </c>
      <c r="L64" s="1">
        <v>-485</v>
      </c>
      <c r="M64" s="1">
        <v>0</v>
      </c>
      <c r="N64" s="1">
        <v>1065.44</v>
      </c>
      <c r="O64" s="1">
        <v>237.53456838</v>
      </c>
      <c r="P64" s="1">
        <v>532.72</v>
      </c>
      <c r="Q64" s="1">
        <v>16</v>
      </c>
      <c r="R64" s="1">
        <v>1324.04</v>
      </c>
    </row>
    <row r="65" spans="1:18" x14ac:dyDescent="0.15">
      <c r="A65" s="1" t="str">
        <f t="shared" si="1"/>
        <v>AmeriCredit Automobile Receivables Trust 2017-10001694010 - 00105742705</v>
      </c>
      <c r="B65" s="1" t="s">
        <v>16</v>
      </c>
      <c r="C65" s="1" t="s">
        <v>658</v>
      </c>
      <c r="D65" s="2">
        <v>42705</v>
      </c>
      <c r="E65" s="1">
        <v>16199.16</v>
      </c>
      <c r="F65" s="1">
        <v>2799.27</v>
      </c>
      <c r="G65" s="1">
        <v>-1288</v>
      </c>
      <c r="H65" s="1">
        <v>4.5474735088646402E-13</v>
      </c>
      <c r="I65" s="14">
        <v>14687.89</v>
      </c>
      <c r="J65" s="1">
        <v>791.39</v>
      </c>
      <c r="K65" s="1">
        <v>0</v>
      </c>
      <c r="L65" s="1">
        <v>0</v>
      </c>
      <c r="M65" s="1">
        <v>0</v>
      </c>
      <c r="N65" s="1">
        <v>571.57999999999902</v>
      </c>
      <c r="O65" s="1">
        <v>441.60089105999998</v>
      </c>
      <c r="P65" s="1">
        <v>571.58000000000004</v>
      </c>
      <c r="Q65" s="1">
        <v>0</v>
      </c>
      <c r="R65" s="1">
        <v>3964.58</v>
      </c>
    </row>
    <row r="66" spans="1:18" x14ac:dyDescent="0.15">
      <c r="A66" s="1" t="str">
        <f t="shared" si="1"/>
        <v>AmeriCredit Automobile Receivables Trust 2017-10001694010 - 00105742736</v>
      </c>
      <c r="B66" s="1" t="s">
        <v>16</v>
      </c>
      <c r="C66" s="1" t="s">
        <v>658</v>
      </c>
      <c r="D66" s="2">
        <v>42736</v>
      </c>
      <c r="E66" s="1">
        <v>14687.89</v>
      </c>
      <c r="F66" s="1">
        <v>0</v>
      </c>
      <c r="G66" s="1">
        <v>0</v>
      </c>
      <c r="H66" s="1">
        <v>0</v>
      </c>
      <c r="I66" s="14">
        <v>14687.89</v>
      </c>
      <c r="J66" s="1">
        <v>0</v>
      </c>
      <c r="K66" s="1">
        <v>0</v>
      </c>
      <c r="L66" s="1">
        <v>0</v>
      </c>
      <c r="M66" s="1">
        <v>0</v>
      </c>
      <c r="N66" s="1">
        <v>571.58000000000004</v>
      </c>
      <c r="O66" s="1">
        <v>448.34696674000003</v>
      </c>
      <c r="P66" s="1">
        <v>1126.19</v>
      </c>
      <c r="Q66" s="1">
        <v>19</v>
      </c>
      <c r="R66" s="1">
        <v>0</v>
      </c>
    </row>
    <row r="67" spans="1:18" x14ac:dyDescent="0.15">
      <c r="A67" s="1" t="str">
        <f t="shared" ref="A67:A130" si="2">B67&amp;C67&amp;D67</f>
        <v>AmeriCredit Automobile Receivables Trust 2017-10001694010 - 00105742767</v>
      </c>
      <c r="B67" s="1" t="s">
        <v>16</v>
      </c>
      <c r="C67" s="1" t="s">
        <v>658</v>
      </c>
      <c r="D67" s="2">
        <v>42767</v>
      </c>
      <c r="E67" s="1">
        <v>14687.89</v>
      </c>
      <c r="F67" s="1">
        <v>711.06</v>
      </c>
      <c r="G67" s="1">
        <v>0</v>
      </c>
      <c r="H67" s="1">
        <v>-4.5474735088646402E-13</v>
      </c>
      <c r="I67" s="14">
        <v>13976.83</v>
      </c>
      <c r="J67" s="1">
        <v>415.13</v>
      </c>
      <c r="K67" s="1">
        <v>0</v>
      </c>
      <c r="L67" s="1">
        <v>0</v>
      </c>
      <c r="M67" s="1">
        <v>0</v>
      </c>
      <c r="N67" s="1">
        <v>1126.19</v>
      </c>
      <c r="O67" s="1">
        <v>455.19704442</v>
      </c>
      <c r="P67" s="1">
        <v>571.58000000000004</v>
      </c>
      <c r="Q67" s="1">
        <v>0</v>
      </c>
      <c r="R67" s="1">
        <v>1153.92</v>
      </c>
    </row>
    <row r="68" spans="1:18" x14ac:dyDescent="0.15">
      <c r="A68" s="1" t="str">
        <f t="shared" si="2"/>
        <v>AmeriCredit Automobile Receivables Trust 2017-10001694010 - 00105742795</v>
      </c>
      <c r="B68" s="1" t="s">
        <v>16</v>
      </c>
      <c r="C68" s="1" t="s">
        <v>658</v>
      </c>
      <c r="D68" s="2">
        <v>42795</v>
      </c>
      <c r="E68" s="1">
        <v>13976.83</v>
      </c>
      <c r="F68" s="1">
        <v>0</v>
      </c>
      <c r="G68" s="1">
        <v>0</v>
      </c>
      <c r="H68" s="1">
        <v>0</v>
      </c>
      <c r="I68" s="14">
        <v>13976.83</v>
      </c>
      <c r="J68" s="1">
        <v>0</v>
      </c>
      <c r="K68" s="1">
        <v>0</v>
      </c>
      <c r="L68" s="1">
        <v>0</v>
      </c>
      <c r="M68" s="1">
        <v>0</v>
      </c>
      <c r="N68" s="1">
        <v>571.58000000000004</v>
      </c>
      <c r="O68" s="1">
        <v>462.15272747</v>
      </c>
      <c r="P68" s="1">
        <v>1143.1600000000001</v>
      </c>
      <c r="Q68" s="1">
        <v>19</v>
      </c>
      <c r="R68" s="1">
        <v>0</v>
      </c>
    </row>
    <row r="69" spans="1:18" x14ac:dyDescent="0.15">
      <c r="A69" s="1" t="str">
        <f t="shared" si="2"/>
        <v>AmeriCredit Automobile Receivables Trust 2017-10001694010 - 00106942705</v>
      </c>
      <c r="B69" s="1" t="s">
        <v>16</v>
      </c>
      <c r="C69" s="1" t="s">
        <v>657</v>
      </c>
      <c r="D69" s="2">
        <v>42705</v>
      </c>
      <c r="E69" s="1">
        <v>11249.9</v>
      </c>
      <c r="F69" s="1">
        <v>2346.71</v>
      </c>
      <c r="G69" s="1">
        <v>-750</v>
      </c>
      <c r="H69" s="1">
        <v>-9.0949470177292804E-13</v>
      </c>
      <c r="I69" s="14">
        <v>9653.19</v>
      </c>
      <c r="J69" s="1">
        <v>411.21</v>
      </c>
      <c r="K69" s="1">
        <v>0</v>
      </c>
      <c r="L69" s="1">
        <v>0</v>
      </c>
      <c r="M69" s="1">
        <v>0</v>
      </c>
      <c r="N69" s="1">
        <v>857.5</v>
      </c>
      <c r="O69" s="1">
        <v>352.06853996000001</v>
      </c>
      <c r="P69" s="1">
        <v>563.83000000000004</v>
      </c>
      <c r="Q69" s="1">
        <v>16</v>
      </c>
      <c r="R69" s="1">
        <v>2908</v>
      </c>
    </row>
    <row r="70" spans="1:18" x14ac:dyDescent="0.15">
      <c r="A70" s="1" t="str">
        <f t="shared" si="2"/>
        <v>AmeriCredit Automobile Receivables Trust 2017-10001694010 - 00106942736</v>
      </c>
      <c r="B70" s="1" t="s">
        <v>16</v>
      </c>
      <c r="C70" s="1" t="s">
        <v>657</v>
      </c>
      <c r="D70" s="2">
        <v>42736</v>
      </c>
      <c r="E70" s="1">
        <v>9653.19</v>
      </c>
      <c r="F70" s="1">
        <v>234.43</v>
      </c>
      <c r="G70" s="1">
        <v>0</v>
      </c>
      <c r="H70" s="1">
        <v>2.8421709430404002E-13</v>
      </c>
      <c r="I70" s="14">
        <v>9418.76</v>
      </c>
      <c r="J70" s="1">
        <v>103.57</v>
      </c>
      <c r="K70" s="1">
        <v>0</v>
      </c>
      <c r="L70" s="1">
        <v>0</v>
      </c>
      <c r="M70" s="1">
        <v>0</v>
      </c>
      <c r="N70" s="1">
        <v>563.83000000000004</v>
      </c>
      <c r="O70" s="1">
        <v>356.17313776999998</v>
      </c>
      <c r="P70" s="1">
        <v>654.58000000000004</v>
      </c>
      <c r="Q70" s="1">
        <v>16</v>
      </c>
      <c r="R70" s="1">
        <v>338</v>
      </c>
    </row>
    <row r="71" spans="1:18" x14ac:dyDescent="0.15">
      <c r="A71" s="1" t="str">
        <f t="shared" si="2"/>
        <v>AmeriCredit Automobile Receivables Trust 2017-10001694010 - 00106942767</v>
      </c>
      <c r="B71" s="1" t="s">
        <v>16</v>
      </c>
      <c r="C71" s="1" t="s">
        <v>657</v>
      </c>
      <c r="D71" s="2">
        <v>42767</v>
      </c>
      <c r="E71" s="1">
        <v>9418.76</v>
      </c>
      <c r="F71" s="1">
        <v>557.23</v>
      </c>
      <c r="G71" s="1">
        <v>0</v>
      </c>
      <c r="H71" s="1">
        <v>-4.5474735088646402E-13</v>
      </c>
      <c r="I71" s="14">
        <v>8861.5300000000007</v>
      </c>
      <c r="J71" s="1">
        <v>100.08</v>
      </c>
      <c r="K71" s="1">
        <v>0</v>
      </c>
      <c r="L71" s="1">
        <v>0</v>
      </c>
      <c r="M71" s="1">
        <v>2.7300000000000102</v>
      </c>
      <c r="N71" s="1">
        <v>654.58000000000004</v>
      </c>
      <c r="O71" s="1">
        <v>360.32558834999998</v>
      </c>
      <c r="P71" s="1">
        <v>428.75</v>
      </c>
      <c r="Q71" s="1">
        <v>0</v>
      </c>
      <c r="R71" s="1">
        <v>690</v>
      </c>
    </row>
    <row r="72" spans="1:18" x14ac:dyDescent="0.15">
      <c r="A72" s="1" t="str">
        <f t="shared" si="2"/>
        <v>AmeriCredit Automobile Receivables Trust 2017-10001694010 - 00106942795</v>
      </c>
      <c r="B72" s="1" t="s">
        <v>16</v>
      </c>
      <c r="C72" s="1" t="s">
        <v>657</v>
      </c>
      <c r="D72" s="2">
        <v>42795</v>
      </c>
      <c r="E72" s="1">
        <v>8861.5300000000007</v>
      </c>
      <c r="F72" s="1">
        <v>344.9</v>
      </c>
      <c r="G72" s="1">
        <v>0</v>
      </c>
      <c r="H72" s="1">
        <v>1.4779288903809999E-12</v>
      </c>
      <c r="I72" s="14">
        <v>8516.6299999999992</v>
      </c>
      <c r="J72" s="1">
        <v>95.1</v>
      </c>
      <c r="K72" s="1">
        <v>0</v>
      </c>
      <c r="L72" s="1">
        <v>0</v>
      </c>
      <c r="M72" s="1">
        <v>11.25</v>
      </c>
      <c r="N72" s="1">
        <v>428.75</v>
      </c>
      <c r="O72" s="1">
        <v>364.52644958000002</v>
      </c>
      <c r="P72" s="1">
        <v>428.75</v>
      </c>
      <c r="Q72" s="1">
        <v>0</v>
      </c>
      <c r="R72" s="1">
        <v>440</v>
      </c>
    </row>
    <row r="73" spans="1:18" x14ac:dyDescent="0.15">
      <c r="A73" s="1" t="str">
        <f t="shared" si="2"/>
        <v>AmeriCredit Automobile Receivables Trust 2017-10001694010 - 00110542705</v>
      </c>
      <c r="B73" s="1" t="s">
        <v>16</v>
      </c>
      <c r="C73" s="1" t="s">
        <v>656</v>
      </c>
      <c r="D73" s="2">
        <v>42705</v>
      </c>
      <c r="E73" s="1">
        <v>6000</v>
      </c>
      <c r="F73" s="1">
        <v>409.34</v>
      </c>
      <c r="G73" s="1">
        <v>0</v>
      </c>
      <c r="H73" s="1">
        <v>1.7053025658242399E-13</v>
      </c>
      <c r="I73" s="14">
        <v>5590.66</v>
      </c>
      <c r="J73" s="1">
        <v>40.659999999999997</v>
      </c>
      <c r="K73" s="1">
        <v>0</v>
      </c>
      <c r="L73" s="1">
        <v>0</v>
      </c>
      <c r="M73" s="1">
        <v>0</v>
      </c>
      <c r="N73" s="1">
        <v>450.45</v>
      </c>
      <c r="O73" s="1">
        <v>422.0172561</v>
      </c>
      <c r="P73" s="1">
        <v>450.45</v>
      </c>
      <c r="Q73" s="1">
        <v>0</v>
      </c>
      <c r="R73" s="1">
        <v>450</v>
      </c>
    </row>
    <row r="74" spans="1:18" x14ac:dyDescent="0.15">
      <c r="A74" s="1" t="str">
        <f t="shared" si="2"/>
        <v>AmeriCredit Automobile Receivables Trust 2017-10001694010 - 00110542736</v>
      </c>
      <c r="B74" s="1" t="s">
        <v>16</v>
      </c>
      <c r="C74" s="1" t="s">
        <v>656</v>
      </c>
      <c r="D74" s="2">
        <v>42736</v>
      </c>
      <c r="E74" s="1">
        <v>5590.66</v>
      </c>
      <c r="F74" s="1">
        <v>5589.96</v>
      </c>
      <c r="G74" s="1">
        <v>0.7</v>
      </c>
      <c r="H74" s="1">
        <v>0</v>
      </c>
      <c r="I74" s="14">
        <v>0</v>
      </c>
      <c r="J74" s="1">
        <v>32.28</v>
      </c>
      <c r="K74" s="1">
        <v>0</v>
      </c>
      <c r="L74" s="1">
        <v>0</v>
      </c>
      <c r="M74" s="1">
        <v>0</v>
      </c>
      <c r="N74" s="1">
        <v>450.45</v>
      </c>
      <c r="O74" s="1">
        <v>423.74050885000003</v>
      </c>
      <c r="P74" s="1">
        <v>0</v>
      </c>
      <c r="Q74" s="1">
        <v>0</v>
      </c>
      <c r="R74" s="1">
        <v>5622.24</v>
      </c>
    </row>
    <row r="75" spans="1:18" x14ac:dyDescent="0.15">
      <c r="A75" s="1" t="str">
        <f t="shared" si="2"/>
        <v>AmeriCredit Automobile Receivables Trust 2017-10001694010 - 00125542705</v>
      </c>
      <c r="B75" s="1" t="s">
        <v>16</v>
      </c>
      <c r="C75" s="1" t="s">
        <v>655</v>
      </c>
      <c r="D75" s="2">
        <v>42705</v>
      </c>
      <c r="E75" s="1">
        <v>11948.91</v>
      </c>
      <c r="F75" s="1">
        <v>0</v>
      </c>
      <c r="G75" s="1">
        <v>0</v>
      </c>
      <c r="H75" s="1">
        <v>0</v>
      </c>
      <c r="I75" s="14">
        <v>11948.91</v>
      </c>
      <c r="J75" s="1">
        <v>0</v>
      </c>
      <c r="K75" s="1">
        <v>0</v>
      </c>
      <c r="L75" s="1">
        <v>0</v>
      </c>
      <c r="M75" s="1">
        <v>0</v>
      </c>
      <c r="N75" s="1">
        <v>1354.7</v>
      </c>
      <c r="O75" s="1">
        <v>606.08814482000002</v>
      </c>
      <c r="P75" s="1">
        <v>1354.7</v>
      </c>
      <c r="Q75" s="1">
        <v>23</v>
      </c>
      <c r="R75" s="1">
        <v>0</v>
      </c>
    </row>
    <row r="76" spans="1:18" x14ac:dyDescent="0.15">
      <c r="A76" s="1" t="str">
        <f t="shared" si="2"/>
        <v>AmeriCredit Automobile Receivables Trust 2017-10001694010 - 00125542736</v>
      </c>
      <c r="B76" s="1" t="s">
        <v>16</v>
      </c>
      <c r="C76" s="1" t="s">
        <v>655</v>
      </c>
      <c r="D76" s="2">
        <v>42736</v>
      </c>
      <c r="E76" s="1">
        <v>11948.91</v>
      </c>
      <c r="F76" s="1">
        <v>548.36</v>
      </c>
      <c r="G76" s="1">
        <v>0</v>
      </c>
      <c r="H76" s="1">
        <v>5.6843418860808005E-13</v>
      </c>
      <c r="I76" s="14">
        <v>11400.55</v>
      </c>
      <c r="J76" s="1">
        <v>128.99</v>
      </c>
      <c r="K76" s="1">
        <v>0</v>
      </c>
      <c r="L76" s="1">
        <v>0</v>
      </c>
      <c r="M76" s="1">
        <v>0</v>
      </c>
      <c r="N76" s="1">
        <v>1354.7</v>
      </c>
      <c r="O76" s="1">
        <v>610.06359167999994</v>
      </c>
      <c r="P76" s="1">
        <v>1354.7</v>
      </c>
      <c r="Q76" s="1">
        <v>23</v>
      </c>
      <c r="R76" s="1">
        <v>677.35</v>
      </c>
    </row>
    <row r="77" spans="1:18" x14ac:dyDescent="0.15">
      <c r="A77" s="1" t="str">
        <f t="shared" si="2"/>
        <v>AmeriCredit Automobile Receivables Trust 2017-10001694010 - 00125542767</v>
      </c>
      <c r="B77" s="1" t="s">
        <v>16</v>
      </c>
      <c r="C77" s="1" t="s">
        <v>655</v>
      </c>
      <c r="D77" s="2">
        <v>42767</v>
      </c>
      <c r="E77" s="1">
        <v>11400.55</v>
      </c>
      <c r="F77" s="1">
        <v>0</v>
      </c>
      <c r="G77" s="1">
        <v>0</v>
      </c>
      <c r="H77" s="1">
        <v>0</v>
      </c>
      <c r="I77" s="14">
        <v>11400.55</v>
      </c>
      <c r="J77" s="1">
        <v>0</v>
      </c>
      <c r="K77" s="1">
        <v>0</v>
      </c>
      <c r="L77" s="1">
        <v>0</v>
      </c>
      <c r="M77" s="1">
        <v>0</v>
      </c>
      <c r="N77" s="1">
        <v>1354.7</v>
      </c>
      <c r="O77" s="1">
        <v>614.06521024000006</v>
      </c>
      <c r="P77" s="1">
        <v>2032.05</v>
      </c>
      <c r="Q77" s="1">
        <v>51</v>
      </c>
      <c r="R77" s="1">
        <v>0</v>
      </c>
    </row>
    <row r="78" spans="1:18" x14ac:dyDescent="0.15">
      <c r="A78" s="1" t="str">
        <f t="shared" si="2"/>
        <v>AmeriCredit Automobile Receivables Trust 2017-10001694010 - 00125542795</v>
      </c>
      <c r="B78" s="1" t="s">
        <v>16</v>
      </c>
      <c r="C78" s="1" t="s">
        <v>655</v>
      </c>
      <c r="D78" s="2">
        <v>42795</v>
      </c>
      <c r="E78" s="1">
        <v>11400.55</v>
      </c>
      <c r="F78" s="1">
        <v>2414.7399999999998</v>
      </c>
      <c r="G78" s="1">
        <v>-530</v>
      </c>
      <c r="H78" s="1">
        <v>0</v>
      </c>
      <c r="I78" s="14">
        <v>9515.81</v>
      </c>
      <c r="J78" s="1">
        <v>170.26</v>
      </c>
      <c r="K78" s="1">
        <v>0</v>
      </c>
      <c r="L78" s="1">
        <v>-530</v>
      </c>
      <c r="M78" s="1">
        <v>0</v>
      </c>
      <c r="N78" s="1">
        <v>2032.05</v>
      </c>
      <c r="O78" s="1">
        <v>618.09317279000004</v>
      </c>
      <c r="P78" s="1">
        <v>677.35</v>
      </c>
      <c r="Q78" s="1">
        <v>0</v>
      </c>
      <c r="R78" s="1">
        <v>2600</v>
      </c>
    </row>
    <row r="79" spans="1:18" x14ac:dyDescent="0.15">
      <c r="A79" s="1" t="str">
        <f t="shared" si="2"/>
        <v>AmeriCredit Automobile Receivables Trust 2017-10001694010 - 00127042705</v>
      </c>
      <c r="B79" s="1" t="s">
        <v>16</v>
      </c>
      <c r="C79" s="1" t="s">
        <v>654</v>
      </c>
      <c r="D79" s="2">
        <v>42705</v>
      </c>
      <c r="E79" s="1">
        <v>10299.57</v>
      </c>
      <c r="F79" s="1">
        <v>1728.26</v>
      </c>
      <c r="G79" s="1">
        <v>-460</v>
      </c>
      <c r="H79" s="1">
        <v>2.2737367544323201E-13</v>
      </c>
      <c r="I79" s="14">
        <v>9031.31</v>
      </c>
      <c r="J79" s="1">
        <v>292.02</v>
      </c>
      <c r="K79" s="1">
        <v>0</v>
      </c>
      <c r="L79" s="1">
        <v>0</v>
      </c>
      <c r="M79" s="1">
        <v>0</v>
      </c>
      <c r="N79" s="1">
        <v>411.28</v>
      </c>
      <c r="O79" s="1">
        <v>315.63756309000001</v>
      </c>
      <c r="P79" s="1">
        <v>411.28</v>
      </c>
      <c r="Q79" s="1">
        <v>0</v>
      </c>
      <c r="R79" s="1">
        <v>2100.2800000000002</v>
      </c>
    </row>
    <row r="80" spans="1:18" x14ac:dyDescent="0.15">
      <c r="A80" s="1" t="str">
        <f t="shared" si="2"/>
        <v>AmeriCredit Automobile Receivables Trust 2017-10001694010 - 00127042736</v>
      </c>
      <c r="B80" s="1" t="s">
        <v>16</v>
      </c>
      <c r="C80" s="1" t="s">
        <v>654</v>
      </c>
      <c r="D80" s="2">
        <v>42736</v>
      </c>
      <c r="E80" s="1">
        <v>9031.31</v>
      </c>
      <c r="F80" s="1">
        <v>0</v>
      </c>
      <c r="G80" s="1">
        <v>0</v>
      </c>
      <c r="H80" s="1">
        <v>-338.36</v>
      </c>
      <c r="I80" s="14">
        <v>9369.67</v>
      </c>
      <c r="J80" s="1">
        <v>0</v>
      </c>
      <c r="K80" s="1">
        <v>0</v>
      </c>
      <c r="L80" s="1">
        <v>0</v>
      </c>
      <c r="M80" s="1">
        <v>0</v>
      </c>
      <c r="N80" s="1">
        <v>411.28</v>
      </c>
      <c r="O80" s="1">
        <v>320.58484356000002</v>
      </c>
      <c r="P80" s="1">
        <v>1233.31</v>
      </c>
      <c r="Q80" s="1">
        <v>45</v>
      </c>
      <c r="R80" s="1">
        <v>0</v>
      </c>
    </row>
    <row r="81" spans="1:18" x14ac:dyDescent="0.15">
      <c r="A81" s="1" t="str">
        <f t="shared" si="2"/>
        <v>AmeriCredit Automobile Receivables Trust 2017-10001694010 - 00127042767</v>
      </c>
      <c r="B81" s="1" t="s">
        <v>16</v>
      </c>
      <c r="C81" s="1" t="s">
        <v>654</v>
      </c>
      <c r="D81" s="2">
        <v>42767</v>
      </c>
      <c r="E81" s="1">
        <v>9369.67</v>
      </c>
      <c r="F81" s="1">
        <v>128.49</v>
      </c>
      <c r="G81" s="1">
        <v>0</v>
      </c>
      <c r="H81" s="1">
        <v>-2.2737367544323201E-13</v>
      </c>
      <c r="I81" s="14">
        <v>9241.18</v>
      </c>
      <c r="J81" s="1">
        <v>282.51</v>
      </c>
      <c r="K81" s="1">
        <v>0</v>
      </c>
      <c r="L81" s="1">
        <v>0</v>
      </c>
      <c r="M81" s="1">
        <v>0</v>
      </c>
      <c r="N81" s="1">
        <v>1233.31</v>
      </c>
      <c r="O81" s="1">
        <v>325.61041475000002</v>
      </c>
      <c r="P81" s="1">
        <v>1233.5899999999999</v>
      </c>
      <c r="Q81" s="1">
        <v>42</v>
      </c>
      <c r="R81" s="1">
        <v>411</v>
      </c>
    </row>
    <row r="82" spans="1:18" x14ac:dyDescent="0.15">
      <c r="A82" s="1" t="str">
        <f t="shared" si="2"/>
        <v>AmeriCredit Automobile Receivables Trust 2017-10001694010 - 00127042795</v>
      </c>
      <c r="B82" s="1" t="s">
        <v>16</v>
      </c>
      <c r="C82" s="1" t="s">
        <v>654</v>
      </c>
      <c r="D82" s="2">
        <v>42795</v>
      </c>
      <c r="E82" s="1">
        <v>9241.18</v>
      </c>
      <c r="F82" s="1">
        <v>290.8</v>
      </c>
      <c r="G82" s="1">
        <v>0</v>
      </c>
      <c r="H82" s="1">
        <v>1.0800249583553501E-12</v>
      </c>
      <c r="I82" s="14">
        <v>8950.3799999999992</v>
      </c>
      <c r="J82" s="1">
        <v>120.2</v>
      </c>
      <c r="K82" s="1">
        <v>0</v>
      </c>
      <c r="L82" s="1">
        <v>0</v>
      </c>
      <c r="M82" s="1">
        <v>0</v>
      </c>
      <c r="N82" s="1">
        <v>1233.5899999999999</v>
      </c>
      <c r="O82" s="1">
        <v>330.7155156</v>
      </c>
      <c r="P82" s="1">
        <v>1233.8399999999999</v>
      </c>
      <c r="Q82" s="1">
        <v>42</v>
      </c>
      <c r="R82" s="1">
        <v>411</v>
      </c>
    </row>
    <row r="83" spans="1:18" x14ac:dyDescent="0.15">
      <c r="A83" s="1" t="str">
        <f t="shared" si="2"/>
        <v>AmeriCredit Automobile Receivables Trust 2017-10001694010 - 00132142705</v>
      </c>
      <c r="B83" s="1" t="s">
        <v>16</v>
      </c>
      <c r="C83" s="1" t="s">
        <v>653</v>
      </c>
      <c r="D83" s="2">
        <v>42705</v>
      </c>
      <c r="E83" s="1">
        <v>11582.78</v>
      </c>
      <c r="F83" s="1">
        <v>701.19</v>
      </c>
      <c r="G83" s="1">
        <v>0</v>
      </c>
      <c r="H83" s="1">
        <v>4.5474735088646402E-13</v>
      </c>
      <c r="I83" s="14">
        <v>10881.59</v>
      </c>
      <c r="J83" s="1">
        <v>318.81</v>
      </c>
      <c r="K83" s="1">
        <v>0</v>
      </c>
      <c r="L83" s="1">
        <v>0</v>
      </c>
      <c r="M83" s="1">
        <v>0</v>
      </c>
      <c r="N83" s="1">
        <v>1528.47</v>
      </c>
      <c r="O83" s="1">
        <v>436.89235884999999</v>
      </c>
      <c r="P83" s="1">
        <v>1527.45</v>
      </c>
      <c r="Q83" s="1">
        <v>41</v>
      </c>
      <c r="R83" s="1">
        <v>1020</v>
      </c>
    </row>
    <row r="84" spans="1:18" x14ac:dyDescent="0.15">
      <c r="A84" s="1" t="str">
        <f t="shared" si="2"/>
        <v>AmeriCredit Automobile Receivables Trust 2017-10001694010 - 00132142736</v>
      </c>
      <c r="B84" s="1" t="s">
        <v>16</v>
      </c>
      <c r="C84" s="1" t="s">
        <v>653</v>
      </c>
      <c r="D84" s="2">
        <v>42736</v>
      </c>
      <c r="E84" s="1">
        <v>10881.59</v>
      </c>
      <c r="F84" s="1">
        <v>119.28</v>
      </c>
      <c r="G84" s="1">
        <v>0</v>
      </c>
      <c r="H84" s="1">
        <v>6.5369931689929197E-13</v>
      </c>
      <c r="I84" s="14">
        <v>10762.31</v>
      </c>
      <c r="J84" s="1">
        <v>84.72</v>
      </c>
      <c r="K84" s="1">
        <v>0</v>
      </c>
      <c r="L84" s="1">
        <v>0</v>
      </c>
      <c r="M84" s="1">
        <v>0</v>
      </c>
      <c r="N84" s="1">
        <v>1527.45</v>
      </c>
      <c r="O84" s="1">
        <v>440.85955739000002</v>
      </c>
      <c r="P84" s="1">
        <v>833.49</v>
      </c>
      <c r="Q84" s="1">
        <v>11</v>
      </c>
      <c r="R84" s="1">
        <v>204</v>
      </c>
    </row>
    <row r="85" spans="1:18" x14ac:dyDescent="0.15">
      <c r="A85" s="1" t="str">
        <f t="shared" si="2"/>
        <v>AmeriCredit Automobile Receivables Trust 2017-10001694010 - 00132142767</v>
      </c>
      <c r="B85" s="1" t="s">
        <v>16</v>
      </c>
      <c r="C85" s="1" t="s">
        <v>653</v>
      </c>
      <c r="D85" s="2">
        <v>42767</v>
      </c>
      <c r="E85" s="1">
        <v>10762.31</v>
      </c>
      <c r="F85" s="1">
        <v>0</v>
      </c>
      <c r="G85" s="1">
        <v>0</v>
      </c>
      <c r="H85" s="1">
        <v>0</v>
      </c>
      <c r="I85" s="14">
        <v>10762.31</v>
      </c>
      <c r="J85" s="1">
        <v>0</v>
      </c>
      <c r="K85" s="1">
        <v>0</v>
      </c>
      <c r="L85" s="1">
        <v>0</v>
      </c>
      <c r="M85" s="1">
        <v>0</v>
      </c>
      <c r="N85" s="1">
        <v>833.49</v>
      </c>
      <c r="O85" s="1">
        <v>444.86295661999998</v>
      </c>
      <c r="P85" s="1">
        <v>1342.98</v>
      </c>
      <c r="Q85" s="1">
        <v>39</v>
      </c>
      <c r="R85" s="1">
        <v>0</v>
      </c>
    </row>
    <row r="86" spans="1:18" x14ac:dyDescent="0.15">
      <c r="A86" s="1" t="str">
        <f t="shared" si="2"/>
        <v>AmeriCredit Automobile Receivables Trust 2017-10001694010 - 00132142795</v>
      </c>
      <c r="B86" s="1" t="s">
        <v>16</v>
      </c>
      <c r="C86" s="1" t="s">
        <v>653</v>
      </c>
      <c r="D86" s="2">
        <v>42795</v>
      </c>
      <c r="E86" s="1">
        <v>10762.31</v>
      </c>
      <c r="F86" s="1">
        <v>1629.08</v>
      </c>
      <c r="G86" s="1">
        <v>-525</v>
      </c>
      <c r="H86" s="1">
        <v>0</v>
      </c>
      <c r="I86" s="14">
        <v>9658.23</v>
      </c>
      <c r="J86" s="1">
        <v>238.92</v>
      </c>
      <c r="K86" s="1">
        <v>0</v>
      </c>
      <c r="L86" s="1">
        <v>-525</v>
      </c>
      <c r="M86" s="1">
        <v>0</v>
      </c>
      <c r="N86" s="1">
        <v>1342.98</v>
      </c>
      <c r="O86" s="1">
        <v>448.90288686000002</v>
      </c>
      <c r="P86" s="1">
        <v>509.49</v>
      </c>
      <c r="Q86" s="1">
        <v>0</v>
      </c>
      <c r="R86" s="1">
        <v>1868</v>
      </c>
    </row>
    <row r="87" spans="1:18" x14ac:dyDescent="0.15">
      <c r="A87" s="1" t="str">
        <f t="shared" si="2"/>
        <v>AmeriCredit Automobile Receivables Trust 2017-10001694010 - 00143742705</v>
      </c>
      <c r="B87" s="1" t="s">
        <v>16</v>
      </c>
      <c r="C87" s="1" t="s">
        <v>652</v>
      </c>
      <c r="D87" s="2">
        <v>42705</v>
      </c>
      <c r="E87" s="1">
        <v>1224.18</v>
      </c>
      <c r="F87" s="1">
        <v>254.81</v>
      </c>
      <c r="G87" s="1">
        <v>0</v>
      </c>
      <c r="H87" s="1">
        <v>5.6843418860808002E-14</v>
      </c>
      <c r="I87" s="14">
        <v>969.37</v>
      </c>
      <c r="J87" s="1">
        <v>8.5299999999999994</v>
      </c>
      <c r="K87" s="1">
        <v>0</v>
      </c>
      <c r="L87" s="1">
        <v>0</v>
      </c>
      <c r="M87" s="1">
        <v>0</v>
      </c>
      <c r="N87" s="1">
        <v>263.33999999999997</v>
      </c>
      <c r="O87" s="1">
        <v>254.23998286</v>
      </c>
      <c r="P87" s="1">
        <v>263.33999999999997</v>
      </c>
      <c r="Q87" s="1">
        <v>0</v>
      </c>
      <c r="R87" s="1">
        <v>263.33999999999997</v>
      </c>
    </row>
    <row r="88" spans="1:18" x14ac:dyDescent="0.15">
      <c r="A88" s="1" t="str">
        <f t="shared" si="2"/>
        <v>AmeriCredit Automobile Receivables Trust 2017-10001694010 - 00143742736</v>
      </c>
      <c r="B88" s="1" t="s">
        <v>16</v>
      </c>
      <c r="C88" s="1" t="s">
        <v>652</v>
      </c>
      <c r="D88" s="2">
        <v>42736</v>
      </c>
      <c r="E88" s="1">
        <v>969.37</v>
      </c>
      <c r="F88" s="1">
        <v>256.13</v>
      </c>
      <c r="G88" s="1">
        <v>0</v>
      </c>
      <c r="H88" s="1">
        <v>0</v>
      </c>
      <c r="I88" s="14">
        <v>713.24</v>
      </c>
      <c r="J88" s="1">
        <v>7.21</v>
      </c>
      <c r="K88" s="1">
        <v>0</v>
      </c>
      <c r="L88" s="1">
        <v>0</v>
      </c>
      <c r="M88" s="1">
        <v>0</v>
      </c>
      <c r="N88" s="1">
        <v>263.33999999999997</v>
      </c>
      <c r="O88" s="1">
        <v>256.03438489000001</v>
      </c>
      <c r="P88" s="1">
        <v>263.33999999999997</v>
      </c>
      <c r="Q88" s="1">
        <v>0</v>
      </c>
      <c r="R88" s="1">
        <v>263.33999999999997</v>
      </c>
    </row>
    <row r="89" spans="1:18" x14ac:dyDescent="0.15">
      <c r="A89" s="1" t="str">
        <f t="shared" si="2"/>
        <v>AmeriCredit Automobile Receivables Trust 2017-10001694010 - 00143742767</v>
      </c>
      <c r="B89" s="1" t="s">
        <v>16</v>
      </c>
      <c r="C89" s="1" t="s">
        <v>652</v>
      </c>
      <c r="D89" s="2">
        <v>42767</v>
      </c>
      <c r="E89" s="1">
        <v>713.24</v>
      </c>
      <c r="F89" s="1">
        <v>258.35000000000002</v>
      </c>
      <c r="G89" s="1">
        <v>0</v>
      </c>
      <c r="H89" s="1">
        <v>0</v>
      </c>
      <c r="I89" s="14">
        <v>454.89</v>
      </c>
      <c r="J89" s="1">
        <v>4.99</v>
      </c>
      <c r="K89" s="1">
        <v>0</v>
      </c>
      <c r="L89" s="1">
        <v>0</v>
      </c>
      <c r="M89" s="1">
        <v>5.6843418860808002E-14</v>
      </c>
      <c r="N89" s="1">
        <v>263.33999999999997</v>
      </c>
      <c r="O89" s="1">
        <v>257.84149726999999</v>
      </c>
      <c r="P89" s="1">
        <v>263.33999999999997</v>
      </c>
      <c r="Q89" s="1">
        <v>0</v>
      </c>
      <c r="R89" s="1">
        <v>263.33999999999997</v>
      </c>
    </row>
    <row r="90" spans="1:18" x14ac:dyDescent="0.15">
      <c r="A90" s="1" t="str">
        <f t="shared" si="2"/>
        <v>AmeriCredit Automobile Receivables Trust 2017-10001694010 - 00143742795</v>
      </c>
      <c r="B90" s="1" t="s">
        <v>16</v>
      </c>
      <c r="C90" s="1" t="s">
        <v>652</v>
      </c>
      <c r="D90" s="2">
        <v>42795</v>
      </c>
      <c r="E90" s="1">
        <v>454.89</v>
      </c>
      <c r="F90" s="1">
        <v>452.14</v>
      </c>
      <c r="G90" s="1">
        <v>2.75</v>
      </c>
      <c r="H90" s="1">
        <v>0</v>
      </c>
      <c r="I90" s="14">
        <v>0</v>
      </c>
      <c r="J90" s="1">
        <v>2.75</v>
      </c>
      <c r="K90" s="1">
        <v>0</v>
      </c>
      <c r="L90" s="1">
        <v>0</v>
      </c>
      <c r="M90" s="1">
        <v>0</v>
      </c>
      <c r="N90" s="1">
        <v>263.33999999999997</v>
      </c>
      <c r="O90" s="1">
        <v>259.66141003000001</v>
      </c>
      <c r="P90" s="1">
        <v>0</v>
      </c>
      <c r="Q90" s="1">
        <v>0</v>
      </c>
      <c r="R90" s="1">
        <v>454.89</v>
      </c>
    </row>
    <row r="91" spans="1:18" x14ac:dyDescent="0.15">
      <c r="A91" s="1" t="str">
        <f t="shared" si="2"/>
        <v>AmeriCredit Automobile Receivables Trust 2017-10001694010 - 00154942705</v>
      </c>
      <c r="B91" s="1" t="s">
        <v>16</v>
      </c>
      <c r="C91" s="1" t="s">
        <v>651</v>
      </c>
      <c r="D91" s="2">
        <v>42705</v>
      </c>
      <c r="E91" s="1">
        <v>1183.55</v>
      </c>
      <c r="F91" s="1">
        <v>303.19</v>
      </c>
      <c r="G91" s="1">
        <v>0</v>
      </c>
      <c r="H91" s="1">
        <v>-5.6843418860808002E-14</v>
      </c>
      <c r="I91" s="14">
        <v>880.36</v>
      </c>
      <c r="J91" s="1">
        <v>11.81</v>
      </c>
      <c r="K91" s="1">
        <v>0</v>
      </c>
      <c r="L91" s="1">
        <v>0</v>
      </c>
      <c r="M91" s="1">
        <v>0.31999999999999301</v>
      </c>
      <c r="N91" s="1">
        <v>314.68</v>
      </c>
      <c r="O91" s="1">
        <v>303.65203252999999</v>
      </c>
      <c r="P91" s="1">
        <v>314.68</v>
      </c>
      <c r="Q91" s="1">
        <v>0</v>
      </c>
      <c r="R91" s="1">
        <v>315</v>
      </c>
    </row>
    <row r="92" spans="1:18" x14ac:dyDescent="0.15">
      <c r="A92" s="1" t="str">
        <f t="shared" si="2"/>
        <v>AmeriCredit Automobile Receivables Trust 2017-10001694010 - 00154942736</v>
      </c>
      <c r="B92" s="1" t="s">
        <v>16</v>
      </c>
      <c r="C92" s="1" t="s">
        <v>651</v>
      </c>
      <c r="D92" s="2">
        <v>42736</v>
      </c>
      <c r="E92" s="1">
        <v>880.36</v>
      </c>
      <c r="F92" s="1">
        <v>307.22000000000003</v>
      </c>
      <c r="G92" s="1">
        <v>0</v>
      </c>
      <c r="H92" s="1">
        <v>0</v>
      </c>
      <c r="I92" s="14">
        <v>573.14</v>
      </c>
      <c r="J92" s="1">
        <v>7.78</v>
      </c>
      <c r="K92" s="1">
        <v>0</v>
      </c>
      <c r="L92" s="1">
        <v>0</v>
      </c>
      <c r="M92" s="1">
        <v>0.31999999999999301</v>
      </c>
      <c r="N92" s="1">
        <v>314.68</v>
      </c>
      <c r="O92" s="1">
        <v>306.37225265000001</v>
      </c>
      <c r="P92" s="1">
        <v>314.68</v>
      </c>
      <c r="Q92" s="1">
        <v>0</v>
      </c>
      <c r="R92" s="1">
        <v>315</v>
      </c>
    </row>
    <row r="93" spans="1:18" x14ac:dyDescent="0.15">
      <c r="A93" s="1" t="str">
        <f t="shared" si="2"/>
        <v>AmeriCredit Automobile Receivables Trust 2017-10001694010 - 00154942767</v>
      </c>
      <c r="B93" s="1" t="s">
        <v>16</v>
      </c>
      <c r="C93" s="1" t="s">
        <v>651</v>
      </c>
      <c r="D93" s="2">
        <v>42767</v>
      </c>
      <c r="E93" s="1">
        <v>573.14</v>
      </c>
      <c r="F93" s="1">
        <v>568.58000000000004</v>
      </c>
      <c r="G93" s="1">
        <v>4.5599999999999996</v>
      </c>
      <c r="H93" s="1">
        <v>0</v>
      </c>
      <c r="I93" s="14">
        <v>0</v>
      </c>
      <c r="J93" s="1">
        <v>4.5599999999999996</v>
      </c>
      <c r="K93" s="1">
        <v>0</v>
      </c>
      <c r="L93" s="1">
        <v>0</v>
      </c>
      <c r="M93" s="1">
        <v>0</v>
      </c>
      <c r="N93" s="1">
        <v>314.68</v>
      </c>
      <c r="O93" s="1">
        <v>309.11684141000001</v>
      </c>
      <c r="P93" s="1">
        <v>0</v>
      </c>
      <c r="Q93" s="1">
        <v>0</v>
      </c>
      <c r="R93" s="1">
        <v>573.14</v>
      </c>
    </row>
    <row r="94" spans="1:18" x14ac:dyDescent="0.15">
      <c r="A94" s="1" t="str">
        <f t="shared" si="2"/>
        <v>AmeriCredit Automobile Receivables Trust 2017-10001694010 - 00165742705</v>
      </c>
      <c r="B94" s="1" t="s">
        <v>16</v>
      </c>
      <c r="C94" s="1" t="s">
        <v>650</v>
      </c>
      <c r="D94" s="2">
        <v>42705</v>
      </c>
      <c r="E94" s="1">
        <v>694.7</v>
      </c>
      <c r="F94" s="1">
        <v>397.95</v>
      </c>
      <c r="G94" s="1">
        <v>0</v>
      </c>
      <c r="H94" s="1">
        <v>5.6843418860808002E-14</v>
      </c>
      <c r="I94" s="14">
        <v>296.75</v>
      </c>
      <c r="J94" s="1">
        <v>6.53</v>
      </c>
      <c r="K94" s="1">
        <v>0</v>
      </c>
      <c r="L94" s="1">
        <v>0</v>
      </c>
      <c r="M94" s="1">
        <v>0</v>
      </c>
      <c r="N94" s="1">
        <v>404.48</v>
      </c>
      <c r="O94" s="1">
        <v>383.76837902</v>
      </c>
      <c r="P94" s="1">
        <v>299.96220719000002</v>
      </c>
      <c r="Q94" s="1">
        <v>0</v>
      </c>
      <c r="R94" s="1">
        <v>404.48</v>
      </c>
    </row>
    <row r="95" spans="1:18" x14ac:dyDescent="0.15">
      <c r="A95" s="1" t="str">
        <f t="shared" si="2"/>
        <v>AmeriCredit Automobile Receivables Trust 2017-10001694010 - 00165742736</v>
      </c>
      <c r="B95" s="1" t="s">
        <v>16</v>
      </c>
      <c r="C95" s="1" t="s">
        <v>650</v>
      </c>
      <c r="D95" s="2">
        <v>42736</v>
      </c>
      <c r="E95" s="1">
        <v>296.75</v>
      </c>
      <c r="F95" s="1">
        <v>296.33</v>
      </c>
      <c r="G95" s="1">
        <v>0.42</v>
      </c>
      <c r="H95" s="1">
        <v>0</v>
      </c>
      <c r="I95" s="14">
        <v>0</v>
      </c>
      <c r="J95" s="1">
        <v>3.63</v>
      </c>
      <c r="K95" s="1">
        <v>0</v>
      </c>
      <c r="L95" s="1">
        <v>0</v>
      </c>
      <c r="M95" s="1">
        <v>0</v>
      </c>
      <c r="N95" s="1">
        <v>299.96220719000002</v>
      </c>
      <c r="O95" s="1">
        <v>387.82360911000001</v>
      </c>
      <c r="P95" s="1">
        <v>0</v>
      </c>
      <c r="Q95" s="1">
        <v>0</v>
      </c>
      <c r="R95" s="1">
        <v>299.95999999999998</v>
      </c>
    </row>
    <row r="96" spans="1:18" x14ac:dyDescent="0.15">
      <c r="A96" s="1" t="str">
        <f t="shared" si="2"/>
        <v>AmeriCredit Automobile Receivables Trust 2017-10001694010 - 00171942705</v>
      </c>
      <c r="B96" s="1" t="s">
        <v>16</v>
      </c>
      <c r="C96" s="1" t="s">
        <v>649</v>
      </c>
      <c r="D96" s="2">
        <v>42705</v>
      </c>
      <c r="E96" s="1">
        <v>6532.04</v>
      </c>
      <c r="F96" s="1">
        <v>339.66</v>
      </c>
      <c r="G96" s="1">
        <v>0</v>
      </c>
      <c r="H96" s="1">
        <v>-1.7053025658242399E-13</v>
      </c>
      <c r="I96" s="14">
        <v>6192.38</v>
      </c>
      <c r="J96" s="1">
        <v>36.950000000000003</v>
      </c>
      <c r="K96" s="1">
        <v>0</v>
      </c>
      <c r="L96" s="1">
        <v>0</v>
      </c>
      <c r="M96" s="1">
        <v>0</v>
      </c>
      <c r="N96" s="1">
        <v>753.22</v>
      </c>
      <c r="O96" s="1">
        <v>341.73214281000003</v>
      </c>
      <c r="P96" s="1">
        <v>753.22</v>
      </c>
      <c r="Q96" s="1">
        <v>5</v>
      </c>
      <c r="R96" s="1">
        <v>376.61</v>
      </c>
    </row>
    <row r="97" spans="1:18" x14ac:dyDescent="0.15">
      <c r="A97" s="1" t="str">
        <f t="shared" si="2"/>
        <v>AmeriCredit Automobile Receivables Trust 2017-10001694010 - 00171942736</v>
      </c>
      <c r="B97" s="1" t="s">
        <v>16</v>
      </c>
      <c r="C97" s="1" t="s">
        <v>649</v>
      </c>
      <c r="D97" s="2">
        <v>42736</v>
      </c>
      <c r="E97" s="1">
        <v>6192.38</v>
      </c>
      <c r="F97" s="1">
        <v>340.34</v>
      </c>
      <c r="G97" s="1">
        <v>0</v>
      </c>
      <c r="H97" s="1">
        <v>1.7053025658242399E-13</v>
      </c>
      <c r="I97" s="14">
        <v>5852.04</v>
      </c>
      <c r="J97" s="1">
        <v>36.270000000000003</v>
      </c>
      <c r="K97" s="1">
        <v>0</v>
      </c>
      <c r="L97" s="1">
        <v>0</v>
      </c>
      <c r="M97" s="1">
        <v>0</v>
      </c>
      <c r="N97" s="1">
        <v>753.22</v>
      </c>
      <c r="O97" s="1">
        <v>343.69102915000002</v>
      </c>
      <c r="P97" s="1">
        <v>753.22</v>
      </c>
      <c r="Q97" s="1">
        <v>5</v>
      </c>
      <c r="R97" s="1">
        <v>376.61</v>
      </c>
    </row>
    <row r="98" spans="1:18" x14ac:dyDescent="0.15">
      <c r="A98" s="1" t="str">
        <f t="shared" si="2"/>
        <v>AmeriCredit Automobile Receivables Trust 2017-10001694010 - 00171942767</v>
      </c>
      <c r="B98" s="1" t="s">
        <v>16</v>
      </c>
      <c r="C98" s="1" t="s">
        <v>649</v>
      </c>
      <c r="D98" s="2">
        <v>42767</v>
      </c>
      <c r="E98" s="1">
        <v>5852.04</v>
      </c>
      <c r="F98" s="1">
        <v>0</v>
      </c>
      <c r="G98" s="1">
        <v>0</v>
      </c>
      <c r="H98" s="1">
        <v>-36.279999999999703</v>
      </c>
      <c r="I98" s="14">
        <v>5888.32</v>
      </c>
      <c r="J98" s="1">
        <v>36.28</v>
      </c>
      <c r="K98" s="1">
        <v>0</v>
      </c>
      <c r="L98" s="1">
        <v>0</v>
      </c>
      <c r="M98" s="1">
        <v>0</v>
      </c>
      <c r="N98" s="1">
        <v>753.22</v>
      </c>
      <c r="O98" s="1">
        <v>345.66117908000001</v>
      </c>
      <c r="P98" s="1">
        <v>1129.83</v>
      </c>
      <c r="Q98" s="1">
        <v>33</v>
      </c>
      <c r="R98" s="1">
        <v>36.28</v>
      </c>
    </row>
    <row r="99" spans="1:18" x14ac:dyDescent="0.15">
      <c r="A99" s="1" t="str">
        <f t="shared" si="2"/>
        <v>AmeriCredit Automobile Receivables Trust 2017-10001694010 - 00171942795</v>
      </c>
      <c r="B99" s="1" t="s">
        <v>16</v>
      </c>
      <c r="C99" s="1" t="s">
        <v>649</v>
      </c>
      <c r="D99" s="2">
        <v>42795</v>
      </c>
      <c r="E99" s="1">
        <v>5888.32</v>
      </c>
      <c r="F99" s="1">
        <v>1621.31</v>
      </c>
      <c r="G99" s="1">
        <v>-525</v>
      </c>
      <c r="H99" s="1">
        <v>-4.5474735088646402E-13</v>
      </c>
      <c r="I99" s="14">
        <v>4792.01</v>
      </c>
      <c r="J99" s="1">
        <v>33.520000000000003</v>
      </c>
      <c r="K99" s="1">
        <v>0</v>
      </c>
      <c r="L99" s="1">
        <v>-525</v>
      </c>
      <c r="M99" s="1">
        <v>0</v>
      </c>
      <c r="N99" s="1">
        <v>1129.83</v>
      </c>
      <c r="O99" s="1">
        <v>347.64265736999999</v>
      </c>
      <c r="P99" s="1">
        <v>376.61</v>
      </c>
      <c r="Q99" s="1">
        <v>0</v>
      </c>
      <c r="R99" s="1">
        <v>1654.83</v>
      </c>
    </row>
    <row r="100" spans="1:18" x14ac:dyDescent="0.15">
      <c r="A100" s="1" t="str">
        <f t="shared" si="2"/>
        <v>AmeriCredit Automobile Receivables Trust 2017-10001694010 - 00173442705</v>
      </c>
      <c r="B100" s="1" t="s">
        <v>16</v>
      </c>
      <c r="C100" s="1" t="s">
        <v>648</v>
      </c>
      <c r="D100" s="2">
        <v>42705</v>
      </c>
      <c r="E100" s="1">
        <v>16263.56</v>
      </c>
      <c r="F100" s="1">
        <v>0</v>
      </c>
      <c r="G100" s="1">
        <v>0</v>
      </c>
      <c r="H100" s="1">
        <v>0</v>
      </c>
      <c r="I100" s="14">
        <v>16263.56</v>
      </c>
      <c r="J100" s="1">
        <v>0</v>
      </c>
      <c r="K100" s="1">
        <v>0</v>
      </c>
      <c r="L100" s="1">
        <v>0</v>
      </c>
      <c r="M100" s="1">
        <v>0</v>
      </c>
      <c r="N100" s="1">
        <v>2529.64</v>
      </c>
      <c r="O100" s="1">
        <v>513.45968684000002</v>
      </c>
      <c r="P100" s="1">
        <v>2344.46</v>
      </c>
      <c r="Q100" s="1">
        <v>70</v>
      </c>
      <c r="R100" s="1">
        <v>0</v>
      </c>
    </row>
    <row r="101" spans="1:18" x14ac:dyDescent="0.15">
      <c r="A101" s="1" t="str">
        <f t="shared" si="2"/>
        <v>AmeriCredit Automobile Receivables Trust 2017-10001694010 - 00173442736</v>
      </c>
      <c r="B101" s="1" t="s">
        <v>16</v>
      </c>
      <c r="C101" s="1" t="s">
        <v>648</v>
      </c>
      <c r="D101" s="2">
        <v>42736</v>
      </c>
      <c r="E101" s="1">
        <v>16263.56</v>
      </c>
      <c r="F101" s="1">
        <v>1846.43</v>
      </c>
      <c r="G101" s="1">
        <v>-505</v>
      </c>
      <c r="H101" s="1">
        <v>2.2737367544323201E-13</v>
      </c>
      <c r="I101" s="14">
        <v>14922.13</v>
      </c>
      <c r="J101" s="1">
        <v>370.85</v>
      </c>
      <c r="K101" s="1">
        <v>0</v>
      </c>
      <c r="L101" s="1">
        <v>0</v>
      </c>
      <c r="M101" s="1">
        <v>0</v>
      </c>
      <c r="N101" s="1">
        <v>2344.46</v>
      </c>
      <c r="O101" s="1">
        <v>519.78743310000004</v>
      </c>
      <c r="P101" s="1">
        <v>1264.5899999999999</v>
      </c>
      <c r="Q101" s="1">
        <v>9</v>
      </c>
      <c r="R101" s="1">
        <v>2217.2800000000002</v>
      </c>
    </row>
    <row r="102" spans="1:18" x14ac:dyDescent="0.15">
      <c r="A102" s="1" t="str">
        <f t="shared" si="2"/>
        <v>AmeriCredit Automobile Receivables Trust 2017-10001694010 - 00173442767</v>
      </c>
      <c r="B102" s="1" t="s">
        <v>16</v>
      </c>
      <c r="C102" s="1" t="s">
        <v>648</v>
      </c>
      <c r="D102" s="2">
        <v>42767</v>
      </c>
      <c r="E102" s="1">
        <v>14922.13</v>
      </c>
      <c r="F102" s="1">
        <v>412.55</v>
      </c>
      <c r="G102" s="1">
        <v>0</v>
      </c>
      <c r="H102" s="1">
        <v>-7.3896444519050399E-13</v>
      </c>
      <c r="I102" s="14">
        <v>14509.58</v>
      </c>
      <c r="J102" s="1">
        <v>255.84</v>
      </c>
      <c r="K102" s="1">
        <v>0</v>
      </c>
      <c r="L102" s="1">
        <v>0</v>
      </c>
      <c r="M102" s="1">
        <v>0</v>
      </c>
      <c r="N102" s="1">
        <v>1264.5899999999999</v>
      </c>
      <c r="O102" s="1">
        <v>526.19374887000004</v>
      </c>
      <c r="P102" s="1">
        <v>1228.6099999999999</v>
      </c>
      <c r="Q102" s="1">
        <v>6</v>
      </c>
      <c r="R102" s="1">
        <v>700</v>
      </c>
    </row>
    <row r="103" spans="1:18" x14ac:dyDescent="0.15">
      <c r="A103" s="1" t="str">
        <f t="shared" si="2"/>
        <v>AmeriCredit Automobile Receivables Trust 2017-10001694010 - 00173442795</v>
      </c>
      <c r="B103" s="1" t="s">
        <v>16</v>
      </c>
      <c r="C103" s="1" t="s">
        <v>648</v>
      </c>
      <c r="D103" s="2">
        <v>42795</v>
      </c>
      <c r="E103" s="1">
        <v>14509.58</v>
      </c>
      <c r="F103" s="1">
        <v>377.72</v>
      </c>
      <c r="G103" s="1">
        <v>0</v>
      </c>
      <c r="H103" s="1">
        <v>-6.8212102632969598E-13</v>
      </c>
      <c r="I103" s="14">
        <v>14131.86</v>
      </c>
      <c r="J103" s="1">
        <v>254.69</v>
      </c>
      <c r="K103" s="1">
        <v>0</v>
      </c>
      <c r="L103" s="1">
        <v>0</v>
      </c>
      <c r="M103" s="1">
        <v>0</v>
      </c>
      <c r="N103" s="1">
        <v>1228.6099999999999</v>
      </c>
      <c r="O103" s="1">
        <v>532.67960972000003</v>
      </c>
      <c r="P103" s="1">
        <v>1228.6099999999999</v>
      </c>
      <c r="Q103" s="1">
        <v>9</v>
      </c>
      <c r="R103" s="1">
        <v>632.41</v>
      </c>
    </row>
    <row r="104" spans="1:18" x14ac:dyDescent="0.15">
      <c r="A104" s="1" t="str">
        <f t="shared" si="2"/>
        <v>AmeriCredit Automobile Receivables Trust 2017-10001694010 - 00179142705</v>
      </c>
      <c r="B104" s="1" t="s">
        <v>16</v>
      </c>
      <c r="C104" s="1" t="s">
        <v>647</v>
      </c>
      <c r="D104" s="2">
        <v>42705</v>
      </c>
      <c r="E104" s="1">
        <v>2062.81</v>
      </c>
      <c r="F104" s="1">
        <v>409.18</v>
      </c>
      <c r="G104" s="1">
        <v>0</v>
      </c>
      <c r="H104" s="1">
        <v>-1.7053025658242399E-13</v>
      </c>
      <c r="I104" s="14">
        <v>1653.63</v>
      </c>
      <c r="J104" s="1">
        <v>17.98</v>
      </c>
      <c r="K104" s="1">
        <v>0</v>
      </c>
      <c r="L104" s="1">
        <v>0</v>
      </c>
      <c r="M104" s="1">
        <v>0</v>
      </c>
      <c r="N104" s="1">
        <v>427.16</v>
      </c>
      <c r="O104" s="1">
        <v>408.19575587000003</v>
      </c>
      <c r="P104" s="1">
        <v>427.16</v>
      </c>
      <c r="Q104" s="1">
        <v>0</v>
      </c>
      <c r="R104" s="1">
        <v>427.16</v>
      </c>
    </row>
    <row r="105" spans="1:18" x14ac:dyDescent="0.15">
      <c r="A105" s="1" t="str">
        <f t="shared" si="2"/>
        <v>AmeriCredit Automobile Receivables Trust 2017-10001694010 - 00179142736</v>
      </c>
      <c r="B105" s="1" t="s">
        <v>16</v>
      </c>
      <c r="C105" s="1" t="s">
        <v>647</v>
      </c>
      <c r="D105" s="2">
        <v>42736</v>
      </c>
      <c r="E105" s="1">
        <v>1653.63</v>
      </c>
      <c r="F105" s="1">
        <v>1648.58</v>
      </c>
      <c r="G105" s="1">
        <v>5.05</v>
      </c>
      <c r="H105" s="1">
        <v>2.2737367544323201E-13</v>
      </c>
      <c r="I105" s="14">
        <v>0</v>
      </c>
      <c r="J105" s="1">
        <v>19.920000000000002</v>
      </c>
      <c r="K105" s="1">
        <v>0</v>
      </c>
      <c r="L105" s="1">
        <v>0</v>
      </c>
      <c r="M105" s="1">
        <v>0</v>
      </c>
      <c r="N105" s="1">
        <v>427.16</v>
      </c>
      <c r="O105" s="1">
        <v>411.91970362000001</v>
      </c>
      <c r="P105" s="1">
        <v>0</v>
      </c>
      <c r="Q105" s="1">
        <v>0</v>
      </c>
      <c r="R105" s="1">
        <v>1677.04</v>
      </c>
    </row>
    <row r="106" spans="1:18" x14ac:dyDescent="0.15">
      <c r="A106" s="1" t="str">
        <f t="shared" si="2"/>
        <v>AmeriCredit Automobile Receivables Trust 2017-10001694010 - 00198642705</v>
      </c>
      <c r="B106" s="1" t="s">
        <v>16</v>
      </c>
      <c r="C106" s="1" t="s">
        <v>646</v>
      </c>
      <c r="D106" s="2">
        <v>42705</v>
      </c>
      <c r="E106" s="1">
        <v>12915.85</v>
      </c>
      <c r="F106" s="1">
        <v>86.4</v>
      </c>
      <c r="G106" s="1">
        <v>0</v>
      </c>
      <c r="H106" s="1">
        <v>-3.69482222595252E-13</v>
      </c>
      <c r="I106" s="14">
        <v>12829.45</v>
      </c>
      <c r="J106" s="1">
        <v>338.6</v>
      </c>
      <c r="K106" s="1">
        <v>0</v>
      </c>
      <c r="L106" s="1">
        <v>0</v>
      </c>
      <c r="M106" s="1">
        <v>0</v>
      </c>
      <c r="N106" s="1">
        <v>1985.2</v>
      </c>
      <c r="O106" s="1">
        <v>401.81685096000001</v>
      </c>
      <c r="P106" s="1">
        <v>1560.2</v>
      </c>
      <c r="Q106" s="1">
        <v>85</v>
      </c>
      <c r="R106" s="1">
        <v>425</v>
      </c>
    </row>
    <row r="107" spans="1:18" x14ac:dyDescent="0.15">
      <c r="A107" s="1" t="str">
        <f t="shared" si="2"/>
        <v>AmeriCredit Automobile Receivables Trust 2017-10001694010 - 00198642736</v>
      </c>
      <c r="B107" s="1" t="s">
        <v>16</v>
      </c>
      <c r="C107" s="1" t="s">
        <v>646</v>
      </c>
      <c r="D107" s="2">
        <v>42736</v>
      </c>
      <c r="E107" s="1">
        <v>12829.45</v>
      </c>
      <c r="F107" s="1">
        <v>1547.92</v>
      </c>
      <c r="G107" s="1">
        <v>-510</v>
      </c>
      <c r="H107" s="1">
        <v>0</v>
      </c>
      <c r="I107" s="14">
        <v>11791.53</v>
      </c>
      <c r="J107" s="1">
        <v>26.34</v>
      </c>
      <c r="K107" s="1">
        <v>0</v>
      </c>
      <c r="L107" s="1">
        <v>0</v>
      </c>
      <c r="M107" s="1">
        <v>0</v>
      </c>
      <c r="N107" s="1">
        <v>1560.2</v>
      </c>
      <c r="O107" s="1">
        <v>406.83959728000002</v>
      </c>
      <c r="P107" s="1">
        <v>992.24</v>
      </c>
      <c r="Q107" s="1">
        <v>24</v>
      </c>
      <c r="R107" s="1">
        <v>1574.26</v>
      </c>
    </row>
    <row r="108" spans="1:18" x14ac:dyDescent="0.15">
      <c r="A108" s="1" t="str">
        <f t="shared" si="2"/>
        <v>AmeriCredit Automobile Receivables Trust 2017-10001694010 - 00198642767</v>
      </c>
      <c r="B108" s="1" t="s">
        <v>16</v>
      </c>
      <c r="C108" s="1" t="s">
        <v>646</v>
      </c>
      <c r="D108" s="2">
        <v>42767</v>
      </c>
      <c r="E108" s="1">
        <v>11791.53</v>
      </c>
      <c r="F108" s="1">
        <v>190.09</v>
      </c>
      <c r="G108" s="1">
        <v>0</v>
      </c>
      <c r="H108" s="1">
        <v>1.4210854715202001E-13</v>
      </c>
      <c r="I108" s="14">
        <v>11601.44</v>
      </c>
      <c r="J108" s="1">
        <v>159.91</v>
      </c>
      <c r="K108" s="1">
        <v>0</v>
      </c>
      <c r="L108" s="1">
        <v>0</v>
      </c>
      <c r="M108" s="1">
        <v>0</v>
      </c>
      <c r="N108" s="1">
        <v>992.24</v>
      </c>
      <c r="O108" s="1">
        <v>411.92512792999997</v>
      </c>
      <c r="P108" s="1">
        <v>1138.54</v>
      </c>
      <c r="Q108" s="1">
        <v>52</v>
      </c>
      <c r="R108" s="1">
        <v>350</v>
      </c>
    </row>
    <row r="109" spans="1:18" x14ac:dyDescent="0.15">
      <c r="A109" s="1" t="str">
        <f t="shared" si="2"/>
        <v>AmeriCredit Automobile Receivables Trust 2017-10001694010 - 00198642795</v>
      </c>
      <c r="B109" s="1" t="s">
        <v>16</v>
      </c>
      <c r="C109" s="1" t="s">
        <v>646</v>
      </c>
      <c r="D109" s="2">
        <v>42795</v>
      </c>
      <c r="E109" s="1">
        <v>11601.44</v>
      </c>
      <c r="F109" s="1">
        <v>411.43</v>
      </c>
      <c r="G109" s="1">
        <v>0</v>
      </c>
      <c r="H109" s="1">
        <v>2.8421709430404002E-13</v>
      </c>
      <c r="I109" s="14">
        <v>11190.01</v>
      </c>
      <c r="J109" s="1">
        <v>232.07</v>
      </c>
      <c r="K109" s="1">
        <v>0</v>
      </c>
      <c r="L109" s="1">
        <v>0</v>
      </c>
      <c r="M109" s="1">
        <v>0</v>
      </c>
      <c r="N109" s="1">
        <v>1138.54</v>
      </c>
      <c r="O109" s="1">
        <v>417.07422771</v>
      </c>
      <c r="P109" s="1">
        <v>991.34</v>
      </c>
      <c r="Q109" s="1">
        <v>24</v>
      </c>
      <c r="R109" s="1">
        <v>643.5</v>
      </c>
    </row>
    <row r="110" spans="1:18" x14ac:dyDescent="0.15">
      <c r="A110" s="1" t="str">
        <f t="shared" si="2"/>
        <v>AmeriCredit Automobile Receivables Trust 2017-10001694010 - 00213642705</v>
      </c>
      <c r="B110" s="1" t="s">
        <v>16</v>
      </c>
      <c r="C110" s="1" t="s">
        <v>645</v>
      </c>
      <c r="D110" s="2">
        <v>42705</v>
      </c>
      <c r="E110" s="1">
        <v>8293.2999999999993</v>
      </c>
      <c r="F110" s="1">
        <v>290.93</v>
      </c>
      <c r="G110" s="1">
        <v>0</v>
      </c>
      <c r="H110" s="1">
        <v>-6.2527760746888796E-13</v>
      </c>
      <c r="I110" s="14">
        <v>8002.37</v>
      </c>
      <c r="J110" s="1">
        <v>159.07</v>
      </c>
      <c r="K110" s="1">
        <v>0</v>
      </c>
      <c r="L110" s="1">
        <v>0</v>
      </c>
      <c r="M110" s="1">
        <v>0</v>
      </c>
      <c r="N110" s="1">
        <v>799.08</v>
      </c>
      <c r="O110" s="1">
        <v>310.85100187</v>
      </c>
      <c r="P110" s="1">
        <v>748.62</v>
      </c>
      <c r="Q110" s="1">
        <v>5</v>
      </c>
      <c r="R110" s="1">
        <v>450</v>
      </c>
    </row>
    <row r="111" spans="1:18" x14ac:dyDescent="0.15">
      <c r="A111" s="1" t="str">
        <f t="shared" si="2"/>
        <v>AmeriCredit Automobile Receivables Trust 2017-10001694010 - 00213642736</v>
      </c>
      <c r="B111" s="1" t="s">
        <v>16</v>
      </c>
      <c r="C111" s="1" t="s">
        <v>645</v>
      </c>
      <c r="D111" s="2">
        <v>42736</v>
      </c>
      <c r="E111" s="1">
        <v>8002.37</v>
      </c>
      <c r="F111" s="1">
        <v>7982.63</v>
      </c>
      <c r="G111" s="1">
        <v>19.739999999999998</v>
      </c>
      <c r="H111" s="1">
        <v>0</v>
      </c>
      <c r="I111" s="14">
        <v>0</v>
      </c>
      <c r="J111" s="1">
        <v>118.19</v>
      </c>
      <c r="K111" s="1">
        <v>0</v>
      </c>
      <c r="L111" s="1">
        <v>0</v>
      </c>
      <c r="M111" s="1">
        <v>0</v>
      </c>
      <c r="N111" s="1">
        <v>748.62</v>
      </c>
      <c r="O111" s="1">
        <v>315.46989445999998</v>
      </c>
      <c r="P111" s="1">
        <v>0</v>
      </c>
      <c r="Q111" s="1">
        <v>0</v>
      </c>
      <c r="R111" s="1">
        <v>8100.82</v>
      </c>
    </row>
    <row r="112" spans="1:18" x14ac:dyDescent="0.15">
      <c r="A112" s="1" t="str">
        <f t="shared" si="2"/>
        <v>AmeriCredit Automobile Receivables Trust 2017-10001694010 - 00221142705</v>
      </c>
      <c r="B112" s="1" t="s">
        <v>16</v>
      </c>
      <c r="C112" s="1" t="s">
        <v>644</v>
      </c>
      <c r="D112" s="2">
        <v>42705</v>
      </c>
      <c r="E112" s="1">
        <v>4000.41</v>
      </c>
      <c r="F112" s="1">
        <v>238.98</v>
      </c>
      <c r="G112" s="1">
        <v>0</v>
      </c>
      <c r="H112" s="1">
        <v>2.8421709430404001E-14</v>
      </c>
      <c r="I112" s="14">
        <v>3761.43</v>
      </c>
      <c r="J112" s="1">
        <v>49.05</v>
      </c>
      <c r="K112" s="1">
        <v>0</v>
      </c>
      <c r="L112" s="1">
        <v>0</v>
      </c>
      <c r="M112" s="1">
        <v>0</v>
      </c>
      <c r="N112" s="1">
        <v>576.05999999999995</v>
      </c>
      <c r="O112" s="1">
        <v>267.42144876999998</v>
      </c>
      <c r="P112" s="1">
        <v>576.05999999999995</v>
      </c>
      <c r="Q112" s="1">
        <v>19</v>
      </c>
      <c r="R112" s="1">
        <v>288.02999999999997</v>
      </c>
    </row>
    <row r="113" spans="1:18" x14ac:dyDescent="0.15">
      <c r="A113" s="1" t="str">
        <f t="shared" si="2"/>
        <v>AmeriCredit Automobile Receivables Trust 2017-10001694010 - 00221142736</v>
      </c>
      <c r="B113" s="1" t="s">
        <v>16</v>
      </c>
      <c r="C113" s="1" t="s">
        <v>644</v>
      </c>
      <c r="D113" s="2">
        <v>42736</v>
      </c>
      <c r="E113" s="1">
        <v>3761.43</v>
      </c>
      <c r="F113" s="1">
        <v>0</v>
      </c>
      <c r="G113" s="1">
        <v>0</v>
      </c>
      <c r="H113" s="1">
        <v>0</v>
      </c>
      <c r="I113" s="14">
        <v>3761.43</v>
      </c>
      <c r="J113" s="1">
        <v>0</v>
      </c>
      <c r="K113" s="1">
        <v>0</v>
      </c>
      <c r="L113" s="1">
        <v>0</v>
      </c>
      <c r="M113" s="1">
        <v>0</v>
      </c>
      <c r="N113" s="1">
        <v>576.05999999999995</v>
      </c>
      <c r="O113" s="1">
        <v>271.42168183000001</v>
      </c>
      <c r="P113" s="1">
        <v>864.09</v>
      </c>
      <c r="Q113" s="1">
        <v>50</v>
      </c>
      <c r="R113" s="1">
        <v>0</v>
      </c>
    </row>
    <row r="114" spans="1:18" x14ac:dyDescent="0.15">
      <c r="A114" s="1" t="str">
        <f t="shared" si="2"/>
        <v>AmeriCredit Automobile Receivables Trust 2017-10001694010 - 00221142767</v>
      </c>
      <c r="B114" s="1" t="s">
        <v>16</v>
      </c>
      <c r="C114" s="1" t="s">
        <v>644</v>
      </c>
      <c r="D114" s="2">
        <v>42767</v>
      </c>
      <c r="E114" s="1">
        <v>3761.43</v>
      </c>
      <c r="F114" s="1">
        <v>1329</v>
      </c>
      <c r="G114" s="1">
        <v>0</v>
      </c>
      <c r="H114" s="1">
        <v>0</v>
      </c>
      <c r="I114" s="14">
        <v>2432.4299999999998</v>
      </c>
      <c r="J114" s="1">
        <v>0</v>
      </c>
      <c r="K114" s="1">
        <v>0</v>
      </c>
      <c r="L114" s="1">
        <v>-425</v>
      </c>
      <c r="M114" s="1">
        <v>464.909999999999</v>
      </c>
      <c r="N114" s="1">
        <v>864.09</v>
      </c>
      <c r="O114" s="1">
        <v>275.48175171000003</v>
      </c>
      <c r="P114" s="1">
        <v>1152.1199999999999</v>
      </c>
      <c r="Q114" s="1">
        <v>0</v>
      </c>
      <c r="R114" s="1">
        <v>1329</v>
      </c>
    </row>
    <row r="115" spans="1:18" x14ac:dyDescent="0.15">
      <c r="A115" s="1" t="str">
        <f t="shared" si="2"/>
        <v>AmeriCredit Automobile Receivables Trust 2017-10001694010 - 00221142795</v>
      </c>
      <c r="B115" s="1" t="s">
        <v>16</v>
      </c>
      <c r="C115" s="1" t="s">
        <v>644</v>
      </c>
      <c r="D115" s="2">
        <v>42795</v>
      </c>
      <c r="E115" s="1">
        <v>2432.4299999999998</v>
      </c>
      <c r="F115" s="1">
        <v>58.96</v>
      </c>
      <c r="G115" s="1">
        <v>-425</v>
      </c>
      <c r="H115" s="1">
        <v>5.6843418860808002E-14</v>
      </c>
      <c r="I115" s="14">
        <v>2798.47</v>
      </c>
      <c r="J115" s="1">
        <v>194.51</v>
      </c>
      <c r="K115" s="1">
        <v>0</v>
      </c>
      <c r="L115" s="1">
        <v>0</v>
      </c>
      <c r="M115" s="1">
        <v>0</v>
      </c>
      <c r="N115" s="1">
        <v>1152.1199999999999</v>
      </c>
      <c r="O115" s="1">
        <v>279.60255346999998</v>
      </c>
      <c r="P115" s="1">
        <v>288.02999999999997</v>
      </c>
      <c r="Q115" s="1">
        <v>0</v>
      </c>
      <c r="R115" s="1">
        <v>288.02999999999997</v>
      </c>
    </row>
    <row r="116" spans="1:18" x14ac:dyDescent="0.15">
      <c r="A116" s="1" t="str">
        <f t="shared" si="2"/>
        <v>AmeriCredit Automobile Receivables Trust 2017-10001694010 - 00222642705</v>
      </c>
      <c r="B116" s="1" t="s">
        <v>16</v>
      </c>
      <c r="C116" s="1" t="s">
        <v>643</v>
      </c>
      <c r="D116" s="2">
        <v>42705</v>
      </c>
      <c r="E116" s="1">
        <v>10095.98</v>
      </c>
      <c r="F116" s="1">
        <v>424.11</v>
      </c>
      <c r="G116" s="1">
        <v>0</v>
      </c>
      <c r="H116" s="1">
        <v>-1.2505552149377701E-12</v>
      </c>
      <c r="I116" s="14">
        <v>9671.8700000000008</v>
      </c>
      <c r="J116" s="1">
        <v>110.34</v>
      </c>
      <c r="K116" s="1">
        <v>0</v>
      </c>
      <c r="L116" s="1">
        <v>0</v>
      </c>
      <c r="M116" s="1">
        <v>0</v>
      </c>
      <c r="N116" s="1">
        <v>1068.9000000000001</v>
      </c>
      <c r="O116" s="1">
        <v>448.56549194000002</v>
      </c>
      <c r="P116" s="1">
        <v>1068.9000000000001</v>
      </c>
      <c r="Q116" s="1">
        <v>3</v>
      </c>
      <c r="R116" s="1">
        <v>534.45000000000005</v>
      </c>
    </row>
    <row r="117" spans="1:18" x14ac:dyDescent="0.15">
      <c r="A117" s="1" t="str">
        <f t="shared" si="2"/>
        <v>AmeriCredit Automobile Receivables Trust 2017-10001694010 - 00222642736</v>
      </c>
      <c r="B117" s="1" t="s">
        <v>16</v>
      </c>
      <c r="C117" s="1" t="s">
        <v>643</v>
      </c>
      <c r="D117" s="2">
        <v>42736</v>
      </c>
      <c r="E117" s="1">
        <v>9671.8700000000008</v>
      </c>
      <c r="F117" s="1">
        <v>435.33</v>
      </c>
      <c r="G117" s="1">
        <v>0</v>
      </c>
      <c r="H117" s="1">
        <v>-5.6843418860808002E-14</v>
      </c>
      <c r="I117" s="14">
        <v>9236.5400000000009</v>
      </c>
      <c r="J117" s="1">
        <v>99.12</v>
      </c>
      <c r="K117" s="1">
        <v>0</v>
      </c>
      <c r="L117" s="1">
        <v>0</v>
      </c>
      <c r="M117" s="1">
        <v>0</v>
      </c>
      <c r="N117" s="1">
        <v>1068.9000000000001</v>
      </c>
      <c r="O117" s="1">
        <v>453.20960081999999</v>
      </c>
      <c r="P117" s="1">
        <v>1068.9000000000001</v>
      </c>
      <c r="Q117" s="1">
        <v>3</v>
      </c>
      <c r="R117" s="1">
        <v>534.45000000000005</v>
      </c>
    </row>
    <row r="118" spans="1:18" x14ac:dyDescent="0.15">
      <c r="A118" s="1" t="str">
        <f t="shared" si="2"/>
        <v>AmeriCredit Automobile Receivables Trust 2017-10001694010 - 00222642767</v>
      </c>
      <c r="B118" s="1" t="s">
        <v>16</v>
      </c>
      <c r="C118" s="1" t="s">
        <v>643</v>
      </c>
      <c r="D118" s="2">
        <v>42767</v>
      </c>
      <c r="E118" s="1">
        <v>9236.5400000000009</v>
      </c>
      <c r="F118" s="1">
        <v>9227.48</v>
      </c>
      <c r="G118" s="1">
        <v>9.06</v>
      </c>
      <c r="H118" s="1">
        <v>1.81898940354585E-12</v>
      </c>
      <c r="I118" s="14">
        <v>0</v>
      </c>
      <c r="J118" s="1">
        <v>151.97</v>
      </c>
      <c r="K118" s="1">
        <v>0</v>
      </c>
      <c r="L118" s="1">
        <v>0</v>
      </c>
      <c r="M118" s="1">
        <v>0</v>
      </c>
      <c r="N118" s="1">
        <v>1068.9000000000001</v>
      </c>
      <c r="O118" s="1">
        <v>457.90208583999998</v>
      </c>
      <c r="P118" s="1">
        <v>0</v>
      </c>
      <c r="Q118" s="1">
        <v>0</v>
      </c>
      <c r="R118" s="1">
        <v>9379.4500000000007</v>
      </c>
    </row>
    <row r="119" spans="1:18" x14ac:dyDescent="0.15">
      <c r="A119" s="1" t="str">
        <f t="shared" si="2"/>
        <v>AmeriCredit Automobile Receivables Trust 2017-10001694010 - 00222842705</v>
      </c>
      <c r="B119" s="1" t="s">
        <v>16</v>
      </c>
      <c r="C119" s="1" t="s">
        <v>642</v>
      </c>
      <c r="D119" s="2">
        <v>42705</v>
      </c>
      <c r="E119" s="1">
        <v>3768.36</v>
      </c>
      <c r="F119" s="1">
        <v>339.89</v>
      </c>
      <c r="G119" s="1">
        <v>0</v>
      </c>
      <c r="H119" s="1">
        <v>3.4106051316484799E-13</v>
      </c>
      <c r="I119" s="14">
        <v>3428.47</v>
      </c>
      <c r="J119" s="1">
        <v>60.11</v>
      </c>
      <c r="K119" s="1">
        <v>0</v>
      </c>
      <c r="L119" s="1">
        <v>0</v>
      </c>
      <c r="M119" s="1">
        <v>0</v>
      </c>
      <c r="N119" s="1">
        <v>691.54</v>
      </c>
      <c r="O119" s="1">
        <v>304.70711501</v>
      </c>
      <c r="P119" s="1">
        <v>637.30999999999995</v>
      </c>
      <c r="Q119" s="1">
        <v>16</v>
      </c>
      <c r="R119" s="1">
        <v>400</v>
      </c>
    </row>
    <row r="120" spans="1:18" x14ac:dyDescent="0.15">
      <c r="A120" s="1" t="str">
        <f t="shared" si="2"/>
        <v>AmeriCredit Automobile Receivables Trust 2017-10001694010 - 00222842736</v>
      </c>
      <c r="B120" s="1" t="s">
        <v>16</v>
      </c>
      <c r="C120" s="1" t="s">
        <v>642</v>
      </c>
      <c r="D120" s="2">
        <v>42736</v>
      </c>
      <c r="E120" s="1">
        <v>3428.47</v>
      </c>
      <c r="F120" s="1">
        <v>325.20999999999998</v>
      </c>
      <c r="G120" s="1">
        <v>0</v>
      </c>
      <c r="H120" s="1">
        <v>-3.97903932025656E-13</v>
      </c>
      <c r="I120" s="14">
        <v>3103.26</v>
      </c>
      <c r="J120" s="1">
        <v>24.79</v>
      </c>
      <c r="K120" s="1">
        <v>0</v>
      </c>
      <c r="L120" s="1">
        <v>0</v>
      </c>
      <c r="M120" s="1">
        <v>0</v>
      </c>
      <c r="N120" s="1">
        <v>637.30999999999995</v>
      </c>
      <c r="O120" s="1">
        <v>308.22888080000001</v>
      </c>
      <c r="P120" s="1">
        <v>633.08000000000004</v>
      </c>
      <c r="Q120" s="1">
        <v>16</v>
      </c>
      <c r="R120" s="1">
        <v>350</v>
      </c>
    </row>
    <row r="121" spans="1:18" x14ac:dyDescent="0.15">
      <c r="A121" s="1" t="str">
        <f t="shared" si="2"/>
        <v>AmeriCredit Automobile Receivables Trust 2017-10001694010 - 00222842767</v>
      </c>
      <c r="B121" s="1" t="s">
        <v>16</v>
      </c>
      <c r="C121" s="1" t="s">
        <v>642</v>
      </c>
      <c r="D121" s="2">
        <v>42767</v>
      </c>
      <c r="E121" s="1">
        <v>3103.26</v>
      </c>
      <c r="F121" s="1">
        <v>599.99</v>
      </c>
      <c r="G121" s="1">
        <v>0</v>
      </c>
      <c r="H121" s="1">
        <v>2.2737367544323201E-13</v>
      </c>
      <c r="I121" s="14">
        <v>2503.27</v>
      </c>
      <c r="J121" s="1">
        <v>33.090000000000003</v>
      </c>
      <c r="K121" s="1">
        <v>0</v>
      </c>
      <c r="L121" s="1">
        <v>0</v>
      </c>
      <c r="M121" s="1">
        <v>0</v>
      </c>
      <c r="N121" s="1">
        <v>633.08000000000004</v>
      </c>
      <c r="O121" s="1">
        <v>311.79144037999998</v>
      </c>
      <c r="P121" s="1">
        <v>345.77</v>
      </c>
      <c r="Q121" s="1">
        <v>0</v>
      </c>
      <c r="R121" s="1">
        <v>693.08</v>
      </c>
    </row>
    <row r="122" spans="1:18" x14ac:dyDescent="0.15">
      <c r="A122" s="1" t="str">
        <f t="shared" si="2"/>
        <v>AmeriCredit Automobile Receivables Trust 2017-10001694010 - 00222842795</v>
      </c>
      <c r="B122" s="1" t="s">
        <v>16</v>
      </c>
      <c r="C122" s="1" t="s">
        <v>642</v>
      </c>
      <c r="D122" s="2">
        <v>42795</v>
      </c>
      <c r="E122" s="1">
        <v>2503.27</v>
      </c>
      <c r="F122" s="1">
        <v>2495.65</v>
      </c>
      <c r="G122" s="1">
        <v>7.62</v>
      </c>
      <c r="H122" s="1">
        <v>0</v>
      </c>
      <c r="I122" s="14">
        <v>0</v>
      </c>
      <c r="J122" s="1">
        <v>30.5</v>
      </c>
      <c r="K122" s="1">
        <v>0</v>
      </c>
      <c r="L122" s="1">
        <v>0</v>
      </c>
      <c r="M122" s="1">
        <v>0</v>
      </c>
      <c r="N122" s="1">
        <v>345.77</v>
      </c>
      <c r="O122" s="1">
        <v>315.39526626999998</v>
      </c>
      <c r="P122" s="1">
        <v>0</v>
      </c>
      <c r="Q122" s="1">
        <v>0</v>
      </c>
      <c r="R122" s="1">
        <v>2526.15</v>
      </c>
    </row>
    <row r="123" spans="1:18" x14ac:dyDescent="0.15">
      <c r="A123" s="1" t="str">
        <f t="shared" si="2"/>
        <v>AmeriCredit Automobile Receivables Trust 2017-10001694010 - 00235342705</v>
      </c>
      <c r="B123" s="1" t="s">
        <v>16</v>
      </c>
      <c r="C123" s="1" t="s">
        <v>641</v>
      </c>
      <c r="D123" s="2">
        <v>42705</v>
      </c>
      <c r="E123" s="1">
        <v>2022.85</v>
      </c>
      <c r="F123" s="1">
        <v>474.85</v>
      </c>
      <c r="G123" s="1">
        <v>0</v>
      </c>
      <c r="H123" s="1">
        <v>-1.13686837721616E-13</v>
      </c>
      <c r="I123" s="14">
        <v>1548</v>
      </c>
      <c r="J123" s="1">
        <v>25.15</v>
      </c>
      <c r="K123" s="1">
        <v>0</v>
      </c>
      <c r="L123" s="1">
        <v>0</v>
      </c>
      <c r="M123" s="1">
        <v>71.36</v>
      </c>
      <c r="N123" s="1">
        <v>428.64</v>
      </c>
      <c r="O123" s="1">
        <v>341.60413319999998</v>
      </c>
      <c r="P123" s="1">
        <v>428.64</v>
      </c>
      <c r="Q123" s="1">
        <v>0</v>
      </c>
      <c r="R123" s="1">
        <v>500</v>
      </c>
    </row>
    <row r="124" spans="1:18" x14ac:dyDescent="0.15">
      <c r="A124" s="1" t="str">
        <f t="shared" si="2"/>
        <v>AmeriCredit Automobile Receivables Trust 2017-10001694010 - 00235342736</v>
      </c>
      <c r="B124" s="1" t="s">
        <v>16</v>
      </c>
      <c r="C124" s="1" t="s">
        <v>641</v>
      </c>
      <c r="D124" s="2">
        <v>42736</v>
      </c>
      <c r="E124" s="1">
        <v>1548</v>
      </c>
      <c r="F124" s="1">
        <v>580.73</v>
      </c>
      <c r="G124" s="1">
        <v>0</v>
      </c>
      <c r="H124" s="1">
        <v>0</v>
      </c>
      <c r="I124" s="14">
        <v>967.27</v>
      </c>
      <c r="J124" s="1">
        <v>19.27</v>
      </c>
      <c r="K124" s="1">
        <v>0</v>
      </c>
      <c r="L124" s="1">
        <v>0</v>
      </c>
      <c r="M124" s="1">
        <v>171.36</v>
      </c>
      <c r="N124" s="1">
        <v>428.64</v>
      </c>
      <c r="O124" s="1">
        <v>346.19161126</v>
      </c>
      <c r="P124" s="1">
        <v>428.64</v>
      </c>
      <c r="Q124" s="1">
        <v>0</v>
      </c>
      <c r="R124" s="1">
        <v>600</v>
      </c>
    </row>
    <row r="125" spans="1:18" x14ac:dyDescent="0.15">
      <c r="A125" s="1" t="str">
        <f t="shared" si="2"/>
        <v>AmeriCredit Automobile Receivables Trust 2017-10001694010 - 00235342767</v>
      </c>
      <c r="B125" s="1" t="s">
        <v>16</v>
      </c>
      <c r="C125" s="1" t="s">
        <v>641</v>
      </c>
      <c r="D125" s="2">
        <v>42767</v>
      </c>
      <c r="E125" s="1">
        <v>967.27</v>
      </c>
      <c r="F125" s="1">
        <v>485.36</v>
      </c>
      <c r="G125" s="1">
        <v>0</v>
      </c>
      <c r="H125" s="1">
        <v>-5.6843418860808002E-14</v>
      </c>
      <c r="I125" s="14">
        <v>481.91</v>
      </c>
      <c r="J125" s="1">
        <v>14.64</v>
      </c>
      <c r="K125" s="1">
        <v>0</v>
      </c>
      <c r="L125" s="1">
        <v>0</v>
      </c>
      <c r="M125" s="1">
        <v>71.36</v>
      </c>
      <c r="N125" s="1">
        <v>428.64</v>
      </c>
      <c r="O125" s="1">
        <v>350.84121141999998</v>
      </c>
      <c r="P125" s="1">
        <v>428.64</v>
      </c>
      <c r="Q125" s="1">
        <v>0</v>
      </c>
      <c r="R125" s="1">
        <v>500</v>
      </c>
    </row>
    <row r="126" spans="1:18" x14ac:dyDescent="0.15">
      <c r="A126" s="1" t="str">
        <f t="shared" si="2"/>
        <v>AmeriCredit Automobile Receivables Trust 2017-10001694010 - 00235342795</v>
      </c>
      <c r="B126" s="1" t="s">
        <v>16</v>
      </c>
      <c r="C126" s="1" t="s">
        <v>641</v>
      </c>
      <c r="D126" s="2">
        <v>42795</v>
      </c>
      <c r="E126" s="1">
        <v>481.91</v>
      </c>
      <c r="F126" s="1">
        <v>477.4</v>
      </c>
      <c r="G126" s="1">
        <v>4.51</v>
      </c>
      <c r="H126" s="1">
        <v>5.6843418860808002E-14</v>
      </c>
      <c r="I126" s="14">
        <v>0</v>
      </c>
      <c r="J126" s="1">
        <v>4.51</v>
      </c>
      <c r="K126" s="1">
        <v>0</v>
      </c>
      <c r="L126" s="1">
        <v>0</v>
      </c>
      <c r="M126" s="1">
        <v>0</v>
      </c>
      <c r="N126" s="1">
        <v>428.64</v>
      </c>
      <c r="O126" s="1">
        <v>355.55377491000002</v>
      </c>
      <c r="P126" s="1">
        <v>0</v>
      </c>
      <c r="Q126" s="1">
        <v>0</v>
      </c>
      <c r="R126" s="1">
        <v>481.91</v>
      </c>
    </row>
    <row r="127" spans="1:18" x14ac:dyDescent="0.15">
      <c r="A127" s="1" t="str">
        <f t="shared" si="2"/>
        <v>AmeriCredit Automobile Receivables Trust 2017-10001694010 - 00236942705</v>
      </c>
      <c r="B127" s="1" t="s">
        <v>16</v>
      </c>
      <c r="C127" s="1" t="s">
        <v>640</v>
      </c>
      <c r="D127" s="2">
        <v>42705</v>
      </c>
      <c r="E127" s="1">
        <v>6670.65</v>
      </c>
      <c r="F127" s="1">
        <v>239.7</v>
      </c>
      <c r="G127" s="1">
        <v>0</v>
      </c>
      <c r="H127" s="1">
        <v>-1.7053025658242399E-13</v>
      </c>
      <c r="I127" s="14">
        <v>6430.95</v>
      </c>
      <c r="J127" s="1">
        <v>98.36</v>
      </c>
      <c r="K127" s="1">
        <v>0</v>
      </c>
      <c r="L127" s="1">
        <v>0</v>
      </c>
      <c r="M127" s="1">
        <v>0</v>
      </c>
      <c r="N127" s="1">
        <v>338.06</v>
      </c>
      <c r="O127" s="1">
        <v>263.06287171000002</v>
      </c>
      <c r="P127" s="1">
        <v>338.06</v>
      </c>
      <c r="Q127" s="1">
        <v>0</v>
      </c>
      <c r="R127" s="1">
        <v>338.06</v>
      </c>
    </row>
    <row r="128" spans="1:18" x14ac:dyDescent="0.15">
      <c r="A128" s="1" t="str">
        <f t="shared" si="2"/>
        <v>AmeriCredit Automobile Receivables Trust 2017-10001694010 - 00236942736</v>
      </c>
      <c r="B128" s="1" t="s">
        <v>16</v>
      </c>
      <c r="C128" s="1" t="s">
        <v>640</v>
      </c>
      <c r="D128" s="2">
        <v>42736</v>
      </c>
      <c r="E128" s="1">
        <v>6430.95</v>
      </c>
      <c r="F128" s="1">
        <v>6424.61</v>
      </c>
      <c r="G128" s="1">
        <v>6.34</v>
      </c>
      <c r="H128" s="1">
        <v>0</v>
      </c>
      <c r="I128" s="14">
        <v>0</v>
      </c>
      <c r="J128" s="1">
        <v>53.87</v>
      </c>
      <c r="K128" s="1">
        <v>0</v>
      </c>
      <c r="L128" s="1">
        <v>0</v>
      </c>
      <c r="M128" s="1">
        <v>0</v>
      </c>
      <c r="N128" s="1">
        <v>338.06</v>
      </c>
      <c r="O128" s="1">
        <v>266.96896441000001</v>
      </c>
      <c r="P128" s="1">
        <v>0</v>
      </c>
      <c r="Q128" s="1">
        <v>0</v>
      </c>
      <c r="R128" s="1">
        <v>6478.48</v>
      </c>
    </row>
    <row r="129" spans="1:18" x14ac:dyDescent="0.15">
      <c r="A129" s="1" t="str">
        <f t="shared" si="2"/>
        <v>AmeriCredit Automobile Receivables Trust 2017-10001694010 - 00240342705</v>
      </c>
      <c r="B129" s="1" t="s">
        <v>16</v>
      </c>
      <c r="C129" s="1" t="s">
        <v>639</v>
      </c>
      <c r="D129" s="2">
        <v>42705</v>
      </c>
      <c r="E129" s="1">
        <v>12346.67</v>
      </c>
      <c r="F129" s="1">
        <v>0</v>
      </c>
      <c r="G129" s="1">
        <v>0</v>
      </c>
      <c r="H129" s="1">
        <v>0</v>
      </c>
      <c r="I129" s="14">
        <v>12346.67</v>
      </c>
      <c r="J129" s="1">
        <v>0</v>
      </c>
      <c r="K129" s="1">
        <v>0</v>
      </c>
      <c r="L129" s="1">
        <v>0</v>
      </c>
      <c r="M129" s="1">
        <v>0</v>
      </c>
      <c r="N129" s="1">
        <v>859.26</v>
      </c>
      <c r="O129" s="1">
        <v>320.87532597000001</v>
      </c>
      <c r="P129" s="1">
        <v>859.26</v>
      </c>
      <c r="Q129" s="1">
        <v>19</v>
      </c>
      <c r="R129" s="1">
        <v>0</v>
      </c>
    </row>
    <row r="130" spans="1:18" x14ac:dyDescent="0.15">
      <c r="A130" s="1" t="str">
        <f t="shared" si="2"/>
        <v>AmeriCredit Automobile Receivables Trust 2017-10001694010 - 00240342736</v>
      </c>
      <c r="B130" s="1" t="s">
        <v>16</v>
      </c>
      <c r="C130" s="1" t="s">
        <v>639</v>
      </c>
      <c r="D130" s="2">
        <v>42736</v>
      </c>
      <c r="E130" s="1">
        <v>12346.67</v>
      </c>
      <c r="F130" s="1">
        <v>0</v>
      </c>
      <c r="G130" s="1">
        <v>0</v>
      </c>
      <c r="H130" s="1">
        <v>0</v>
      </c>
      <c r="I130" s="14">
        <v>12346.67</v>
      </c>
      <c r="J130" s="1">
        <v>430</v>
      </c>
      <c r="K130" s="1">
        <v>0</v>
      </c>
      <c r="L130" s="1">
        <v>0</v>
      </c>
      <c r="M130" s="1">
        <v>0</v>
      </c>
      <c r="N130" s="1">
        <v>859.26</v>
      </c>
      <c r="O130" s="1">
        <v>326.42396146999999</v>
      </c>
      <c r="P130" s="1">
        <v>858.89</v>
      </c>
      <c r="Q130" s="1">
        <v>19</v>
      </c>
      <c r="R130" s="1">
        <v>430</v>
      </c>
    </row>
    <row r="131" spans="1:18" x14ac:dyDescent="0.15">
      <c r="A131" s="1" t="str">
        <f t="shared" ref="A131:A194" si="3">B131&amp;C131&amp;D131</f>
        <v>AmeriCredit Automobile Receivables Trust 2017-10001694010 - 00240342767</v>
      </c>
      <c r="B131" s="1" t="s">
        <v>16</v>
      </c>
      <c r="C131" s="1" t="s">
        <v>639</v>
      </c>
      <c r="D131" s="2">
        <v>42767</v>
      </c>
      <c r="E131" s="1">
        <v>12346.67</v>
      </c>
      <c r="F131" s="1">
        <v>0</v>
      </c>
      <c r="G131" s="1">
        <v>0</v>
      </c>
      <c r="H131" s="1">
        <v>0</v>
      </c>
      <c r="I131" s="14">
        <v>12346.67</v>
      </c>
      <c r="J131" s="1">
        <v>0</v>
      </c>
      <c r="K131" s="1">
        <v>0</v>
      </c>
      <c r="L131" s="1">
        <v>-200</v>
      </c>
      <c r="M131" s="1">
        <v>0</v>
      </c>
      <c r="N131" s="1">
        <v>858.89</v>
      </c>
      <c r="O131" s="1">
        <v>332.06965186000002</v>
      </c>
      <c r="P131" s="1">
        <v>1288.52</v>
      </c>
      <c r="Q131" s="1">
        <v>0</v>
      </c>
      <c r="R131" s="1">
        <v>0</v>
      </c>
    </row>
    <row r="132" spans="1:18" x14ac:dyDescent="0.15">
      <c r="A132" s="1" t="str">
        <f t="shared" si="3"/>
        <v>AmeriCredit Automobile Receivables Trust 2017-10001694010 - 00240342795</v>
      </c>
      <c r="B132" s="1" t="s">
        <v>16</v>
      </c>
      <c r="C132" s="1" t="s">
        <v>639</v>
      </c>
      <c r="D132" s="2">
        <v>42795</v>
      </c>
      <c r="E132" s="1">
        <v>12346.67</v>
      </c>
      <c r="F132" s="1">
        <v>0</v>
      </c>
      <c r="G132" s="1">
        <v>12346.67</v>
      </c>
      <c r="H132" s="1">
        <v>0</v>
      </c>
      <c r="I132" s="14">
        <v>0</v>
      </c>
      <c r="J132" s="1">
        <v>0</v>
      </c>
      <c r="K132" s="1">
        <v>4286</v>
      </c>
      <c r="L132" s="1">
        <v>4286</v>
      </c>
      <c r="M132" s="1">
        <v>0</v>
      </c>
      <c r="N132" s="1">
        <v>1288.52</v>
      </c>
      <c r="O132" s="1">
        <v>337.81409479000001</v>
      </c>
      <c r="P132" s="1">
        <v>0</v>
      </c>
      <c r="Q132" s="1">
        <v>0</v>
      </c>
      <c r="R132" s="1">
        <v>0</v>
      </c>
    </row>
    <row r="133" spans="1:18" x14ac:dyDescent="0.15">
      <c r="A133" s="1" t="str">
        <f t="shared" si="3"/>
        <v>AmeriCredit Automobile Receivables Trust 2017-10001694010 - 00253742705</v>
      </c>
      <c r="B133" s="1" t="s">
        <v>16</v>
      </c>
      <c r="C133" s="1" t="s">
        <v>638</v>
      </c>
      <c r="D133" s="2">
        <v>42705</v>
      </c>
      <c r="E133" s="1">
        <v>1168.19</v>
      </c>
      <c r="F133" s="1">
        <v>0</v>
      </c>
      <c r="G133" s="1">
        <v>0</v>
      </c>
      <c r="H133" s="1">
        <v>0</v>
      </c>
      <c r="I133" s="14">
        <v>1168.19</v>
      </c>
      <c r="J133" s="1">
        <v>0</v>
      </c>
      <c r="K133" s="1">
        <v>0</v>
      </c>
      <c r="L133" s="1">
        <v>0</v>
      </c>
      <c r="M133" s="1">
        <v>0</v>
      </c>
      <c r="N133" s="1">
        <v>658.98</v>
      </c>
      <c r="O133" s="1">
        <v>310.98855608000002</v>
      </c>
      <c r="P133" s="1">
        <v>658.98</v>
      </c>
      <c r="Q133" s="1">
        <v>15</v>
      </c>
      <c r="R133" s="1">
        <v>0</v>
      </c>
    </row>
    <row r="134" spans="1:18" s="12" customFormat="1" x14ac:dyDescent="0.15">
      <c r="A134" s="12" t="str">
        <f t="shared" si="3"/>
        <v>AmeriCredit Automobile Receivables Trust 2017-10001694010 - 00253742736</v>
      </c>
      <c r="B134" s="12" t="s">
        <v>16</v>
      </c>
      <c r="C134" s="12" t="s">
        <v>638</v>
      </c>
      <c r="D134" s="13">
        <v>42736</v>
      </c>
      <c r="E134" s="12">
        <v>1168.19</v>
      </c>
      <c r="F134" s="12">
        <v>627.78</v>
      </c>
      <c r="G134" s="12">
        <v>0</v>
      </c>
      <c r="H134" s="12">
        <v>1.13686837721616E-13</v>
      </c>
      <c r="I134" s="15">
        <v>540.41</v>
      </c>
      <c r="J134" s="12">
        <v>31.2</v>
      </c>
      <c r="K134" s="12">
        <v>0</v>
      </c>
      <c r="L134" s="12">
        <v>0</v>
      </c>
      <c r="M134" s="12">
        <v>0</v>
      </c>
      <c r="N134" s="12">
        <v>658.98</v>
      </c>
      <c r="O134" s="12">
        <v>314.60380744000003</v>
      </c>
      <c r="P134" s="1">
        <v>329.49</v>
      </c>
      <c r="Q134" s="12">
        <v>0</v>
      </c>
      <c r="R134" s="12">
        <v>665.57</v>
      </c>
    </row>
    <row r="135" spans="1:18" s="12" customFormat="1" x14ac:dyDescent="0.15">
      <c r="A135" s="12" t="str">
        <f t="shared" si="3"/>
        <v>AmeriCredit Automobile Receivables Trust 2017-10001694010 - 00253742767</v>
      </c>
      <c r="B135" s="12" t="s">
        <v>16</v>
      </c>
      <c r="C135" s="12" t="s">
        <v>638</v>
      </c>
      <c r="D135" s="13">
        <v>42767</v>
      </c>
      <c r="E135" s="12">
        <v>540.41</v>
      </c>
      <c r="F135" s="12">
        <v>540</v>
      </c>
      <c r="G135" s="12">
        <v>0.41</v>
      </c>
      <c r="H135" s="12">
        <v>0</v>
      </c>
      <c r="I135" s="15">
        <v>0</v>
      </c>
      <c r="J135" s="12">
        <v>6.4</v>
      </c>
      <c r="K135" s="12">
        <v>0</v>
      </c>
      <c r="L135" s="12">
        <v>0</v>
      </c>
      <c r="M135" s="12">
        <v>0</v>
      </c>
      <c r="N135" s="12">
        <v>329.49</v>
      </c>
      <c r="O135" s="12">
        <v>318.2610861</v>
      </c>
      <c r="P135" s="1">
        <v>0</v>
      </c>
      <c r="Q135" s="12">
        <v>0</v>
      </c>
      <c r="R135" s="12">
        <v>546.4</v>
      </c>
    </row>
    <row r="136" spans="1:18" x14ac:dyDescent="0.15">
      <c r="A136" s="1" t="str">
        <f t="shared" si="3"/>
        <v>AmeriCredit Automobile Receivables Trust 2017-10001694010 - 00258542705</v>
      </c>
      <c r="B136" s="1" t="s">
        <v>16</v>
      </c>
      <c r="C136" s="1" t="s">
        <v>637</v>
      </c>
      <c r="D136" s="2">
        <v>42705</v>
      </c>
      <c r="E136" s="1">
        <v>15816.06</v>
      </c>
      <c r="F136" s="1">
        <v>1788.37</v>
      </c>
      <c r="G136" s="1">
        <v>-750</v>
      </c>
      <c r="H136" s="1">
        <v>-9.0949470177292804E-13</v>
      </c>
      <c r="I136" s="14">
        <v>14777.69</v>
      </c>
      <c r="J136" s="1">
        <v>648.63</v>
      </c>
      <c r="K136" s="1">
        <v>0</v>
      </c>
      <c r="L136" s="1">
        <v>0</v>
      </c>
      <c r="M136" s="1">
        <v>0</v>
      </c>
      <c r="N136" s="1">
        <v>562.66999999999996</v>
      </c>
      <c r="O136" s="1">
        <v>431.83320548</v>
      </c>
      <c r="P136" s="1">
        <v>562.66999999999996</v>
      </c>
      <c r="Q136" s="1">
        <v>0</v>
      </c>
      <c r="R136" s="1">
        <v>2497</v>
      </c>
    </row>
    <row r="137" spans="1:18" x14ac:dyDescent="0.15">
      <c r="A137" s="1" t="str">
        <f t="shared" si="3"/>
        <v>AmeriCredit Automobile Receivables Trust 2017-10001694010 - 00258542736</v>
      </c>
      <c r="B137" s="1" t="s">
        <v>16</v>
      </c>
      <c r="C137" s="1" t="s">
        <v>637</v>
      </c>
      <c r="D137" s="2">
        <v>42736</v>
      </c>
      <c r="E137" s="1">
        <v>14777.69</v>
      </c>
      <c r="F137" s="1">
        <v>81.33</v>
      </c>
      <c r="G137" s="1">
        <v>0</v>
      </c>
      <c r="H137" s="1">
        <v>-7.1054273576010006E-14</v>
      </c>
      <c r="I137" s="14">
        <v>14696.36</v>
      </c>
      <c r="J137" s="1">
        <v>199.77</v>
      </c>
      <c r="K137" s="1">
        <v>0</v>
      </c>
      <c r="L137" s="1">
        <v>0</v>
      </c>
      <c r="M137" s="1">
        <v>0</v>
      </c>
      <c r="N137" s="1">
        <v>562.66999999999996</v>
      </c>
      <c r="O137" s="1">
        <v>438.60051361000001</v>
      </c>
      <c r="P137" s="1">
        <v>843.77</v>
      </c>
      <c r="Q137" s="1">
        <v>30</v>
      </c>
      <c r="R137" s="1">
        <v>281.10000000000002</v>
      </c>
    </row>
    <row r="138" spans="1:18" x14ac:dyDescent="0.15">
      <c r="A138" s="1" t="str">
        <f t="shared" si="3"/>
        <v>AmeriCredit Automobile Receivables Trust 2017-10001694010 - 00258542767</v>
      </c>
      <c r="B138" s="1" t="s">
        <v>16</v>
      </c>
      <c r="C138" s="1" t="s">
        <v>637</v>
      </c>
      <c r="D138" s="2">
        <v>42767</v>
      </c>
      <c r="E138" s="1">
        <v>14696.36</v>
      </c>
      <c r="F138" s="1">
        <v>14.24</v>
      </c>
      <c r="G138" s="1">
        <v>0</v>
      </c>
      <c r="H138" s="1">
        <v>-2.1849189124623E-13</v>
      </c>
      <c r="I138" s="14">
        <v>14682.12</v>
      </c>
      <c r="J138" s="1">
        <v>267.76</v>
      </c>
      <c r="K138" s="1">
        <v>0</v>
      </c>
      <c r="L138" s="1">
        <v>0</v>
      </c>
      <c r="M138" s="1">
        <v>0</v>
      </c>
      <c r="N138" s="1">
        <v>843.77</v>
      </c>
      <c r="O138" s="1">
        <v>445.47497078999999</v>
      </c>
      <c r="P138" s="1">
        <v>1124.44</v>
      </c>
      <c r="Q138" s="1">
        <v>27</v>
      </c>
      <c r="R138" s="1">
        <v>282</v>
      </c>
    </row>
    <row r="139" spans="1:18" x14ac:dyDescent="0.15">
      <c r="A139" s="1" t="str">
        <f t="shared" si="3"/>
        <v>AmeriCredit Automobile Receivables Trust 2017-10001694010 - 00258542795</v>
      </c>
      <c r="B139" s="1" t="s">
        <v>16</v>
      </c>
      <c r="C139" s="1" t="s">
        <v>637</v>
      </c>
      <c r="D139" s="2">
        <v>42795</v>
      </c>
      <c r="E139" s="1">
        <v>14682.12</v>
      </c>
      <c r="F139" s="1">
        <v>344.22</v>
      </c>
      <c r="G139" s="1">
        <v>0</v>
      </c>
      <c r="H139" s="1">
        <v>1.1368683772161601E-12</v>
      </c>
      <c r="I139" s="14">
        <v>14337.9</v>
      </c>
      <c r="J139" s="1">
        <v>220.28</v>
      </c>
      <c r="K139" s="1">
        <v>0</v>
      </c>
      <c r="L139" s="1">
        <v>0</v>
      </c>
      <c r="M139" s="1">
        <v>0</v>
      </c>
      <c r="N139" s="1">
        <v>1124.44</v>
      </c>
      <c r="O139" s="1">
        <v>452.45827353999999</v>
      </c>
      <c r="P139" s="1">
        <v>1122.6099999999999</v>
      </c>
      <c r="Q139" s="1">
        <v>30</v>
      </c>
      <c r="R139" s="1">
        <v>564.5</v>
      </c>
    </row>
    <row r="140" spans="1:18" x14ac:dyDescent="0.15">
      <c r="A140" s="1" t="str">
        <f t="shared" si="3"/>
        <v>AmeriCredit Automobile Receivables Trust 2017-10001694010 - 00261342705</v>
      </c>
      <c r="B140" s="1" t="s">
        <v>16</v>
      </c>
      <c r="C140" s="1" t="s">
        <v>636</v>
      </c>
      <c r="D140" s="2">
        <v>42705</v>
      </c>
      <c r="E140" s="1">
        <v>9373.89</v>
      </c>
      <c r="F140" s="1">
        <v>146.96</v>
      </c>
      <c r="G140" s="1">
        <v>0</v>
      </c>
      <c r="H140" s="1">
        <v>-8.8107299234252403E-13</v>
      </c>
      <c r="I140" s="14">
        <v>9226.93</v>
      </c>
      <c r="J140" s="1">
        <v>53.04</v>
      </c>
      <c r="K140" s="1">
        <v>0</v>
      </c>
      <c r="L140" s="1">
        <v>0</v>
      </c>
      <c r="M140" s="1">
        <v>0</v>
      </c>
      <c r="N140" s="1">
        <v>1563.8799999999901</v>
      </c>
      <c r="O140" s="1">
        <v>335.26198334999998</v>
      </c>
      <c r="P140" s="1">
        <v>1354.85</v>
      </c>
      <c r="Q140" s="1">
        <v>75</v>
      </c>
      <c r="R140" s="1">
        <v>200</v>
      </c>
    </row>
    <row r="141" spans="1:18" x14ac:dyDescent="0.15">
      <c r="A141" s="1" t="str">
        <f t="shared" si="3"/>
        <v>AmeriCredit Automobile Receivables Trust 2017-10001694010 - 00261342736</v>
      </c>
      <c r="B141" s="1" t="s">
        <v>16</v>
      </c>
      <c r="C141" s="1" t="s">
        <v>636</v>
      </c>
      <c r="D141" s="2">
        <v>42736</v>
      </c>
      <c r="E141" s="1">
        <v>9226.93</v>
      </c>
      <c r="F141" s="1">
        <v>1729.79</v>
      </c>
      <c r="G141" s="1">
        <v>-460</v>
      </c>
      <c r="H141" s="1">
        <v>0</v>
      </c>
      <c r="I141" s="14">
        <v>7957.14</v>
      </c>
      <c r="J141" s="1">
        <v>85.21</v>
      </c>
      <c r="K141" s="1">
        <v>0</v>
      </c>
      <c r="L141" s="1">
        <v>0</v>
      </c>
      <c r="M141" s="1">
        <v>0</v>
      </c>
      <c r="N141" s="1">
        <v>1354.85</v>
      </c>
      <c r="O141" s="1">
        <v>338.30725809</v>
      </c>
      <c r="P141" s="1">
        <v>390.97</v>
      </c>
      <c r="Q141" s="1">
        <v>0</v>
      </c>
      <c r="R141" s="1">
        <v>1815</v>
      </c>
    </row>
    <row r="142" spans="1:18" x14ac:dyDescent="0.15">
      <c r="A142" s="1" t="str">
        <f t="shared" si="3"/>
        <v>AmeriCredit Automobile Receivables Trust 2017-10001694010 - 00261342767</v>
      </c>
      <c r="B142" s="1" t="s">
        <v>16</v>
      </c>
      <c r="C142" s="1" t="s">
        <v>636</v>
      </c>
      <c r="D142" s="2">
        <v>42767</v>
      </c>
      <c r="E142" s="1">
        <v>7957.14</v>
      </c>
      <c r="F142" s="1">
        <v>307.8</v>
      </c>
      <c r="G142" s="1">
        <v>0</v>
      </c>
      <c r="H142" s="1">
        <v>1.7053025658242399E-13</v>
      </c>
      <c r="I142" s="14">
        <v>7649.34</v>
      </c>
      <c r="J142" s="1">
        <v>83.17</v>
      </c>
      <c r="K142" s="1">
        <v>0</v>
      </c>
      <c r="L142" s="1">
        <v>0</v>
      </c>
      <c r="M142" s="1">
        <v>0</v>
      </c>
      <c r="N142" s="1">
        <v>390.97</v>
      </c>
      <c r="O142" s="1">
        <v>341.38019407000002</v>
      </c>
      <c r="P142" s="1">
        <v>390.97</v>
      </c>
      <c r="Q142" s="1">
        <v>0</v>
      </c>
      <c r="R142" s="1">
        <v>390.97</v>
      </c>
    </row>
    <row r="143" spans="1:18" x14ac:dyDescent="0.15">
      <c r="A143" s="1" t="str">
        <f t="shared" si="3"/>
        <v>AmeriCredit Automobile Receivables Trust 2017-10001694010 - 00261342795</v>
      </c>
      <c r="B143" s="1" t="s">
        <v>16</v>
      </c>
      <c r="C143" s="1" t="s">
        <v>636</v>
      </c>
      <c r="D143" s="2">
        <v>42795</v>
      </c>
      <c r="E143" s="1">
        <v>7649.34</v>
      </c>
      <c r="F143" s="1">
        <v>313.3</v>
      </c>
      <c r="G143" s="1">
        <v>0</v>
      </c>
      <c r="H143" s="1">
        <v>1.7053025658242399E-13</v>
      </c>
      <c r="I143" s="14">
        <v>7336.04</v>
      </c>
      <c r="J143" s="1">
        <v>77.67</v>
      </c>
      <c r="K143" s="1">
        <v>0</v>
      </c>
      <c r="L143" s="1">
        <v>0</v>
      </c>
      <c r="M143" s="1">
        <v>0</v>
      </c>
      <c r="N143" s="1">
        <v>390.97</v>
      </c>
      <c r="O143" s="1">
        <v>344.48104255999999</v>
      </c>
      <c r="P143" s="1">
        <v>390.97</v>
      </c>
      <c r="Q143" s="1">
        <v>0</v>
      </c>
      <c r="R143" s="1">
        <v>390.97</v>
      </c>
    </row>
    <row r="144" spans="1:18" x14ac:dyDescent="0.15">
      <c r="A144" s="1" t="str">
        <f t="shared" si="3"/>
        <v>AmeriCredit Automobile Receivables Trust 2017-10001694010 - 00261542705</v>
      </c>
      <c r="B144" s="1" t="s">
        <v>16</v>
      </c>
      <c r="C144" s="1" t="s">
        <v>635</v>
      </c>
      <c r="D144" s="2">
        <v>42705</v>
      </c>
      <c r="E144" s="1">
        <v>13043.74</v>
      </c>
      <c r="F144" s="1">
        <v>874.55</v>
      </c>
      <c r="G144" s="1">
        <v>0</v>
      </c>
      <c r="H144" s="1">
        <v>-6.8212102632969598E-13</v>
      </c>
      <c r="I144" s="14">
        <v>12169.19</v>
      </c>
      <c r="J144" s="1">
        <v>118.25</v>
      </c>
      <c r="K144" s="1">
        <v>0</v>
      </c>
      <c r="L144" s="1">
        <v>0</v>
      </c>
      <c r="M144" s="1">
        <v>0</v>
      </c>
      <c r="N144" s="1">
        <v>992.8</v>
      </c>
      <c r="O144" s="1">
        <v>444.17509804999997</v>
      </c>
      <c r="P144" s="1">
        <v>992.6</v>
      </c>
      <c r="Q144" s="1">
        <v>9</v>
      </c>
      <c r="R144" s="1">
        <v>992.8</v>
      </c>
    </row>
    <row r="145" spans="1:18" x14ac:dyDescent="0.15">
      <c r="A145" s="1" t="str">
        <f t="shared" si="3"/>
        <v>AmeriCredit Automobile Receivables Trust 2017-10001694010 - 00261542736</v>
      </c>
      <c r="B145" s="1" t="s">
        <v>16</v>
      </c>
      <c r="C145" s="1" t="s">
        <v>635</v>
      </c>
      <c r="D145" s="2">
        <v>42736</v>
      </c>
      <c r="E145" s="1">
        <v>12169.19</v>
      </c>
      <c r="F145" s="1">
        <v>0</v>
      </c>
      <c r="G145" s="1">
        <v>0</v>
      </c>
      <c r="H145" s="1">
        <v>-77.409999999999798</v>
      </c>
      <c r="I145" s="14">
        <v>12246.6</v>
      </c>
      <c r="J145" s="1">
        <v>77.41</v>
      </c>
      <c r="K145" s="1">
        <v>0</v>
      </c>
      <c r="L145" s="1">
        <v>0</v>
      </c>
      <c r="M145" s="1">
        <v>0</v>
      </c>
      <c r="N145" s="1">
        <v>992.6</v>
      </c>
      <c r="O145" s="1">
        <v>447.08854062</v>
      </c>
      <c r="P145" s="1">
        <v>1489</v>
      </c>
      <c r="Q145" s="1">
        <v>40</v>
      </c>
      <c r="R145" s="1">
        <v>77.41</v>
      </c>
    </row>
    <row r="146" spans="1:18" x14ac:dyDescent="0.15">
      <c r="A146" s="1" t="str">
        <f t="shared" si="3"/>
        <v>AmeriCredit Automobile Receivables Trust 2017-10001694010 - 00261542767</v>
      </c>
      <c r="B146" s="1" t="s">
        <v>16</v>
      </c>
      <c r="C146" s="1" t="s">
        <v>635</v>
      </c>
      <c r="D146" s="2">
        <v>42767</v>
      </c>
      <c r="E146" s="1">
        <v>12246.6</v>
      </c>
      <c r="F146" s="1">
        <v>0</v>
      </c>
      <c r="G146" s="1">
        <v>0</v>
      </c>
      <c r="H146" s="1">
        <v>-19.219999999999299</v>
      </c>
      <c r="I146" s="14">
        <v>12265.82</v>
      </c>
      <c r="J146" s="1">
        <v>19.22</v>
      </c>
      <c r="K146" s="1">
        <v>0</v>
      </c>
      <c r="L146" s="1">
        <v>0</v>
      </c>
      <c r="M146" s="1">
        <v>0</v>
      </c>
      <c r="N146" s="1">
        <v>1489</v>
      </c>
      <c r="O146" s="1">
        <v>450.02116336</v>
      </c>
      <c r="P146" s="1">
        <v>1985.4</v>
      </c>
      <c r="Q146" s="1">
        <v>68</v>
      </c>
      <c r="R146" s="1">
        <v>19.22</v>
      </c>
    </row>
    <row r="147" spans="1:18" x14ac:dyDescent="0.15">
      <c r="A147" s="1" t="str">
        <f t="shared" si="3"/>
        <v>AmeriCredit Automobile Receivables Trust 2017-10001694010 - 00261542795</v>
      </c>
      <c r="B147" s="1" t="s">
        <v>16</v>
      </c>
      <c r="C147" s="1" t="s">
        <v>635</v>
      </c>
      <c r="D147" s="2">
        <v>42795</v>
      </c>
      <c r="E147" s="1">
        <v>12265.82</v>
      </c>
      <c r="F147" s="1">
        <v>2346.2199999999998</v>
      </c>
      <c r="G147" s="1">
        <v>-505</v>
      </c>
      <c r="H147" s="1">
        <v>-4.5474735088646402E-13</v>
      </c>
      <c r="I147" s="14">
        <v>10424.6</v>
      </c>
      <c r="J147" s="1">
        <v>144.18</v>
      </c>
      <c r="K147" s="1">
        <v>0</v>
      </c>
      <c r="L147" s="1">
        <v>-695</v>
      </c>
      <c r="M147" s="1">
        <v>0</v>
      </c>
      <c r="N147" s="1">
        <v>1985.4</v>
      </c>
      <c r="O147" s="1">
        <v>452.97309252999997</v>
      </c>
      <c r="P147" s="1">
        <v>496.4</v>
      </c>
      <c r="Q147" s="1">
        <v>0</v>
      </c>
      <c r="R147" s="1">
        <v>2887.5</v>
      </c>
    </row>
    <row r="148" spans="1:18" x14ac:dyDescent="0.15">
      <c r="A148" s="1" t="str">
        <f t="shared" si="3"/>
        <v>AmeriCredit Automobile Receivables Trust 2017-10001694010 - 00264042705</v>
      </c>
      <c r="B148" s="1" t="s">
        <v>16</v>
      </c>
      <c r="C148" s="1" t="s">
        <v>634</v>
      </c>
      <c r="D148" s="2">
        <v>42705</v>
      </c>
      <c r="E148" s="1">
        <v>9619.6200000000008</v>
      </c>
      <c r="F148" s="1">
        <v>0</v>
      </c>
      <c r="G148" s="1">
        <v>0</v>
      </c>
      <c r="H148" s="1">
        <v>0</v>
      </c>
      <c r="I148" s="14">
        <v>9619.6200000000008</v>
      </c>
      <c r="J148" s="1">
        <v>0</v>
      </c>
      <c r="K148" s="1">
        <v>0</v>
      </c>
      <c r="L148" s="1">
        <v>0</v>
      </c>
      <c r="M148" s="1">
        <v>0</v>
      </c>
      <c r="N148" s="1">
        <v>1221.18</v>
      </c>
      <c r="O148" s="1">
        <v>374.49649993999998</v>
      </c>
      <c r="P148" s="1">
        <v>1137.3599999999999</v>
      </c>
      <c r="Q148" s="1">
        <v>45</v>
      </c>
      <c r="R148" s="1">
        <v>0</v>
      </c>
    </row>
    <row r="149" spans="1:18" x14ac:dyDescent="0.15">
      <c r="A149" s="1" t="str">
        <f t="shared" si="3"/>
        <v>AmeriCredit Automobile Receivables Trust 2017-10001694010 - 00264042736</v>
      </c>
      <c r="B149" s="1" t="s">
        <v>16</v>
      </c>
      <c r="C149" s="1" t="s">
        <v>634</v>
      </c>
      <c r="D149" s="2">
        <v>42736</v>
      </c>
      <c r="E149" s="1">
        <v>9619.6200000000008</v>
      </c>
      <c r="F149" s="1">
        <v>473.99</v>
      </c>
      <c r="G149" s="1">
        <v>0</v>
      </c>
      <c r="H149" s="1">
        <v>1.59161572810262E-12</v>
      </c>
      <c r="I149" s="14">
        <v>9145.6299999999992</v>
      </c>
      <c r="J149" s="1">
        <v>76.010000000000005</v>
      </c>
      <c r="K149" s="1">
        <v>0</v>
      </c>
      <c r="L149" s="1">
        <v>0</v>
      </c>
      <c r="M149" s="1">
        <v>0</v>
      </c>
      <c r="N149" s="1">
        <v>1137.3599999999999</v>
      </c>
      <c r="O149" s="1">
        <v>376.33776540000002</v>
      </c>
      <c r="P149" s="1">
        <v>994.42</v>
      </c>
      <c r="Q149" s="1">
        <v>46</v>
      </c>
      <c r="R149" s="1">
        <v>550</v>
      </c>
    </row>
    <row r="150" spans="1:18" x14ac:dyDescent="0.15">
      <c r="A150" s="1" t="str">
        <f t="shared" si="3"/>
        <v>AmeriCredit Automobile Receivables Trust 2017-10001694010 - 00264042767</v>
      </c>
      <c r="B150" s="1" t="s">
        <v>16</v>
      </c>
      <c r="C150" s="1" t="s">
        <v>634</v>
      </c>
      <c r="D150" s="2">
        <v>42767</v>
      </c>
      <c r="E150" s="1">
        <v>9145.6299999999992</v>
      </c>
      <c r="F150" s="1">
        <v>0</v>
      </c>
      <c r="G150" s="1">
        <v>0</v>
      </c>
      <c r="H150" s="1">
        <v>0</v>
      </c>
      <c r="I150" s="14">
        <v>9145.6299999999992</v>
      </c>
      <c r="J150" s="1">
        <v>0</v>
      </c>
      <c r="K150" s="1">
        <v>0</v>
      </c>
      <c r="L150" s="1">
        <v>0</v>
      </c>
      <c r="M150" s="1">
        <v>0</v>
      </c>
      <c r="N150" s="1">
        <v>994.42</v>
      </c>
      <c r="O150" s="1">
        <v>378.18808374999998</v>
      </c>
      <c r="P150" s="1">
        <v>1401.48</v>
      </c>
      <c r="Q150" s="1">
        <v>74</v>
      </c>
      <c r="R150" s="1">
        <v>0</v>
      </c>
    </row>
    <row r="151" spans="1:18" x14ac:dyDescent="0.15">
      <c r="A151" s="1" t="str">
        <f t="shared" si="3"/>
        <v>AmeriCredit Automobile Receivables Trust 2017-10001694010 - 00264042795</v>
      </c>
      <c r="B151" s="1" t="s">
        <v>16</v>
      </c>
      <c r="C151" s="1" t="s">
        <v>634</v>
      </c>
      <c r="D151" s="2">
        <v>42795</v>
      </c>
      <c r="E151" s="1">
        <v>9145.6299999999992</v>
      </c>
      <c r="F151" s="1">
        <v>1825.98</v>
      </c>
      <c r="G151" s="1">
        <v>-525</v>
      </c>
      <c r="H151" s="1">
        <v>-4.5474735088646402E-13</v>
      </c>
      <c r="I151" s="14">
        <v>7844.65</v>
      </c>
      <c r="J151" s="1">
        <v>100.52</v>
      </c>
      <c r="K151" s="1">
        <v>0</v>
      </c>
      <c r="L151" s="1">
        <v>-425</v>
      </c>
      <c r="M151" s="1">
        <v>0</v>
      </c>
      <c r="N151" s="1">
        <v>1401.48</v>
      </c>
      <c r="O151" s="1">
        <v>380.04749950000001</v>
      </c>
      <c r="P151" s="1">
        <v>407.06</v>
      </c>
      <c r="Q151" s="1">
        <v>0</v>
      </c>
      <c r="R151" s="1">
        <v>1979</v>
      </c>
    </row>
    <row r="152" spans="1:18" x14ac:dyDescent="0.15">
      <c r="A152" s="1" t="str">
        <f t="shared" si="3"/>
        <v>AmeriCredit Automobile Receivables Trust 2017-10001694010 - 00267242705</v>
      </c>
      <c r="B152" s="1" t="s">
        <v>16</v>
      </c>
      <c r="C152" s="1" t="s">
        <v>633</v>
      </c>
      <c r="D152" s="2">
        <v>42705</v>
      </c>
      <c r="E152" s="1">
        <v>4112.3999999999996</v>
      </c>
      <c r="F152" s="1">
        <v>274.08999999999997</v>
      </c>
      <c r="G152" s="1">
        <v>0</v>
      </c>
      <c r="H152" s="1">
        <v>-2.8421709430404002E-13</v>
      </c>
      <c r="I152" s="14">
        <v>3838.31</v>
      </c>
      <c r="J152" s="1">
        <v>51.91</v>
      </c>
      <c r="K152" s="1">
        <v>0</v>
      </c>
      <c r="L152" s="1">
        <v>0</v>
      </c>
      <c r="M152" s="1">
        <v>0</v>
      </c>
      <c r="N152" s="1">
        <v>650.20000000000005</v>
      </c>
      <c r="O152" s="1">
        <v>303.64217571</v>
      </c>
      <c r="P152" s="1">
        <v>648.4</v>
      </c>
      <c r="Q152" s="1">
        <v>18</v>
      </c>
      <c r="R152" s="1">
        <v>326</v>
      </c>
    </row>
    <row r="153" spans="1:18" x14ac:dyDescent="0.15">
      <c r="A153" s="1" t="str">
        <f t="shared" si="3"/>
        <v>AmeriCredit Automobile Receivables Trust 2017-10001694010 - 00267242736</v>
      </c>
      <c r="B153" s="1" t="s">
        <v>16</v>
      </c>
      <c r="C153" s="1" t="s">
        <v>633</v>
      </c>
      <c r="D153" s="2">
        <v>42736</v>
      </c>
      <c r="E153" s="1">
        <v>3838.31</v>
      </c>
      <c r="F153" s="1">
        <v>253.27</v>
      </c>
      <c r="G153" s="1">
        <v>0</v>
      </c>
      <c r="H153" s="1">
        <v>-2.8421709430404001E-14</v>
      </c>
      <c r="I153" s="14">
        <v>3585.04</v>
      </c>
      <c r="J153" s="1">
        <v>72.73</v>
      </c>
      <c r="K153" s="1">
        <v>0</v>
      </c>
      <c r="L153" s="1">
        <v>0</v>
      </c>
      <c r="M153" s="1">
        <v>0</v>
      </c>
      <c r="N153" s="1">
        <v>648.4</v>
      </c>
      <c r="O153" s="1">
        <v>307.81733409999998</v>
      </c>
      <c r="P153" s="1">
        <v>647.5</v>
      </c>
      <c r="Q153" s="1">
        <v>18</v>
      </c>
      <c r="R153" s="1">
        <v>326</v>
      </c>
    </row>
    <row r="154" spans="1:18" x14ac:dyDescent="0.15">
      <c r="A154" s="1" t="str">
        <f t="shared" si="3"/>
        <v>AmeriCredit Automobile Receivables Trust 2017-10001694010 - 00267242767</v>
      </c>
      <c r="B154" s="1" t="s">
        <v>16</v>
      </c>
      <c r="C154" s="1" t="s">
        <v>633</v>
      </c>
      <c r="D154" s="2">
        <v>42767</v>
      </c>
      <c r="E154" s="1">
        <v>3585.04</v>
      </c>
      <c r="F154" s="1">
        <v>611.85</v>
      </c>
      <c r="G154" s="1">
        <v>0</v>
      </c>
      <c r="H154" s="1">
        <v>-1.13686837721616E-13</v>
      </c>
      <c r="I154" s="14">
        <v>2973.19</v>
      </c>
      <c r="J154" s="1">
        <v>35.65</v>
      </c>
      <c r="K154" s="1">
        <v>0</v>
      </c>
      <c r="L154" s="1">
        <v>0</v>
      </c>
      <c r="M154" s="1">
        <v>0</v>
      </c>
      <c r="N154" s="1">
        <v>647.5</v>
      </c>
      <c r="O154" s="1">
        <v>312.04990091000002</v>
      </c>
      <c r="P154" s="1">
        <v>325.10000000000002</v>
      </c>
      <c r="Q154" s="1">
        <v>0</v>
      </c>
      <c r="R154" s="1">
        <v>678.1</v>
      </c>
    </row>
    <row r="155" spans="1:18" x14ac:dyDescent="0.15">
      <c r="A155" s="1" t="str">
        <f t="shared" si="3"/>
        <v>AmeriCredit Automobile Receivables Trust 2017-10001694010 - 00267242795</v>
      </c>
      <c r="B155" s="1" t="s">
        <v>16</v>
      </c>
      <c r="C155" s="1" t="s">
        <v>633</v>
      </c>
      <c r="D155" s="2">
        <v>42795</v>
      </c>
      <c r="E155" s="1">
        <v>2973.19</v>
      </c>
      <c r="F155" s="1">
        <v>2971.85</v>
      </c>
      <c r="G155" s="1">
        <v>1.34</v>
      </c>
      <c r="H155" s="1">
        <v>0</v>
      </c>
      <c r="I155" s="14">
        <v>0</v>
      </c>
      <c r="J155" s="1">
        <v>60.48</v>
      </c>
      <c r="K155" s="1">
        <v>0</v>
      </c>
      <c r="L155" s="1">
        <v>0</v>
      </c>
      <c r="M155" s="1">
        <v>0</v>
      </c>
      <c r="N155" s="1">
        <v>325.10000000000002</v>
      </c>
      <c r="O155" s="1">
        <v>316.34066552000002</v>
      </c>
      <c r="P155" s="1">
        <v>0</v>
      </c>
      <c r="Q155" s="1">
        <v>0</v>
      </c>
      <c r="R155" s="1">
        <v>3032.33</v>
      </c>
    </row>
    <row r="156" spans="1:18" x14ac:dyDescent="0.15">
      <c r="A156" s="1" t="str">
        <f t="shared" si="3"/>
        <v>AmeriCredit Automobile Receivables Trust 2017-10001694010 - 00282842705</v>
      </c>
      <c r="B156" s="1" t="s">
        <v>16</v>
      </c>
      <c r="C156" s="1" t="s">
        <v>632</v>
      </c>
      <c r="D156" s="2">
        <v>42705</v>
      </c>
      <c r="E156" s="1">
        <v>14403.41</v>
      </c>
      <c r="F156" s="1">
        <v>2564.25</v>
      </c>
      <c r="G156" s="1">
        <v>-495</v>
      </c>
      <c r="H156" s="1">
        <v>0</v>
      </c>
      <c r="I156" s="14">
        <v>12334.16</v>
      </c>
      <c r="J156" s="1">
        <v>68.400000000000006</v>
      </c>
      <c r="K156" s="1">
        <v>0</v>
      </c>
      <c r="L156" s="1">
        <v>0</v>
      </c>
      <c r="M156" s="1">
        <v>0</v>
      </c>
      <c r="N156" s="1">
        <v>1127.02</v>
      </c>
      <c r="O156" s="1">
        <v>504.22520434</v>
      </c>
      <c r="P156" s="1">
        <v>1127.02</v>
      </c>
      <c r="Q156" s="1">
        <v>4</v>
      </c>
      <c r="R156" s="1">
        <v>2920.65</v>
      </c>
    </row>
    <row r="157" spans="1:18" x14ac:dyDescent="0.15">
      <c r="A157" s="1" t="str">
        <f t="shared" si="3"/>
        <v>AmeriCredit Automobile Receivables Trust 2017-10001694010 - 00282842736</v>
      </c>
      <c r="B157" s="1" t="s">
        <v>16</v>
      </c>
      <c r="C157" s="1" t="s">
        <v>632</v>
      </c>
      <c r="D157" s="2">
        <v>42736</v>
      </c>
      <c r="E157" s="1">
        <v>12334.16</v>
      </c>
      <c r="F157" s="1">
        <v>458.33</v>
      </c>
      <c r="G157" s="1">
        <v>0</v>
      </c>
      <c r="H157" s="1">
        <v>-5.6843418860808002E-14</v>
      </c>
      <c r="I157" s="14">
        <v>11875.83</v>
      </c>
      <c r="J157" s="1">
        <v>106.67</v>
      </c>
      <c r="K157" s="1">
        <v>0</v>
      </c>
      <c r="L157" s="1">
        <v>0</v>
      </c>
      <c r="M157" s="1">
        <v>0</v>
      </c>
      <c r="N157" s="1">
        <v>1127.02</v>
      </c>
      <c r="O157" s="1">
        <v>507.53249341999998</v>
      </c>
      <c r="P157" s="1">
        <v>1125.53</v>
      </c>
      <c r="Q157" s="1">
        <v>4</v>
      </c>
      <c r="R157" s="1">
        <v>565</v>
      </c>
    </row>
    <row r="158" spans="1:18" x14ac:dyDescent="0.15">
      <c r="A158" s="1" t="str">
        <f t="shared" si="3"/>
        <v>AmeriCredit Automobile Receivables Trust 2017-10001694010 - 00282842767</v>
      </c>
      <c r="B158" s="1" t="s">
        <v>16</v>
      </c>
      <c r="C158" s="1" t="s">
        <v>632</v>
      </c>
      <c r="D158" s="2">
        <v>42767</v>
      </c>
      <c r="E158" s="1">
        <v>11875.83</v>
      </c>
      <c r="F158" s="1">
        <v>0</v>
      </c>
      <c r="G158" s="1">
        <v>0</v>
      </c>
      <c r="H158" s="1">
        <v>-74.75</v>
      </c>
      <c r="I158" s="14">
        <v>11950.58</v>
      </c>
      <c r="J158" s="1">
        <v>74.75</v>
      </c>
      <c r="K158" s="1">
        <v>0</v>
      </c>
      <c r="L158" s="1">
        <v>0</v>
      </c>
      <c r="M158" s="1">
        <v>0</v>
      </c>
      <c r="N158" s="1">
        <v>1125.53</v>
      </c>
      <c r="O158" s="1">
        <v>510.86155547999999</v>
      </c>
      <c r="P158" s="1">
        <v>1689.04</v>
      </c>
      <c r="Q158" s="1">
        <v>32</v>
      </c>
      <c r="R158" s="1">
        <v>74.75</v>
      </c>
    </row>
    <row r="159" spans="1:18" x14ac:dyDescent="0.15">
      <c r="A159" s="1" t="str">
        <f t="shared" si="3"/>
        <v>AmeriCredit Automobile Receivables Trust 2017-10001694010 - 00282842795</v>
      </c>
      <c r="B159" s="1" t="s">
        <v>16</v>
      </c>
      <c r="C159" s="1" t="s">
        <v>632</v>
      </c>
      <c r="D159" s="2">
        <v>42795</v>
      </c>
      <c r="E159" s="1">
        <v>11950.58</v>
      </c>
      <c r="F159" s="1">
        <v>1543.59</v>
      </c>
      <c r="G159" s="1">
        <v>-495</v>
      </c>
      <c r="H159" s="1">
        <v>2.2737367544323201E-13</v>
      </c>
      <c r="I159" s="14">
        <v>10901.99</v>
      </c>
      <c r="J159" s="1">
        <v>79.41</v>
      </c>
      <c r="K159" s="1">
        <v>0</v>
      </c>
      <c r="L159" s="1">
        <v>-395</v>
      </c>
      <c r="M159" s="1">
        <v>0</v>
      </c>
      <c r="N159" s="1">
        <v>1689.04</v>
      </c>
      <c r="O159" s="1">
        <v>514.21253387000002</v>
      </c>
      <c r="P159" s="1">
        <v>1124.55</v>
      </c>
      <c r="Q159" s="1">
        <v>4</v>
      </c>
      <c r="R159" s="1">
        <v>1635</v>
      </c>
    </row>
    <row r="160" spans="1:18" x14ac:dyDescent="0.15">
      <c r="A160" s="1" t="str">
        <f t="shared" si="3"/>
        <v>AmeriCredit Automobile Receivables Trust 2017-10001694010 - 00282942705</v>
      </c>
      <c r="B160" s="1" t="s">
        <v>16</v>
      </c>
      <c r="C160" s="1" t="s">
        <v>631</v>
      </c>
      <c r="D160" s="2">
        <v>42705</v>
      </c>
      <c r="E160" s="1">
        <v>11611.58</v>
      </c>
      <c r="F160" s="1">
        <v>0</v>
      </c>
      <c r="G160" s="1">
        <v>0</v>
      </c>
      <c r="H160" s="1">
        <v>0</v>
      </c>
      <c r="I160" s="14">
        <v>11611.58</v>
      </c>
      <c r="J160" s="1">
        <v>0</v>
      </c>
      <c r="K160" s="1">
        <v>0</v>
      </c>
      <c r="L160" s="1">
        <v>0</v>
      </c>
      <c r="M160" s="1">
        <v>0</v>
      </c>
      <c r="N160" s="1">
        <v>1346.3999999999901</v>
      </c>
      <c r="O160" s="1">
        <v>385.14046890999998</v>
      </c>
      <c r="P160" s="1">
        <v>1295.2</v>
      </c>
      <c r="Q160" s="1">
        <v>46</v>
      </c>
      <c r="R160" s="1">
        <v>0</v>
      </c>
    </row>
    <row r="161" spans="1:18" x14ac:dyDescent="0.15">
      <c r="A161" s="1" t="str">
        <f t="shared" si="3"/>
        <v>AmeriCredit Automobile Receivables Trust 2017-10001694010 - 00282942736</v>
      </c>
      <c r="B161" s="1" t="s">
        <v>16</v>
      </c>
      <c r="C161" s="1" t="s">
        <v>631</v>
      </c>
      <c r="D161" s="2">
        <v>42736</v>
      </c>
      <c r="E161" s="1">
        <v>11611.58</v>
      </c>
      <c r="F161" s="1">
        <v>245.89</v>
      </c>
      <c r="G161" s="1">
        <v>0</v>
      </c>
      <c r="H161" s="1">
        <v>-5.6843418860808005E-13</v>
      </c>
      <c r="I161" s="14">
        <v>11365.69</v>
      </c>
      <c r="J161" s="1">
        <v>204.11</v>
      </c>
      <c r="K161" s="1">
        <v>0</v>
      </c>
      <c r="L161" s="1">
        <v>0</v>
      </c>
      <c r="M161" s="1">
        <v>0</v>
      </c>
      <c r="N161" s="1">
        <v>1295.2</v>
      </c>
      <c r="O161" s="1">
        <v>388.62041262000002</v>
      </c>
      <c r="P161" s="1">
        <v>1294</v>
      </c>
      <c r="Q161" s="1">
        <v>47</v>
      </c>
      <c r="R161" s="1">
        <v>450</v>
      </c>
    </row>
    <row r="162" spans="1:18" x14ac:dyDescent="0.15">
      <c r="A162" s="1" t="str">
        <f t="shared" si="3"/>
        <v>AmeriCredit Automobile Receivables Trust 2017-10001694010 - 00282942767</v>
      </c>
      <c r="B162" s="1" t="s">
        <v>16</v>
      </c>
      <c r="C162" s="1" t="s">
        <v>631</v>
      </c>
      <c r="D162" s="2">
        <v>42767</v>
      </c>
      <c r="E162" s="1">
        <v>11365.69</v>
      </c>
      <c r="F162" s="1">
        <v>1642.03</v>
      </c>
      <c r="G162" s="1">
        <v>-500</v>
      </c>
      <c r="H162" s="1">
        <v>6.8212102632969598E-13</v>
      </c>
      <c r="I162" s="14">
        <v>10223.66</v>
      </c>
      <c r="J162" s="1">
        <v>152.55000000000001</v>
      </c>
      <c r="K162" s="1">
        <v>0</v>
      </c>
      <c r="L162" s="1">
        <v>-100</v>
      </c>
      <c r="M162" s="1">
        <v>0</v>
      </c>
      <c r="N162" s="1">
        <v>1294</v>
      </c>
      <c r="O162" s="1">
        <v>392.13196581</v>
      </c>
      <c r="P162" s="1">
        <v>448.8</v>
      </c>
      <c r="Q162" s="1">
        <v>0</v>
      </c>
      <c r="R162" s="1">
        <v>2148</v>
      </c>
    </row>
    <row r="163" spans="1:18" x14ac:dyDescent="0.15">
      <c r="A163" s="1" t="str">
        <f t="shared" si="3"/>
        <v>AmeriCredit Automobile Receivables Trust 2017-10001694010 - 00282942795</v>
      </c>
      <c r="B163" s="1" t="s">
        <v>16</v>
      </c>
      <c r="C163" s="1" t="s">
        <v>631</v>
      </c>
      <c r="D163" s="2">
        <v>42795</v>
      </c>
      <c r="E163" s="1">
        <v>10223.66</v>
      </c>
      <c r="F163" s="1">
        <v>371.92</v>
      </c>
      <c r="G163" s="1">
        <v>0</v>
      </c>
      <c r="H163" s="1">
        <v>5.6843418860808002E-14</v>
      </c>
      <c r="I163" s="14">
        <v>9851.74</v>
      </c>
      <c r="J163" s="1">
        <v>76.33</v>
      </c>
      <c r="K163" s="1">
        <v>0</v>
      </c>
      <c r="L163" s="1">
        <v>-400</v>
      </c>
      <c r="M163" s="1">
        <v>0</v>
      </c>
      <c r="N163" s="1">
        <v>448.8</v>
      </c>
      <c r="O163" s="1">
        <v>395.67541562000002</v>
      </c>
      <c r="P163" s="1">
        <v>448.8</v>
      </c>
      <c r="Q163" s="1">
        <v>0</v>
      </c>
      <c r="R163" s="1">
        <v>448.25</v>
      </c>
    </row>
    <row r="164" spans="1:18" x14ac:dyDescent="0.15">
      <c r="A164" s="1" t="str">
        <f t="shared" si="3"/>
        <v>AmeriCredit Automobile Receivables Trust 2017-10001694010 - 00284642705</v>
      </c>
      <c r="B164" s="1" t="s">
        <v>16</v>
      </c>
      <c r="C164" s="1" t="s">
        <v>630</v>
      </c>
      <c r="D164" s="2">
        <v>42705</v>
      </c>
      <c r="E164" s="1">
        <v>11441.2</v>
      </c>
      <c r="F164" s="1">
        <v>0</v>
      </c>
      <c r="G164" s="1">
        <v>0</v>
      </c>
      <c r="H164" s="1">
        <v>-35.679999999998401</v>
      </c>
      <c r="I164" s="14">
        <v>11476.88</v>
      </c>
      <c r="J164" s="1">
        <v>35.68</v>
      </c>
      <c r="K164" s="1">
        <v>0</v>
      </c>
      <c r="L164" s="1">
        <v>0</v>
      </c>
      <c r="M164" s="1">
        <v>0</v>
      </c>
      <c r="N164" s="1">
        <v>1377.76</v>
      </c>
      <c r="O164" s="1">
        <v>545.01714894999998</v>
      </c>
      <c r="P164" s="1">
        <v>1377.76</v>
      </c>
      <c r="Q164" s="1">
        <v>3</v>
      </c>
      <c r="R164" s="1">
        <v>35.68</v>
      </c>
    </row>
    <row r="165" spans="1:18" x14ac:dyDescent="0.15">
      <c r="A165" s="1" t="str">
        <f t="shared" si="3"/>
        <v>AmeriCredit Automobile Receivables Trust 2017-10001694010 - 00284642736</v>
      </c>
      <c r="B165" s="1" t="s">
        <v>16</v>
      </c>
      <c r="C165" s="1" t="s">
        <v>630</v>
      </c>
      <c r="D165" s="2">
        <v>42736</v>
      </c>
      <c r="E165" s="1">
        <v>11476.88</v>
      </c>
      <c r="F165" s="1">
        <v>0</v>
      </c>
      <c r="G165" s="1">
        <v>0</v>
      </c>
      <c r="H165" s="1">
        <v>0</v>
      </c>
      <c r="I165" s="14">
        <v>11476.88</v>
      </c>
      <c r="J165" s="1">
        <v>0</v>
      </c>
      <c r="K165" s="1">
        <v>0</v>
      </c>
      <c r="L165" s="1">
        <v>0</v>
      </c>
      <c r="M165" s="1">
        <v>0</v>
      </c>
      <c r="N165" s="1">
        <v>1377.76</v>
      </c>
      <c r="O165" s="1">
        <v>552.57239678999997</v>
      </c>
      <c r="P165" s="1">
        <v>2066.64</v>
      </c>
      <c r="Q165" s="1">
        <v>34</v>
      </c>
      <c r="R165" s="1">
        <v>0</v>
      </c>
    </row>
    <row r="166" spans="1:18" x14ac:dyDescent="0.15">
      <c r="A166" s="1" t="str">
        <f t="shared" si="3"/>
        <v>AmeriCredit Automobile Receivables Trust 2017-10001694010 - 00284642767</v>
      </c>
      <c r="B166" s="1" t="s">
        <v>16</v>
      </c>
      <c r="C166" s="1" t="s">
        <v>630</v>
      </c>
      <c r="D166" s="2">
        <v>42767</v>
      </c>
      <c r="E166" s="1">
        <v>11476.88</v>
      </c>
      <c r="F166" s="1">
        <v>0</v>
      </c>
      <c r="G166" s="1">
        <v>0</v>
      </c>
      <c r="H166" s="1">
        <v>0</v>
      </c>
      <c r="I166" s="14">
        <v>11476.88</v>
      </c>
      <c r="J166" s="1">
        <v>0</v>
      </c>
      <c r="K166" s="1">
        <v>0</v>
      </c>
      <c r="L166" s="1">
        <v>0</v>
      </c>
      <c r="M166" s="1">
        <v>0</v>
      </c>
      <c r="N166" s="1">
        <v>2066.64</v>
      </c>
      <c r="O166" s="1">
        <v>560.23329218000003</v>
      </c>
      <c r="P166" s="1">
        <v>2755.52</v>
      </c>
      <c r="Q166" s="1">
        <v>62</v>
      </c>
      <c r="R166" s="1">
        <v>0</v>
      </c>
    </row>
    <row r="167" spans="1:18" x14ac:dyDescent="0.15">
      <c r="A167" s="1" t="str">
        <f t="shared" si="3"/>
        <v>AmeriCredit Automobile Receivables Trust 2017-10001694010 - 00284642795</v>
      </c>
      <c r="B167" s="1" t="s">
        <v>16</v>
      </c>
      <c r="C167" s="1" t="s">
        <v>630</v>
      </c>
      <c r="D167" s="2">
        <v>42795</v>
      </c>
      <c r="E167" s="1">
        <v>11476.88</v>
      </c>
      <c r="F167" s="1">
        <v>2678.91</v>
      </c>
      <c r="G167" s="1">
        <v>-500</v>
      </c>
      <c r="H167" s="1">
        <v>0</v>
      </c>
      <c r="I167" s="14">
        <v>9297.9699999999993</v>
      </c>
      <c r="J167" s="1">
        <v>576.61</v>
      </c>
      <c r="K167" s="1">
        <v>0</v>
      </c>
      <c r="L167" s="1">
        <v>-500</v>
      </c>
      <c r="M167" s="1">
        <v>0</v>
      </c>
      <c r="N167" s="1">
        <v>2755.52</v>
      </c>
      <c r="O167" s="1">
        <v>568.00131241999998</v>
      </c>
      <c r="P167" s="1">
        <v>688.88</v>
      </c>
      <c r="Q167" s="1">
        <v>0</v>
      </c>
      <c r="R167" s="1">
        <v>3531.04</v>
      </c>
    </row>
    <row r="168" spans="1:18" x14ac:dyDescent="0.15">
      <c r="A168" s="1" t="str">
        <f t="shared" si="3"/>
        <v>AmeriCredit Automobile Receivables Trust 2017-10001694010 - 00301542705</v>
      </c>
      <c r="B168" s="1" t="s">
        <v>16</v>
      </c>
      <c r="C168" s="1" t="s">
        <v>629</v>
      </c>
      <c r="D168" s="2">
        <v>42705</v>
      </c>
      <c r="E168" s="1">
        <v>9484.9</v>
      </c>
      <c r="F168" s="1">
        <v>312.27999999999997</v>
      </c>
      <c r="G168" s="1">
        <v>0</v>
      </c>
      <c r="H168" s="1">
        <v>-1.1368683772161601E-12</v>
      </c>
      <c r="I168" s="14">
        <v>9172.6200000000008</v>
      </c>
      <c r="J168" s="1">
        <v>113.87</v>
      </c>
      <c r="K168" s="1">
        <v>0</v>
      </c>
      <c r="L168" s="1">
        <v>0</v>
      </c>
      <c r="M168" s="1">
        <v>0</v>
      </c>
      <c r="N168" s="1">
        <v>426.15</v>
      </c>
      <c r="O168" s="1">
        <v>335.97643042999999</v>
      </c>
      <c r="P168" s="1">
        <v>426.15</v>
      </c>
      <c r="Q168" s="1">
        <v>0</v>
      </c>
      <c r="R168" s="1">
        <v>426.15</v>
      </c>
    </row>
    <row r="169" spans="1:18" x14ac:dyDescent="0.15">
      <c r="A169" s="1" t="str">
        <f t="shared" si="3"/>
        <v>AmeriCredit Automobile Receivables Trust 2017-10001694010 - 00301542736</v>
      </c>
      <c r="B169" s="1" t="s">
        <v>16</v>
      </c>
      <c r="C169" s="1" t="s">
        <v>629</v>
      </c>
      <c r="D169" s="2">
        <v>42736</v>
      </c>
      <c r="E169" s="1">
        <v>9172.6200000000008</v>
      </c>
      <c r="F169" s="1">
        <v>307.36</v>
      </c>
      <c r="G169" s="1">
        <v>0</v>
      </c>
      <c r="H169" s="1">
        <v>5.6843418860808005E-13</v>
      </c>
      <c r="I169" s="14">
        <v>8865.26</v>
      </c>
      <c r="J169" s="1">
        <v>118.79</v>
      </c>
      <c r="K169" s="1">
        <v>0</v>
      </c>
      <c r="L169" s="1">
        <v>0</v>
      </c>
      <c r="M169" s="1">
        <v>5.6843418860808002E-14</v>
      </c>
      <c r="N169" s="1">
        <v>426.15</v>
      </c>
      <c r="O169" s="1">
        <v>340.70818680999997</v>
      </c>
      <c r="P169" s="1">
        <v>426.15</v>
      </c>
      <c r="Q169" s="1">
        <v>0</v>
      </c>
      <c r="R169" s="1">
        <v>426.15</v>
      </c>
    </row>
    <row r="170" spans="1:18" x14ac:dyDescent="0.15">
      <c r="A170" s="1" t="str">
        <f t="shared" si="3"/>
        <v>AmeriCredit Automobile Receivables Trust 2017-10001694010 - 00301542767</v>
      </c>
      <c r="B170" s="1" t="s">
        <v>16</v>
      </c>
      <c r="C170" s="1" t="s">
        <v>629</v>
      </c>
      <c r="D170" s="2">
        <v>42767</v>
      </c>
      <c r="E170" s="1">
        <v>8865.26</v>
      </c>
      <c r="F170" s="1">
        <v>315.32</v>
      </c>
      <c r="G170" s="1">
        <v>0</v>
      </c>
      <c r="H170" s="1">
        <v>-2.8421709430404002E-13</v>
      </c>
      <c r="I170" s="14">
        <v>8549.94</v>
      </c>
      <c r="J170" s="1">
        <v>110.83</v>
      </c>
      <c r="K170" s="1">
        <v>0</v>
      </c>
      <c r="L170" s="1">
        <v>0</v>
      </c>
      <c r="M170" s="1">
        <v>0</v>
      </c>
      <c r="N170" s="1">
        <v>426.15</v>
      </c>
      <c r="O170" s="1">
        <v>345.50658208999999</v>
      </c>
      <c r="P170" s="1">
        <v>426.15</v>
      </c>
      <c r="Q170" s="1">
        <v>0</v>
      </c>
      <c r="R170" s="1">
        <v>426.15</v>
      </c>
    </row>
    <row r="171" spans="1:18" x14ac:dyDescent="0.15">
      <c r="A171" s="1" t="str">
        <f t="shared" si="3"/>
        <v>AmeriCredit Automobile Receivables Trust 2017-10001694010 - 00301542795</v>
      </c>
      <c r="B171" s="1" t="s">
        <v>16</v>
      </c>
      <c r="C171" s="1" t="s">
        <v>629</v>
      </c>
      <c r="D171" s="2">
        <v>42795</v>
      </c>
      <c r="E171" s="1">
        <v>8549.94</v>
      </c>
      <c r="F171" s="1">
        <v>8537.4599999999991</v>
      </c>
      <c r="G171" s="1">
        <v>12.48</v>
      </c>
      <c r="H171" s="1">
        <v>1.81898940354585E-12</v>
      </c>
      <c r="I171" s="14">
        <v>0</v>
      </c>
      <c r="J171" s="1">
        <v>166.27</v>
      </c>
      <c r="K171" s="1">
        <v>0</v>
      </c>
      <c r="L171" s="1">
        <v>0</v>
      </c>
      <c r="M171" s="1">
        <v>0</v>
      </c>
      <c r="N171" s="1">
        <v>426.15</v>
      </c>
      <c r="O171" s="1">
        <v>350.37255477000002</v>
      </c>
      <c r="P171" s="1">
        <v>0</v>
      </c>
      <c r="Q171" s="1">
        <v>0</v>
      </c>
      <c r="R171" s="1">
        <v>8823.01</v>
      </c>
    </row>
    <row r="172" spans="1:18" x14ac:dyDescent="0.15">
      <c r="A172" s="1" t="str">
        <f t="shared" si="3"/>
        <v>AmeriCredit Automobile Receivables Trust 2017-10001694010 - 00309142705</v>
      </c>
      <c r="B172" s="1" t="s">
        <v>16</v>
      </c>
      <c r="C172" s="1" t="s">
        <v>628</v>
      </c>
      <c r="D172" s="2">
        <v>42705</v>
      </c>
      <c r="E172" s="1">
        <v>1673.79</v>
      </c>
      <c r="F172" s="1">
        <v>510.8</v>
      </c>
      <c r="G172" s="1">
        <v>0</v>
      </c>
      <c r="H172" s="1">
        <v>-5.6843418860808002E-14</v>
      </c>
      <c r="I172" s="14">
        <v>1162.99</v>
      </c>
      <c r="J172" s="1">
        <v>14.2</v>
      </c>
      <c r="K172" s="1">
        <v>0</v>
      </c>
      <c r="L172" s="1">
        <v>0</v>
      </c>
      <c r="M172" s="1">
        <v>10.23</v>
      </c>
      <c r="N172" s="1">
        <v>514.77</v>
      </c>
      <c r="O172" s="1">
        <v>426.10776406000002</v>
      </c>
      <c r="P172" s="1">
        <v>514.77</v>
      </c>
      <c r="Q172" s="1">
        <v>0</v>
      </c>
      <c r="R172" s="1">
        <v>525</v>
      </c>
    </row>
    <row r="173" spans="1:18" x14ac:dyDescent="0.15">
      <c r="A173" s="1" t="str">
        <f t="shared" si="3"/>
        <v>AmeriCredit Automobile Receivables Trust 2017-10001694010 - 00309142736</v>
      </c>
      <c r="B173" s="1" t="s">
        <v>16</v>
      </c>
      <c r="C173" s="1" t="s">
        <v>628</v>
      </c>
      <c r="D173" s="2">
        <v>42736</v>
      </c>
      <c r="E173" s="1">
        <v>1162.99</v>
      </c>
      <c r="F173" s="1">
        <v>584.54999999999995</v>
      </c>
      <c r="G173" s="1">
        <v>0</v>
      </c>
      <c r="H173" s="1">
        <v>0</v>
      </c>
      <c r="I173" s="14">
        <v>578.44000000000005</v>
      </c>
      <c r="J173" s="1">
        <v>15.45</v>
      </c>
      <c r="K173" s="1">
        <v>0</v>
      </c>
      <c r="L173" s="1">
        <v>0</v>
      </c>
      <c r="M173" s="1">
        <v>85.23</v>
      </c>
      <c r="N173" s="1">
        <v>514.77</v>
      </c>
      <c r="O173" s="1">
        <v>430.86954529000002</v>
      </c>
      <c r="P173" s="1">
        <v>514.77</v>
      </c>
      <c r="Q173" s="1">
        <v>0</v>
      </c>
      <c r="R173" s="1">
        <v>600</v>
      </c>
    </row>
    <row r="174" spans="1:18" x14ac:dyDescent="0.15">
      <c r="A174" s="1" t="str">
        <f t="shared" si="3"/>
        <v>AmeriCredit Automobile Receivables Trust 2017-10001694010 - 00309142767</v>
      </c>
      <c r="B174" s="1" t="s">
        <v>16</v>
      </c>
      <c r="C174" s="1" t="s">
        <v>628</v>
      </c>
      <c r="D174" s="2">
        <v>42767</v>
      </c>
      <c r="E174" s="1">
        <v>578.44000000000005</v>
      </c>
      <c r="F174" s="1">
        <v>572.02</v>
      </c>
      <c r="G174" s="1">
        <v>6.42</v>
      </c>
      <c r="H174" s="1">
        <v>1.13686837721616E-13</v>
      </c>
      <c r="I174" s="14">
        <v>0</v>
      </c>
      <c r="J174" s="1">
        <v>6.42</v>
      </c>
      <c r="K174" s="1">
        <v>0</v>
      </c>
      <c r="L174" s="1">
        <v>0</v>
      </c>
      <c r="M174" s="1">
        <v>0</v>
      </c>
      <c r="N174" s="1">
        <v>514.77</v>
      </c>
      <c r="O174" s="1">
        <v>435.68489655000002</v>
      </c>
      <c r="P174" s="1">
        <v>0</v>
      </c>
      <c r="Q174" s="1">
        <v>0</v>
      </c>
      <c r="R174" s="1">
        <v>578.44000000000005</v>
      </c>
    </row>
    <row r="175" spans="1:18" x14ac:dyDescent="0.15">
      <c r="A175" s="1" t="str">
        <f t="shared" si="3"/>
        <v>AmeriCredit Automobile Receivables Trust 2017-10001694010 - 00310442705</v>
      </c>
      <c r="B175" s="1" t="s">
        <v>16</v>
      </c>
      <c r="C175" s="1" t="s">
        <v>627</v>
      </c>
      <c r="D175" s="2">
        <v>42705</v>
      </c>
      <c r="E175" s="1">
        <v>9585.1299999999992</v>
      </c>
      <c r="F175" s="1">
        <v>1160.83</v>
      </c>
      <c r="G175" s="1">
        <v>-125</v>
      </c>
      <c r="H175" s="1">
        <v>0</v>
      </c>
      <c r="I175" s="14">
        <v>8549.2999999999993</v>
      </c>
      <c r="J175" s="1">
        <v>241.33</v>
      </c>
      <c r="K175" s="1">
        <v>0</v>
      </c>
      <c r="L175" s="1">
        <v>0</v>
      </c>
      <c r="M175" s="1">
        <v>0</v>
      </c>
      <c r="N175" s="1">
        <v>429.12</v>
      </c>
      <c r="O175" s="1">
        <v>328.59178587999997</v>
      </c>
      <c r="P175" s="1">
        <v>429.12</v>
      </c>
      <c r="Q175" s="1">
        <v>0</v>
      </c>
      <c r="R175" s="1">
        <v>1488</v>
      </c>
    </row>
    <row r="176" spans="1:18" x14ac:dyDescent="0.15">
      <c r="A176" s="1" t="str">
        <f t="shared" si="3"/>
        <v>AmeriCredit Automobile Receivables Trust 2017-10001694010 - 00310442736</v>
      </c>
      <c r="B176" s="1" t="s">
        <v>16</v>
      </c>
      <c r="C176" s="1" t="s">
        <v>627</v>
      </c>
      <c r="D176" s="2">
        <v>42736</v>
      </c>
      <c r="E176" s="1">
        <v>8549.2999999999993</v>
      </c>
      <c r="F176" s="1">
        <v>0</v>
      </c>
      <c r="G176" s="1">
        <v>0</v>
      </c>
      <c r="H176" s="1">
        <v>0</v>
      </c>
      <c r="I176" s="14">
        <v>8549.2999999999993</v>
      </c>
      <c r="J176" s="1">
        <v>0</v>
      </c>
      <c r="K176" s="1">
        <v>0</v>
      </c>
      <c r="L176" s="1">
        <v>-100</v>
      </c>
      <c r="M176" s="1">
        <v>0</v>
      </c>
      <c r="N176" s="1">
        <v>429.12</v>
      </c>
      <c r="O176" s="1">
        <v>333.79179213999998</v>
      </c>
      <c r="P176" s="1">
        <v>857.56</v>
      </c>
      <c r="Q176" s="1">
        <v>25</v>
      </c>
      <c r="R176" s="1">
        <v>0</v>
      </c>
    </row>
    <row r="177" spans="1:18" x14ac:dyDescent="0.15">
      <c r="A177" s="1" t="str">
        <f t="shared" si="3"/>
        <v>AmeriCredit Automobile Receivables Trust 2017-10001694010 - 00310442767</v>
      </c>
      <c r="B177" s="1" t="s">
        <v>16</v>
      </c>
      <c r="C177" s="1" t="s">
        <v>627</v>
      </c>
      <c r="D177" s="2">
        <v>42767</v>
      </c>
      <c r="E177" s="1">
        <v>8549.2999999999993</v>
      </c>
      <c r="F177" s="1">
        <v>598.23</v>
      </c>
      <c r="G177" s="1">
        <v>0</v>
      </c>
      <c r="H177" s="1">
        <v>-4.5474735088646402E-13</v>
      </c>
      <c r="I177" s="14">
        <v>7951.07</v>
      </c>
      <c r="J177" s="1">
        <v>306.77</v>
      </c>
      <c r="K177" s="1">
        <v>0</v>
      </c>
      <c r="L177" s="1">
        <v>0</v>
      </c>
      <c r="M177" s="1">
        <v>47.44</v>
      </c>
      <c r="N177" s="1">
        <v>857.56</v>
      </c>
      <c r="O177" s="1">
        <v>339.07408850000002</v>
      </c>
      <c r="P177" s="1">
        <v>429.12</v>
      </c>
      <c r="Q177" s="1">
        <v>0</v>
      </c>
      <c r="R177" s="1">
        <v>905</v>
      </c>
    </row>
    <row r="178" spans="1:18" x14ac:dyDescent="0.15">
      <c r="A178" s="1" t="str">
        <f t="shared" si="3"/>
        <v>AmeriCredit Automobile Receivables Trust 2017-10001694010 - 00310442795</v>
      </c>
      <c r="B178" s="1" t="s">
        <v>16</v>
      </c>
      <c r="C178" s="1" t="s">
        <v>627</v>
      </c>
      <c r="D178" s="2">
        <v>42795</v>
      </c>
      <c r="E178" s="1">
        <v>7951.07</v>
      </c>
      <c r="F178" s="1">
        <v>0</v>
      </c>
      <c r="G178" s="1">
        <v>0</v>
      </c>
      <c r="H178" s="1">
        <v>0</v>
      </c>
      <c r="I178" s="14">
        <v>7951.07</v>
      </c>
      <c r="J178" s="1">
        <v>0</v>
      </c>
      <c r="K178" s="1">
        <v>0</v>
      </c>
      <c r="L178" s="1">
        <v>0</v>
      </c>
      <c r="M178" s="1">
        <v>0</v>
      </c>
      <c r="N178" s="1">
        <v>429.12</v>
      </c>
      <c r="O178" s="1">
        <v>344.43997718999998</v>
      </c>
      <c r="P178" s="1">
        <v>810.8</v>
      </c>
      <c r="Q178" s="1">
        <v>25</v>
      </c>
      <c r="R178" s="1">
        <v>0</v>
      </c>
    </row>
    <row r="179" spans="1:18" x14ac:dyDescent="0.15">
      <c r="A179" s="1" t="str">
        <f t="shared" si="3"/>
        <v>AmeriCredit Automobile Receivables Trust 2017-10001694010 - 00311242705</v>
      </c>
      <c r="B179" s="1" t="s">
        <v>16</v>
      </c>
      <c r="C179" s="1" t="s">
        <v>626</v>
      </c>
      <c r="D179" s="2">
        <v>42705</v>
      </c>
      <c r="E179" s="1">
        <v>11767.89</v>
      </c>
      <c r="F179" s="1">
        <v>577.5</v>
      </c>
      <c r="G179" s="1">
        <v>0</v>
      </c>
      <c r="H179" s="1">
        <v>0</v>
      </c>
      <c r="I179" s="14">
        <v>11190.39</v>
      </c>
      <c r="J179" s="1">
        <v>322.5</v>
      </c>
      <c r="K179" s="1">
        <v>0</v>
      </c>
      <c r="L179" s="1">
        <v>0</v>
      </c>
      <c r="M179" s="1">
        <v>451.47</v>
      </c>
      <c r="N179" s="1">
        <v>448.53</v>
      </c>
      <c r="O179" s="1">
        <v>348.28009502999998</v>
      </c>
      <c r="P179" s="1">
        <v>448.53</v>
      </c>
      <c r="Q179" s="1">
        <v>0</v>
      </c>
      <c r="R179" s="1">
        <v>900</v>
      </c>
    </row>
    <row r="180" spans="1:18" x14ac:dyDescent="0.15">
      <c r="A180" s="1" t="str">
        <f t="shared" si="3"/>
        <v>AmeriCredit Automobile Receivables Trust 2017-10001694010 - 00311242736</v>
      </c>
      <c r="B180" s="1" t="s">
        <v>16</v>
      </c>
      <c r="C180" s="1" t="s">
        <v>626</v>
      </c>
      <c r="D180" s="2">
        <v>42736</v>
      </c>
      <c r="E180" s="1">
        <v>11190.39</v>
      </c>
      <c r="F180" s="1">
        <v>0</v>
      </c>
      <c r="G180" s="1">
        <v>0</v>
      </c>
      <c r="H180" s="1">
        <v>0</v>
      </c>
      <c r="I180" s="14">
        <v>11190.39</v>
      </c>
      <c r="J180" s="1">
        <v>0</v>
      </c>
      <c r="K180" s="1">
        <v>0</v>
      </c>
      <c r="L180" s="1">
        <v>0</v>
      </c>
      <c r="M180" s="1">
        <v>0</v>
      </c>
      <c r="N180" s="1">
        <v>448.53</v>
      </c>
      <c r="O180" s="1">
        <v>353.50143391</v>
      </c>
      <c r="P180" s="1">
        <v>897.06</v>
      </c>
      <c r="Q180" s="1">
        <v>17</v>
      </c>
      <c r="R180" s="1">
        <v>0</v>
      </c>
    </row>
    <row r="181" spans="1:18" x14ac:dyDescent="0.15">
      <c r="A181" s="1" t="str">
        <f t="shared" si="3"/>
        <v>AmeriCredit Automobile Receivables Trust 2017-10001694010 - 00311242767</v>
      </c>
      <c r="B181" s="1" t="s">
        <v>16</v>
      </c>
      <c r="C181" s="1" t="s">
        <v>626</v>
      </c>
      <c r="D181" s="2">
        <v>42767</v>
      </c>
      <c r="E181" s="1">
        <v>11190.39</v>
      </c>
      <c r="F181" s="1">
        <v>0</v>
      </c>
      <c r="G181" s="1">
        <v>0</v>
      </c>
      <c r="H181" s="1">
        <v>0</v>
      </c>
      <c r="I181" s="14">
        <v>11190.39</v>
      </c>
      <c r="J181" s="1">
        <v>0</v>
      </c>
      <c r="K181" s="1">
        <v>0</v>
      </c>
      <c r="L181" s="1">
        <v>0</v>
      </c>
      <c r="M181" s="1">
        <v>0</v>
      </c>
      <c r="N181" s="1">
        <v>897.06</v>
      </c>
      <c r="O181" s="1">
        <v>358.80104936999999</v>
      </c>
      <c r="P181" s="1">
        <v>1345.59</v>
      </c>
      <c r="Q181" s="1">
        <v>45</v>
      </c>
      <c r="R181" s="1">
        <v>0</v>
      </c>
    </row>
    <row r="182" spans="1:18" x14ac:dyDescent="0.15">
      <c r="A182" s="1" t="str">
        <f t="shared" si="3"/>
        <v>AmeriCredit Automobile Receivables Trust 2017-10001694010 - 00311242795</v>
      </c>
      <c r="B182" s="1" t="s">
        <v>16</v>
      </c>
      <c r="C182" s="1" t="s">
        <v>626</v>
      </c>
      <c r="D182" s="2">
        <v>42795</v>
      </c>
      <c r="E182" s="1">
        <v>11190.39</v>
      </c>
      <c r="F182" s="1">
        <v>1377.79</v>
      </c>
      <c r="G182" s="1">
        <v>-550</v>
      </c>
      <c r="H182" s="1">
        <v>-9.0949470177292804E-13</v>
      </c>
      <c r="I182" s="14">
        <v>10362.6</v>
      </c>
      <c r="J182" s="1">
        <v>518.21</v>
      </c>
      <c r="K182" s="1">
        <v>0</v>
      </c>
      <c r="L182" s="1">
        <v>-550</v>
      </c>
      <c r="M182" s="1">
        <v>0</v>
      </c>
      <c r="N182" s="1">
        <v>1345.59</v>
      </c>
      <c r="O182" s="1">
        <v>364.18011489000003</v>
      </c>
      <c r="P182" s="1">
        <v>448.53</v>
      </c>
      <c r="Q182" s="1">
        <v>0</v>
      </c>
      <c r="R182" s="1">
        <v>1896</v>
      </c>
    </row>
    <row r="183" spans="1:18" x14ac:dyDescent="0.15">
      <c r="A183" s="1" t="str">
        <f t="shared" si="3"/>
        <v>AmeriCredit Automobile Receivables Trust 2017-10001694010 - 00312542705</v>
      </c>
      <c r="B183" s="1" t="s">
        <v>16</v>
      </c>
      <c r="C183" s="1" t="s">
        <v>625</v>
      </c>
      <c r="D183" s="2">
        <v>42705</v>
      </c>
      <c r="E183" s="1">
        <v>13385.24</v>
      </c>
      <c r="F183" s="1">
        <v>2294.96</v>
      </c>
      <c r="G183" s="1">
        <v>-525</v>
      </c>
      <c r="H183" s="1">
        <v>-9.0949470177292804E-13</v>
      </c>
      <c r="I183" s="14">
        <v>11615.28</v>
      </c>
      <c r="J183" s="1">
        <v>132.69999999999999</v>
      </c>
      <c r="K183" s="1">
        <v>0</v>
      </c>
      <c r="L183" s="1">
        <v>0</v>
      </c>
      <c r="M183" s="1">
        <v>0</v>
      </c>
      <c r="N183" s="1">
        <v>634.22</v>
      </c>
      <c r="O183" s="1">
        <v>565.46557374999998</v>
      </c>
      <c r="P183" s="1">
        <v>634.22</v>
      </c>
      <c r="Q183" s="1">
        <v>0</v>
      </c>
      <c r="R183" s="1">
        <v>2777.45</v>
      </c>
    </row>
    <row r="184" spans="1:18" x14ac:dyDescent="0.15">
      <c r="A184" s="1" t="str">
        <f t="shared" si="3"/>
        <v>AmeriCredit Automobile Receivables Trust 2017-10001694010 - 00312542736</v>
      </c>
      <c r="B184" s="1" t="s">
        <v>16</v>
      </c>
      <c r="C184" s="1" t="s">
        <v>625</v>
      </c>
      <c r="D184" s="2">
        <v>42736</v>
      </c>
      <c r="E184" s="1">
        <v>11615.28</v>
      </c>
      <c r="F184" s="1">
        <v>0</v>
      </c>
      <c r="G184" s="1">
        <v>0</v>
      </c>
      <c r="H184" s="1">
        <v>0</v>
      </c>
      <c r="I184" s="14">
        <v>11615.28</v>
      </c>
      <c r="J184" s="1">
        <v>0</v>
      </c>
      <c r="K184" s="1">
        <v>0</v>
      </c>
      <c r="L184" s="1">
        <v>0</v>
      </c>
      <c r="M184" s="1">
        <v>0</v>
      </c>
      <c r="N184" s="1">
        <v>634.22</v>
      </c>
      <c r="O184" s="1">
        <v>569.08115055999997</v>
      </c>
      <c r="P184" s="1">
        <v>1268.44</v>
      </c>
      <c r="Q184" s="1">
        <v>27</v>
      </c>
      <c r="R184" s="1">
        <v>0</v>
      </c>
    </row>
    <row r="185" spans="1:18" x14ac:dyDescent="0.15">
      <c r="A185" s="1" t="str">
        <f t="shared" si="3"/>
        <v>AmeriCredit Automobile Receivables Trust 2017-10001694010 - 00312542767</v>
      </c>
      <c r="B185" s="1" t="s">
        <v>16</v>
      </c>
      <c r="C185" s="1" t="s">
        <v>625</v>
      </c>
      <c r="D185" s="2">
        <v>42767</v>
      </c>
      <c r="E185" s="1">
        <v>11615.28</v>
      </c>
      <c r="F185" s="1">
        <v>0</v>
      </c>
      <c r="G185" s="1">
        <v>0</v>
      </c>
      <c r="H185" s="1">
        <v>0</v>
      </c>
      <c r="I185" s="14">
        <v>11615.28</v>
      </c>
      <c r="J185" s="1">
        <v>0</v>
      </c>
      <c r="K185" s="1">
        <v>0</v>
      </c>
      <c r="L185" s="1">
        <v>0</v>
      </c>
      <c r="M185" s="1">
        <v>0</v>
      </c>
      <c r="N185" s="1">
        <v>1268.44</v>
      </c>
      <c r="O185" s="1">
        <v>572.71992732000001</v>
      </c>
      <c r="P185" s="1">
        <v>1902.66</v>
      </c>
      <c r="Q185" s="1">
        <v>55</v>
      </c>
      <c r="R185" s="1">
        <v>0</v>
      </c>
    </row>
    <row r="186" spans="1:18" x14ac:dyDescent="0.15">
      <c r="A186" s="1" t="str">
        <f t="shared" si="3"/>
        <v>AmeriCredit Automobile Receivables Trust 2017-10001694010 - 00312542795</v>
      </c>
      <c r="B186" s="1" t="s">
        <v>16</v>
      </c>
      <c r="C186" s="1" t="s">
        <v>625</v>
      </c>
      <c r="D186" s="2">
        <v>42795</v>
      </c>
      <c r="E186" s="1">
        <v>11615.28</v>
      </c>
      <c r="F186" s="1">
        <v>464.88</v>
      </c>
      <c r="G186" s="1">
        <v>0</v>
      </c>
      <c r="H186" s="1">
        <v>1.02318153949454E-12</v>
      </c>
      <c r="I186" s="14">
        <v>11150.4</v>
      </c>
      <c r="J186" s="1">
        <v>235.12</v>
      </c>
      <c r="K186" s="1">
        <v>0</v>
      </c>
      <c r="L186" s="1">
        <v>0</v>
      </c>
      <c r="M186" s="1">
        <v>0</v>
      </c>
      <c r="N186" s="1">
        <v>1902.66</v>
      </c>
      <c r="O186" s="1">
        <v>576.38205288999995</v>
      </c>
      <c r="P186" s="1">
        <v>1836.88</v>
      </c>
      <c r="Q186" s="1">
        <v>55</v>
      </c>
      <c r="R186" s="1">
        <v>700</v>
      </c>
    </row>
    <row r="187" spans="1:18" x14ac:dyDescent="0.15">
      <c r="A187" s="1" t="str">
        <f t="shared" si="3"/>
        <v>AmeriCredit Automobile Receivables Trust 2017-10001694010 - 00323542705</v>
      </c>
      <c r="B187" s="1" t="s">
        <v>16</v>
      </c>
      <c r="C187" s="1" t="s">
        <v>624</v>
      </c>
      <c r="D187" s="2">
        <v>42705</v>
      </c>
      <c r="E187" s="1">
        <v>6424.3</v>
      </c>
      <c r="F187" s="1">
        <v>0</v>
      </c>
      <c r="G187" s="1">
        <v>0</v>
      </c>
      <c r="H187" s="1">
        <v>0</v>
      </c>
      <c r="I187" s="14">
        <v>6424.3</v>
      </c>
      <c r="J187" s="1">
        <v>0</v>
      </c>
      <c r="K187" s="1">
        <v>0</v>
      </c>
      <c r="L187" s="1">
        <v>0</v>
      </c>
      <c r="M187" s="1">
        <v>0</v>
      </c>
      <c r="N187" s="1">
        <v>735.26</v>
      </c>
      <c r="O187" s="1">
        <v>298.34614225000001</v>
      </c>
      <c r="P187" s="1">
        <v>735.26</v>
      </c>
      <c r="Q187" s="1">
        <v>8</v>
      </c>
      <c r="R187" s="1">
        <v>0</v>
      </c>
    </row>
    <row r="188" spans="1:18" x14ac:dyDescent="0.15">
      <c r="A188" s="1" t="str">
        <f t="shared" si="3"/>
        <v>AmeriCredit Automobile Receivables Trust 2017-10001694010 - 00323542736</v>
      </c>
      <c r="B188" s="1" t="s">
        <v>16</v>
      </c>
      <c r="C188" s="1" t="s">
        <v>624</v>
      </c>
      <c r="D188" s="2">
        <v>42736</v>
      </c>
      <c r="E188" s="1">
        <v>6424.3</v>
      </c>
      <c r="F188" s="1">
        <v>0</v>
      </c>
      <c r="G188" s="1">
        <v>0</v>
      </c>
      <c r="H188" s="1">
        <v>0</v>
      </c>
      <c r="I188" s="14">
        <v>6424.3</v>
      </c>
      <c r="J188" s="1">
        <v>0</v>
      </c>
      <c r="K188" s="1">
        <v>0</v>
      </c>
      <c r="L188" s="1">
        <v>0</v>
      </c>
      <c r="M188" s="1">
        <v>0</v>
      </c>
      <c r="N188" s="1">
        <v>735.26</v>
      </c>
      <c r="O188" s="1">
        <v>302.03180443000002</v>
      </c>
      <c r="P188" s="1">
        <v>1102.8900000000001</v>
      </c>
      <c r="Q188" s="1">
        <v>39</v>
      </c>
      <c r="R188" s="1">
        <v>0</v>
      </c>
    </row>
    <row r="189" spans="1:18" x14ac:dyDescent="0.15">
      <c r="A189" s="1" t="str">
        <f t="shared" si="3"/>
        <v>AmeriCredit Automobile Receivables Trust 2017-10001694010 - 00323542767</v>
      </c>
      <c r="B189" s="1" t="s">
        <v>16</v>
      </c>
      <c r="C189" s="1" t="s">
        <v>624</v>
      </c>
      <c r="D189" s="2">
        <v>42767</v>
      </c>
      <c r="E189" s="1">
        <v>6424.3</v>
      </c>
      <c r="F189" s="1">
        <v>0</v>
      </c>
      <c r="G189" s="1">
        <v>0</v>
      </c>
      <c r="H189" s="1">
        <v>0</v>
      </c>
      <c r="I189" s="14">
        <v>6424.3</v>
      </c>
      <c r="J189" s="1">
        <v>0</v>
      </c>
      <c r="K189" s="1">
        <v>0</v>
      </c>
      <c r="L189" s="1">
        <v>0</v>
      </c>
      <c r="M189" s="1">
        <v>0</v>
      </c>
      <c r="N189" s="1">
        <v>1102.8900000000001</v>
      </c>
      <c r="O189" s="1">
        <v>305.76323026</v>
      </c>
      <c r="P189" s="1">
        <v>1470.52</v>
      </c>
      <c r="Q189" s="1">
        <v>67</v>
      </c>
      <c r="R189" s="1">
        <v>0</v>
      </c>
    </row>
    <row r="190" spans="1:18" x14ac:dyDescent="0.15">
      <c r="A190" s="1" t="str">
        <f t="shared" si="3"/>
        <v>AmeriCredit Automobile Receivables Trust 2017-10001694010 - 00323542795</v>
      </c>
      <c r="B190" s="1" t="s">
        <v>16</v>
      </c>
      <c r="C190" s="1" t="s">
        <v>624</v>
      </c>
      <c r="D190" s="2">
        <v>42795</v>
      </c>
      <c r="E190" s="1">
        <v>6424.3</v>
      </c>
      <c r="F190" s="1">
        <v>0</v>
      </c>
      <c r="G190" s="1">
        <v>6424.3</v>
      </c>
      <c r="H190" s="1">
        <v>0</v>
      </c>
      <c r="I190" s="14">
        <v>0</v>
      </c>
      <c r="J190" s="1">
        <v>0</v>
      </c>
      <c r="K190" s="1">
        <v>-350</v>
      </c>
      <c r="L190" s="1">
        <v>-350</v>
      </c>
      <c r="M190" s="1">
        <v>0</v>
      </c>
      <c r="N190" s="1">
        <v>1470.52</v>
      </c>
      <c r="O190" s="1">
        <v>309.54098796</v>
      </c>
      <c r="P190" s="1">
        <v>0</v>
      </c>
      <c r="Q190" s="1">
        <v>0</v>
      </c>
      <c r="R190" s="1">
        <v>0</v>
      </c>
    </row>
    <row r="191" spans="1:18" x14ac:dyDescent="0.15">
      <c r="A191" s="1" t="str">
        <f t="shared" si="3"/>
        <v>AmeriCredit Automobile Receivables Trust 2017-10001694010 - 00326442705</v>
      </c>
      <c r="B191" s="1" t="s">
        <v>16</v>
      </c>
      <c r="C191" s="1" t="s">
        <v>623</v>
      </c>
      <c r="D191" s="2">
        <v>42705</v>
      </c>
      <c r="E191" s="1">
        <v>1800.39</v>
      </c>
      <c r="F191" s="1">
        <v>281.57</v>
      </c>
      <c r="G191" s="1">
        <v>0</v>
      </c>
      <c r="H191" s="1">
        <v>1.7053025658242399E-13</v>
      </c>
      <c r="I191" s="14">
        <v>1518.82</v>
      </c>
      <c r="J191" s="1">
        <v>14.95</v>
      </c>
      <c r="K191" s="1">
        <v>0</v>
      </c>
      <c r="L191" s="1">
        <v>0</v>
      </c>
      <c r="M191" s="1">
        <v>0</v>
      </c>
      <c r="N191" s="1">
        <v>296.52</v>
      </c>
      <c r="O191" s="1">
        <v>285.05642339000002</v>
      </c>
      <c r="P191" s="1">
        <v>296.52</v>
      </c>
      <c r="Q191" s="1">
        <v>0</v>
      </c>
      <c r="R191" s="1">
        <v>296.52</v>
      </c>
    </row>
    <row r="192" spans="1:18" x14ac:dyDescent="0.15">
      <c r="A192" s="1" t="str">
        <f t="shared" si="3"/>
        <v>AmeriCredit Automobile Receivables Trust 2017-10001694010 - 00326442736</v>
      </c>
      <c r="B192" s="1" t="s">
        <v>16</v>
      </c>
      <c r="C192" s="1" t="s">
        <v>623</v>
      </c>
      <c r="D192" s="2">
        <v>42736</v>
      </c>
      <c r="E192" s="1">
        <v>1518.82</v>
      </c>
      <c r="F192" s="1">
        <v>572.54999999999995</v>
      </c>
      <c r="G192" s="1">
        <v>0</v>
      </c>
      <c r="H192" s="1">
        <v>0</v>
      </c>
      <c r="I192" s="14">
        <v>946.27</v>
      </c>
      <c r="J192" s="1">
        <v>20.49</v>
      </c>
      <c r="K192" s="1">
        <v>0</v>
      </c>
      <c r="L192" s="1">
        <v>0</v>
      </c>
      <c r="M192" s="1">
        <v>296.52</v>
      </c>
      <c r="N192" s="1">
        <v>296.52</v>
      </c>
      <c r="O192" s="1">
        <v>287.31312363000001</v>
      </c>
      <c r="P192" s="1">
        <v>0</v>
      </c>
      <c r="Q192" s="1">
        <v>0</v>
      </c>
      <c r="R192" s="1">
        <v>593.04</v>
      </c>
    </row>
    <row r="193" spans="1:18" x14ac:dyDescent="0.15">
      <c r="A193" s="1" t="str">
        <f t="shared" si="3"/>
        <v>AmeriCredit Automobile Receivables Trust 2017-10001694010 - 00326442767</v>
      </c>
      <c r="B193" s="1" t="s">
        <v>16</v>
      </c>
      <c r="C193" s="1" t="s">
        <v>623</v>
      </c>
      <c r="D193" s="2">
        <v>42767</v>
      </c>
      <c r="E193" s="1">
        <v>946.27</v>
      </c>
      <c r="F193" s="1">
        <v>0</v>
      </c>
      <c r="G193" s="1">
        <v>0</v>
      </c>
      <c r="H193" s="1">
        <v>0</v>
      </c>
      <c r="I193" s="14">
        <v>946.27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289.58768942</v>
      </c>
      <c r="P193" s="1">
        <v>296.52</v>
      </c>
      <c r="Q193" s="1">
        <v>0</v>
      </c>
      <c r="R193" s="1">
        <v>0</v>
      </c>
    </row>
    <row r="194" spans="1:18" x14ac:dyDescent="0.15">
      <c r="A194" s="1" t="str">
        <f t="shared" si="3"/>
        <v>AmeriCredit Automobile Receivables Trust 2017-10001694010 - 00326442795</v>
      </c>
      <c r="B194" s="1" t="s">
        <v>16</v>
      </c>
      <c r="C194" s="1" t="s">
        <v>623</v>
      </c>
      <c r="D194" s="2">
        <v>42795</v>
      </c>
      <c r="E194" s="1">
        <v>946.27</v>
      </c>
      <c r="F194" s="1">
        <v>929.01</v>
      </c>
      <c r="G194" s="1">
        <v>17.260000000000002</v>
      </c>
      <c r="H194" s="1">
        <v>0</v>
      </c>
      <c r="I194" s="14">
        <v>0</v>
      </c>
      <c r="J194" s="1">
        <v>11.33</v>
      </c>
      <c r="K194" s="1">
        <v>0</v>
      </c>
      <c r="L194" s="1">
        <v>0</v>
      </c>
      <c r="M194" s="1">
        <v>0</v>
      </c>
      <c r="N194" s="1">
        <v>296.52</v>
      </c>
      <c r="O194" s="1">
        <v>291.88026217999999</v>
      </c>
      <c r="P194" s="1">
        <v>0</v>
      </c>
      <c r="Q194" s="1">
        <v>0</v>
      </c>
      <c r="R194" s="1">
        <v>946.27</v>
      </c>
    </row>
    <row r="195" spans="1:18" x14ac:dyDescent="0.15">
      <c r="A195" s="1" t="str">
        <f t="shared" ref="A195:A258" si="4">B195&amp;C195&amp;D195</f>
        <v>AmeriCredit Automobile Receivables Trust 2017-10001694010 - 00327042705</v>
      </c>
      <c r="B195" s="1" t="s">
        <v>16</v>
      </c>
      <c r="C195" s="1" t="s">
        <v>622</v>
      </c>
      <c r="D195" s="2">
        <v>42705</v>
      </c>
      <c r="E195" s="1">
        <v>19201.240000000002</v>
      </c>
      <c r="F195" s="1">
        <v>0</v>
      </c>
      <c r="G195" s="1">
        <v>0</v>
      </c>
      <c r="H195" s="1">
        <v>0</v>
      </c>
      <c r="I195" s="14">
        <v>19201.240000000002</v>
      </c>
      <c r="J195" s="1">
        <v>0</v>
      </c>
      <c r="K195" s="1">
        <v>0</v>
      </c>
      <c r="L195" s="1">
        <v>0</v>
      </c>
      <c r="M195" s="1">
        <v>0</v>
      </c>
      <c r="N195" s="1">
        <v>641.67999999999995</v>
      </c>
      <c r="O195" s="1">
        <v>492.66035595</v>
      </c>
      <c r="P195" s="1">
        <v>2166.7199999999998</v>
      </c>
      <c r="Q195" s="1">
        <v>0</v>
      </c>
      <c r="R195" s="1">
        <v>0</v>
      </c>
    </row>
    <row r="196" spans="1:18" x14ac:dyDescent="0.15">
      <c r="A196" s="1" t="str">
        <f t="shared" si="4"/>
        <v>AmeriCredit Automobile Receivables Trust 2017-10001694010 - 00327042736</v>
      </c>
      <c r="B196" s="1" t="s">
        <v>16</v>
      </c>
      <c r="C196" s="1" t="s">
        <v>622</v>
      </c>
      <c r="D196" s="2">
        <v>42736</v>
      </c>
      <c r="E196" s="1">
        <v>19201.240000000002</v>
      </c>
      <c r="F196" s="1">
        <v>2194</v>
      </c>
      <c r="G196" s="1">
        <v>-540</v>
      </c>
      <c r="H196" s="1">
        <v>0</v>
      </c>
      <c r="I196" s="14">
        <v>17547.240000000002</v>
      </c>
      <c r="J196" s="1">
        <v>512.98</v>
      </c>
      <c r="K196" s="1">
        <v>0</v>
      </c>
      <c r="L196" s="1">
        <v>0</v>
      </c>
      <c r="M196" s="1">
        <v>0</v>
      </c>
      <c r="N196" s="1">
        <v>2166.7199999999998</v>
      </c>
      <c r="O196" s="1">
        <v>500.37873945000001</v>
      </c>
      <c r="P196" s="1">
        <v>641.67999999999995</v>
      </c>
      <c r="Q196" s="1">
        <v>0</v>
      </c>
      <c r="R196" s="1">
        <v>2706.98</v>
      </c>
    </row>
    <row r="197" spans="1:18" x14ac:dyDescent="0.15">
      <c r="A197" s="1" t="str">
        <f t="shared" si="4"/>
        <v>AmeriCredit Automobile Receivables Trust 2017-10001694010 - 00327042767</v>
      </c>
      <c r="B197" s="1" t="s">
        <v>16</v>
      </c>
      <c r="C197" s="1" t="s">
        <v>622</v>
      </c>
      <c r="D197" s="2">
        <v>42767</v>
      </c>
      <c r="E197" s="1">
        <v>17547.240000000002</v>
      </c>
      <c r="F197" s="1">
        <v>252.79</v>
      </c>
      <c r="G197" s="1">
        <v>0</v>
      </c>
      <c r="H197" s="1">
        <v>8.8107299234252403E-13</v>
      </c>
      <c r="I197" s="14">
        <v>17294.45</v>
      </c>
      <c r="J197" s="1">
        <v>388.63</v>
      </c>
      <c r="K197" s="1">
        <v>0</v>
      </c>
      <c r="L197" s="1">
        <v>0</v>
      </c>
      <c r="M197" s="1">
        <v>0</v>
      </c>
      <c r="N197" s="1">
        <v>641.67999999999995</v>
      </c>
      <c r="O197" s="1">
        <v>508.21804428000002</v>
      </c>
      <c r="P197" s="1">
        <v>641.67999999999995</v>
      </c>
      <c r="Q197" s="1">
        <v>0</v>
      </c>
      <c r="R197" s="1">
        <v>641.41999999999996</v>
      </c>
    </row>
    <row r="198" spans="1:18" x14ac:dyDescent="0.15">
      <c r="A198" s="1" t="str">
        <f t="shared" si="4"/>
        <v>AmeriCredit Automobile Receivables Trust 2017-10001694010 - 00327042795</v>
      </c>
      <c r="B198" s="1" t="s">
        <v>16</v>
      </c>
      <c r="C198" s="1" t="s">
        <v>622</v>
      </c>
      <c r="D198" s="2">
        <v>42795</v>
      </c>
      <c r="E198" s="1">
        <v>17294.45</v>
      </c>
      <c r="F198" s="1">
        <v>267.55</v>
      </c>
      <c r="G198" s="1">
        <v>0</v>
      </c>
      <c r="H198" s="1">
        <v>-7.3896444519050399E-13</v>
      </c>
      <c r="I198" s="14">
        <v>17026.900000000001</v>
      </c>
      <c r="J198" s="1">
        <v>374.13</v>
      </c>
      <c r="K198" s="1">
        <v>0</v>
      </c>
      <c r="L198" s="1">
        <v>0</v>
      </c>
      <c r="M198" s="1">
        <v>1.13686837721616E-13</v>
      </c>
      <c r="N198" s="1">
        <v>641.67999999999995</v>
      </c>
      <c r="O198" s="1">
        <v>516.18016490000002</v>
      </c>
      <c r="P198" s="1">
        <v>641.67999999999995</v>
      </c>
      <c r="Q198" s="1">
        <v>0</v>
      </c>
      <c r="R198" s="1">
        <v>641.67999999999995</v>
      </c>
    </row>
    <row r="199" spans="1:18" x14ac:dyDescent="0.15">
      <c r="A199" s="1" t="str">
        <f t="shared" si="4"/>
        <v>AmeriCredit Automobile Receivables Trust 2017-10001694010 - 00337142705</v>
      </c>
      <c r="B199" s="1" t="s">
        <v>16</v>
      </c>
      <c r="C199" s="1" t="s">
        <v>621</v>
      </c>
      <c r="D199" s="2">
        <v>42705</v>
      </c>
      <c r="E199" s="1">
        <v>794.03</v>
      </c>
      <c r="F199" s="1">
        <v>191.2</v>
      </c>
      <c r="G199" s="1">
        <v>0</v>
      </c>
      <c r="H199" s="1">
        <v>-5.6843418860808002E-14</v>
      </c>
      <c r="I199" s="14">
        <v>602.83000000000004</v>
      </c>
      <c r="J199" s="1">
        <v>6.63</v>
      </c>
      <c r="K199" s="1">
        <v>0</v>
      </c>
      <c r="L199" s="1">
        <v>0</v>
      </c>
      <c r="M199" s="1">
        <v>0</v>
      </c>
      <c r="N199" s="1">
        <v>197.82999999999899</v>
      </c>
      <c r="O199" s="1">
        <v>189.12470286999999</v>
      </c>
      <c r="P199" s="1">
        <v>197.83</v>
      </c>
      <c r="Q199" s="1">
        <v>0</v>
      </c>
      <c r="R199" s="1">
        <v>197.83</v>
      </c>
    </row>
    <row r="200" spans="1:18" x14ac:dyDescent="0.15">
      <c r="A200" s="1" t="str">
        <f t="shared" si="4"/>
        <v>AmeriCredit Automobile Receivables Trust 2017-10001694010 - 00337142736</v>
      </c>
      <c r="B200" s="1" t="s">
        <v>16</v>
      </c>
      <c r="C200" s="1" t="s">
        <v>621</v>
      </c>
      <c r="D200" s="2">
        <v>42736</v>
      </c>
      <c r="E200" s="1">
        <v>602.83000000000004</v>
      </c>
      <c r="F200" s="1">
        <v>192.08</v>
      </c>
      <c r="G200" s="1">
        <v>0</v>
      </c>
      <c r="H200" s="1">
        <v>2.8421709430404001E-14</v>
      </c>
      <c r="I200" s="14">
        <v>410.75</v>
      </c>
      <c r="J200" s="1">
        <v>5.75</v>
      </c>
      <c r="K200" s="1">
        <v>0</v>
      </c>
      <c r="L200" s="1">
        <v>0</v>
      </c>
      <c r="M200" s="1">
        <v>0</v>
      </c>
      <c r="N200" s="1">
        <v>197.83</v>
      </c>
      <c r="O200" s="1">
        <v>190.83441905000001</v>
      </c>
      <c r="P200" s="1">
        <v>197.83</v>
      </c>
      <c r="Q200" s="1">
        <v>0</v>
      </c>
      <c r="R200" s="1">
        <v>197.83</v>
      </c>
    </row>
    <row r="201" spans="1:18" x14ac:dyDescent="0.15">
      <c r="A201" s="1" t="str">
        <f t="shared" si="4"/>
        <v>AmeriCredit Automobile Receivables Trust 2017-10001694010 - 00337142767</v>
      </c>
      <c r="B201" s="1" t="s">
        <v>16</v>
      </c>
      <c r="C201" s="1" t="s">
        <v>621</v>
      </c>
      <c r="D201" s="2">
        <v>42767</v>
      </c>
      <c r="E201" s="1">
        <v>410.75</v>
      </c>
      <c r="F201" s="1">
        <v>194.52</v>
      </c>
      <c r="G201" s="1">
        <v>0</v>
      </c>
      <c r="H201" s="1">
        <v>0</v>
      </c>
      <c r="I201" s="14">
        <v>216.23</v>
      </c>
      <c r="J201" s="1">
        <v>3.31</v>
      </c>
      <c r="K201" s="1">
        <v>0</v>
      </c>
      <c r="L201" s="1">
        <v>0</v>
      </c>
      <c r="M201" s="1">
        <v>0</v>
      </c>
      <c r="N201" s="1">
        <v>197.83</v>
      </c>
      <c r="O201" s="1">
        <v>192.55966513999999</v>
      </c>
      <c r="P201" s="1">
        <v>197.83</v>
      </c>
      <c r="Q201" s="1">
        <v>0</v>
      </c>
      <c r="R201" s="1">
        <v>197.83</v>
      </c>
    </row>
    <row r="202" spans="1:18" x14ac:dyDescent="0.15">
      <c r="A202" s="1" t="str">
        <f t="shared" si="4"/>
        <v>AmeriCredit Automobile Receivables Trust 2017-10001694010 - 00337142795</v>
      </c>
      <c r="B202" s="1" t="s">
        <v>16</v>
      </c>
      <c r="C202" s="1" t="s">
        <v>621</v>
      </c>
      <c r="D202" s="2">
        <v>42795</v>
      </c>
      <c r="E202" s="1">
        <v>216.23</v>
      </c>
      <c r="F202" s="1">
        <v>214.42</v>
      </c>
      <c r="G202" s="1">
        <v>1.81</v>
      </c>
      <c r="H202" s="1">
        <v>0</v>
      </c>
      <c r="I202" s="14">
        <v>0</v>
      </c>
      <c r="J202" s="1">
        <v>1.81</v>
      </c>
      <c r="K202" s="1">
        <v>0</v>
      </c>
      <c r="L202" s="1">
        <v>0</v>
      </c>
      <c r="M202" s="1">
        <v>0</v>
      </c>
      <c r="N202" s="1">
        <v>197.83</v>
      </c>
      <c r="O202" s="1">
        <v>194.30058222</v>
      </c>
      <c r="P202" s="1">
        <v>0</v>
      </c>
      <c r="Q202" s="1">
        <v>0</v>
      </c>
      <c r="R202" s="1">
        <v>216.23</v>
      </c>
    </row>
    <row r="203" spans="1:18" x14ac:dyDescent="0.15">
      <c r="A203" s="1" t="str">
        <f t="shared" si="4"/>
        <v>AmeriCredit Automobile Receivables Trust 2017-10001694010 - 00344442705</v>
      </c>
      <c r="B203" s="1" t="s">
        <v>16</v>
      </c>
      <c r="C203" s="1" t="s">
        <v>620</v>
      </c>
      <c r="D203" s="2">
        <v>42705</v>
      </c>
      <c r="E203" s="1">
        <v>8776.11</v>
      </c>
      <c r="F203" s="1">
        <v>0</v>
      </c>
      <c r="G203" s="1">
        <v>0</v>
      </c>
      <c r="H203" s="1">
        <v>0</v>
      </c>
      <c r="I203" s="14">
        <v>8776.11</v>
      </c>
      <c r="J203" s="1">
        <v>0</v>
      </c>
      <c r="K203" s="1">
        <v>0</v>
      </c>
      <c r="L203" s="1">
        <v>0</v>
      </c>
      <c r="M203" s="1">
        <v>0</v>
      </c>
      <c r="N203" s="1">
        <v>1409.79</v>
      </c>
      <c r="O203" s="1">
        <v>417.74715122999999</v>
      </c>
      <c r="P203" s="1">
        <v>1349.65</v>
      </c>
      <c r="Q203" s="1">
        <v>60</v>
      </c>
      <c r="R203" s="1">
        <v>0</v>
      </c>
    </row>
    <row r="204" spans="1:18" x14ac:dyDescent="0.15">
      <c r="A204" s="1" t="str">
        <f t="shared" si="4"/>
        <v>AmeriCredit Automobile Receivables Trust 2017-10001694010 - 00344442736</v>
      </c>
      <c r="B204" s="1" t="s">
        <v>16</v>
      </c>
      <c r="C204" s="1" t="s">
        <v>620</v>
      </c>
      <c r="D204" s="2">
        <v>42736</v>
      </c>
      <c r="E204" s="1">
        <v>8776.11</v>
      </c>
      <c r="F204" s="1">
        <v>1695.45</v>
      </c>
      <c r="G204" s="1">
        <v>-450</v>
      </c>
      <c r="H204" s="1">
        <v>6.8212102632969598E-13</v>
      </c>
      <c r="I204" s="14">
        <v>7530.66</v>
      </c>
      <c r="J204" s="1">
        <v>104.2</v>
      </c>
      <c r="K204" s="1">
        <v>0</v>
      </c>
      <c r="L204" s="1">
        <v>0</v>
      </c>
      <c r="M204" s="1">
        <v>0</v>
      </c>
      <c r="N204" s="1">
        <v>1349.65</v>
      </c>
      <c r="O204" s="1">
        <v>420.48734261999999</v>
      </c>
      <c r="P204" s="1">
        <v>469.93</v>
      </c>
      <c r="Q204" s="1">
        <v>0</v>
      </c>
      <c r="R204" s="1">
        <v>1799.65</v>
      </c>
    </row>
    <row r="205" spans="1:18" x14ac:dyDescent="0.15">
      <c r="A205" s="1" t="str">
        <f t="shared" si="4"/>
        <v>AmeriCredit Automobile Receivables Trust 2017-10001694010 - 00344442767</v>
      </c>
      <c r="B205" s="1" t="s">
        <v>16</v>
      </c>
      <c r="C205" s="1" t="s">
        <v>620</v>
      </c>
      <c r="D205" s="2">
        <v>42767</v>
      </c>
      <c r="E205" s="1">
        <v>7530.66</v>
      </c>
      <c r="F205" s="1">
        <v>452.73</v>
      </c>
      <c r="G205" s="1">
        <v>0</v>
      </c>
      <c r="H205" s="1">
        <v>-4.5474735088646402E-13</v>
      </c>
      <c r="I205" s="14">
        <v>7077.93</v>
      </c>
      <c r="J205" s="1">
        <v>47.27</v>
      </c>
      <c r="K205" s="1">
        <v>0</v>
      </c>
      <c r="L205" s="1">
        <v>0</v>
      </c>
      <c r="M205" s="1">
        <v>30.069999999999901</v>
      </c>
      <c r="N205" s="1">
        <v>469.93</v>
      </c>
      <c r="O205" s="1">
        <v>423.24557361000001</v>
      </c>
      <c r="P205" s="1">
        <v>469.93</v>
      </c>
      <c r="Q205" s="1">
        <v>0</v>
      </c>
      <c r="R205" s="1">
        <v>500</v>
      </c>
    </row>
    <row r="206" spans="1:18" x14ac:dyDescent="0.15">
      <c r="A206" s="1" t="str">
        <f t="shared" si="4"/>
        <v>AmeriCredit Automobile Receivables Trust 2017-10001694010 - 00344442795</v>
      </c>
      <c r="B206" s="1" t="s">
        <v>16</v>
      </c>
      <c r="C206" s="1" t="s">
        <v>620</v>
      </c>
      <c r="D206" s="2">
        <v>42795</v>
      </c>
      <c r="E206" s="1">
        <v>7077.93</v>
      </c>
      <c r="F206" s="1">
        <v>954.04</v>
      </c>
      <c r="G206" s="1">
        <v>0</v>
      </c>
      <c r="H206" s="1">
        <v>0</v>
      </c>
      <c r="I206" s="14">
        <v>6123.89</v>
      </c>
      <c r="J206" s="1">
        <v>45.96</v>
      </c>
      <c r="K206" s="1">
        <v>0</v>
      </c>
      <c r="L206" s="1">
        <v>0</v>
      </c>
      <c r="M206" s="1">
        <v>530.06999999999903</v>
      </c>
      <c r="N206" s="1">
        <v>469.93</v>
      </c>
      <c r="O206" s="1">
        <v>426.02196294999999</v>
      </c>
      <c r="P206" s="1">
        <v>469.93</v>
      </c>
      <c r="Q206" s="1">
        <v>0</v>
      </c>
      <c r="R206" s="1">
        <v>1000</v>
      </c>
    </row>
    <row r="207" spans="1:18" x14ac:dyDescent="0.15">
      <c r="A207" s="1" t="str">
        <f t="shared" si="4"/>
        <v>AmeriCredit Automobile Receivables Trust 2017-10001694010 - 00346942705</v>
      </c>
      <c r="B207" s="1" t="s">
        <v>16</v>
      </c>
      <c r="C207" s="1" t="s">
        <v>619</v>
      </c>
      <c r="D207" s="2">
        <v>42705</v>
      </c>
      <c r="E207" s="1">
        <v>1686.8</v>
      </c>
      <c r="F207" s="1">
        <v>284.39</v>
      </c>
      <c r="G207" s="1">
        <v>0</v>
      </c>
      <c r="H207" s="1">
        <v>-1.13686837721616E-13</v>
      </c>
      <c r="I207" s="14">
        <v>1402.41</v>
      </c>
      <c r="J207" s="1">
        <v>21.61</v>
      </c>
      <c r="K207" s="1">
        <v>0</v>
      </c>
      <c r="L207" s="1">
        <v>0</v>
      </c>
      <c r="M207" s="1">
        <v>0.62999999999999501</v>
      </c>
      <c r="N207" s="1">
        <v>305.37</v>
      </c>
      <c r="O207" s="1">
        <v>281.15475991</v>
      </c>
      <c r="P207" s="1">
        <v>305.37</v>
      </c>
      <c r="Q207" s="1">
        <v>0</v>
      </c>
      <c r="R207" s="1">
        <v>306</v>
      </c>
    </row>
    <row r="208" spans="1:18" x14ac:dyDescent="0.15">
      <c r="A208" s="1" t="str">
        <f t="shared" si="4"/>
        <v>AmeriCredit Automobile Receivables Trust 2017-10001694010 - 00346942736</v>
      </c>
      <c r="B208" s="1" t="s">
        <v>16</v>
      </c>
      <c r="C208" s="1" t="s">
        <v>619</v>
      </c>
      <c r="D208" s="2">
        <v>42736</v>
      </c>
      <c r="E208" s="1">
        <v>1402.41</v>
      </c>
      <c r="F208" s="1">
        <v>287.37</v>
      </c>
      <c r="G208" s="1">
        <v>0</v>
      </c>
      <c r="H208" s="1">
        <v>1.13686837721616E-13</v>
      </c>
      <c r="I208" s="14">
        <v>1115.04</v>
      </c>
      <c r="J208" s="1">
        <v>18.63</v>
      </c>
      <c r="K208" s="1">
        <v>0</v>
      </c>
      <c r="L208" s="1">
        <v>0</v>
      </c>
      <c r="M208" s="1">
        <v>0.62999999999999501</v>
      </c>
      <c r="N208" s="1">
        <v>305.37</v>
      </c>
      <c r="O208" s="1">
        <v>285.05207543</v>
      </c>
      <c r="P208" s="1">
        <v>305.37</v>
      </c>
      <c r="Q208" s="1">
        <v>0</v>
      </c>
      <c r="R208" s="1">
        <v>306</v>
      </c>
    </row>
    <row r="209" spans="1:18" x14ac:dyDescent="0.15">
      <c r="A209" s="1" t="str">
        <f t="shared" si="4"/>
        <v>AmeriCredit Automobile Receivables Trust 2017-10001694010 - 00346942767</v>
      </c>
      <c r="B209" s="1" t="s">
        <v>16</v>
      </c>
      <c r="C209" s="1" t="s">
        <v>619</v>
      </c>
      <c r="D209" s="2">
        <v>42767</v>
      </c>
      <c r="E209" s="1">
        <v>1115.04</v>
      </c>
      <c r="F209" s="1">
        <v>290.64999999999998</v>
      </c>
      <c r="G209" s="1">
        <v>0</v>
      </c>
      <c r="H209" s="1">
        <v>0</v>
      </c>
      <c r="I209" s="14">
        <v>824.39</v>
      </c>
      <c r="J209" s="1">
        <v>15.35</v>
      </c>
      <c r="K209" s="1">
        <v>0</v>
      </c>
      <c r="L209" s="1">
        <v>0</v>
      </c>
      <c r="M209" s="1">
        <v>0.62999999999999501</v>
      </c>
      <c r="N209" s="1">
        <v>305.37</v>
      </c>
      <c r="O209" s="1">
        <v>289.00379098000002</v>
      </c>
      <c r="P209" s="1">
        <v>305.37</v>
      </c>
      <c r="Q209" s="1">
        <v>0</v>
      </c>
      <c r="R209" s="1">
        <v>306</v>
      </c>
    </row>
    <row r="210" spans="1:18" x14ac:dyDescent="0.15">
      <c r="A210" s="1" t="str">
        <f t="shared" si="4"/>
        <v>AmeriCredit Automobile Receivables Trust 2017-10001694010 - 00346942795</v>
      </c>
      <c r="B210" s="1" t="s">
        <v>16</v>
      </c>
      <c r="C210" s="1" t="s">
        <v>619</v>
      </c>
      <c r="D210" s="2">
        <v>42795</v>
      </c>
      <c r="E210" s="1">
        <v>824.39</v>
      </c>
      <c r="F210" s="1">
        <v>819.88</v>
      </c>
      <c r="G210" s="1">
        <v>4.51</v>
      </c>
      <c r="H210" s="1">
        <v>0</v>
      </c>
      <c r="I210" s="14">
        <v>0</v>
      </c>
      <c r="J210" s="1">
        <v>13.96</v>
      </c>
      <c r="K210" s="1">
        <v>0</v>
      </c>
      <c r="L210" s="1">
        <v>0</v>
      </c>
      <c r="M210" s="1">
        <v>0</v>
      </c>
      <c r="N210" s="1">
        <v>305.37</v>
      </c>
      <c r="O210" s="1">
        <v>293.01066587999998</v>
      </c>
      <c r="P210" s="1">
        <v>0</v>
      </c>
      <c r="Q210" s="1">
        <v>0</v>
      </c>
      <c r="R210" s="1">
        <v>833.84</v>
      </c>
    </row>
    <row r="211" spans="1:18" x14ac:dyDescent="0.15">
      <c r="A211" s="1" t="str">
        <f t="shared" si="4"/>
        <v>AmeriCredit Automobile Receivables Trust 2017-10001694010 - 00363942705</v>
      </c>
      <c r="B211" s="1" t="s">
        <v>16</v>
      </c>
      <c r="C211" s="1" t="s">
        <v>618</v>
      </c>
      <c r="D211" s="2">
        <v>42705</v>
      </c>
      <c r="E211" s="1">
        <v>1622.18</v>
      </c>
      <c r="F211" s="1">
        <v>428.33</v>
      </c>
      <c r="G211" s="1">
        <v>0</v>
      </c>
      <c r="H211" s="1">
        <v>1.7053025658242399E-13</v>
      </c>
      <c r="I211" s="14">
        <v>1193.8499999999999</v>
      </c>
      <c r="J211" s="1">
        <v>16.670000000000002</v>
      </c>
      <c r="K211" s="1">
        <v>0</v>
      </c>
      <c r="L211" s="1">
        <v>0</v>
      </c>
      <c r="M211" s="1">
        <v>10.069999999999901</v>
      </c>
      <c r="N211" s="1">
        <v>434.93</v>
      </c>
      <c r="O211" s="1">
        <v>414.34751829999999</v>
      </c>
      <c r="P211" s="1">
        <v>434.93</v>
      </c>
      <c r="Q211" s="1">
        <v>0</v>
      </c>
      <c r="R211" s="1">
        <v>445</v>
      </c>
    </row>
    <row r="212" spans="1:18" x14ac:dyDescent="0.15">
      <c r="A212" s="1" t="str">
        <f t="shared" si="4"/>
        <v>AmeriCredit Automobile Receivables Trust 2017-10001694010 - 00363942736</v>
      </c>
      <c r="B212" s="1" t="s">
        <v>16</v>
      </c>
      <c r="C212" s="1" t="s">
        <v>618</v>
      </c>
      <c r="D212" s="2">
        <v>42736</v>
      </c>
      <c r="E212" s="1">
        <v>1193.8499999999999</v>
      </c>
      <c r="F212" s="1">
        <v>432.71</v>
      </c>
      <c r="G212" s="1">
        <v>0</v>
      </c>
      <c r="H212" s="1">
        <v>-5.6843418860808002E-14</v>
      </c>
      <c r="I212" s="14">
        <v>761.14</v>
      </c>
      <c r="J212" s="1">
        <v>12.29</v>
      </c>
      <c r="K212" s="1">
        <v>0</v>
      </c>
      <c r="L212" s="1">
        <v>0</v>
      </c>
      <c r="M212" s="1">
        <v>10.069999999999901</v>
      </c>
      <c r="N212" s="1">
        <v>434.93</v>
      </c>
      <c r="O212" s="1">
        <v>418.38418539999998</v>
      </c>
      <c r="P212" s="1">
        <v>434.93</v>
      </c>
      <c r="Q212" s="1">
        <v>0</v>
      </c>
      <c r="R212" s="1">
        <v>445</v>
      </c>
    </row>
    <row r="213" spans="1:18" x14ac:dyDescent="0.15">
      <c r="A213" s="1" t="str">
        <f t="shared" si="4"/>
        <v>AmeriCredit Automobile Receivables Trust 2017-10001694010 - 00363942767</v>
      </c>
      <c r="B213" s="1" t="s">
        <v>16</v>
      </c>
      <c r="C213" s="1" t="s">
        <v>618</v>
      </c>
      <c r="D213" s="2">
        <v>42767</v>
      </c>
      <c r="E213" s="1">
        <v>761.14</v>
      </c>
      <c r="F213" s="1">
        <v>755.14</v>
      </c>
      <c r="G213" s="1">
        <v>6</v>
      </c>
      <c r="H213" s="1">
        <v>0</v>
      </c>
      <c r="I213" s="14">
        <v>0</v>
      </c>
      <c r="J213" s="1">
        <v>6.86</v>
      </c>
      <c r="K213" s="1">
        <v>0</v>
      </c>
      <c r="L213" s="1">
        <v>0</v>
      </c>
      <c r="M213" s="1">
        <v>0</v>
      </c>
      <c r="N213" s="1">
        <v>434.93</v>
      </c>
      <c r="O213" s="1">
        <v>422.46037819999998</v>
      </c>
      <c r="P213" s="1">
        <v>0</v>
      </c>
      <c r="Q213" s="1">
        <v>0</v>
      </c>
      <c r="R213" s="1">
        <v>762</v>
      </c>
    </row>
    <row r="214" spans="1:18" x14ac:dyDescent="0.15">
      <c r="A214" s="1" t="str">
        <f t="shared" si="4"/>
        <v>AmeriCredit Automobile Receivables Trust 2017-10001694010 - 00364042705</v>
      </c>
      <c r="B214" s="1" t="s">
        <v>16</v>
      </c>
      <c r="C214" s="1" t="s">
        <v>617</v>
      </c>
      <c r="D214" s="2">
        <v>42705</v>
      </c>
      <c r="E214" s="1">
        <v>2040.84</v>
      </c>
      <c r="F214" s="1">
        <v>0</v>
      </c>
      <c r="G214" s="1">
        <v>0</v>
      </c>
      <c r="H214" s="1">
        <v>0</v>
      </c>
      <c r="I214" s="14">
        <v>2040.84</v>
      </c>
      <c r="J214" s="1">
        <v>0</v>
      </c>
      <c r="K214" s="1">
        <v>0</v>
      </c>
      <c r="L214" s="1">
        <v>0</v>
      </c>
      <c r="M214" s="1">
        <v>0</v>
      </c>
      <c r="N214" s="1">
        <v>299.11</v>
      </c>
      <c r="O214" s="1">
        <v>282.92943860000003</v>
      </c>
      <c r="P214" s="1">
        <v>299.11</v>
      </c>
      <c r="Q214" s="1">
        <v>0</v>
      </c>
      <c r="R214" s="1">
        <v>0</v>
      </c>
    </row>
    <row r="215" spans="1:18" x14ac:dyDescent="0.15">
      <c r="A215" s="1" t="str">
        <f t="shared" si="4"/>
        <v>AmeriCredit Automobile Receivables Trust 2017-10001694010 - 00364042736</v>
      </c>
      <c r="B215" s="1" t="s">
        <v>16</v>
      </c>
      <c r="C215" s="1" t="s">
        <v>617</v>
      </c>
      <c r="D215" s="2">
        <v>42736</v>
      </c>
      <c r="E215" s="1">
        <v>2040.84</v>
      </c>
      <c r="F215" s="1">
        <v>251.66</v>
      </c>
      <c r="G215" s="1">
        <v>0</v>
      </c>
      <c r="H215" s="1">
        <v>-1.4210854715202001E-13</v>
      </c>
      <c r="I215" s="14">
        <v>1789.18</v>
      </c>
      <c r="J215" s="1">
        <v>47.45</v>
      </c>
      <c r="K215" s="1">
        <v>0</v>
      </c>
      <c r="L215" s="1">
        <v>0</v>
      </c>
      <c r="M215" s="1">
        <v>0</v>
      </c>
      <c r="N215" s="1">
        <v>299.11</v>
      </c>
      <c r="O215" s="1">
        <v>286.09355288</v>
      </c>
      <c r="P215" s="1">
        <v>299.11</v>
      </c>
      <c r="Q215" s="1">
        <v>0</v>
      </c>
      <c r="R215" s="1">
        <v>299.11</v>
      </c>
    </row>
    <row r="216" spans="1:18" x14ac:dyDescent="0.15">
      <c r="A216" s="1" t="str">
        <f t="shared" si="4"/>
        <v>AmeriCredit Automobile Receivables Trust 2017-10001694010 - 00364042767</v>
      </c>
      <c r="B216" s="1" t="s">
        <v>16</v>
      </c>
      <c r="C216" s="1" t="s">
        <v>617</v>
      </c>
      <c r="D216" s="2">
        <v>42767</v>
      </c>
      <c r="E216" s="1">
        <v>1789.18</v>
      </c>
      <c r="F216" s="1">
        <v>0</v>
      </c>
      <c r="G216" s="1">
        <v>0</v>
      </c>
      <c r="H216" s="1">
        <v>0</v>
      </c>
      <c r="I216" s="14">
        <v>1789.18</v>
      </c>
      <c r="J216" s="1">
        <v>0</v>
      </c>
      <c r="K216" s="1">
        <v>0</v>
      </c>
      <c r="L216" s="1">
        <v>0</v>
      </c>
      <c r="M216" s="1">
        <v>0</v>
      </c>
      <c r="N216" s="1">
        <v>299.11</v>
      </c>
      <c r="O216" s="1">
        <v>289.29326343999998</v>
      </c>
      <c r="P216" s="1">
        <v>598.22</v>
      </c>
      <c r="Q216" s="1">
        <v>13</v>
      </c>
      <c r="R216" s="1">
        <v>0</v>
      </c>
    </row>
    <row r="217" spans="1:18" x14ac:dyDescent="0.15">
      <c r="A217" s="1" t="str">
        <f t="shared" si="4"/>
        <v>AmeriCredit Automobile Receivables Trust 2017-10001694010 - 00364042795</v>
      </c>
      <c r="B217" s="1" t="s">
        <v>16</v>
      </c>
      <c r="C217" s="1" t="s">
        <v>617</v>
      </c>
      <c r="D217" s="2">
        <v>42795</v>
      </c>
      <c r="E217" s="1">
        <v>1789.18</v>
      </c>
      <c r="F217" s="1">
        <v>1770.24</v>
      </c>
      <c r="G217" s="1">
        <v>18.940000000000001</v>
      </c>
      <c r="H217" s="1">
        <v>0</v>
      </c>
      <c r="I217" s="14">
        <v>0</v>
      </c>
      <c r="J217" s="1">
        <v>33.75</v>
      </c>
      <c r="K217" s="1">
        <v>0</v>
      </c>
      <c r="L217" s="1">
        <v>0</v>
      </c>
      <c r="M217" s="1">
        <v>0</v>
      </c>
      <c r="N217" s="1">
        <v>598.22</v>
      </c>
      <c r="O217" s="1">
        <v>292.52897074999998</v>
      </c>
      <c r="P217" s="1">
        <v>0</v>
      </c>
      <c r="Q217" s="1">
        <v>0</v>
      </c>
      <c r="R217" s="1">
        <v>1818.95</v>
      </c>
    </row>
    <row r="218" spans="1:18" x14ac:dyDescent="0.15">
      <c r="A218" s="1" t="str">
        <f t="shared" si="4"/>
        <v>AmeriCredit Automobile Receivables Trust 2017-10001694010 - 00365942705</v>
      </c>
      <c r="B218" s="1" t="s">
        <v>16</v>
      </c>
      <c r="C218" s="1" t="s">
        <v>616</v>
      </c>
      <c r="D218" s="2">
        <v>42705</v>
      </c>
      <c r="E218" s="1">
        <v>7180.64</v>
      </c>
      <c r="F218" s="1">
        <v>104.78</v>
      </c>
      <c r="G218" s="1">
        <v>0</v>
      </c>
      <c r="H218" s="1">
        <v>6.5369931689929197E-13</v>
      </c>
      <c r="I218" s="14">
        <v>7075.86</v>
      </c>
      <c r="J218" s="1">
        <v>385.99</v>
      </c>
      <c r="K218" s="1">
        <v>0</v>
      </c>
      <c r="L218" s="1">
        <v>0</v>
      </c>
      <c r="M218" s="1">
        <v>0</v>
      </c>
      <c r="N218" s="1">
        <v>981.53999999999905</v>
      </c>
      <c r="O218" s="1">
        <v>257.62562258999998</v>
      </c>
      <c r="P218" s="1">
        <v>817.95</v>
      </c>
      <c r="Q218" s="1">
        <v>38</v>
      </c>
      <c r="R218" s="1">
        <v>490.77</v>
      </c>
    </row>
    <row r="219" spans="1:18" x14ac:dyDescent="0.15">
      <c r="A219" s="1" t="str">
        <f t="shared" si="4"/>
        <v>AmeriCredit Automobile Receivables Trust 2017-10001694010 - 00365942736</v>
      </c>
      <c r="B219" s="1" t="s">
        <v>16</v>
      </c>
      <c r="C219" s="1" t="s">
        <v>616</v>
      </c>
      <c r="D219" s="2">
        <v>42736</v>
      </c>
      <c r="E219" s="1">
        <v>7075.86</v>
      </c>
      <c r="F219" s="1">
        <v>124.12</v>
      </c>
      <c r="G219" s="1">
        <v>0</v>
      </c>
      <c r="H219" s="1">
        <v>-1.13686837721616E-13</v>
      </c>
      <c r="I219" s="14">
        <v>6951.74</v>
      </c>
      <c r="J219" s="1">
        <v>39.47</v>
      </c>
      <c r="K219" s="1">
        <v>0</v>
      </c>
      <c r="L219" s="1">
        <v>0</v>
      </c>
      <c r="M219" s="1">
        <v>0</v>
      </c>
      <c r="N219" s="1">
        <v>817.95</v>
      </c>
      <c r="O219" s="1">
        <v>261.27316066999998</v>
      </c>
      <c r="P219" s="1">
        <v>981.54</v>
      </c>
      <c r="Q219" s="1">
        <v>39</v>
      </c>
      <c r="R219" s="1">
        <v>163.59</v>
      </c>
    </row>
    <row r="220" spans="1:18" x14ac:dyDescent="0.15">
      <c r="A220" s="1" t="str">
        <f t="shared" si="4"/>
        <v>AmeriCredit Automobile Receivables Trust 2017-10001694010 - 00365942767</v>
      </c>
      <c r="B220" s="1" t="s">
        <v>16</v>
      </c>
      <c r="C220" s="1" t="s">
        <v>616</v>
      </c>
      <c r="D220" s="2">
        <v>42767</v>
      </c>
      <c r="E220" s="1">
        <v>6951.74</v>
      </c>
      <c r="F220" s="1">
        <v>0</v>
      </c>
      <c r="G220" s="1">
        <v>0</v>
      </c>
      <c r="H220" s="1">
        <v>0</v>
      </c>
      <c r="I220" s="14">
        <v>6951.74</v>
      </c>
      <c r="J220" s="1">
        <v>0</v>
      </c>
      <c r="K220" s="1">
        <v>0</v>
      </c>
      <c r="L220" s="1">
        <v>0</v>
      </c>
      <c r="M220" s="1">
        <v>0</v>
      </c>
      <c r="N220" s="1">
        <v>981.54</v>
      </c>
      <c r="O220" s="1">
        <v>264.97234180999999</v>
      </c>
      <c r="P220" s="1">
        <v>1308.72</v>
      </c>
      <c r="Q220" s="1">
        <v>67</v>
      </c>
      <c r="R220" s="1">
        <v>0</v>
      </c>
    </row>
    <row r="221" spans="1:18" x14ac:dyDescent="0.15">
      <c r="A221" s="1" t="str">
        <f t="shared" si="4"/>
        <v>AmeriCredit Automobile Receivables Trust 2017-10001694010 - 00365942795</v>
      </c>
      <c r="B221" s="1" t="s">
        <v>16</v>
      </c>
      <c r="C221" s="1" t="s">
        <v>616</v>
      </c>
      <c r="D221" s="2">
        <v>42795</v>
      </c>
      <c r="E221" s="1">
        <v>6951.74</v>
      </c>
      <c r="F221" s="1">
        <v>6949.82</v>
      </c>
      <c r="G221" s="1">
        <v>1.92</v>
      </c>
      <c r="H221" s="1">
        <v>0</v>
      </c>
      <c r="I221" s="14">
        <v>0</v>
      </c>
      <c r="J221" s="1">
        <v>174.74</v>
      </c>
      <c r="K221" s="1">
        <v>0</v>
      </c>
      <c r="L221" s="1">
        <v>0</v>
      </c>
      <c r="M221" s="1">
        <v>0</v>
      </c>
      <c r="N221" s="1">
        <v>1308.72</v>
      </c>
      <c r="O221" s="1">
        <v>268.72389719</v>
      </c>
      <c r="P221" s="1">
        <v>0</v>
      </c>
      <c r="Q221" s="1">
        <v>0</v>
      </c>
      <c r="R221" s="1">
        <v>7190</v>
      </c>
    </row>
    <row r="222" spans="1:18" x14ac:dyDescent="0.15">
      <c r="A222" s="1" t="str">
        <f t="shared" si="4"/>
        <v>AmeriCredit Automobile Receivables Trust 2017-10001694010 - 00375142705</v>
      </c>
      <c r="B222" s="1" t="s">
        <v>16</v>
      </c>
      <c r="C222" s="1" t="s">
        <v>615</v>
      </c>
      <c r="D222" s="2">
        <v>42705</v>
      </c>
      <c r="E222" s="1">
        <v>6734.94</v>
      </c>
      <c r="F222" s="1">
        <v>468.52</v>
      </c>
      <c r="G222" s="1">
        <v>0</v>
      </c>
      <c r="H222" s="1">
        <v>-4.5474735088646402E-13</v>
      </c>
      <c r="I222" s="14">
        <v>6266.42</v>
      </c>
      <c r="J222" s="1">
        <v>31.48</v>
      </c>
      <c r="K222" s="1">
        <v>0</v>
      </c>
      <c r="L222" s="1">
        <v>0</v>
      </c>
      <c r="M222" s="1">
        <v>0</v>
      </c>
      <c r="N222" s="1">
        <v>750.56</v>
      </c>
      <c r="O222" s="1">
        <v>343.64722394</v>
      </c>
      <c r="P222" s="1">
        <v>600.52</v>
      </c>
      <c r="Q222" s="1">
        <v>23</v>
      </c>
      <c r="R222" s="1">
        <v>500</v>
      </c>
    </row>
    <row r="223" spans="1:18" x14ac:dyDescent="0.15">
      <c r="A223" s="1" t="str">
        <f t="shared" si="4"/>
        <v>AmeriCredit Automobile Receivables Trust 2017-10001694010 - 00375142736</v>
      </c>
      <c r="B223" s="1" t="s">
        <v>16</v>
      </c>
      <c r="C223" s="1" t="s">
        <v>615</v>
      </c>
      <c r="D223" s="2">
        <v>42736</v>
      </c>
      <c r="E223" s="1">
        <v>6266.42</v>
      </c>
      <c r="F223" s="1">
        <v>705.5</v>
      </c>
      <c r="G223" s="1">
        <v>0</v>
      </c>
      <c r="H223" s="1">
        <v>0</v>
      </c>
      <c r="I223" s="14">
        <v>5560.92</v>
      </c>
      <c r="J223" s="1">
        <v>44.5</v>
      </c>
      <c r="K223" s="1">
        <v>0</v>
      </c>
      <c r="L223" s="1">
        <v>0</v>
      </c>
      <c r="M223" s="1">
        <v>149.47999999999999</v>
      </c>
      <c r="N223" s="1">
        <v>600.52</v>
      </c>
      <c r="O223" s="1">
        <v>345.33229722999999</v>
      </c>
      <c r="P223" s="1">
        <v>375.28</v>
      </c>
      <c r="Q223" s="1">
        <v>0</v>
      </c>
      <c r="R223" s="1">
        <v>750</v>
      </c>
    </row>
    <row r="224" spans="1:18" x14ac:dyDescent="0.15">
      <c r="A224" s="1" t="str">
        <f t="shared" si="4"/>
        <v>AmeriCredit Automobile Receivables Trust 2017-10001694010 - 00375142767</v>
      </c>
      <c r="B224" s="1" t="s">
        <v>16</v>
      </c>
      <c r="C224" s="1" t="s">
        <v>615</v>
      </c>
      <c r="D224" s="2">
        <v>42767</v>
      </c>
      <c r="E224" s="1">
        <v>5560.92</v>
      </c>
      <c r="F224" s="1">
        <v>365.39</v>
      </c>
      <c r="G224" s="1">
        <v>0</v>
      </c>
      <c r="H224" s="1">
        <v>3.4106051316484799E-13</v>
      </c>
      <c r="I224" s="14">
        <v>5195.53</v>
      </c>
      <c r="J224" s="1">
        <v>9.89</v>
      </c>
      <c r="K224" s="1">
        <v>0</v>
      </c>
      <c r="L224" s="1">
        <v>0</v>
      </c>
      <c r="M224" s="1">
        <v>0</v>
      </c>
      <c r="N224" s="1">
        <v>375.28</v>
      </c>
      <c r="O224" s="1">
        <v>347.02565544999999</v>
      </c>
      <c r="P224" s="1">
        <v>375.28</v>
      </c>
      <c r="Q224" s="1">
        <v>0</v>
      </c>
      <c r="R224" s="1">
        <v>522.51</v>
      </c>
    </row>
    <row r="225" spans="1:18" x14ac:dyDescent="0.15">
      <c r="A225" s="1" t="str">
        <f t="shared" si="4"/>
        <v>AmeriCredit Automobile Receivables Trust 2017-10001694010 - 00375142795</v>
      </c>
      <c r="B225" s="1" t="s">
        <v>16</v>
      </c>
      <c r="C225" s="1" t="s">
        <v>615</v>
      </c>
      <c r="D225" s="2">
        <v>42795</v>
      </c>
      <c r="E225" s="1">
        <v>5195.53</v>
      </c>
      <c r="F225" s="1">
        <v>5193.96</v>
      </c>
      <c r="G225" s="1">
        <v>1.57</v>
      </c>
      <c r="H225" s="1">
        <v>0</v>
      </c>
      <c r="I225" s="14">
        <v>0</v>
      </c>
      <c r="J225" s="1">
        <v>42.66</v>
      </c>
      <c r="K225" s="1">
        <v>0</v>
      </c>
      <c r="L225" s="1">
        <v>0</v>
      </c>
      <c r="M225" s="1">
        <v>0</v>
      </c>
      <c r="N225" s="1">
        <v>375.28</v>
      </c>
      <c r="O225" s="1">
        <v>348.72733935999997</v>
      </c>
      <c r="P225" s="1">
        <v>0</v>
      </c>
      <c r="Q225" s="1">
        <v>0</v>
      </c>
      <c r="R225" s="1">
        <v>5236.62</v>
      </c>
    </row>
    <row r="226" spans="1:18" x14ac:dyDescent="0.15">
      <c r="A226" s="1" t="str">
        <f t="shared" si="4"/>
        <v>AmeriCredit Automobile Receivables Trust 2017-10001694010 - 00377542705</v>
      </c>
      <c r="B226" s="1" t="s">
        <v>16</v>
      </c>
      <c r="C226" s="1" t="s">
        <v>614</v>
      </c>
      <c r="D226" s="2">
        <v>42705</v>
      </c>
      <c r="E226" s="1">
        <v>10242.44</v>
      </c>
      <c r="F226" s="1">
        <v>1915.52</v>
      </c>
      <c r="G226" s="1">
        <v>-500</v>
      </c>
      <c r="H226" s="1">
        <v>4.5474735088646402E-13</v>
      </c>
      <c r="I226" s="14">
        <v>8826.92</v>
      </c>
      <c r="J226" s="1">
        <v>309.48</v>
      </c>
      <c r="K226" s="1">
        <v>0</v>
      </c>
      <c r="L226" s="1">
        <v>0</v>
      </c>
      <c r="M226" s="1">
        <v>0</v>
      </c>
      <c r="N226" s="1">
        <v>475.06</v>
      </c>
      <c r="O226" s="1">
        <v>372.55603400000001</v>
      </c>
      <c r="P226" s="1">
        <v>475.06</v>
      </c>
      <c r="Q226" s="1">
        <v>0</v>
      </c>
      <c r="R226" s="1">
        <v>2345</v>
      </c>
    </row>
    <row r="227" spans="1:18" x14ac:dyDescent="0.15">
      <c r="A227" s="1" t="str">
        <f t="shared" si="4"/>
        <v>AmeriCredit Automobile Receivables Trust 2017-10001694010 - 00377542736</v>
      </c>
      <c r="B227" s="1" t="s">
        <v>16</v>
      </c>
      <c r="C227" s="1" t="s">
        <v>614</v>
      </c>
      <c r="D227" s="2">
        <v>42736</v>
      </c>
      <c r="E227" s="1">
        <v>8826.92</v>
      </c>
      <c r="F227" s="1">
        <v>0</v>
      </c>
      <c r="G227" s="1">
        <v>0</v>
      </c>
      <c r="H227" s="1">
        <v>0</v>
      </c>
      <c r="I227" s="14">
        <v>8826.92</v>
      </c>
      <c r="J227" s="1">
        <v>0</v>
      </c>
      <c r="K227" s="1">
        <v>0</v>
      </c>
      <c r="L227" s="1">
        <v>0</v>
      </c>
      <c r="M227" s="1">
        <v>0</v>
      </c>
      <c r="N227" s="1">
        <v>475.06</v>
      </c>
      <c r="O227" s="1">
        <v>377.92082792999997</v>
      </c>
      <c r="P227" s="1">
        <v>949.9</v>
      </c>
      <c r="Q227" s="1">
        <v>13</v>
      </c>
      <c r="R227" s="1">
        <v>0</v>
      </c>
    </row>
    <row r="228" spans="1:18" x14ac:dyDescent="0.15">
      <c r="A228" s="1" t="str">
        <f t="shared" si="4"/>
        <v>AmeriCredit Automobile Receivables Trust 2017-10001694010 - 00377542767</v>
      </c>
      <c r="B228" s="1" t="s">
        <v>16</v>
      </c>
      <c r="C228" s="1" t="s">
        <v>614</v>
      </c>
      <c r="D228" s="2">
        <v>42767</v>
      </c>
      <c r="E228" s="1">
        <v>8826.92</v>
      </c>
      <c r="F228" s="1">
        <v>241.09</v>
      </c>
      <c r="G228" s="1">
        <v>0</v>
      </c>
      <c r="H228" s="1">
        <v>1.4210854715202001E-13</v>
      </c>
      <c r="I228" s="14">
        <v>8585.83</v>
      </c>
      <c r="J228" s="1">
        <v>258.91000000000003</v>
      </c>
      <c r="K228" s="1">
        <v>0</v>
      </c>
      <c r="L228" s="1">
        <v>0</v>
      </c>
      <c r="M228" s="1">
        <v>0</v>
      </c>
      <c r="N228" s="1">
        <v>949.9</v>
      </c>
      <c r="O228" s="1">
        <v>383.36287489</v>
      </c>
      <c r="P228" s="1">
        <v>924.96</v>
      </c>
      <c r="Q228" s="1">
        <v>10</v>
      </c>
      <c r="R228" s="1">
        <v>500</v>
      </c>
    </row>
    <row r="229" spans="1:18" x14ac:dyDescent="0.15">
      <c r="A229" s="1" t="str">
        <f t="shared" si="4"/>
        <v>AmeriCredit Automobile Receivables Trust 2017-10001694010 - 00377542795</v>
      </c>
      <c r="B229" s="1" t="s">
        <v>16</v>
      </c>
      <c r="C229" s="1" t="s">
        <v>614</v>
      </c>
      <c r="D229" s="2">
        <v>42795</v>
      </c>
      <c r="E229" s="1">
        <v>8585.83</v>
      </c>
      <c r="F229" s="1">
        <v>382.12</v>
      </c>
      <c r="G229" s="1">
        <v>0</v>
      </c>
      <c r="H229" s="1">
        <v>7.9580786405131201E-13</v>
      </c>
      <c r="I229" s="14">
        <v>8203.7099999999991</v>
      </c>
      <c r="J229" s="1">
        <v>117.88</v>
      </c>
      <c r="K229" s="1">
        <v>0</v>
      </c>
      <c r="L229" s="1">
        <v>0</v>
      </c>
      <c r="M229" s="1">
        <v>0</v>
      </c>
      <c r="N229" s="1">
        <v>924.96</v>
      </c>
      <c r="O229" s="1">
        <v>388.88328732000002</v>
      </c>
      <c r="P229" s="1">
        <v>900.02</v>
      </c>
      <c r="Q229" s="1">
        <v>13</v>
      </c>
      <c r="R229" s="1">
        <v>500</v>
      </c>
    </row>
    <row r="230" spans="1:18" x14ac:dyDescent="0.15">
      <c r="A230" s="1" t="str">
        <f t="shared" si="4"/>
        <v>AmeriCredit Automobile Receivables Trust 2017-10001694010 - 00379342705</v>
      </c>
      <c r="B230" s="1" t="s">
        <v>16</v>
      </c>
      <c r="C230" s="1" t="s">
        <v>613</v>
      </c>
      <c r="D230" s="2">
        <v>42705</v>
      </c>
      <c r="E230" s="1">
        <v>557.33000000000004</v>
      </c>
      <c r="F230" s="1">
        <v>250.33</v>
      </c>
      <c r="G230" s="1">
        <v>0</v>
      </c>
      <c r="H230" s="1">
        <v>2.8421709430404001E-14</v>
      </c>
      <c r="I230" s="14">
        <v>307</v>
      </c>
      <c r="J230" s="1">
        <v>5.89</v>
      </c>
      <c r="K230" s="1">
        <v>0</v>
      </c>
      <c r="L230" s="1">
        <v>0</v>
      </c>
      <c r="M230" s="1">
        <v>10.75</v>
      </c>
      <c r="N230" s="1">
        <v>245.47</v>
      </c>
      <c r="O230" s="1">
        <v>232.69112236999999</v>
      </c>
      <c r="P230" s="1">
        <v>245.47</v>
      </c>
      <c r="Q230" s="1">
        <v>0</v>
      </c>
      <c r="R230" s="1">
        <v>260</v>
      </c>
    </row>
    <row r="231" spans="1:18" x14ac:dyDescent="0.15">
      <c r="A231" s="1" t="str">
        <f t="shared" si="4"/>
        <v>AmeriCredit Automobile Receivables Trust 2017-10001694010 - 00379342736</v>
      </c>
      <c r="B231" s="1" t="s">
        <v>16</v>
      </c>
      <c r="C231" s="1" t="s">
        <v>613</v>
      </c>
      <c r="D231" s="2">
        <v>42736</v>
      </c>
      <c r="E231" s="1">
        <v>307</v>
      </c>
      <c r="F231" s="1">
        <v>246.97</v>
      </c>
      <c r="G231" s="1">
        <v>0</v>
      </c>
      <c r="H231" s="1">
        <v>0</v>
      </c>
      <c r="I231" s="14">
        <v>60.03</v>
      </c>
      <c r="J231" s="1">
        <v>3.03</v>
      </c>
      <c r="K231" s="1">
        <v>0</v>
      </c>
      <c r="L231" s="1">
        <v>0</v>
      </c>
      <c r="M231" s="1">
        <v>4.53</v>
      </c>
      <c r="N231" s="1">
        <v>245.47</v>
      </c>
      <c r="O231" s="1">
        <v>235.19253624000001</v>
      </c>
      <c r="P231" s="1">
        <v>60.790673400000003</v>
      </c>
      <c r="Q231" s="1">
        <v>0</v>
      </c>
      <c r="R231" s="1">
        <v>250</v>
      </c>
    </row>
    <row r="232" spans="1:18" x14ac:dyDescent="0.15">
      <c r="A232" s="1" t="str">
        <f t="shared" si="4"/>
        <v>AmeriCredit Automobile Receivables Trust 2017-10001694010 - 00379342767</v>
      </c>
      <c r="B232" s="1" t="s">
        <v>16</v>
      </c>
      <c r="C232" s="1" t="s">
        <v>613</v>
      </c>
      <c r="D232" s="2">
        <v>42767</v>
      </c>
      <c r="E232" s="1">
        <v>60.03</v>
      </c>
      <c r="F232" s="1">
        <v>60.01</v>
      </c>
      <c r="G232" s="1">
        <v>0.02</v>
      </c>
      <c r="H232" s="1">
        <v>0</v>
      </c>
      <c r="I232" s="14">
        <v>0</v>
      </c>
      <c r="J232" s="1">
        <v>0.83</v>
      </c>
      <c r="K232" s="1">
        <v>0</v>
      </c>
      <c r="L232" s="1">
        <v>0</v>
      </c>
      <c r="M232" s="1">
        <v>0</v>
      </c>
      <c r="N232" s="1">
        <v>60.790673400000003</v>
      </c>
      <c r="O232" s="1">
        <v>237.72084031</v>
      </c>
      <c r="P232" s="1">
        <v>0</v>
      </c>
      <c r="Q232" s="1">
        <v>0</v>
      </c>
      <c r="R232" s="1">
        <v>60.84</v>
      </c>
    </row>
    <row r="233" spans="1:18" x14ac:dyDescent="0.15">
      <c r="A233" s="1" t="str">
        <f t="shared" si="4"/>
        <v>AmeriCredit Automobile Receivables Trust 2017-10001694010 - 00385142705</v>
      </c>
      <c r="B233" s="1" t="s">
        <v>16</v>
      </c>
      <c r="C233" s="1" t="s">
        <v>612</v>
      </c>
      <c r="D233" s="2">
        <v>42705</v>
      </c>
      <c r="E233" s="1">
        <v>7148.35</v>
      </c>
      <c r="F233" s="1">
        <v>353.5</v>
      </c>
      <c r="G233" s="1">
        <v>0</v>
      </c>
      <c r="H233" s="1">
        <v>0</v>
      </c>
      <c r="I233" s="14">
        <v>6794.85</v>
      </c>
      <c r="J233" s="1">
        <v>103.06</v>
      </c>
      <c r="K233" s="1">
        <v>0</v>
      </c>
      <c r="L233" s="1">
        <v>0</v>
      </c>
      <c r="M233" s="1">
        <v>0</v>
      </c>
      <c r="N233" s="1">
        <v>456.56</v>
      </c>
      <c r="O233" s="1">
        <v>360.39646852999999</v>
      </c>
      <c r="P233" s="1">
        <v>456.56</v>
      </c>
      <c r="Q233" s="1">
        <v>0</v>
      </c>
      <c r="R233" s="1">
        <v>456.56</v>
      </c>
    </row>
    <row r="234" spans="1:18" x14ac:dyDescent="0.15">
      <c r="A234" s="1" t="str">
        <f t="shared" si="4"/>
        <v>AmeriCredit Automobile Receivables Trust 2017-10001694010 - 00385142736</v>
      </c>
      <c r="B234" s="1" t="s">
        <v>16</v>
      </c>
      <c r="C234" s="1" t="s">
        <v>612</v>
      </c>
      <c r="D234" s="2">
        <v>42736</v>
      </c>
      <c r="E234" s="1">
        <v>6794.85</v>
      </c>
      <c r="F234" s="1">
        <v>367.46</v>
      </c>
      <c r="G234" s="1">
        <v>0</v>
      </c>
      <c r="H234" s="1">
        <v>5.6843418860808002E-14</v>
      </c>
      <c r="I234" s="14">
        <v>6427.39</v>
      </c>
      <c r="J234" s="1">
        <v>89.1</v>
      </c>
      <c r="K234" s="1">
        <v>0</v>
      </c>
      <c r="L234" s="1">
        <v>0</v>
      </c>
      <c r="M234" s="1">
        <v>0</v>
      </c>
      <c r="N234" s="1">
        <v>456.56</v>
      </c>
      <c r="O234" s="1">
        <v>365.15913114</v>
      </c>
      <c r="P234" s="1">
        <v>456.56</v>
      </c>
      <c r="Q234" s="1">
        <v>0</v>
      </c>
      <c r="R234" s="1">
        <v>456.56</v>
      </c>
    </row>
    <row r="235" spans="1:18" x14ac:dyDescent="0.15">
      <c r="A235" s="1" t="str">
        <f t="shared" si="4"/>
        <v>AmeriCredit Automobile Receivables Trust 2017-10001694010 - 00385142767</v>
      </c>
      <c r="B235" s="1" t="s">
        <v>16</v>
      </c>
      <c r="C235" s="1" t="s">
        <v>612</v>
      </c>
      <c r="D235" s="2">
        <v>42767</v>
      </c>
      <c r="E235" s="1">
        <v>6427.39</v>
      </c>
      <c r="F235" s="1">
        <v>6374.34</v>
      </c>
      <c r="G235" s="1">
        <v>0</v>
      </c>
      <c r="H235" s="1">
        <v>0</v>
      </c>
      <c r="I235" s="14">
        <v>53.05</v>
      </c>
      <c r="J235" s="1">
        <v>137.52000000000001</v>
      </c>
      <c r="K235" s="1">
        <v>0</v>
      </c>
      <c r="L235" s="1">
        <v>0</v>
      </c>
      <c r="M235" s="1">
        <v>6055.3</v>
      </c>
      <c r="N235" s="1">
        <v>456.56</v>
      </c>
      <c r="O235" s="1">
        <v>369.98525623</v>
      </c>
      <c r="P235" s="1">
        <v>54.650616919999997</v>
      </c>
      <c r="Q235" s="1">
        <v>0</v>
      </c>
      <c r="R235" s="1">
        <v>6511.86</v>
      </c>
    </row>
    <row r="236" spans="1:18" x14ac:dyDescent="0.15">
      <c r="A236" s="1" t="str">
        <f t="shared" si="4"/>
        <v>AmeriCredit Automobile Receivables Trust 2017-10001694010 - 00385142795</v>
      </c>
      <c r="B236" s="1" t="s">
        <v>16</v>
      </c>
      <c r="C236" s="1" t="s">
        <v>612</v>
      </c>
      <c r="D236" s="2">
        <v>42795</v>
      </c>
      <c r="E236" s="1">
        <v>53.05</v>
      </c>
      <c r="F236" s="1">
        <v>52.33</v>
      </c>
      <c r="G236" s="1">
        <v>0.72</v>
      </c>
      <c r="H236" s="1">
        <v>0</v>
      </c>
      <c r="I236" s="14">
        <v>0</v>
      </c>
      <c r="J236" s="1">
        <v>0.72</v>
      </c>
      <c r="K236" s="1">
        <v>0</v>
      </c>
      <c r="L236" s="1">
        <v>0</v>
      </c>
      <c r="M236" s="1">
        <v>0</v>
      </c>
      <c r="N236" s="1">
        <v>54.650616919999997</v>
      </c>
      <c r="O236" s="1">
        <v>374.87568943000002</v>
      </c>
      <c r="P236" s="1">
        <v>0</v>
      </c>
      <c r="Q236" s="1">
        <v>0</v>
      </c>
      <c r="R236" s="1">
        <v>53.05</v>
      </c>
    </row>
    <row r="237" spans="1:18" x14ac:dyDescent="0.15">
      <c r="A237" s="1" t="str">
        <f t="shared" si="4"/>
        <v>AmeriCredit Automobile Receivables Trust 2017-10001694010 - 00390842705</v>
      </c>
      <c r="B237" s="1" t="s">
        <v>16</v>
      </c>
      <c r="C237" s="1" t="s">
        <v>611</v>
      </c>
      <c r="D237" s="2">
        <v>42705</v>
      </c>
      <c r="E237" s="1">
        <v>17006.740000000002</v>
      </c>
      <c r="F237" s="1">
        <v>2026.53</v>
      </c>
      <c r="G237" s="1">
        <v>-533</v>
      </c>
      <c r="H237" s="1">
        <v>2.5011104298755498E-12</v>
      </c>
      <c r="I237" s="14">
        <v>15513.21</v>
      </c>
      <c r="J237" s="1">
        <v>379.1</v>
      </c>
      <c r="K237" s="1">
        <v>0</v>
      </c>
      <c r="L237" s="1">
        <v>0</v>
      </c>
      <c r="M237" s="1">
        <v>0</v>
      </c>
      <c r="N237" s="1">
        <v>624.74</v>
      </c>
      <c r="O237" s="1">
        <v>515.56129673999999</v>
      </c>
      <c r="P237" s="1">
        <v>624.74</v>
      </c>
      <c r="Q237" s="1">
        <v>0</v>
      </c>
      <c r="R237" s="1">
        <v>2698</v>
      </c>
    </row>
    <row r="238" spans="1:18" x14ac:dyDescent="0.15">
      <c r="A238" s="1" t="str">
        <f t="shared" si="4"/>
        <v>AmeriCredit Automobile Receivables Trust 2017-10001694010 - 00390842736</v>
      </c>
      <c r="B238" s="1" t="s">
        <v>16</v>
      </c>
      <c r="C238" s="1" t="s">
        <v>611</v>
      </c>
      <c r="D238" s="2">
        <v>42736</v>
      </c>
      <c r="E238" s="1">
        <v>15513.21</v>
      </c>
      <c r="F238" s="1">
        <v>0</v>
      </c>
      <c r="G238" s="1">
        <v>0</v>
      </c>
      <c r="H238" s="1">
        <v>0</v>
      </c>
      <c r="I238" s="14">
        <v>15513.21</v>
      </c>
      <c r="J238" s="1">
        <v>0</v>
      </c>
      <c r="K238" s="1">
        <v>0</v>
      </c>
      <c r="L238" s="1">
        <v>0</v>
      </c>
      <c r="M238" s="1">
        <v>0</v>
      </c>
      <c r="N238" s="1">
        <v>624.74</v>
      </c>
      <c r="O238" s="1">
        <v>521.08929842999999</v>
      </c>
      <c r="P238" s="1">
        <v>1248.8499999999999</v>
      </c>
      <c r="Q238" s="1">
        <v>27</v>
      </c>
      <c r="R238" s="1">
        <v>0</v>
      </c>
    </row>
    <row r="239" spans="1:18" x14ac:dyDescent="0.15">
      <c r="A239" s="1" t="str">
        <f t="shared" si="4"/>
        <v>AmeriCredit Automobile Receivables Trust 2017-10001694010 - 00390842767</v>
      </c>
      <c r="B239" s="1" t="s">
        <v>16</v>
      </c>
      <c r="C239" s="1" t="s">
        <v>611</v>
      </c>
      <c r="D239" s="2">
        <v>42767</v>
      </c>
      <c r="E239" s="1">
        <v>15513.21</v>
      </c>
      <c r="F239" s="1">
        <v>267.25</v>
      </c>
      <c r="G239" s="1">
        <v>0</v>
      </c>
      <c r="H239" s="1">
        <v>0</v>
      </c>
      <c r="I239" s="14">
        <v>15245.96</v>
      </c>
      <c r="J239" s="1">
        <v>357.49</v>
      </c>
      <c r="K239" s="1">
        <v>0</v>
      </c>
      <c r="L239" s="1">
        <v>0</v>
      </c>
      <c r="M239" s="1">
        <v>0</v>
      </c>
      <c r="N239" s="1">
        <v>1248.8499999999999</v>
      </c>
      <c r="O239" s="1">
        <v>526.67695646000004</v>
      </c>
      <c r="P239" s="1">
        <v>1248.8499999999999</v>
      </c>
      <c r="Q239" s="1">
        <v>24</v>
      </c>
      <c r="R239" s="1">
        <v>624.74</v>
      </c>
    </row>
    <row r="240" spans="1:18" x14ac:dyDescent="0.15">
      <c r="A240" s="1" t="str">
        <f t="shared" si="4"/>
        <v>AmeriCredit Automobile Receivables Trust 2017-10001694010 - 00390842795</v>
      </c>
      <c r="B240" s="1" t="s">
        <v>16</v>
      </c>
      <c r="C240" s="1" t="s">
        <v>611</v>
      </c>
      <c r="D240" s="2">
        <v>42795</v>
      </c>
      <c r="E240" s="1">
        <v>15245.96</v>
      </c>
      <c r="F240" s="1">
        <v>482.31</v>
      </c>
      <c r="G240" s="1">
        <v>0</v>
      </c>
      <c r="H240" s="1">
        <v>-5.1159076974727203E-13</v>
      </c>
      <c r="I240" s="14">
        <v>14763.65</v>
      </c>
      <c r="J240" s="1">
        <v>167.69</v>
      </c>
      <c r="K240" s="1">
        <v>0</v>
      </c>
      <c r="L240" s="1">
        <v>0</v>
      </c>
      <c r="M240" s="1">
        <v>0</v>
      </c>
      <c r="N240" s="1">
        <v>1248.8499999999999</v>
      </c>
      <c r="O240" s="1">
        <v>532.32491463999997</v>
      </c>
      <c r="P240" s="1">
        <v>1223.5899999999999</v>
      </c>
      <c r="Q240" s="1">
        <v>27</v>
      </c>
      <c r="R240" s="1">
        <v>650</v>
      </c>
    </row>
    <row r="241" spans="1:18" x14ac:dyDescent="0.15">
      <c r="A241" s="1" t="str">
        <f t="shared" si="4"/>
        <v>AmeriCredit Automobile Receivables Trust 2017-10001694010 - 00393142705</v>
      </c>
      <c r="B241" s="1" t="s">
        <v>16</v>
      </c>
      <c r="C241" s="1" t="s">
        <v>610</v>
      </c>
      <c r="D241" s="2">
        <v>42705</v>
      </c>
      <c r="E241" s="1">
        <v>8378.5400000000009</v>
      </c>
      <c r="F241" s="1">
        <v>386.02</v>
      </c>
      <c r="G241" s="1">
        <v>0</v>
      </c>
      <c r="H241" s="1">
        <v>4.5474735088646402E-13</v>
      </c>
      <c r="I241" s="14">
        <v>7992.52</v>
      </c>
      <c r="J241" s="1">
        <v>83.98</v>
      </c>
      <c r="K241" s="1">
        <v>0</v>
      </c>
      <c r="L241" s="1">
        <v>0</v>
      </c>
      <c r="M241" s="1">
        <v>0</v>
      </c>
      <c r="N241" s="1">
        <v>938.9</v>
      </c>
      <c r="O241" s="1">
        <v>389.08835205999998</v>
      </c>
      <c r="P241" s="1">
        <v>930.1</v>
      </c>
      <c r="Q241" s="1">
        <v>28</v>
      </c>
      <c r="R241" s="1">
        <v>470</v>
      </c>
    </row>
    <row r="242" spans="1:18" x14ac:dyDescent="0.15">
      <c r="A242" s="1" t="str">
        <f t="shared" si="4"/>
        <v>AmeriCredit Automobile Receivables Trust 2017-10001694010 - 00393142736</v>
      </c>
      <c r="B242" s="1" t="s">
        <v>16</v>
      </c>
      <c r="C242" s="1" t="s">
        <v>610</v>
      </c>
      <c r="D242" s="2">
        <v>42736</v>
      </c>
      <c r="E242" s="1">
        <v>7992.52</v>
      </c>
      <c r="F242" s="1">
        <v>381.59</v>
      </c>
      <c r="G242" s="1">
        <v>0</v>
      </c>
      <c r="H242" s="1">
        <v>1.7053025658242399E-13</v>
      </c>
      <c r="I242" s="14">
        <v>7610.93</v>
      </c>
      <c r="J242" s="1">
        <v>88.41</v>
      </c>
      <c r="K242" s="1">
        <v>0</v>
      </c>
      <c r="L242" s="1">
        <v>0</v>
      </c>
      <c r="M242" s="1">
        <v>0</v>
      </c>
      <c r="N242" s="1">
        <v>930.1</v>
      </c>
      <c r="O242" s="1">
        <v>393.16612336999998</v>
      </c>
      <c r="P242" s="1">
        <v>929.55</v>
      </c>
      <c r="Q242" s="1">
        <v>28</v>
      </c>
      <c r="R242" s="1">
        <v>470</v>
      </c>
    </row>
    <row r="243" spans="1:18" x14ac:dyDescent="0.15">
      <c r="A243" s="1" t="str">
        <f t="shared" si="4"/>
        <v>AmeriCredit Automobile Receivables Trust 2017-10001694010 - 00393142767</v>
      </c>
      <c r="B243" s="1" t="s">
        <v>16</v>
      </c>
      <c r="C243" s="1" t="s">
        <v>610</v>
      </c>
      <c r="D243" s="2">
        <v>42767</v>
      </c>
      <c r="E243" s="1">
        <v>7610.93</v>
      </c>
      <c r="F243" s="1">
        <v>7594.97</v>
      </c>
      <c r="G243" s="1">
        <v>15.96</v>
      </c>
      <c r="H243" s="1">
        <v>0</v>
      </c>
      <c r="I243" s="14">
        <v>0</v>
      </c>
      <c r="J243" s="1">
        <v>129.16999999999999</v>
      </c>
      <c r="K243" s="1">
        <v>0</v>
      </c>
      <c r="L243" s="1">
        <v>0</v>
      </c>
      <c r="M243" s="1">
        <v>0</v>
      </c>
      <c r="N243" s="1">
        <v>929.55</v>
      </c>
      <c r="O243" s="1">
        <v>397.28688118999997</v>
      </c>
      <c r="P243" s="1">
        <v>0</v>
      </c>
      <c r="Q243" s="1">
        <v>0</v>
      </c>
      <c r="R243" s="1">
        <v>8957.7999999999993</v>
      </c>
    </row>
    <row r="244" spans="1:18" x14ac:dyDescent="0.15">
      <c r="A244" s="1" t="str">
        <f t="shared" si="4"/>
        <v>AmeriCredit Automobile Receivables Trust 2017-10001694010 - 00401542705</v>
      </c>
      <c r="B244" s="1" t="s">
        <v>16</v>
      </c>
      <c r="C244" s="1" t="s">
        <v>609</v>
      </c>
      <c r="D244" s="2">
        <v>42705</v>
      </c>
      <c r="E244" s="1">
        <v>12984.09</v>
      </c>
      <c r="F244" s="1">
        <v>0</v>
      </c>
      <c r="G244" s="1">
        <v>0</v>
      </c>
      <c r="H244" s="1">
        <v>0</v>
      </c>
      <c r="I244" s="14">
        <v>12984.09</v>
      </c>
      <c r="J244" s="1">
        <v>0</v>
      </c>
      <c r="K244" s="1">
        <v>0</v>
      </c>
      <c r="L244" s="1">
        <v>0</v>
      </c>
      <c r="M244" s="1">
        <v>0</v>
      </c>
      <c r="N244" s="1">
        <v>2211.3199999999902</v>
      </c>
      <c r="O244" s="1">
        <v>434.69982371999998</v>
      </c>
      <c r="P244" s="1">
        <v>2207.41</v>
      </c>
      <c r="Q244" s="1">
        <v>78</v>
      </c>
      <c r="R244" s="1">
        <v>0</v>
      </c>
    </row>
    <row r="245" spans="1:18" x14ac:dyDescent="0.15">
      <c r="A245" s="1" t="str">
        <f t="shared" si="4"/>
        <v>AmeriCredit Automobile Receivables Trust 2017-10001694010 - 00401542736</v>
      </c>
      <c r="B245" s="1" t="s">
        <v>16</v>
      </c>
      <c r="C245" s="1" t="s">
        <v>609</v>
      </c>
      <c r="D245" s="2">
        <v>42736</v>
      </c>
      <c r="E245" s="1">
        <v>12984.09</v>
      </c>
      <c r="F245" s="1">
        <v>1994.69</v>
      </c>
      <c r="G245" s="1">
        <v>-125</v>
      </c>
      <c r="H245" s="1">
        <v>4.5474735088646402E-13</v>
      </c>
      <c r="I245" s="14">
        <v>11114.4</v>
      </c>
      <c r="J245" s="1">
        <v>338.17</v>
      </c>
      <c r="K245" s="1">
        <v>0</v>
      </c>
      <c r="L245" s="1">
        <v>0</v>
      </c>
      <c r="M245" s="1">
        <v>0</v>
      </c>
      <c r="N245" s="1">
        <v>2207.41</v>
      </c>
      <c r="O245" s="1">
        <v>440.53935144000002</v>
      </c>
      <c r="P245" s="1">
        <v>552.83000000000004</v>
      </c>
      <c r="Q245" s="1">
        <v>0</v>
      </c>
      <c r="R245" s="1">
        <v>2332.86</v>
      </c>
    </row>
    <row r="246" spans="1:18" x14ac:dyDescent="0.15">
      <c r="A246" s="1" t="str">
        <f t="shared" si="4"/>
        <v>AmeriCredit Automobile Receivables Trust 2017-10001694010 - 00401542767</v>
      </c>
      <c r="B246" s="1" t="s">
        <v>16</v>
      </c>
      <c r="C246" s="1" t="s">
        <v>609</v>
      </c>
      <c r="D246" s="2">
        <v>42767</v>
      </c>
      <c r="E246" s="1">
        <v>11114.4</v>
      </c>
      <c r="F246" s="1">
        <v>409.51</v>
      </c>
      <c r="G246" s="1">
        <v>0</v>
      </c>
      <c r="H246" s="1">
        <v>2.2737367544323201E-13</v>
      </c>
      <c r="I246" s="14">
        <v>10704.89</v>
      </c>
      <c r="J246" s="1">
        <v>143.49</v>
      </c>
      <c r="K246" s="1">
        <v>0</v>
      </c>
      <c r="L246" s="1">
        <v>0</v>
      </c>
      <c r="M246" s="1">
        <v>0.16999999999995899</v>
      </c>
      <c r="N246" s="1">
        <v>552.83000000000004</v>
      </c>
      <c r="O246" s="1">
        <v>446.45795609999999</v>
      </c>
      <c r="P246" s="1">
        <v>552.83000000000004</v>
      </c>
      <c r="Q246" s="1">
        <v>0</v>
      </c>
      <c r="R246" s="1">
        <v>553</v>
      </c>
    </row>
    <row r="247" spans="1:18" x14ac:dyDescent="0.15">
      <c r="A247" s="1" t="str">
        <f t="shared" si="4"/>
        <v>AmeriCredit Automobile Receivables Trust 2017-10001694010 - 00401542795</v>
      </c>
      <c r="B247" s="1" t="s">
        <v>16</v>
      </c>
      <c r="C247" s="1" t="s">
        <v>609</v>
      </c>
      <c r="D247" s="2">
        <v>42795</v>
      </c>
      <c r="E247" s="1">
        <v>10704.89</v>
      </c>
      <c r="F247" s="1">
        <v>395.55</v>
      </c>
      <c r="G247" s="1">
        <v>0</v>
      </c>
      <c r="H247" s="1">
        <v>-7.3896444519050399E-13</v>
      </c>
      <c r="I247" s="14">
        <v>10309.34</v>
      </c>
      <c r="J247" s="1">
        <v>157.28</v>
      </c>
      <c r="K247" s="1">
        <v>0</v>
      </c>
      <c r="L247" s="1">
        <v>0</v>
      </c>
      <c r="M247" s="1">
        <v>0</v>
      </c>
      <c r="N247" s="1">
        <v>552.83000000000004</v>
      </c>
      <c r="O247" s="1">
        <v>452.45670853000001</v>
      </c>
      <c r="P247" s="1">
        <v>552.83000000000004</v>
      </c>
      <c r="Q247" s="1">
        <v>0</v>
      </c>
      <c r="R247" s="1">
        <v>552.83000000000004</v>
      </c>
    </row>
    <row r="248" spans="1:18" x14ac:dyDescent="0.15">
      <c r="A248" s="1" t="str">
        <f t="shared" si="4"/>
        <v>AmeriCredit Automobile Receivables Trust 2017-10001694010 - 00402842705</v>
      </c>
      <c r="B248" s="1" t="s">
        <v>16</v>
      </c>
      <c r="C248" s="1" t="s">
        <v>608</v>
      </c>
      <c r="D248" s="2">
        <v>42705</v>
      </c>
      <c r="E248" s="1">
        <v>9899.5499999999993</v>
      </c>
      <c r="F248" s="1">
        <v>420.33</v>
      </c>
      <c r="G248" s="1">
        <v>0</v>
      </c>
      <c r="H248" s="1">
        <v>-5.6843418860808002E-14</v>
      </c>
      <c r="I248" s="14">
        <v>9479.2199999999993</v>
      </c>
      <c r="J248" s="1">
        <v>74.63</v>
      </c>
      <c r="K248" s="1">
        <v>0</v>
      </c>
      <c r="L248" s="1">
        <v>0</v>
      </c>
      <c r="M248" s="1">
        <v>0</v>
      </c>
      <c r="N248" s="1">
        <v>494.96</v>
      </c>
      <c r="O248" s="1">
        <v>436.74298420999997</v>
      </c>
      <c r="P248" s="1">
        <v>494.96</v>
      </c>
      <c r="Q248" s="1">
        <v>0</v>
      </c>
      <c r="R248" s="1">
        <v>500</v>
      </c>
    </row>
    <row r="249" spans="1:18" x14ac:dyDescent="0.15">
      <c r="A249" s="1" t="str">
        <f t="shared" si="4"/>
        <v>AmeriCredit Automobile Receivables Trust 2017-10001694010 - 00402842736</v>
      </c>
      <c r="B249" s="1" t="s">
        <v>16</v>
      </c>
      <c r="C249" s="1" t="s">
        <v>608</v>
      </c>
      <c r="D249" s="2">
        <v>42736</v>
      </c>
      <c r="E249" s="1">
        <v>9479.2199999999993</v>
      </c>
      <c r="F249" s="1">
        <v>0</v>
      </c>
      <c r="G249" s="1">
        <v>0</v>
      </c>
      <c r="H249" s="1">
        <v>0</v>
      </c>
      <c r="I249" s="14">
        <v>9479.2199999999993</v>
      </c>
      <c r="J249" s="1">
        <v>0</v>
      </c>
      <c r="K249" s="1">
        <v>0</v>
      </c>
      <c r="L249" s="1">
        <v>0</v>
      </c>
      <c r="M249" s="1">
        <v>0</v>
      </c>
      <c r="N249" s="1">
        <v>494.96</v>
      </c>
      <c r="O249" s="1">
        <v>439.96882883000001</v>
      </c>
      <c r="P249" s="1">
        <v>989.92</v>
      </c>
      <c r="Q249" s="1">
        <v>9</v>
      </c>
      <c r="R249" s="1">
        <v>0</v>
      </c>
    </row>
    <row r="250" spans="1:18" x14ac:dyDescent="0.15">
      <c r="A250" s="1" t="str">
        <f t="shared" si="4"/>
        <v>AmeriCredit Automobile Receivables Trust 2017-10001694010 - 00402842767</v>
      </c>
      <c r="B250" s="1" t="s">
        <v>16</v>
      </c>
      <c r="C250" s="1" t="s">
        <v>608</v>
      </c>
      <c r="D250" s="2">
        <v>42767</v>
      </c>
      <c r="E250" s="1">
        <v>9479.2199999999993</v>
      </c>
      <c r="F250" s="1">
        <v>9470.6299999999992</v>
      </c>
      <c r="G250" s="1">
        <v>8.59</v>
      </c>
      <c r="H250" s="1">
        <v>0</v>
      </c>
      <c r="I250" s="14">
        <v>0</v>
      </c>
      <c r="J250" s="1">
        <v>147.76</v>
      </c>
      <c r="K250" s="1">
        <v>0</v>
      </c>
      <c r="L250" s="1">
        <v>0</v>
      </c>
      <c r="M250" s="1">
        <v>0</v>
      </c>
      <c r="N250" s="1">
        <v>989.92</v>
      </c>
      <c r="O250" s="1">
        <v>443.21859847000002</v>
      </c>
      <c r="P250" s="1">
        <v>0</v>
      </c>
      <c r="Q250" s="1">
        <v>0</v>
      </c>
      <c r="R250" s="1">
        <v>9987.7000000000007</v>
      </c>
    </row>
    <row r="251" spans="1:18" x14ac:dyDescent="0.15">
      <c r="A251" s="1" t="str">
        <f t="shared" si="4"/>
        <v>AmeriCredit Automobile Receivables Trust 2017-10001694010 - 00412042705</v>
      </c>
      <c r="B251" s="1" t="s">
        <v>16</v>
      </c>
      <c r="C251" s="1" t="s">
        <v>607</v>
      </c>
      <c r="D251" s="2">
        <v>42705</v>
      </c>
      <c r="E251" s="1">
        <v>5686.71</v>
      </c>
      <c r="F251" s="1">
        <v>235.88</v>
      </c>
      <c r="G251" s="1">
        <v>0</v>
      </c>
      <c r="H251" s="1">
        <v>1.13686837721616E-13</v>
      </c>
      <c r="I251" s="14">
        <v>5450.83</v>
      </c>
      <c r="J251" s="1">
        <v>56.12</v>
      </c>
      <c r="K251" s="1">
        <v>0</v>
      </c>
      <c r="L251" s="1">
        <v>0</v>
      </c>
      <c r="M251" s="1">
        <v>0</v>
      </c>
      <c r="N251" s="1">
        <v>292.31</v>
      </c>
      <c r="O251" s="1">
        <v>241.40577685</v>
      </c>
      <c r="P251" s="1">
        <v>292.31</v>
      </c>
      <c r="Q251" s="1">
        <v>0</v>
      </c>
      <c r="R251" s="1">
        <v>292</v>
      </c>
    </row>
    <row r="252" spans="1:18" x14ac:dyDescent="0.15">
      <c r="A252" s="1" t="str">
        <f t="shared" si="4"/>
        <v>AmeriCredit Automobile Receivables Trust 2017-10001694010 - 00412042736</v>
      </c>
      <c r="B252" s="1" t="s">
        <v>16</v>
      </c>
      <c r="C252" s="1" t="s">
        <v>607</v>
      </c>
      <c r="D252" s="2">
        <v>42736</v>
      </c>
      <c r="E252" s="1">
        <v>5450.83</v>
      </c>
      <c r="F252" s="1">
        <v>243.9</v>
      </c>
      <c r="G252" s="1">
        <v>0</v>
      </c>
      <c r="H252" s="1">
        <v>-3.69482222595252E-13</v>
      </c>
      <c r="I252" s="14">
        <v>5206.93</v>
      </c>
      <c r="J252" s="1">
        <v>48.1</v>
      </c>
      <c r="K252" s="1">
        <v>0</v>
      </c>
      <c r="L252" s="1">
        <v>0</v>
      </c>
      <c r="M252" s="1">
        <v>0</v>
      </c>
      <c r="N252" s="1">
        <v>292.31</v>
      </c>
      <c r="O252" s="1">
        <v>243.98412395</v>
      </c>
      <c r="P252" s="1">
        <v>292.31</v>
      </c>
      <c r="Q252" s="1">
        <v>0</v>
      </c>
      <c r="R252" s="1">
        <v>292</v>
      </c>
    </row>
    <row r="253" spans="1:18" x14ac:dyDescent="0.15">
      <c r="A253" s="1" t="str">
        <f t="shared" si="4"/>
        <v>AmeriCredit Automobile Receivables Trust 2017-10001694010 - 00412042767</v>
      </c>
      <c r="B253" s="1" t="s">
        <v>16</v>
      </c>
      <c r="C253" s="1" t="s">
        <v>607</v>
      </c>
      <c r="D253" s="2">
        <v>42767</v>
      </c>
      <c r="E253" s="1">
        <v>5206.93</v>
      </c>
      <c r="F253" s="1">
        <v>233.11</v>
      </c>
      <c r="G253" s="1">
        <v>0</v>
      </c>
      <c r="H253" s="1">
        <v>5.6843418860808005E-13</v>
      </c>
      <c r="I253" s="14">
        <v>4973.82</v>
      </c>
      <c r="J253" s="1">
        <v>58.89</v>
      </c>
      <c r="K253" s="1">
        <v>0</v>
      </c>
      <c r="L253" s="1">
        <v>0</v>
      </c>
      <c r="M253" s="1">
        <v>0</v>
      </c>
      <c r="N253" s="1">
        <v>292.31</v>
      </c>
      <c r="O253" s="1">
        <v>246.59018828000001</v>
      </c>
      <c r="P253" s="1">
        <v>292.31</v>
      </c>
      <c r="Q253" s="1">
        <v>0</v>
      </c>
      <c r="R253" s="1">
        <v>292</v>
      </c>
    </row>
    <row r="254" spans="1:18" x14ac:dyDescent="0.15">
      <c r="A254" s="1" t="str">
        <f t="shared" si="4"/>
        <v>AmeriCredit Automobile Receivables Trust 2017-10001694010 - 00412042795</v>
      </c>
      <c r="B254" s="1" t="s">
        <v>16</v>
      </c>
      <c r="C254" s="1" t="s">
        <v>607</v>
      </c>
      <c r="D254" s="2">
        <v>42795</v>
      </c>
      <c r="E254" s="1">
        <v>4973.82</v>
      </c>
      <c r="F254" s="1">
        <v>4963.2700000000004</v>
      </c>
      <c r="G254" s="1">
        <v>10.55</v>
      </c>
      <c r="H254" s="1">
        <v>-9.0949470177292804E-13</v>
      </c>
      <c r="I254" s="14">
        <v>0</v>
      </c>
      <c r="J254" s="1">
        <v>45.71</v>
      </c>
      <c r="K254" s="1">
        <v>0</v>
      </c>
      <c r="L254" s="1">
        <v>0</v>
      </c>
      <c r="M254" s="1">
        <v>0</v>
      </c>
      <c r="N254" s="1">
        <v>292.31</v>
      </c>
      <c r="O254" s="1">
        <v>249.22426780000001</v>
      </c>
      <c r="P254" s="1">
        <v>0</v>
      </c>
      <c r="Q254" s="1">
        <v>0</v>
      </c>
      <c r="R254" s="1">
        <v>5008.9799999999996</v>
      </c>
    </row>
    <row r="255" spans="1:18" x14ac:dyDescent="0.15">
      <c r="A255" s="1" t="str">
        <f t="shared" si="4"/>
        <v>AmeriCredit Automobile Receivables Trust 2017-10001694010 - 00417242705</v>
      </c>
      <c r="B255" s="1" t="s">
        <v>16</v>
      </c>
      <c r="C255" s="1" t="s">
        <v>606</v>
      </c>
      <c r="D255" s="2">
        <v>42705</v>
      </c>
      <c r="E255" s="1">
        <v>12299.84</v>
      </c>
      <c r="F255" s="1">
        <v>223.7</v>
      </c>
      <c r="G255" s="1">
        <v>0</v>
      </c>
      <c r="H255" s="1">
        <v>7.3896444519050399E-13</v>
      </c>
      <c r="I255" s="14">
        <v>12076.14</v>
      </c>
      <c r="J255" s="1">
        <v>406.3</v>
      </c>
      <c r="K255" s="1">
        <v>0</v>
      </c>
      <c r="L255" s="1">
        <v>0</v>
      </c>
      <c r="M255" s="1">
        <v>0</v>
      </c>
      <c r="N255" s="1">
        <v>1237.22</v>
      </c>
      <c r="O255" s="1">
        <v>446.41625862000001</v>
      </c>
      <c r="P255" s="1">
        <v>1146.0999999999999</v>
      </c>
      <c r="Q255" s="1">
        <v>5</v>
      </c>
      <c r="R255" s="1">
        <v>630</v>
      </c>
    </row>
    <row r="256" spans="1:18" x14ac:dyDescent="0.15">
      <c r="A256" s="1" t="str">
        <f t="shared" si="4"/>
        <v>AmeriCredit Automobile Receivables Trust 2017-10001694010 - 00417242736</v>
      </c>
      <c r="B256" s="1" t="s">
        <v>16</v>
      </c>
      <c r="C256" s="1" t="s">
        <v>606</v>
      </c>
      <c r="D256" s="2">
        <v>42736</v>
      </c>
      <c r="E256" s="1">
        <v>12076.14</v>
      </c>
      <c r="F256" s="1">
        <v>0</v>
      </c>
      <c r="G256" s="1">
        <v>0</v>
      </c>
      <c r="H256" s="1">
        <v>0</v>
      </c>
      <c r="I256" s="14">
        <v>12076.14</v>
      </c>
      <c r="J256" s="1">
        <v>0</v>
      </c>
      <c r="K256" s="1">
        <v>0</v>
      </c>
      <c r="L256" s="1">
        <v>0</v>
      </c>
      <c r="M256" s="1">
        <v>0</v>
      </c>
      <c r="N256" s="1">
        <v>1146.0999999999999</v>
      </c>
      <c r="O256" s="1">
        <v>455.06552356999998</v>
      </c>
      <c r="P256" s="1">
        <v>1764.71</v>
      </c>
      <c r="Q256" s="1">
        <v>36</v>
      </c>
      <c r="R256" s="1">
        <v>0</v>
      </c>
    </row>
    <row r="257" spans="1:18" x14ac:dyDescent="0.15">
      <c r="A257" s="1" t="str">
        <f t="shared" si="4"/>
        <v>AmeriCredit Automobile Receivables Trust 2017-10001694010 - 00417242767</v>
      </c>
      <c r="B257" s="1" t="s">
        <v>16</v>
      </c>
      <c r="C257" s="1" t="s">
        <v>606</v>
      </c>
      <c r="D257" s="2">
        <v>42767</v>
      </c>
      <c r="E257" s="1">
        <v>12076.14</v>
      </c>
      <c r="F257" s="1">
        <v>0</v>
      </c>
      <c r="G257" s="1">
        <v>0</v>
      </c>
      <c r="H257" s="1">
        <v>0</v>
      </c>
      <c r="I257" s="14">
        <v>12076.14</v>
      </c>
      <c r="J257" s="1">
        <v>0</v>
      </c>
      <c r="K257" s="1">
        <v>0</v>
      </c>
      <c r="L257" s="1">
        <v>0</v>
      </c>
      <c r="M257" s="1">
        <v>0</v>
      </c>
      <c r="N257" s="1">
        <v>1764.71</v>
      </c>
      <c r="O257" s="1">
        <v>463.88236803000001</v>
      </c>
      <c r="P257" s="1">
        <v>2383.3200000000002</v>
      </c>
      <c r="Q257" s="1">
        <v>64</v>
      </c>
      <c r="R257" s="1">
        <v>0</v>
      </c>
    </row>
    <row r="258" spans="1:18" x14ac:dyDescent="0.15">
      <c r="A258" s="1" t="str">
        <f t="shared" si="4"/>
        <v>AmeriCredit Automobile Receivables Trust 2017-10001694010 - 00417242795</v>
      </c>
      <c r="B258" s="1" t="s">
        <v>16</v>
      </c>
      <c r="C258" s="1" t="s">
        <v>606</v>
      </c>
      <c r="D258" s="2">
        <v>42795</v>
      </c>
      <c r="E258" s="1">
        <v>12076.14</v>
      </c>
      <c r="F258" s="1">
        <v>1777.44</v>
      </c>
      <c r="G258" s="1">
        <v>-525</v>
      </c>
      <c r="H258" s="1">
        <v>-1.3642420526593899E-12</v>
      </c>
      <c r="I258" s="14">
        <v>10823.7</v>
      </c>
      <c r="J258" s="1">
        <v>762.79</v>
      </c>
      <c r="K258" s="1">
        <v>0</v>
      </c>
      <c r="L258" s="1">
        <v>-650</v>
      </c>
      <c r="M258" s="1">
        <v>0</v>
      </c>
      <c r="N258" s="1">
        <v>2383.3200000000002</v>
      </c>
      <c r="O258" s="1">
        <v>472.87003885000001</v>
      </c>
      <c r="P258" s="1">
        <v>0</v>
      </c>
      <c r="Q258" s="1">
        <v>0</v>
      </c>
      <c r="R258" s="1">
        <v>2833</v>
      </c>
    </row>
    <row r="259" spans="1:18" x14ac:dyDescent="0.15">
      <c r="A259" s="1" t="str">
        <f t="shared" ref="A259:A322" si="5">B259&amp;C259&amp;D259</f>
        <v>AmeriCredit Automobile Receivables Trust 2017-10001694010 - 00427142705</v>
      </c>
      <c r="B259" s="1" t="s">
        <v>16</v>
      </c>
      <c r="C259" s="1" t="s">
        <v>605</v>
      </c>
      <c r="D259" s="2">
        <v>42705</v>
      </c>
      <c r="E259" s="1">
        <v>1081.42</v>
      </c>
      <c r="F259" s="1">
        <v>282.45</v>
      </c>
      <c r="G259" s="1">
        <v>0</v>
      </c>
      <c r="H259" s="1">
        <v>5.6843418860808002E-14</v>
      </c>
      <c r="I259" s="14">
        <v>798.97</v>
      </c>
      <c r="J259" s="1">
        <v>17.55</v>
      </c>
      <c r="K259" s="1">
        <v>0</v>
      </c>
      <c r="L259" s="1">
        <v>0</v>
      </c>
      <c r="M259" s="1">
        <v>10.99</v>
      </c>
      <c r="N259" s="1">
        <v>289.01</v>
      </c>
      <c r="O259" s="1">
        <v>259.44262913</v>
      </c>
      <c r="P259" s="1">
        <v>289.01</v>
      </c>
      <c r="Q259" s="1">
        <v>0</v>
      </c>
      <c r="R259" s="1">
        <v>300</v>
      </c>
    </row>
    <row r="260" spans="1:18" x14ac:dyDescent="0.15">
      <c r="A260" s="1" t="str">
        <f t="shared" si="5"/>
        <v>AmeriCredit Automobile Receivables Trust 2017-10001694010 - 00427142736</v>
      </c>
      <c r="B260" s="1" t="s">
        <v>16</v>
      </c>
      <c r="C260" s="1" t="s">
        <v>605</v>
      </c>
      <c r="D260" s="2">
        <v>42736</v>
      </c>
      <c r="E260" s="1">
        <v>798.97</v>
      </c>
      <c r="F260" s="1">
        <v>273.18</v>
      </c>
      <c r="G260" s="1">
        <v>0</v>
      </c>
      <c r="H260" s="1">
        <v>5.6843418860808002E-14</v>
      </c>
      <c r="I260" s="14">
        <v>525.79</v>
      </c>
      <c r="J260" s="1">
        <v>16.82</v>
      </c>
      <c r="K260" s="1">
        <v>0</v>
      </c>
      <c r="L260" s="1">
        <v>0</v>
      </c>
      <c r="M260" s="1">
        <v>0.99000000000000898</v>
      </c>
      <c r="N260" s="3">
        <v>289.01</v>
      </c>
      <c r="O260" s="1">
        <v>264.14954696000001</v>
      </c>
      <c r="P260" s="1">
        <v>289.01</v>
      </c>
      <c r="Q260" s="1">
        <v>0</v>
      </c>
      <c r="R260" s="1">
        <v>290</v>
      </c>
    </row>
    <row r="261" spans="1:18" x14ac:dyDescent="0.15">
      <c r="A261" s="1" t="str">
        <f t="shared" si="5"/>
        <v>AmeriCredit Automobile Receivables Trust 2017-10001694010 - 00427142767</v>
      </c>
      <c r="B261" s="1" t="s">
        <v>16</v>
      </c>
      <c r="C261" s="1" t="s">
        <v>605</v>
      </c>
      <c r="D261" s="2">
        <v>42767</v>
      </c>
      <c r="E261" s="1">
        <v>525.79</v>
      </c>
      <c r="F261" s="1">
        <v>278.27999999999997</v>
      </c>
      <c r="G261" s="1">
        <v>0</v>
      </c>
      <c r="H261" s="1">
        <v>0</v>
      </c>
      <c r="I261" s="14">
        <v>247.51</v>
      </c>
      <c r="J261" s="1">
        <v>11.72</v>
      </c>
      <c r="K261" s="1">
        <v>0</v>
      </c>
      <c r="L261" s="1">
        <v>0</v>
      </c>
      <c r="M261" s="1">
        <v>0.99000000000000898</v>
      </c>
      <c r="N261" s="1">
        <v>289.01</v>
      </c>
      <c r="O261" s="1">
        <v>268.94271906</v>
      </c>
      <c r="P261" s="1">
        <v>249.88381408999999</v>
      </c>
      <c r="Q261" s="1">
        <v>0</v>
      </c>
      <c r="R261" s="1">
        <v>290</v>
      </c>
    </row>
    <row r="262" spans="1:18" x14ac:dyDescent="0.15">
      <c r="A262" s="1" t="str">
        <f t="shared" si="5"/>
        <v>AmeriCredit Automobile Receivables Trust 2017-10001694010 - 00427142795</v>
      </c>
      <c r="B262" s="1" t="s">
        <v>16</v>
      </c>
      <c r="C262" s="1" t="s">
        <v>605</v>
      </c>
      <c r="D262" s="2">
        <v>42795</v>
      </c>
      <c r="E262" s="1">
        <v>247.51</v>
      </c>
      <c r="F262" s="1">
        <v>246.01</v>
      </c>
      <c r="G262" s="1">
        <v>1.5</v>
      </c>
      <c r="H262" s="1">
        <v>0</v>
      </c>
      <c r="I262" s="14">
        <v>0</v>
      </c>
      <c r="J262" s="1">
        <v>3.58</v>
      </c>
      <c r="K262" s="1">
        <v>0</v>
      </c>
      <c r="L262" s="1">
        <v>0</v>
      </c>
      <c r="M262" s="1">
        <v>0</v>
      </c>
      <c r="N262" s="1">
        <v>249.88381408999999</v>
      </c>
      <c r="O262" s="1">
        <v>273.82372604</v>
      </c>
      <c r="P262" s="1">
        <v>0</v>
      </c>
      <c r="Q262" s="1">
        <v>0</v>
      </c>
      <c r="R262" s="1">
        <v>249.59</v>
      </c>
    </row>
    <row r="263" spans="1:18" x14ac:dyDescent="0.15">
      <c r="A263" s="1" t="str">
        <f t="shared" si="5"/>
        <v>AmeriCredit Automobile Receivables Trust 2017-10001694010 - 00429142705</v>
      </c>
      <c r="B263" s="1" t="s">
        <v>16</v>
      </c>
      <c r="C263" s="1" t="s">
        <v>604</v>
      </c>
      <c r="D263" s="2">
        <v>42705</v>
      </c>
      <c r="E263" s="1">
        <v>2809.25</v>
      </c>
      <c r="F263" s="1">
        <v>454.66</v>
      </c>
      <c r="G263" s="1">
        <v>0</v>
      </c>
      <c r="H263" s="1">
        <v>-1.7053025658242399E-13</v>
      </c>
      <c r="I263" s="14">
        <v>2354.59</v>
      </c>
      <c r="J263" s="1">
        <v>21.81</v>
      </c>
      <c r="K263" s="1">
        <v>0</v>
      </c>
      <c r="L263" s="1">
        <v>0</v>
      </c>
      <c r="M263" s="1">
        <v>0</v>
      </c>
      <c r="N263" s="1">
        <v>476.47</v>
      </c>
      <c r="O263" s="1">
        <v>458.17741101000001</v>
      </c>
      <c r="P263" s="1">
        <v>476.47</v>
      </c>
      <c r="Q263" s="1">
        <v>0</v>
      </c>
      <c r="R263" s="1">
        <v>476.47</v>
      </c>
    </row>
    <row r="264" spans="1:18" x14ac:dyDescent="0.15">
      <c r="A264" s="1" t="str">
        <f t="shared" si="5"/>
        <v>AmeriCredit Automobile Receivables Trust 2017-10001694010 - 00429142736</v>
      </c>
      <c r="B264" s="1" t="s">
        <v>16</v>
      </c>
      <c r="C264" s="1" t="s">
        <v>604</v>
      </c>
      <c r="D264" s="2">
        <v>42736</v>
      </c>
      <c r="E264" s="1">
        <v>2354.59</v>
      </c>
      <c r="F264" s="1">
        <v>457.59</v>
      </c>
      <c r="G264" s="1">
        <v>0</v>
      </c>
      <c r="H264" s="1">
        <v>1.7053025658242399E-13</v>
      </c>
      <c r="I264" s="14">
        <v>1897</v>
      </c>
      <c r="J264" s="1">
        <v>18.88</v>
      </c>
      <c r="K264" s="1">
        <v>0</v>
      </c>
      <c r="L264" s="1">
        <v>0</v>
      </c>
      <c r="M264" s="1">
        <v>0</v>
      </c>
      <c r="N264" s="1">
        <v>476.47</v>
      </c>
      <c r="O264" s="1">
        <v>461.77863909000001</v>
      </c>
      <c r="P264" s="1">
        <v>476.47</v>
      </c>
      <c r="Q264" s="1">
        <v>0</v>
      </c>
      <c r="R264" s="1">
        <v>476.47</v>
      </c>
    </row>
    <row r="265" spans="1:18" x14ac:dyDescent="0.15">
      <c r="A265" s="1" t="str">
        <f t="shared" si="5"/>
        <v>AmeriCredit Automobile Receivables Trust 2017-10001694010 - 00429142767</v>
      </c>
      <c r="B265" s="1" t="s">
        <v>16</v>
      </c>
      <c r="C265" s="1" t="s">
        <v>604</v>
      </c>
      <c r="D265" s="2">
        <v>42767</v>
      </c>
      <c r="E265" s="1">
        <v>1897</v>
      </c>
      <c r="F265" s="1">
        <v>461.21</v>
      </c>
      <c r="G265" s="1">
        <v>0</v>
      </c>
      <c r="H265" s="1">
        <v>5.6843418860808002E-14</v>
      </c>
      <c r="I265" s="14">
        <v>1435.79</v>
      </c>
      <c r="J265" s="1">
        <v>15.26</v>
      </c>
      <c r="K265" s="1">
        <v>0</v>
      </c>
      <c r="L265" s="1">
        <v>0</v>
      </c>
      <c r="M265" s="1">
        <v>0</v>
      </c>
      <c r="N265" s="1">
        <v>476.47</v>
      </c>
      <c r="O265" s="1">
        <v>465.40828686999998</v>
      </c>
      <c r="P265" s="1">
        <v>476.47</v>
      </c>
      <c r="Q265" s="1">
        <v>0</v>
      </c>
      <c r="R265" s="1">
        <v>476.47</v>
      </c>
    </row>
    <row r="266" spans="1:18" x14ac:dyDescent="0.15">
      <c r="A266" s="1" t="str">
        <f t="shared" si="5"/>
        <v>AmeriCredit Automobile Receivables Trust 2017-10001694010 - 00429142795</v>
      </c>
      <c r="B266" s="1" t="s">
        <v>16</v>
      </c>
      <c r="C266" s="1" t="s">
        <v>604</v>
      </c>
      <c r="D266" s="2">
        <v>42795</v>
      </c>
      <c r="E266" s="1">
        <v>1435.79</v>
      </c>
      <c r="F266" s="1">
        <v>1431.01</v>
      </c>
      <c r="G266" s="1">
        <v>4.78</v>
      </c>
      <c r="H266" s="1">
        <v>0</v>
      </c>
      <c r="I266" s="14">
        <v>0</v>
      </c>
      <c r="J266" s="1">
        <v>15.21</v>
      </c>
      <c r="K266" s="1">
        <v>0</v>
      </c>
      <c r="L266" s="1">
        <v>0</v>
      </c>
      <c r="M266" s="1">
        <v>0</v>
      </c>
      <c r="N266" s="1">
        <v>476.47</v>
      </c>
      <c r="O266" s="1">
        <v>469.06657861999997</v>
      </c>
      <c r="P266" s="1">
        <v>0</v>
      </c>
      <c r="Q266" s="1">
        <v>0</v>
      </c>
      <c r="R266" s="1">
        <v>1446.22</v>
      </c>
    </row>
    <row r="267" spans="1:18" x14ac:dyDescent="0.15">
      <c r="A267" s="1" t="str">
        <f t="shared" si="5"/>
        <v>AmeriCredit Automobile Receivables Trust 2017-10001694010 - 00431442705</v>
      </c>
      <c r="B267" s="1" t="s">
        <v>16</v>
      </c>
      <c r="C267" s="1" t="s">
        <v>603</v>
      </c>
      <c r="D267" s="2">
        <v>42705</v>
      </c>
      <c r="E267" s="1">
        <v>7799.74</v>
      </c>
      <c r="F267" s="1">
        <v>1333.51</v>
      </c>
      <c r="G267" s="1">
        <v>-475</v>
      </c>
      <c r="H267" s="1">
        <v>2.2737367544323201E-13</v>
      </c>
      <c r="I267" s="14">
        <v>6941.23</v>
      </c>
      <c r="J267" s="1">
        <v>428.97</v>
      </c>
      <c r="K267" s="1">
        <v>0</v>
      </c>
      <c r="L267" s="1">
        <v>0</v>
      </c>
      <c r="M267" s="1">
        <v>0</v>
      </c>
      <c r="N267" s="1">
        <v>859.43999999999903</v>
      </c>
      <c r="O267" s="1">
        <v>397.27502358999999</v>
      </c>
      <c r="P267" s="1">
        <v>859.44</v>
      </c>
      <c r="Q267" s="1">
        <v>8</v>
      </c>
      <c r="R267" s="1">
        <v>1813.48</v>
      </c>
    </row>
    <row r="268" spans="1:18" x14ac:dyDescent="0.15">
      <c r="A268" s="1" t="str">
        <f t="shared" si="5"/>
        <v>AmeriCredit Automobile Receivables Trust 2017-10001694010 - 00431442736</v>
      </c>
      <c r="B268" s="1" t="s">
        <v>16</v>
      </c>
      <c r="C268" s="1" t="s">
        <v>603</v>
      </c>
      <c r="D268" s="2">
        <v>42736</v>
      </c>
      <c r="E268" s="1">
        <v>6941.23</v>
      </c>
      <c r="F268" s="1">
        <v>296.02999999999997</v>
      </c>
      <c r="G268" s="1">
        <v>0</v>
      </c>
      <c r="H268" s="1">
        <v>-2.2737367544323201E-13</v>
      </c>
      <c r="I268" s="14">
        <v>6645.2</v>
      </c>
      <c r="J268" s="1">
        <v>136.97</v>
      </c>
      <c r="K268" s="1">
        <v>0</v>
      </c>
      <c r="L268" s="1">
        <v>0</v>
      </c>
      <c r="M268" s="1">
        <v>0</v>
      </c>
      <c r="N268" s="1">
        <v>859.44</v>
      </c>
      <c r="O268" s="1">
        <v>403.56186645999998</v>
      </c>
      <c r="P268" s="1">
        <v>856.16</v>
      </c>
      <c r="Q268" s="1">
        <v>8</v>
      </c>
      <c r="R268" s="1">
        <v>450</v>
      </c>
    </row>
    <row r="269" spans="1:18" x14ac:dyDescent="0.15">
      <c r="A269" s="1" t="str">
        <f t="shared" si="5"/>
        <v>AmeriCredit Automobile Receivables Trust 2017-10001694010 - 00431442767</v>
      </c>
      <c r="B269" s="1" t="s">
        <v>16</v>
      </c>
      <c r="C269" s="1" t="s">
        <v>603</v>
      </c>
      <c r="D269" s="2">
        <v>42767</v>
      </c>
      <c r="E269" s="1">
        <v>6645.2</v>
      </c>
      <c r="F269" s="1">
        <v>710.95</v>
      </c>
      <c r="G269" s="1">
        <v>0</v>
      </c>
      <c r="H269" s="1">
        <v>-2.2737367544323201E-13</v>
      </c>
      <c r="I269" s="14">
        <v>5934.25</v>
      </c>
      <c r="J269" s="1">
        <v>145.21</v>
      </c>
      <c r="K269" s="1">
        <v>0</v>
      </c>
      <c r="L269" s="1">
        <v>0</v>
      </c>
      <c r="M269" s="1">
        <v>1.13686837721616E-13</v>
      </c>
      <c r="N269" s="1">
        <v>856.16</v>
      </c>
      <c r="O269" s="1">
        <v>409.94819862999998</v>
      </c>
      <c r="P269" s="1">
        <v>429.72</v>
      </c>
      <c r="Q269" s="1">
        <v>0</v>
      </c>
      <c r="R269" s="1">
        <v>870</v>
      </c>
    </row>
    <row r="270" spans="1:18" x14ac:dyDescent="0.15">
      <c r="A270" s="1" t="str">
        <f t="shared" si="5"/>
        <v>AmeriCredit Automobile Receivables Trust 2017-10001694010 - 00431442795</v>
      </c>
      <c r="B270" s="1" t="s">
        <v>16</v>
      </c>
      <c r="C270" s="1" t="s">
        <v>603</v>
      </c>
      <c r="D270" s="2">
        <v>42795</v>
      </c>
      <c r="E270" s="1">
        <v>5934.25</v>
      </c>
      <c r="F270" s="1">
        <v>321.77999999999997</v>
      </c>
      <c r="G270" s="1">
        <v>0</v>
      </c>
      <c r="H270" s="1">
        <v>-2.2737367544323201E-13</v>
      </c>
      <c r="I270" s="14">
        <v>5612.47</v>
      </c>
      <c r="J270" s="1">
        <v>108.06</v>
      </c>
      <c r="K270" s="1">
        <v>0</v>
      </c>
      <c r="L270" s="1">
        <v>0</v>
      </c>
      <c r="M270" s="1">
        <v>0.119999999999947</v>
      </c>
      <c r="N270" s="1">
        <v>429.72</v>
      </c>
      <c r="O270" s="1">
        <v>416.43559449999998</v>
      </c>
      <c r="P270" s="1">
        <v>429.72</v>
      </c>
      <c r="Q270" s="1">
        <v>0</v>
      </c>
      <c r="R270" s="1">
        <v>433</v>
      </c>
    </row>
    <row r="271" spans="1:18" x14ac:dyDescent="0.15">
      <c r="A271" s="1" t="str">
        <f t="shared" si="5"/>
        <v>AmeriCredit Automobile Receivables Trust 2017-10001694010 - 00437442705</v>
      </c>
      <c r="B271" s="1" t="s">
        <v>16</v>
      </c>
      <c r="C271" s="1" t="s">
        <v>602</v>
      </c>
      <c r="D271" s="2">
        <v>42705</v>
      </c>
      <c r="E271" s="1">
        <v>435.66</v>
      </c>
      <c r="F271" s="1">
        <v>0</v>
      </c>
      <c r="G271" s="1">
        <v>0</v>
      </c>
      <c r="H271" s="1">
        <v>0</v>
      </c>
      <c r="I271" s="14">
        <v>435.66</v>
      </c>
      <c r="J271" s="1">
        <v>0</v>
      </c>
      <c r="K271" s="1">
        <v>0</v>
      </c>
      <c r="L271" s="1">
        <v>0</v>
      </c>
      <c r="M271" s="1">
        <v>0</v>
      </c>
      <c r="N271" s="1">
        <v>276.51</v>
      </c>
      <c r="O271" s="1">
        <v>249.09758153000001</v>
      </c>
      <c r="P271" s="1">
        <v>276.51</v>
      </c>
      <c r="Q271" s="1">
        <v>0</v>
      </c>
      <c r="R271" s="1">
        <v>0</v>
      </c>
    </row>
    <row r="272" spans="1:18" x14ac:dyDescent="0.15">
      <c r="A272" s="1" t="str">
        <f t="shared" si="5"/>
        <v>AmeriCredit Automobile Receivables Trust 2017-10001694010 - 00437442736</v>
      </c>
      <c r="B272" s="1" t="s">
        <v>16</v>
      </c>
      <c r="C272" s="1" t="s">
        <v>602</v>
      </c>
      <c r="D272" s="2">
        <v>42736</v>
      </c>
      <c r="E272" s="1">
        <v>435.66</v>
      </c>
      <c r="F272" s="1">
        <v>420.98</v>
      </c>
      <c r="G272" s="1">
        <v>14.68</v>
      </c>
      <c r="H272" s="1">
        <v>0</v>
      </c>
      <c r="I272" s="14">
        <v>0</v>
      </c>
      <c r="J272" s="1">
        <v>14.68</v>
      </c>
      <c r="K272" s="1">
        <v>0</v>
      </c>
      <c r="L272" s="1">
        <v>0</v>
      </c>
      <c r="M272" s="1">
        <v>0</v>
      </c>
      <c r="N272" s="1">
        <v>276.51</v>
      </c>
      <c r="O272" s="1">
        <v>253.46819748999999</v>
      </c>
      <c r="P272" s="1">
        <v>0</v>
      </c>
      <c r="Q272" s="1">
        <v>0</v>
      </c>
      <c r="R272" s="1">
        <v>435.66</v>
      </c>
    </row>
    <row r="273" spans="1:18" x14ac:dyDescent="0.15">
      <c r="A273" s="1" t="str">
        <f t="shared" si="5"/>
        <v>AmeriCredit Automobile Receivables Trust 2017-10001694010 - 00439742705</v>
      </c>
      <c r="B273" s="1" t="s">
        <v>16</v>
      </c>
      <c r="C273" s="1" t="s">
        <v>601</v>
      </c>
      <c r="D273" s="2">
        <v>42705</v>
      </c>
      <c r="E273" s="1">
        <v>9364.84</v>
      </c>
      <c r="F273" s="1">
        <v>1499.38</v>
      </c>
      <c r="G273" s="1">
        <v>-525</v>
      </c>
      <c r="H273" s="1">
        <v>9.0949470177292804E-13</v>
      </c>
      <c r="I273" s="14">
        <v>8390.4599999999991</v>
      </c>
      <c r="J273" s="1">
        <v>175.78</v>
      </c>
      <c r="K273" s="1">
        <v>0</v>
      </c>
      <c r="L273" s="1">
        <v>0</v>
      </c>
      <c r="M273" s="1">
        <v>0</v>
      </c>
      <c r="N273" s="1">
        <v>363.12</v>
      </c>
      <c r="O273" s="1">
        <v>301.67239465</v>
      </c>
      <c r="P273" s="1">
        <v>363.12</v>
      </c>
      <c r="Q273" s="1">
        <v>0</v>
      </c>
      <c r="R273" s="1">
        <v>1675.16</v>
      </c>
    </row>
    <row r="274" spans="1:18" x14ac:dyDescent="0.15">
      <c r="A274" s="1" t="str">
        <f t="shared" si="5"/>
        <v>AmeriCredit Automobile Receivables Trust 2017-10001694010 - 00439742736</v>
      </c>
      <c r="B274" s="1" t="s">
        <v>16</v>
      </c>
      <c r="C274" s="1" t="s">
        <v>601</v>
      </c>
      <c r="D274" s="2">
        <v>42736</v>
      </c>
      <c r="E274" s="1">
        <v>8390.4599999999991</v>
      </c>
      <c r="F274" s="1">
        <v>291.5</v>
      </c>
      <c r="G274" s="1">
        <v>0</v>
      </c>
      <c r="H274" s="1">
        <v>-9.0949470177292804E-13</v>
      </c>
      <c r="I274" s="14">
        <v>8098.96</v>
      </c>
      <c r="J274" s="1">
        <v>71.62</v>
      </c>
      <c r="K274" s="1">
        <v>0</v>
      </c>
      <c r="L274" s="1">
        <v>0</v>
      </c>
      <c r="M274" s="1">
        <v>0</v>
      </c>
      <c r="N274" s="1">
        <v>363.12</v>
      </c>
      <c r="O274" s="1">
        <v>304.79402991000001</v>
      </c>
      <c r="P274" s="1">
        <v>363.12</v>
      </c>
      <c r="Q274" s="1">
        <v>0</v>
      </c>
      <c r="R274" s="1">
        <v>363.12</v>
      </c>
    </row>
    <row r="275" spans="1:18" x14ac:dyDescent="0.15">
      <c r="A275" s="1" t="str">
        <f t="shared" si="5"/>
        <v>AmeriCredit Automobile Receivables Trust 2017-10001694010 - 00439742767</v>
      </c>
      <c r="B275" s="1" t="s">
        <v>16</v>
      </c>
      <c r="C275" s="1" t="s">
        <v>601</v>
      </c>
      <c r="D275" s="2">
        <v>42767</v>
      </c>
      <c r="E275" s="1">
        <v>8098.96</v>
      </c>
      <c r="F275" s="1">
        <v>257.81</v>
      </c>
      <c r="G275" s="1">
        <v>0</v>
      </c>
      <c r="H275" s="1">
        <v>3.97903932025656E-13</v>
      </c>
      <c r="I275" s="14">
        <v>7841.15</v>
      </c>
      <c r="J275" s="1">
        <v>105.31</v>
      </c>
      <c r="K275" s="1">
        <v>0</v>
      </c>
      <c r="L275" s="1">
        <v>-425</v>
      </c>
      <c r="M275" s="1">
        <v>0</v>
      </c>
      <c r="N275" s="1">
        <v>363.12</v>
      </c>
      <c r="O275" s="1">
        <v>307.94815618000001</v>
      </c>
      <c r="P275" s="1">
        <v>363.12</v>
      </c>
      <c r="Q275" s="1">
        <v>0</v>
      </c>
      <c r="R275" s="1">
        <v>363.12</v>
      </c>
    </row>
    <row r="276" spans="1:18" x14ac:dyDescent="0.15">
      <c r="A276" s="1" t="str">
        <f t="shared" si="5"/>
        <v>AmeriCredit Automobile Receivables Trust 2017-10001694010 - 00439742795</v>
      </c>
      <c r="B276" s="1" t="s">
        <v>16</v>
      </c>
      <c r="C276" s="1" t="s">
        <v>601</v>
      </c>
      <c r="D276" s="2">
        <v>42795</v>
      </c>
      <c r="E276" s="1">
        <v>7841.15</v>
      </c>
      <c r="F276" s="1">
        <v>282.62</v>
      </c>
      <c r="G276" s="1">
        <v>0</v>
      </c>
      <c r="H276" s="1">
        <v>-1.13686837721616E-13</v>
      </c>
      <c r="I276" s="14">
        <v>7558.53</v>
      </c>
      <c r="J276" s="1">
        <v>80.5</v>
      </c>
      <c r="K276" s="1">
        <v>0</v>
      </c>
      <c r="L276" s="1">
        <v>0</v>
      </c>
      <c r="M276" s="1">
        <v>0</v>
      </c>
      <c r="N276" s="1">
        <v>363.12</v>
      </c>
      <c r="O276" s="1">
        <v>311.13511166000001</v>
      </c>
      <c r="P276" s="1">
        <v>363.12</v>
      </c>
      <c r="Q276" s="1">
        <v>0</v>
      </c>
      <c r="R276" s="1">
        <v>363.12</v>
      </c>
    </row>
    <row r="277" spans="1:18" x14ac:dyDescent="0.15">
      <c r="A277" s="1" t="str">
        <f t="shared" si="5"/>
        <v>AmeriCredit Automobile Receivables Trust 2017-10001694010 - 00440742705</v>
      </c>
      <c r="B277" s="1" t="s">
        <v>16</v>
      </c>
      <c r="C277" s="1" t="s">
        <v>600</v>
      </c>
      <c r="D277" s="2">
        <v>42705</v>
      </c>
      <c r="E277" s="1">
        <v>6809.51</v>
      </c>
      <c r="F277" s="1">
        <v>278.26</v>
      </c>
      <c r="G277" s="1">
        <v>0</v>
      </c>
      <c r="H277" s="1">
        <v>2.2737367544323201E-13</v>
      </c>
      <c r="I277" s="14">
        <v>6531.25</v>
      </c>
      <c r="J277" s="1">
        <v>146.91999999999999</v>
      </c>
      <c r="K277" s="1">
        <v>0</v>
      </c>
      <c r="L277" s="1">
        <v>0</v>
      </c>
      <c r="M277" s="1">
        <v>0</v>
      </c>
      <c r="N277" s="1">
        <v>425.17999999999898</v>
      </c>
      <c r="O277" s="1">
        <v>341.00587367999998</v>
      </c>
      <c r="P277" s="1">
        <v>425.18</v>
      </c>
      <c r="Q277" s="1">
        <v>0</v>
      </c>
      <c r="R277" s="1">
        <v>425.18</v>
      </c>
    </row>
    <row r="278" spans="1:18" x14ac:dyDescent="0.15">
      <c r="A278" s="1" t="str">
        <f t="shared" si="5"/>
        <v>AmeriCredit Automobile Receivables Trust 2017-10001694010 - 00440742736</v>
      </c>
      <c r="B278" s="1" t="s">
        <v>16</v>
      </c>
      <c r="C278" s="1" t="s">
        <v>600</v>
      </c>
      <c r="D278" s="2">
        <v>42736</v>
      </c>
      <c r="E278" s="1">
        <v>6531.25</v>
      </c>
      <c r="F278" s="1">
        <v>387.86</v>
      </c>
      <c r="G278" s="1">
        <v>0</v>
      </c>
      <c r="H278" s="1">
        <v>-3.4106051316484799E-13</v>
      </c>
      <c r="I278" s="14">
        <v>6143.39</v>
      </c>
      <c r="J278" s="1">
        <v>37.32</v>
      </c>
      <c r="K278" s="1">
        <v>0</v>
      </c>
      <c r="L278" s="1">
        <v>0</v>
      </c>
      <c r="M278" s="1">
        <v>0</v>
      </c>
      <c r="N278" s="1">
        <v>425.18</v>
      </c>
      <c r="O278" s="1">
        <v>345.20793595999999</v>
      </c>
      <c r="P278" s="1">
        <v>425.18</v>
      </c>
      <c r="Q278" s="1">
        <v>0</v>
      </c>
      <c r="R278" s="1">
        <v>425.18</v>
      </c>
    </row>
    <row r="279" spans="1:18" x14ac:dyDescent="0.15">
      <c r="A279" s="1" t="str">
        <f t="shared" si="5"/>
        <v>AmeriCredit Automobile Receivables Trust 2017-10001694010 - 00440742767</v>
      </c>
      <c r="B279" s="1" t="s">
        <v>16</v>
      </c>
      <c r="C279" s="1" t="s">
        <v>600</v>
      </c>
      <c r="D279" s="2">
        <v>42767</v>
      </c>
      <c r="E279" s="1">
        <v>6143.39</v>
      </c>
      <c r="F279" s="1">
        <v>0</v>
      </c>
      <c r="G279" s="1">
        <v>0</v>
      </c>
      <c r="H279" s="1">
        <v>0</v>
      </c>
      <c r="I279" s="14">
        <v>6143.39</v>
      </c>
      <c r="J279" s="1">
        <v>0</v>
      </c>
      <c r="K279" s="1">
        <v>0</v>
      </c>
      <c r="L279" s="1">
        <v>0</v>
      </c>
      <c r="M279" s="1">
        <v>0</v>
      </c>
      <c r="N279" s="1">
        <v>425.18</v>
      </c>
      <c r="O279" s="1">
        <v>349.46217383999999</v>
      </c>
      <c r="P279" s="1">
        <v>850.36</v>
      </c>
      <c r="Q279" s="1">
        <v>19</v>
      </c>
      <c r="R279" s="1">
        <v>0</v>
      </c>
    </row>
    <row r="280" spans="1:18" x14ac:dyDescent="0.15">
      <c r="A280" s="1" t="str">
        <f t="shared" si="5"/>
        <v>AmeriCredit Automobile Receivables Trust 2017-10001694010 - 00440742795</v>
      </c>
      <c r="B280" s="1" t="s">
        <v>16</v>
      </c>
      <c r="C280" s="1" t="s">
        <v>600</v>
      </c>
      <c r="D280" s="2">
        <v>42795</v>
      </c>
      <c r="E280" s="1">
        <v>6143.39</v>
      </c>
      <c r="F280" s="1">
        <v>6130.8</v>
      </c>
      <c r="G280" s="1">
        <v>12.59</v>
      </c>
      <c r="H280" s="1">
        <v>0</v>
      </c>
      <c r="I280" s="14">
        <v>0</v>
      </c>
      <c r="J280" s="1">
        <v>182.65</v>
      </c>
      <c r="K280" s="1">
        <v>0</v>
      </c>
      <c r="L280" s="1">
        <v>0</v>
      </c>
      <c r="M280" s="1">
        <v>0</v>
      </c>
      <c r="N280" s="1">
        <v>850.36</v>
      </c>
      <c r="O280" s="1">
        <v>353.76923518000001</v>
      </c>
      <c r="P280" s="1">
        <v>0</v>
      </c>
      <c r="Q280" s="1">
        <v>0</v>
      </c>
      <c r="R280" s="1">
        <v>6375.69</v>
      </c>
    </row>
    <row r="281" spans="1:18" x14ac:dyDescent="0.15">
      <c r="A281" s="1" t="str">
        <f t="shared" si="5"/>
        <v>AmeriCredit Automobile Receivables Trust 2017-10001694010 - 00452342705</v>
      </c>
      <c r="B281" s="1" t="s">
        <v>16</v>
      </c>
      <c r="C281" s="1" t="s">
        <v>599</v>
      </c>
      <c r="D281" s="2">
        <v>42705</v>
      </c>
      <c r="E281" s="1">
        <v>8015.87</v>
      </c>
      <c r="F281" s="1">
        <v>2016.67</v>
      </c>
      <c r="G281" s="1">
        <v>-875</v>
      </c>
      <c r="H281" s="1">
        <v>0</v>
      </c>
      <c r="I281" s="14">
        <v>6874.2</v>
      </c>
      <c r="J281" s="1">
        <v>78.819999999999993</v>
      </c>
      <c r="K281" s="1">
        <v>0</v>
      </c>
      <c r="L281" s="1">
        <v>0</v>
      </c>
      <c r="M281" s="1">
        <v>0</v>
      </c>
      <c r="N281" s="1">
        <v>413.48</v>
      </c>
      <c r="O281" s="1">
        <v>378.62174243999999</v>
      </c>
      <c r="P281" s="1">
        <v>413.48</v>
      </c>
      <c r="Q281" s="1">
        <v>0</v>
      </c>
      <c r="R281" s="1">
        <v>2419</v>
      </c>
    </row>
    <row r="282" spans="1:18" x14ac:dyDescent="0.15">
      <c r="A282" s="1" t="str">
        <f t="shared" si="5"/>
        <v>AmeriCredit Automobile Receivables Trust 2017-10001694010 - 00452342736</v>
      </c>
      <c r="B282" s="1" t="s">
        <v>16</v>
      </c>
      <c r="C282" s="1" t="s">
        <v>599</v>
      </c>
      <c r="D282" s="2">
        <v>42736</v>
      </c>
      <c r="E282" s="1">
        <v>6874.2</v>
      </c>
      <c r="F282" s="1">
        <v>0</v>
      </c>
      <c r="G282" s="1">
        <v>0</v>
      </c>
      <c r="H282" s="1">
        <v>0</v>
      </c>
      <c r="I282" s="14">
        <v>6874.2</v>
      </c>
      <c r="J282" s="1">
        <v>0</v>
      </c>
      <c r="K282" s="1">
        <v>0</v>
      </c>
      <c r="L282" s="1">
        <v>-775</v>
      </c>
      <c r="M282" s="1">
        <v>0</v>
      </c>
      <c r="N282" s="1">
        <v>413.48</v>
      </c>
      <c r="O282" s="1">
        <v>380.47863663999999</v>
      </c>
      <c r="P282" s="1">
        <v>826.24</v>
      </c>
      <c r="Q282" s="1">
        <v>28</v>
      </c>
      <c r="R282" s="1">
        <v>0</v>
      </c>
    </row>
    <row r="283" spans="1:18" x14ac:dyDescent="0.15">
      <c r="A283" s="1" t="str">
        <f t="shared" si="5"/>
        <v>AmeriCredit Automobile Receivables Trust 2017-10001694010 - 00452342767</v>
      </c>
      <c r="B283" s="1" t="s">
        <v>16</v>
      </c>
      <c r="C283" s="1" t="s">
        <v>599</v>
      </c>
      <c r="D283" s="2">
        <v>42767</v>
      </c>
      <c r="E283" s="1">
        <v>6874.2</v>
      </c>
      <c r="F283" s="1">
        <v>361.29</v>
      </c>
      <c r="G283" s="1">
        <v>0</v>
      </c>
      <c r="H283" s="1">
        <v>-5.6843418860808002E-14</v>
      </c>
      <c r="I283" s="14">
        <v>6512.91</v>
      </c>
      <c r="J283" s="1">
        <v>52.19</v>
      </c>
      <c r="K283" s="1">
        <v>0</v>
      </c>
      <c r="L283" s="1">
        <v>0</v>
      </c>
      <c r="M283" s="1">
        <v>0</v>
      </c>
      <c r="N283" s="1">
        <v>826.24</v>
      </c>
      <c r="O283" s="1">
        <v>382.34466057999998</v>
      </c>
      <c r="P283" s="1">
        <v>826.24</v>
      </c>
      <c r="Q283" s="1">
        <v>25</v>
      </c>
      <c r="R283" s="1">
        <v>413.48</v>
      </c>
    </row>
    <row r="284" spans="1:18" x14ac:dyDescent="0.15">
      <c r="A284" s="1" t="str">
        <f t="shared" si="5"/>
        <v>AmeriCredit Automobile Receivables Trust 2017-10001694010 - 00452342795</v>
      </c>
      <c r="B284" s="1" t="s">
        <v>16</v>
      </c>
      <c r="C284" s="1" t="s">
        <v>599</v>
      </c>
      <c r="D284" s="2">
        <v>42795</v>
      </c>
      <c r="E284" s="1">
        <v>6512.91</v>
      </c>
      <c r="F284" s="1">
        <v>365.05</v>
      </c>
      <c r="G284" s="1">
        <v>0</v>
      </c>
      <c r="H284" s="1">
        <v>1.7053025658242399E-13</v>
      </c>
      <c r="I284" s="14">
        <v>6147.86</v>
      </c>
      <c r="J284" s="1">
        <v>48.43</v>
      </c>
      <c r="K284" s="1">
        <v>0</v>
      </c>
      <c r="L284" s="1">
        <v>-100</v>
      </c>
      <c r="M284" s="1">
        <v>0</v>
      </c>
      <c r="N284" s="1">
        <v>826.24</v>
      </c>
      <c r="O284" s="1">
        <v>384.21985912999997</v>
      </c>
      <c r="P284" s="1">
        <v>826.24</v>
      </c>
      <c r="Q284" s="1">
        <v>28</v>
      </c>
      <c r="R284" s="1">
        <v>413.48</v>
      </c>
    </row>
    <row r="285" spans="1:18" x14ac:dyDescent="0.15">
      <c r="A285" s="1" t="str">
        <f t="shared" si="5"/>
        <v>AmeriCredit Automobile Receivables Trust 2017-10001694010 - 00479742705</v>
      </c>
      <c r="B285" s="1" t="s">
        <v>16</v>
      </c>
      <c r="C285" s="1" t="s">
        <v>598</v>
      </c>
      <c r="D285" s="2">
        <v>42705</v>
      </c>
      <c r="E285" s="1">
        <v>12216.01</v>
      </c>
      <c r="F285" s="1">
        <v>2026.66</v>
      </c>
      <c r="G285" s="1">
        <v>-560.05999999999995</v>
      </c>
      <c r="H285" s="1">
        <v>2.2737367544323201E-13</v>
      </c>
      <c r="I285" s="14">
        <v>10749.41</v>
      </c>
      <c r="J285" s="1">
        <v>352.9</v>
      </c>
      <c r="K285" s="1">
        <v>0</v>
      </c>
      <c r="L285" s="1">
        <v>0</v>
      </c>
      <c r="M285" s="1">
        <v>0</v>
      </c>
      <c r="N285" s="1">
        <v>454.85999999999899</v>
      </c>
      <c r="O285" s="1">
        <v>386.84124143999998</v>
      </c>
      <c r="P285" s="1">
        <v>454.86</v>
      </c>
      <c r="Q285" s="1">
        <v>0</v>
      </c>
      <c r="R285" s="1">
        <v>2516</v>
      </c>
    </row>
    <row r="286" spans="1:18" x14ac:dyDescent="0.15">
      <c r="A286" s="1" t="str">
        <f t="shared" si="5"/>
        <v>AmeriCredit Automobile Receivables Trust 2017-10001694010 - 00479742736</v>
      </c>
      <c r="B286" s="1" t="s">
        <v>16</v>
      </c>
      <c r="C286" s="1" t="s">
        <v>598</v>
      </c>
      <c r="D286" s="2">
        <v>42736</v>
      </c>
      <c r="E286" s="1">
        <v>10749.41</v>
      </c>
      <c r="F286" s="1">
        <v>0</v>
      </c>
      <c r="G286" s="1">
        <v>0</v>
      </c>
      <c r="H286" s="1">
        <v>0</v>
      </c>
      <c r="I286" s="14">
        <v>10749.41</v>
      </c>
      <c r="J286" s="1">
        <v>0</v>
      </c>
      <c r="K286" s="1">
        <v>0</v>
      </c>
      <c r="L286" s="1">
        <v>0</v>
      </c>
      <c r="M286" s="1">
        <v>0</v>
      </c>
      <c r="N286" s="1">
        <v>454.86</v>
      </c>
      <c r="O286" s="1">
        <v>390.33665544000002</v>
      </c>
      <c r="P286" s="1">
        <v>909.66</v>
      </c>
      <c r="Q286" s="1">
        <v>17</v>
      </c>
      <c r="R286" s="1">
        <v>0</v>
      </c>
    </row>
    <row r="287" spans="1:18" x14ac:dyDescent="0.15">
      <c r="A287" s="1" t="str">
        <f t="shared" si="5"/>
        <v>AmeriCredit Automobile Receivables Trust 2017-10001694010 - 00479742767</v>
      </c>
      <c r="B287" s="1" t="s">
        <v>16</v>
      </c>
      <c r="C287" s="1" t="s">
        <v>598</v>
      </c>
      <c r="D287" s="2">
        <v>42767</v>
      </c>
      <c r="E287" s="1">
        <v>10749.41</v>
      </c>
      <c r="F287" s="1">
        <v>272.38</v>
      </c>
      <c r="G287" s="1">
        <v>0</v>
      </c>
      <c r="H287" s="1">
        <v>-7.9580786405131201E-13</v>
      </c>
      <c r="I287" s="14">
        <v>10477.030000000001</v>
      </c>
      <c r="J287" s="1">
        <v>182.88</v>
      </c>
      <c r="K287" s="1">
        <v>0</v>
      </c>
      <c r="L287" s="1">
        <v>0</v>
      </c>
      <c r="M287" s="1">
        <v>0</v>
      </c>
      <c r="N287" s="1">
        <v>909.66</v>
      </c>
      <c r="O287" s="1">
        <v>393.86381944999999</v>
      </c>
      <c r="P287" s="1">
        <v>909.26</v>
      </c>
      <c r="Q287" s="1">
        <v>14</v>
      </c>
      <c r="R287" s="1">
        <v>478</v>
      </c>
    </row>
    <row r="288" spans="1:18" x14ac:dyDescent="0.15">
      <c r="A288" s="1" t="str">
        <f t="shared" si="5"/>
        <v>AmeriCredit Automobile Receivables Trust 2017-10001694010 - 00479742795</v>
      </c>
      <c r="B288" s="1" t="s">
        <v>16</v>
      </c>
      <c r="C288" s="1" t="s">
        <v>598</v>
      </c>
      <c r="D288" s="2">
        <v>42795</v>
      </c>
      <c r="E288" s="1">
        <v>10477.030000000001</v>
      </c>
      <c r="F288" s="1">
        <v>0</v>
      </c>
      <c r="G288" s="1">
        <v>0</v>
      </c>
      <c r="H288" s="1">
        <v>0</v>
      </c>
      <c r="I288" s="14">
        <v>10477.030000000001</v>
      </c>
      <c r="J288" s="1">
        <v>0</v>
      </c>
      <c r="K288" s="1">
        <v>0</v>
      </c>
      <c r="L288" s="1">
        <v>0</v>
      </c>
      <c r="M288" s="1">
        <v>0</v>
      </c>
      <c r="N288" s="1">
        <v>909.26</v>
      </c>
      <c r="O288" s="1">
        <v>397.42302186000001</v>
      </c>
      <c r="P288" s="1">
        <v>1364.12</v>
      </c>
      <c r="Q288" s="1">
        <v>45</v>
      </c>
      <c r="R288" s="1">
        <v>0</v>
      </c>
    </row>
    <row r="289" spans="1:18" x14ac:dyDescent="0.15">
      <c r="A289" s="1" t="str">
        <f t="shared" si="5"/>
        <v>AmeriCredit Automobile Receivables Trust 2017-10001694010 - 00485542705</v>
      </c>
      <c r="B289" s="1" t="s">
        <v>16</v>
      </c>
      <c r="C289" s="1" t="s">
        <v>597</v>
      </c>
      <c r="D289" s="2">
        <v>42705</v>
      </c>
      <c r="E289" s="1">
        <v>13479.5</v>
      </c>
      <c r="F289" s="1">
        <v>1615.62</v>
      </c>
      <c r="G289" s="1">
        <v>-750</v>
      </c>
      <c r="H289" s="1">
        <v>9.0949470177292804E-13</v>
      </c>
      <c r="I289" s="14">
        <v>12613.88</v>
      </c>
      <c r="J289" s="1">
        <v>541.38</v>
      </c>
      <c r="K289" s="1">
        <v>0</v>
      </c>
      <c r="L289" s="1">
        <v>0</v>
      </c>
      <c r="M289" s="1">
        <v>0</v>
      </c>
      <c r="N289" s="1">
        <v>473.87</v>
      </c>
      <c r="O289" s="1">
        <v>347.86518696000002</v>
      </c>
      <c r="P289" s="1">
        <v>473.87</v>
      </c>
      <c r="Q289" s="1">
        <v>0</v>
      </c>
      <c r="R289" s="1">
        <v>2202</v>
      </c>
    </row>
    <row r="290" spans="1:18" x14ac:dyDescent="0.15">
      <c r="A290" s="1" t="str">
        <f t="shared" si="5"/>
        <v>AmeriCredit Automobile Receivables Trust 2017-10001694010 - 00485542736</v>
      </c>
      <c r="B290" s="1" t="s">
        <v>16</v>
      </c>
      <c r="C290" s="1" t="s">
        <v>597</v>
      </c>
      <c r="D290" s="2">
        <v>42736</v>
      </c>
      <c r="E290" s="1">
        <v>12613.88</v>
      </c>
      <c r="F290" s="1">
        <v>5772.14</v>
      </c>
      <c r="G290" s="1">
        <v>0</v>
      </c>
      <c r="H290" s="1">
        <v>-9.0949470177292804E-13</v>
      </c>
      <c r="I290" s="14">
        <v>6841.74</v>
      </c>
      <c r="J290" s="1">
        <v>94.29</v>
      </c>
      <c r="K290" s="1">
        <v>0</v>
      </c>
      <c r="L290" s="1">
        <v>-750</v>
      </c>
      <c r="M290" s="1">
        <v>5392.56</v>
      </c>
      <c r="N290" s="1">
        <v>473.87</v>
      </c>
      <c r="O290" s="1">
        <v>353.88127723999997</v>
      </c>
      <c r="P290" s="1">
        <v>0</v>
      </c>
      <c r="Q290" s="1">
        <v>0</v>
      </c>
      <c r="R290" s="1">
        <v>5866.43</v>
      </c>
    </row>
    <row r="291" spans="1:18" x14ac:dyDescent="0.15">
      <c r="A291" s="1" t="str">
        <f t="shared" si="5"/>
        <v>AmeriCredit Automobile Receivables Trust 2017-10001694010 - 00485542767</v>
      </c>
      <c r="B291" s="1" t="s">
        <v>16</v>
      </c>
      <c r="C291" s="1" t="s">
        <v>597</v>
      </c>
      <c r="D291" s="2">
        <v>42767</v>
      </c>
      <c r="E291" s="1">
        <v>6841.74</v>
      </c>
      <c r="F291" s="1">
        <v>0</v>
      </c>
      <c r="G291" s="1">
        <v>0</v>
      </c>
      <c r="H291" s="1">
        <v>0</v>
      </c>
      <c r="I291" s="14">
        <v>6841.74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360.00264908999998</v>
      </c>
      <c r="P291" s="1">
        <v>473.87</v>
      </c>
      <c r="Q291" s="1">
        <v>0</v>
      </c>
      <c r="R291" s="1">
        <v>0</v>
      </c>
    </row>
    <row r="292" spans="1:18" x14ac:dyDescent="0.15">
      <c r="A292" s="1" t="str">
        <f t="shared" si="5"/>
        <v>AmeriCredit Automobile Receivables Trust 2017-10001694010 - 00485542795</v>
      </c>
      <c r="B292" s="1" t="s">
        <v>16</v>
      </c>
      <c r="C292" s="1" t="s">
        <v>597</v>
      </c>
      <c r="D292" s="2">
        <v>42795</v>
      </c>
      <c r="E292" s="1">
        <v>6841.74</v>
      </c>
      <c r="F292" s="1">
        <v>0</v>
      </c>
      <c r="G292" s="1">
        <v>0</v>
      </c>
      <c r="H292" s="1">
        <v>0</v>
      </c>
      <c r="I292" s="14">
        <v>6841.74</v>
      </c>
      <c r="J292" s="1">
        <v>0</v>
      </c>
      <c r="K292" s="1">
        <v>0</v>
      </c>
      <c r="L292" s="1">
        <v>-225</v>
      </c>
      <c r="M292" s="1">
        <v>0</v>
      </c>
      <c r="N292" s="1">
        <v>473.87</v>
      </c>
      <c r="O292" s="1">
        <v>366.23114495999999</v>
      </c>
      <c r="P292" s="1">
        <v>947.74</v>
      </c>
      <c r="Q292" s="1">
        <v>0</v>
      </c>
      <c r="R292" s="1">
        <v>0</v>
      </c>
    </row>
    <row r="293" spans="1:18" x14ac:dyDescent="0.15">
      <c r="A293" s="1" t="str">
        <f t="shared" si="5"/>
        <v>AmeriCredit Automobile Receivables Trust 2017-10001694010 - 00490242705</v>
      </c>
      <c r="B293" s="1" t="s">
        <v>16</v>
      </c>
      <c r="C293" s="1" t="s">
        <v>596</v>
      </c>
      <c r="D293" s="2">
        <v>42705</v>
      </c>
      <c r="E293" s="1">
        <v>925.7</v>
      </c>
      <c r="F293" s="1">
        <v>260.91000000000003</v>
      </c>
      <c r="G293" s="1">
        <v>0</v>
      </c>
      <c r="H293" s="1">
        <v>5.6843418860808002E-14</v>
      </c>
      <c r="I293" s="14">
        <v>664.79</v>
      </c>
      <c r="J293" s="1">
        <v>7.08</v>
      </c>
      <c r="K293" s="1">
        <v>0</v>
      </c>
      <c r="L293" s="1">
        <v>0</v>
      </c>
      <c r="M293" s="1">
        <v>0</v>
      </c>
      <c r="N293" s="1">
        <v>267.99</v>
      </c>
      <c r="O293" s="1">
        <v>258.42975182999999</v>
      </c>
      <c r="P293" s="1">
        <v>0</v>
      </c>
      <c r="Q293" s="1">
        <v>0</v>
      </c>
      <c r="R293" s="1">
        <v>275</v>
      </c>
    </row>
    <row r="294" spans="1:18" x14ac:dyDescent="0.15">
      <c r="A294" s="1" t="str">
        <f t="shared" si="5"/>
        <v>AmeriCredit Automobile Receivables Trust 2017-10001694010 - 00490242736</v>
      </c>
      <c r="B294" s="1" t="s">
        <v>16</v>
      </c>
      <c r="C294" s="1" t="s">
        <v>596</v>
      </c>
      <c r="D294" s="2">
        <v>42736</v>
      </c>
      <c r="E294" s="1">
        <v>664.79</v>
      </c>
      <c r="F294" s="1">
        <v>263.37</v>
      </c>
      <c r="G294" s="1">
        <v>0</v>
      </c>
      <c r="H294" s="1">
        <v>-5.6843418860808002E-14</v>
      </c>
      <c r="I294" s="14">
        <v>401.42</v>
      </c>
      <c r="J294" s="1">
        <v>4.62</v>
      </c>
      <c r="K294" s="1">
        <v>0</v>
      </c>
      <c r="L294" s="1">
        <v>0</v>
      </c>
      <c r="M294" s="1">
        <v>267.99</v>
      </c>
      <c r="N294" s="1">
        <v>0</v>
      </c>
      <c r="O294" s="1">
        <v>260.31411998999999</v>
      </c>
      <c r="P294" s="1">
        <v>0</v>
      </c>
      <c r="Q294" s="1">
        <v>0</v>
      </c>
      <c r="R294" s="1">
        <v>275</v>
      </c>
    </row>
    <row r="295" spans="1:18" x14ac:dyDescent="0.15">
      <c r="A295" s="1" t="str">
        <f t="shared" si="5"/>
        <v>AmeriCredit Automobile Receivables Trust 2017-10001694010 - 00490242767</v>
      </c>
      <c r="B295" s="1" t="s">
        <v>16</v>
      </c>
      <c r="C295" s="1" t="s">
        <v>596</v>
      </c>
      <c r="D295" s="2">
        <v>42767</v>
      </c>
      <c r="E295" s="1">
        <v>401.42</v>
      </c>
      <c r="F295" s="1">
        <v>264.72000000000003</v>
      </c>
      <c r="G295" s="1">
        <v>0</v>
      </c>
      <c r="H295" s="1">
        <v>0</v>
      </c>
      <c r="I295" s="14">
        <v>136.69999999999999</v>
      </c>
      <c r="J295" s="1">
        <v>3.27</v>
      </c>
      <c r="K295" s="1">
        <v>0</v>
      </c>
      <c r="L295" s="1">
        <v>0</v>
      </c>
      <c r="M295" s="1">
        <v>267.99</v>
      </c>
      <c r="N295" s="1">
        <v>0</v>
      </c>
      <c r="O295" s="1">
        <v>262.21222833000002</v>
      </c>
      <c r="P295" s="1">
        <v>138.56575685000001</v>
      </c>
      <c r="Q295" s="1">
        <v>0</v>
      </c>
      <c r="R295" s="1">
        <v>275</v>
      </c>
    </row>
    <row r="296" spans="1:18" x14ac:dyDescent="0.15">
      <c r="A296" s="1" t="str">
        <f t="shared" si="5"/>
        <v>AmeriCredit Automobile Receivables Trust 2017-10001694010 - 00490242795</v>
      </c>
      <c r="B296" s="1" t="s">
        <v>16</v>
      </c>
      <c r="C296" s="1" t="s">
        <v>596</v>
      </c>
      <c r="D296" s="2">
        <v>42795</v>
      </c>
      <c r="E296" s="1">
        <v>136.69999999999999</v>
      </c>
      <c r="F296" s="1">
        <v>134.1</v>
      </c>
      <c r="G296" s="1">
        <v>2.6</v>
      </c>
      <c r="H296" s="1">
        <v>0</v>
      </c>
      <c r="I296" s="14">
        <v>0</v>
      </c>
      <c r="J296" s="1">
        <v>0.88</v>
      </c>
      <c r="K296" s="1">
        <v>0</v>
      </c>
      <c r="L296" s="1">
        <v>0</v>
      </c>
      <c r="M296" s="1">
        <v>0</v>
      </c>
      <c r="N296" s="1">
        <v>138.56575685000001</v>
      </c>
      <c r="O296" s="1">
        <v>264.12417704000001</v>
      </c>
      <c r="P296" s="1">
        <v>0</v>
      </c>
      <c r="Q296" s="1">
        <v>0</v>
      </c>
      <c r="R296" s="1">
        <v>317</v>
      </c>
    </row>
    <row r="297" spans="1:18" x14ac:dyDescent="0.15">
      <c r="A297" s="1" t="str">
        <f t="shared" si="5"/>
        <v>AmeriCredit Automobile Receivables Trust 2017-10001694010 - 00501542705</v>
      </c>
      <c r="B297" s="1" t="s">
        <v>16</v>
      </c>
      <c r="C297" s="1" t="s">
        <v>595</v>
      </c>
      <c r="D297" s="2">
        <v>42705</v>
      </c>
      <c r="E297" s="1">
        <v>1773.49</v>
      </c>
      <c r="F297" s="1">
        <v>0</v>
      </c>
      <c r="G297" s="1">
        <v>0</v>
      </c>
      <c r="H297" s="1">
        <v>-34.099999999999902</v>
      </c>
      <c r="I297" s="14">
        <v>1807.59</v>
      </c>
      <c r="J297" s="1">
        <v>30.11</v>
      </c>
      <c r="K297" s="1">
        <v>0</v>
      </c>
      <c r="L297" s="1">
        <v>0</v>
      </c>
      <c r="M297" s="1">
        <v>0</v>
      </c>
      <c r="N297" s="1">
        <v>199.64999999999901</v>
      </c>
      <c r="O297" s="1">
        <v>191.54296414999999</v>
      </c>
      <c r="P297" s="1">
        <v>199.65</v>
      </c>
      <c r="Q297" s="1">
        <v>0</v>
      </c>
      <c r="R297" s="1">
        <v>34.1</v>
      </c>
    </row>
    <row r="298" spans="1:18" x14ac:dyDescent="0.15">
      <c r="A298" s="1" t="str">
        <f t="shared" si="5"/>
        <v>AmeriCredit Automobile Receivables Trust 2017-10001694010 - 00501542736</v>
      </c>
      <c r="B298" s="1" t="s">
        <v>16</v>
      </c>
      <c r="C298" s="1" t="s">
        <v>595</v>
      </c>
      <c r="D298" s="2">
        <v>42736</v>
      </c>
      <c r="E298" s="1">
        <v>1807.59</v>
      </c>
      <c r="F298" s="1">
        <v>0</v>
      </c>
      <c r="G298" s="1">
        <v>0</v>
      </c>
      <c r="H298" s="1">
        <v>0</v>
      </c>
      <c r="I298" s="14">
        <v>1807.59</v>
      </c>
      <c r="J298" s="1">
        <v>0</v>
      </c>
      <c r="K298" s="1">
        <v>0</v>
      </c>
      <c r="L298" s="1">
        <v>0</v>
      </c>
      <c r="M298" s="1">
        <v>0</v>
      </c>
      <c r="N298" s="1">
        <v>199.65</v>
      </c>
      <c r="O298" s="1">
        <v>193.13759870000001</v>
      </c>
      <c r="P298" s="1">
        <v>399.3</v>
      </c>
      <c r="Q298" s="1">
        <v>30</v>
      </c>
      <c r="R298" s="1">
        <v>0</v>
      </c>
    </row>
    <row r="299" spans="1:18" x14ac:dyDescent="0.15">
      <c r="A299" s="1" t="str">
        <f t="shared" si="5"/>
        <v>AmeriCredit Automobile Receivables Trust 2017-10001694010 - 00501542767</v>
      </c>
      <c r="B299" s="1" t="s">
        <v>16</v>
      </c>
      <c r="C299" s="1" t="s">
        <v>595</v>
      </c>
      <c r="D299" s="2">
        <v>42767</v>
      </c>
      <c r="E299" s="1">
        <v>1807.59</v>
      </c>
      <c r="F299" s="1">
        <v>0</v>
      </c>
      <c r="G299" s="1">
        <v>0</v>
      </c>
      <c r="H299" s="1">
        <v>0</v>
      </c>
      <c r="I299" s="14">
        <v>1807.59</v>
      </c>
      <c r="J299" s="1">
        <v>0</v>
      </c>
      <c r="K299" s="1">
        <v>0</v>
      </c>
      <c r="L299" s="1">
        <v>0</v>
      </c>
      <c r="M299" s="1">
        <v>0</v>
      </c>
      <c r="N299" s="1">
        <v>399.3</v>
      </c>
      <c r="O299" s="1">
        <v>194.74550858000001</v>
      </c>
      <c r="P299" s="1">
        <v>598.95000000000005</v>
      </c>
      <c r="Q299" s="1">
        <v>58</v>
      </c>
      <c r="R299" s="1">
        <v>0</v>
      </c>
    </row>
    <row r="300" spans="1:18" x14ac:dyDescent="0.15">
      <c r="A300" s="1" t="str">
        <f t="shared" si="5"/>
        <v>AmeriCredit Automobile Receivables Trust 2017-10001694010 - 00501542795</v>
      </c>
      <c r="B300" s="1" t="s">
        <v>16</v>
      </c>
      <c r="C300" s="1" t="s">
        <v>595</v>
      </c>
      <c r="D300" s="2">
        <v>42795</v>
      </c>
      <c r="E300" s="1">
        <v>1807.59</v>
      </c>
      <c r="F300" s="1">
        <v>1029.21</v>
      </c>
      <c r="G300" s="1">
        <v>-450</v>
      </c>
      <c r="H300" s="1">
        <v>-2.2737367544323201E-13</v>
      </c>
      <c r="I300" s="14">
        <v>1228.3800000000001</v>
      </c>
      <c r="J300" s="1">
        <v>19.809999999999999</v>
      </c>
      <c r="K300" s="1">
        <v>0</v>
      </c>
      <c r="L300" s="1">
        <v>-350</v>
      </c>
      <c r="M300" s="1">
        <v>0</v>
      </c>
      <c r="N300" s="1">
        <v>598.95000000000005</v>
      </c>
      <c r="O300" s="1">
        <v>196.36680430999999</v>
      </c>
      <c r="P300" s="1">
        <v>199.65</v>
      </c>
      <c r="Q300" s="1">
        <v>0</v>
      </c>
      <c r="R300" s="1">
        <v>1057</v>
      </c>
    </row>
    <row r="301" spans="1:18" x14ac:dyDescent="0.15">
      <c r="A301" s="1" t="str">
        <f t="shared" si="5"/>
        <v>AmeriCredit Automobile Receivables Trust 2017-10001694010 - 00502142705</v>
      </c>
      <c r="B301" s="1" t="s">
        <v>16</v>
      </c>
      <c r="C301" s="1" t="s">
        <v>594</v>
      </c>
      <c r="D301" s="2">
        <v>42705</v>
      </c>
      <c r="E301" s="1">
        <v>11224.39</v>
      </c>
      <c r="F301" s="1">
        <v>1213.27</v>
      </c>
      <c r="G301" s="1">
        <v>-540</v>
      </c>
      <c r="H301" s="1">
        <v>-1.3642420526593899E-12</v>
      </c>
      <c r="I301" s="14">
        <v>10551.12</v>
      </c>
      <c r="J301" s="1">
        <v>135.87</v>
      </c>
      <c r="K301" s="1">
        <v>0</v>
      </c>
      <c r="L301" s="1">
        <v>0</v>
      </c>
      <c r="M301" s="1">
        <v>0</v>
      </c>
      <c r="N301" s="1">
        <v>417.45</v>
      </c>
      <c r="O301" s="1">
        <v>332.86294043999999</v>
      </c>
      <c r="P301" s="1">
        <v>417.45</v>
      </c>
      <c r="Q301" s="1">
        <v>0</v>
      </c>
      <c r="R301" s="1">
        <v>1700</v>
      </c>
    </row>
    <row r="302" spans="1:18" x14ac:dyDescent="0.15">
      <c r="A302" s="1" t="str">
        <f t="shared" si="5"/>
        <v>AmeriCredit Automobile Receivables Trust 2017-10001694010 - 00502142736</v>
      </c>
      <c r="B302" s="1" t="s">
        <v>16</v>
      </c>
      <c r="C302" s="1" t="s">
        <v>594</v>
      </c>
      <c r="D302" s="2">
        <v>42736</v>
      </c>
      <c r="E302" s="1">
        <v>10551.12</v>
      </c>
      <c r="F302" s="1">
        <v>0</v>
      </c>
      <c r="G302" s="1">
        <v>0</v>
      </c>
      <c r="H302" s="1">
        <v>0</v>
      </c>
      <c r="I302" s="14">
        <v>10551.12</v>
      </c>
      <c r="J302" s="1">
        <v>0</v>
      </c>
      <c r="K302" s="1">
        <v>0</v>
      </c>
      <c r="L302" s="1">
        <v>0</v>
      </c>
      <c r="M302" s="1">
        <v>0</v>
      </c>
      <c r="N302" s="1">
        <v>417.45</v>
      </c>
      <c r="O302" s="1">
        <v>337.07335158000001</v>
      </c>
      <c r="P302" s="1">
        <v>782.81</v>
      </c>
      <c r="Q302" s="1">
        <v>17</v>
      </c>
      <c r="R302" s="1">
        <v>0</v>
      </c>
    </row>
    <row r="303" spans="1:18" x14ac:dyDescent="0.15">
      <c r="A303" s="1" t="str">
        <f t="shared" si="5"/>
        <v>AmeriCredit Automobile Receivables Trust 2017-10001694010 - 00502142767</v>
      </c>
      <c r="B303" s="1" t="s">
        <v>16</v>
      </c>
      <c r="C303" s="1" t="s">
        <v>594</v>
      </c>
      <c r="D303" s="2">
        <v>42767</v>
      </c>
      <c r="E303" s="1">
        <v>10551.12</v>
      </c>
      <c r="F303" s="1">
        <v>252.48</v>
      </c>
      <c r="G303" s="1">
        <v>0</v>
      </c>
      <c r="H303" s="1">
        <v>1.3926637620897899E-12</v>
      </c>
      <c r="I303" s="14">
        <v>10298.64</v>
      </c>
      <c r="J303" s="1">
        <v>247.52</v>
      </c>
      <c r="K303" s="1">
        <v>0</v>
      </c>
      <c r="L303" s="1">
        <v>0</v>
      </c>
      <c r="M303" s="1">
        <v>0</v>
      </c>
      <c r="N303" s="1">
        <v>782.81</v>
      </c>
      <c r="O303" s="1">
        <v>341.33744546000003</v>
      </c>
      <c r="P303" s="1">
        <v>700.26</v>
      </c>
      <c r="Q303" s="1">
        <v>14</v>
      </c>
      <c r="R303" s="1">
        <v>500</v>
      </c>
    </row>
    <row r="304" spans="1:18" x14ac:dyDescent="0.15">
      <c r="A304" s="1" t="str">
        <f t="shared" si="5"/>
        <v>AmeriCredit Automobile Receivables Trust 2017-10001694010 - 00502142795</v>
      </c>
      <c r="B304" s="1" t="s">
        <v>16</v>
      </c>
      <c r="C304" s="1" t="s">
        <v>594</v>
      </c>
      <c r="D304" s="2">
        <v>42795</v>
      </c>
      <c r="E304" s="1">
        <v>10298.64</v>
      </c>
      <c r="F304" s="1">
        <v>170.54</v>
      </c>
      <c r="G304" s="1">
        <v>0</v>
      </c>
      <c r="H304" s="1">
        <v>-9.3791641120333204E-13</v>
      </c>
      <c r="I304" s="14">
        <v>10128.1</v>
      </c>
      <c r="J304" s="1">
        <v>164.05</v>
      </c>
      <c r="K304" s="1">
        <v>0</v>
      </c>
      <c r="L304" s="1">
        <v>0</v>
      </c>
      <c r="M304" s="1">
        <v>0</v>
      </c>
      <c r="N304" s="1">
        <v>700.26</v>
      </c>
      <c r="O304" s="1">
        <v>345.65590653999999</v>
      </c>
      <c r="P304" s="1">
        <v>783.12</v>
      </c>
      <c r="Q304" s="1">
        <v>17</v>
      </c>
      <c r="R304" s="1">
        <v>367</v>
      </c>
    </row>
    <row r="305" spans="1:18" x14ac:dyDescent="0.15">
      <c r="A305" s="1" t="str">
        <f t="shared" si="5"/>
        <v>AmeriCredit Automobile Receivables Trust 2017-10001694010 - 00520342705</v>
      </c>
      <c r="B305" s="1" t="s">
        <v>16</v>
      </c>
      <c r="C305" s="1" t="s">
        <v>593</v>
      </c>
      <c r="D305" s="2">
        <v>42705</v>
      </c>
      <c r="E305" s="1">
        <v>16903.580000000002</v>
      </c>
      <c r="F305" s="1">
        <v>1911.38</v>
      </c>
      <c r="G305" s="1">
        <v>-525</v>
      </c>
      <c r="H305" s="1">
        <v>9.0949470177292804E-13</v>
      </c>
      <c r="I305" s="14">
        <v>15517.2</v>
      </c>
      <c r="J305" s="1">
        <v>279.18</v>
      </c>
      <c r="K305" s="1">
        <v>0</v>
      </c>
      <c r="L305" s="1">
        <v>0</v>
      </c>
      <c r="M305" s="1">
        <v>0</v>
      </c>
      <c r="N305" s="1">
        <v>616.39</v>
      </c>
      <c r="O305" s="1">
        <v>489.41191796999999</v>
      </c>
      <c r="P305" s="1">
        <v>616.39</v>
      </c>
      <c r="Q305" s="1">
        <v>0</v>
      </c>
      <c r="R305" s="1">
        <v>2431.94</v>
      </c>
    </row>
    <row r="306" spans="1:18" x14ac:dyDescent="0.15">
      <c r="A306" s="1" t="str">
        <f t="shared" si="5"/>
        <v>AmeriCredit Automobile Receivables Trust 2017-10001694010 - 00520342736</v>
      </c>
      <c r="B306" s="1" t="s">
        <v>16</v>
      </c>
      <c r="C306" s="1" t="s">
        <v>593</v>
      </c>
      <c r="D306" s="2">
        <v>42736</v>
      </c>
      <c r="E306" s="1">
        <v>15517.2</v>
      </c>
      <c r="F306" s="1">
        <v>0</v>
      </c>
      <c r="G306" s="1">
        <v>0</v>
      </c>
      <c r="H306" s="1">
        <v>0</v>
      </c>
      <c r="I306" s="14">
        <v>15517.2</v>
      </c>
      <c r="J306" s="1">
        <v>0</v>
      </c>
      <c r="K306" s="1">
        <v>0</v>
      </c>
      <c r="L306" s="1">
        <v>0</v>
      </c>
      <c r="M306" s="1">
        <v>0</v>
      </c>
      <c r="N306" s="1">
        <v>616.39</v>
      </c>
      <c r="O306" s="1">
        <v>495.72319696</v>
      </c>
      <c r="P306" s="1">
        <v>1232.78</v>
      </c>
      <c r="Q306" s="1">
        <v>30</v>
      </c>
      <c r="R306" s="1">
        <v>0</v>
      </c>
    </row>
    <row r="307" spans="1:18" x14ac:dyDescent="0.15">
      <c r="A307" s="1" t="str">
        <f t="shared" si="5"/>
        <v>AmeriCredit Automobile Receivables Trust 2017-10001694010 - 00520342767</v>
      </c>
      <c r="B307" s="1" t="s">
        <v>16</v>
      </c>
      <c r="C307" s="1" t="s">
        <v>593</v>
      </c>
      <c r="D307" s="2">
        <v>42767</v>
      </c>
      <c r="E307" s="1">
        <v>15517.2</v>
      </c>
      <c r="F307" s="1">
        <v>0</v>
      </c>
      <c r="G307" s="1">
        <v>0</v>
      </c>
      <c r="H307" s="1">
        <v>0</v>
      </c>
      <c r="I307" s="14">
        <v>15517.2</v>
      </c>
      <c r="J307" s="1">
        <v>0</v>
      </c>
      <c r="K307" s="1">
        <v>0</v>
      </c>
      <c r="L307" s="1">
        <v>0</v>
      </c>
      <c r="M307" s="1">
        <v>0</v>
      </c>
      <c r="N307" s="1">
        <v>1232.78</v>
      </c>
      <c r="O307" s="1">
        <v>502.11599662999998</v>
      </c>
      <c r="P307" s="1">
        <v>1849.17</v>
      </c>
      <c r="Q307" s="1">
        <v>58</v>
      </c>
      <c r="R307" s="1">
        <v>0</v>
      </c>
    </row>
    <row r="308" spans="1:18" x14ac:dyDescent="0.15">
      <c r="A308" s="1" t="str">
        <f t="shared" si="5"/>
        <v>AmeriCredit Automobile Receivables Trust 2017-10001694010 - 00520342795</v>
      </c>
      <c r="B308" s="1" t="s">
        <v>16</v>
      </c>
      <c r="C308" s="1" t="s">
        <v>593</v>
      </c>
      <c r="D308" s="2">
        <v>42795</v>
      </c>
      <c r="E308" s="1">
        <v>15517.2</v>
      </c>
      <c r="F308" s="1">
        <v>0</v>
      </c>
      <c r="G308" s="1">
        <v>0</v>
      </c>
      <c r="H308" s="1">
        <v>0</v>
      </c>
      <c r="I308" s="14">
        <v>15517.2</v>
      </c>
      <c r="J308" s="1">
        <v>0</v>
      </c>
      <c r="K308" s="1">
        <v>0</v>
      </c>
      <c r="L308" s="1">
        <v>0</v>
      </c>
      <c r="M308" s="1">
        <v>0</v>
      </c>
      <c r="N308" s="1">
        <v>1849.17</v>
      </c>
      <c r="O308" s="1">
        <v>508.59136996000001</v>
      </c>
      <c r="P308" s="1">
        <v>2465.56</v>
      </c>
      <c r="Q308" s="1">
        <v>89</v>
      </c>
      <c r="R308" s="1">
        <v>0</v>
      </c>
    </row>
    <row r="309" spans="1:18" x14ac:dyDescent="0.15">
      <c r="A309" s="1" t="str">
        <f t="shared" si="5"/>
        <v>AmeriCredit Automobile Receivables Trust 2017-10001694010 - 00521042705</v>
      </c>
      <c r="B309" s="1" t="s">
        <v>16</v>
      </c>
      <c r="C309" s="1" t="s">
        <v>592</v>
      </c>
      <c r="D309" s="2">
        <v>42705</v>
      </c>
      <c r="E309" s="1">
        <v>1841.16</v>
      </c>
      <c r="F309" s="1">
        <v>322.86</v>
      </c>
      <c r="G309" s="1">
        <v>0</v>
      </c>
      <c r="H309" s="1">
        <v>1.13686837721616E-13</v>
      </c>
      <c r="I309" s="14">
        <v>1518.3</v>
      </c>
      <c r="J309" s="1">
        <v>27.14</v>
      </c>
      <c r="K309" s="1">
        <v>0</v>
      </c>
      <c r="L309" s="1">
        <v>0</v>
      </c>
      <c r="M309" s="1">
        <v>0</v>
      </c>
      <c r="N309" s="1">
        <v>686.78</v>
      </c>
      <c r="O309" s="1">
        <v>322.72334567000001</v>
      </c>
      <c r="P309" s="1">
        <v>680.17</v>
      </c>
      <c r="Q309" s="1">
        <v>7</v>
      </c>
      <c r="R309" s="1">
        <v>350</v>
      </c>
    </row>
    <row r="310" spans="1:18" x14ac:dyDescent="0.15">
      <c r="A310" s="1" t="str">
        <f t="shared" si="5"/>
        <v>AmeriCredit Automobile Receivables Trust 2017-10001694010 - 00521042736</v>
      </c>
      <c r="B310" s="1" t="s">
        <v>16</v>
      </c>
      <c r="C310" s="1" t="s">
        <v>592</v>
      </c>
      <c r="D310" s="2">
        <v>42736</v>
      </c>
      <c r="E310" s="1">
        <v>1518.3</v>
      </c>
      <c r="F310" s="1">
        <v>766.96</v>
      </c>
      <c r="G310" s="1">
        <v>0</v>
      </c>
      <c r="H310" s="1">
        <v>-1.13686837721616E-13</v>
      </c>
      <c r="I310" s="14">
        <v>751.34</v>
      </c>
      <c r="J310" s="1">
        <v>18.04</v>
      </c>
      <c r="K310" s="1">
        <v>0</v>
      </c>
      <c r="L310" s="1">
        <v>0</v>
      </c>
      <c r="M310" s="1">
        <v>104.83</v>
      </c>
      <c r="N310" s="1">
        <v>680.17</v>
      </c>
      <c r="O310" s="1">
        <v>326.75469401999999</v>
      </c>
      <c r="P310" s="1">
        <v>343.39</v>
      </c>
      <c r="Q310" s="1">
        <v>0</v>
      </c>
      <c r="R310" s="1">
        <v>785</v>
      </c>
    </row>
    <row r="311" spans="1:18" x14ac:dyDescent="0.15">
      <c r="A311" s="1" t="str">
        <f t="shared" si="5"/>
        <v>AmeriCredit Automobile Receivables Trust 2017-10001694010 - 00521042767</v>
      </c>
      <c r="B311" s="1" t="s">
        <v>16</v>
      </c>
      <c r="C311" s="1" t="s">
        <v>592</v>
      </c>
      <c r="D311" s="2">
        <v>42767</v>
      </c>
      <c r="E311" s="1">
        <v>751.34</v>
      </c>
      <c r="F311" s="1">
        <v>741.16</v>
      </c>
      <c r="G311" s="1">
        <v>10.18</v>
      </c>
      <c r="H311" s="1">
        <v>1.13686837721616E-13</v>
      </c>
      <c r="I311" s="14">
        <v>0</v>
      </c>
      <c r="J311" s="1">
        <v>10.18</v>
      </c>
      <c r="K311" s="1">
        <v>0</v>
      </c>
      <c r="L311" s="1">
        <v>0</v>
      </c>
      <c r="M311" s="1">
        <v>0</v>
      </c>
      <c r="N311" s="1">
        <v>343.39</v>
      </c>
      <c r="O311" s="1">
        <v>330.83640063000001</v>
      </c>
      <c r="P311" s="1">
        <v>0</v>
      </c>
      <c r="Q311" s="1">
        <v>0</v>
      </c>
      <c r="R311" s="1">
        <v>751.34</v>
      </c>
    </row>
    <row r="312" spans="1:18" x14ac:dyDescent="0.15">
      <c r="A312" s="1" t="str">
        <f t="shared" si="5"/>
        <v>AmeriCredit Automobile Receivables Trust 2017-10001694010 - 00536342705</v>
      </c>
      <c r="B312" s="1" t="s">
        <v>16</v>
      </c>
      <c r="C312" s="1" t="s">
        <v>591</v>
      </c>
      <c r="D312" s="2">
        <v>42705</v>
      </c>
      <c r="E312" s="1">
        <v>10782.05</v>
      </c>
      <c r="F312" s="1">
        <v>1745.67</v>
      </c>
      <c r="G312" s="1">
        <v>-505</v>
      </c>
      <c r="H312" s="1">
        <v>0</v>
      </c>
      <c r="I312" s="14">
        <v>9541.3799999999992</v>
      </c>
      <c r="J312" s="1">
        <v>180.65</v>
      </c>
      <c r="K312" s="1">
        <v>0</v>
      </c>
      <c r="L312" s="1">
        <v>0</v>
      </c>
      <c r="M312" s="1">
        <v>0</v>
      </c>
      <c r="N312" s="1">
        <v>473.68</v>
      </c>
      <c r="O312" s="1">
        <v>382.38183724999999</v>
      </c>
      <c r="P312" s="1">
        <v>473.68</v>
      </c>
      <c r="Q312" s="1">
        <v>0</v>
      </c>
      <c r="R312" s="1">
        <v>1926.32</v>
      </c>
    </row>
    <row r="313" spans="1:18" x14ac:dyDescent="0.15">
      <c r="A313" s="1" t="str">
        <f t="shared" si="5"/>
        <v>AmeriCredit Automobile Receivables Trust 2017-10001694010 - 00536342736</v>
      </c>
      <c r="B313" s="1" t="s">
        <v>16</v>
      </c>
      <c r="C313" s="1" t="s">
        <v>591</v>
      </c>
      <c r="D313" s="2">
        <v>42736</v>
      </c>
      <c r="E313" s="1">
        <v>9541.3799999999992</v>
      </c>
      <c r="F313" s="1">
        <v>0</v>
      </c>
      <c r="G313" s="1">
        <v>0</v>
      </c>
      <c r="H313" s="1">
        <v>0</v>
      </c>
      <c r="I313" s="14">
        <v>9541.3799999999992</v>
      </c>
      <c r="J313" s="1">
        <v>0</v>
      </c>
      <c r="K313" s="1">
        <v>0</v>
      </c>
      <c r="L313" s="1">
        <v>0</v>
      </c>
      <c r="M313" s="1">
        <v>0</v>
      </c>
      <c r="N313" s="1">
        <v>473.68</v>
      </c>
      <c r="O313" s="1">
        <v>386.95446758000003</v>
      </c>
      <c r="P313" s="1">
        <v>947.08</v>
      </c>
      <c r="Q313" s="1">
        <v>14</v>
      </c>
      <c r="R313" s="1">
        <v>0</v>
      </c>
    </row>
    <row r="314" spans="1:18" x14ac:dyDescent="0.15">
      <c r="A314" s="1" t="str">
        <f t="shared" si="5"/>
        <v>AmeriCredit Automobile Receivables Trust 2017-10001694010 - 00536342767</v>
      </c>
      <c r="B314" s="1" t="s">
        <v>16</v>
      </c>
      <c r="C314" s="1" t="s">
        <v>591</v>
      </c>
      <c r="D314" s="2">
        <v>42767</v>
      </c>
      <c r="E314" s="1">
        <v>9541.3799999999992</v>
      </c>
      <c r="F314" s="1">
        <v>737.99</v>
      </c>
      <c r="G314" s="1">
        <v>0</v>
      </c>
      <c r="H314" s="1">
        <v>-2.2737367544323201E-13</v>
      </c>
      <c r="I314" s="14">
        <v>8803.39</v>
      </c>
      <c r="J314" s="1">
        <v>212.09</v>
      </c>
      <c r="K314" s="1">
        <v>0</v>
      </c>
      <c r="L314" s="1">
        <v>0</v>
      </c>
      <c r="M314" s="1">
        <v>3</v>
      </c>
      <c r="N314" s="1">
        <v>947.08</v>
      </c>
      <c r="O314" s="1">
        <v>391.58215998999998</v>
      </c>
      <c r="P314" s="1">
        <v>473.68</v>
      </c>
      <c r="Q314" s="1">
        <v>0</v>
      </c>
      <c r="R314" s="1">
        <v>950.08</v>
      </c>
    </row>
    <row r="315" spans="1:18" x14ac:dyDescent="0.15">
      <c r="A315" s="1" t="str">
        <f t="shared" si="5"/>
        <v>AmeriCredit Automobile Receivables Trust 2017-10001694010 - 00536342795</v>
      </c>
      <c r="B315" s="1" t="s">
        <v>16</v>
      </c>
      <c r="C315" s="1" t="s">
        <v>591</v>
      </c>
      <c r="D315" s="2">
        <v>42795</v>
      </c>
      <c r="E315" s="1">
        <v>8803.39</v>
      </c>
      <c r="F315" s="1">
        <v>379.58</v>
      </c>
      <c r="G315" s="1">
        <v>0</v>
      </c>
      <c r="H315" s="1">
        <v>-5.6843418860808002E-14</v>
      </c>
      <c r="I315" s="14">
        <v>8423.81</v>
      </c>
      <c r="J315" s="1">
        <v>94.1</v>
      </c>
      <c r="K315" s="1">
        <v>0</v>
      </c>
      <c r="L315" s="1">
        <v>0</v>
      </c>
      <c r="M315" s="1">
        <v>0</v>
      </c>
      <c r="N315" s="1">
        <v>473.68</v>
      </c>
      <c r="O315" s="1">
        <v>396.26557752999997</v>
      </c>
      <c r="P315" s="1">
        <v>473.68</v>
      </c>
      <c r="Q315" s="1">
        <v>0</v>
      </c>
      <c r="R315" s="1">
        <v>473.68</v>
      </c>
    </row>
    <row r="316" spans="1:18" x14ac:dyDescent="0.15">
      <c r="A316" s="1" t="str">
        <f t="shared" si="5"/>
        <v>AmeriCredit Automobile Receivables Trust 2017-10001694010 - 00540942705</v>
      </c>
      <c r="B316" s="1" t="s">
        <v>16</v>
      </c>
      <c r="C316" s="1" t="s">
        <v>590</v>
      </c>
      <c r="D316" s="2">
        <v>42705</v>
      </c>
      <c r="E316" s="1">
        <v>7122.11</v>
      </c>
      <c r="F316" s="1">
        <v>1455.62</v>
      </c>
      <c r="G316" s="1">
        <v>-495</v>
      </c>
      <c r="H316" s="1">
        <v>0</v>
      </c>
      <c r="I316" s="14">
        <v>6161.49</v>
      </c>
      <c r="J316" s="1">
        <v>97.3</v>
      </c>
      <c r="K316" s="1">
        <v>0</v>
      </c>
      <c r="L316" s="1">
        <v>0</v>
      </c>
      <c r="M316" s="1">
        <v>0</v>
      </c>
      <c r="N316" s="1">
        <v>912.74</v>
      </c>
      <c r="O316" s="1">
        <v>434.28830850999998</v>
      </c>
      <c r="P316" s="1">
        <v>912.74</v>
      </c>
      <c r="Q316" s="1">
        <v>16</v>
      </c>
      <c r="R316" s="1">
        <v>1612.92</v>
      </c>
    </row>
    <row r="317" spans="1:18" x14ac:dyDescent="0.15">
      <c r="A317" s="1" t="str">
        <f t="shared" si="5"/>
        <v>AmeriCredit Automobile Receivables Trust 2017-10001694010 - 00540942736</v>
      </c>
      <c r="B317" s="1" t="s">
        <v>16</v>
      </c>
      <c r="C317" s="1" t="s">
        <v>590</v>
      </c>
      <c r="D317" s="2">
        <v>42736</v>
      </c>
      <c r="E317" s="1">
        <v>6161.49</v>
      </c>
      <c r="F317" s="1">
        <v>0</v>
      </c>
      <c r="G317" s="1">
        <v>0</v>
      </c>
      <c r="H317" s="1">
        <v>0</v>
      </c>
      <c r="I317" s="14">
        <v>6161.49</v>
      </c>
      <c r="J317" s="1">
        <v>0</v>
      </c>
      <c r="K317" s="1">
        <v>0</v>
      </c>
      <c r="L317" s="1">
        <v>0</v>
      </c>
      <c r="M317" s="1">
        <v>0</v>
      </c>
      <c r="N317" s="1">
        <v>912.74</v>
      </c>
      <c r="O317" s="1">
        <v>437.89266019000002</v>
      </c>
      <c r="P317" s="1">
        <v>1369.11</v>
      </c>
      <c r="Q317" s="1">
        <v>47</v>
      </c>
      <c r="R317" s="1">
        <v>0</v>
      </c>
    </row>
    <row r="318" spans="1:18" x14ac:dyDescent="0.15">
      <c r="A318" s="1" t="str">
        <f t="shared" si="5"/>
        <v>AmeriCredit Automobile Receivables Trust 2017-10001694010 - 00540942767</v>
      </c>
      <c r="B318" s="1" t="s">
        <v>16</v>
      </c>
      <c r="C318" s="1" t="s">
        <v>590</v>
      </c>
      <c r="D318" s="2">
        <v>42767</v>
      </c>
      <c r="E318" s="1">
        <v>6161.49</v>
      </c>
      <c r="F318" s="1">
        <v>795.77</v>
      </c>
      <c r="G318" s="1">
        <v>0</v>
      </c>
      <c r="H318" s="1">
        <v>-4.5474735088646402E-13</v>
      </c>
      <c r="I318" s="14">
        <v>5365.72</v>
      </c>
      <c r="J318" s="1">
        <v>133.22999999999999</v>
      </c>
      <c r="K318" s="1">
        <v>0</v>
      </c>
      <c r="L318" s="1">
        <v>0</v>
      </c>
      <c r="M318" s="1">
        <v>0</v>
      </c>
      <c r="N318" s="1">
        <v>1369.11</v>
      </c>
      <c r="O318" s="1">
        <v>441.52704813999998</v>
      </c>
      <c r="P318" s="1">
        <v>896.48</v>
      </c>
      <c r="Q318" s="1">
        <v>13</v>
      </c>
      <c r="R318" s="1">
        <v>929</v>
      </c>
    </row>
    <row r="319" spans="1:18" x14ac:dyDescent="0.15">
      <c r="A319" s="1" t="str">
        <f t="shared" si="5"/>
        <v>AmeriCredit Automobile Receivables Trust 2017-10001694010 - 00540942795</v>
      </c>
      <c r="B319" s="1" t="s">
        <v>16</v>
      </c>
      <c r="C319" s="1" t="s">
        <v>590</v>
      </c>
      <c r="D319" s="2">
        <v>42795</v>
      </c>
      <c r="E319" s="1">
        <v>5365.72</v>
      </c>
      <c r="F319" s="1">
        <v>0</v>
      </c>
      <c r="G319" s="1">
        <v>0</v>
      </c>
      <c r="H319" s="1">
        <v>0</v>
      </c>
      <c r="I319" s="14">
        <v>5365.72</v>
      </c>
      <c r="J319" s="1">
        <v>0</v>
      </c>
      <c r="K319" s="1">
        <v>0</v>
      </c>
      <c r="L319" s="1">
        <v>0</v>
      </c>
      <c r="M319" s="1">
        <v>0</v>
      </c>
      <c r="N319" s="1">
        <v>896.48</v>
      </c>
      <c r="O319" s="1">
        <v>445.19172264999997</v>
      </c>
      <c r="P319" s="1">
        <v>456.37</v>
      </c>
      <c r="Q319" s="1">
        <v>0</v>
      </c>
      <c r="R319" s="1">
        <v>0</v>
      </c>
    </row>
    <row r="320" spans="1:18" x14ac:dyDescent="0.15">
      <c r="A320" s="1" t="str">
        <f t="shared" si="5"/>
        <v>AmeriCredit Automobile Receivables Trust 2017-10001694010 - 00566442705</v>
      </c>
      <c r="B320" s="1" t="s">
        <v>16</v>
      </c>
      <c r="C320" s="1" t="s">
        <v>589</v>
      </c>
      <c r="D320" s="2">
        <v>42705</v>
      </c>
      <c r="E320" s="1">
        <v>10712.31</v>
      </c>
      <c r="F320" s="1">
        <v>1448.5</v>
      </c>
      <c r="G320" s="1">
        <v>-450</v>
      </c>
      <c r="H320" s="1">
        <v>0</v>
      </c>
      <c r="I320" s="14">
        <v>9713.81</v>
      </c>
      <c r="J320" s="1">
        <v>284.85000000000002</v>
      </c>
      <c r="K320" s="1">
        <v>0</v>
      </c>
      <c r="L320" s="1">
        <v>0</v>
      </c>
      <c r="M320" s="1">
        <v>0</v>
      </c>
      <c r="N320" s="1">
        <v>897.66</v>
      </c>
      <c r="O320" s="1">
        <v>350.20849321999998</v>
      </c>
      <c r="P320" s="1">
        <v>897.66</v>
      </c>
      <c r="Q320" s="1">
        <v>13</v>
      </c>
      <c r="R320" s="1">
        <v>1935.31</v>
      </c>
    </row>
    <row r="321" spans="1:18" x14ac:dyDescent="0.15">
      <c r="A321" s="1" t="str">
        <f t="shared" si="5"/>
        <v>AmeriCredit Automobile Receivables Trust 2017-10001694010 - 00566442736</v>
      </c>
      <c r="B321" s="1" t="s">
        <v>16</v>
      </c>
      <c r="C321" s="1" t="s">
        <v>589</v>
      </c>
      <c r="D321" s="2">
        <v>42736</v>
      </c>
      <c r="E321" s="1">
        <v>9713.81</v>
      </c>
      <c r="F321" s="1">
        <v>330.55</v>
      </c>
      <c r="G321" s="1">
        <v>0</v>
      </c>
      <c r="H321" s="1">
        <v>-7.3896444519050399E-13</v>
      </c>
      <c r="I321" s="14">
        <v>9383.26</v>
      </c>
      <c r="J321" s="1">
        <v>169.45</v>
      </c>
      <c r="K321" s="1">
        <v>0</v>
      </c>
      <c r="L321" s="1">
        <v>0</v>
      </c>
      <c r="M321" s="1">
        <v>0</v>
      </c>
      <c r="N321" s="1">
        <v>897.66</v>
      </c>
      <c r="O321" s="1">
        <v>355.06485108999999</v>
      </c>
      <c r="P321" s="1">
        <v>846.49</v>
      </c>
      <c r="Q321" s="1">
        <v>13</v>
      </c>
      <c r="R321" s="1">
        <v>500</v>
      </c>
    </row>
    <row r="322" spans="1:18" x14ac:dyDescent="0.15">
      <c r="A322" s="1" t="str">
        <f t="shared" si="5"/>
        <v>AmeriCredit Automobile Receivables Trust 2017-10001694010 - 00566442767</v>
      </c>
      <c r="B322" s="1" t="s">
        <v>16</v>
      </c>
      <c r="C322" s="1" t="s">
        <v>589</v>
      </c>
      <c r="D322" s="2">
        <v>42767</v>
      </c>
      <c r="E322" s="1">
        <v>9383.26</v>
      </c>
      <c r="F322" s="1">
        <v>0</v>
      </c>
      <c r="G322" s="1">
        <v>0</v>
      </c>
      <c r="H322" s="1">
        <v>0</v>
      </c>
      <c r="I322" s="14">
        <v>9383.26</v>
      </c>
      <c r="J322" s="1">
        <v>0</v>
      </c>
      <c r="K322" s="1">
        <v>0</v>
      </c>
      <c r="L322" s="1">
        <v>0</v>
      </c>
      <c r="M322" s="1">
        <v>0</v>
      </c>
      <c r="N322" s="1">
        <v>846.49</v>
      </c>
      <c r="O322" s="1">
        <v>359.98911704</v>
      </c>
      <c r="P322" s="1">
        <v>1295.32</v>
      </c>
      <c r="Q322" s="1">
        <v>41</v>
      </c>
      <c r="R322" s="1">
        <v>0</v>
      </c>
    </row>
    <row r="323" spans="1:18" x14ac:dyDescent="0.15">
      <c r="A323" s="1" t="str">
        <f t="shared" ref="A323:A386" si="6">B323&amp;C323&amp;D323</f>
        <v>AmeriCredit Automobile Receivables Trust 2017-10001694010 - 00566442795</v>
      </c>
      <c r="B323" s="1" t="s">
        <v>16</v>
      </c>
      <c r="C323" s="1" t="s">
        <v>589</v>
      </c>
      <c r="D323" s="2">
        <v>42795</v>
      </c>
      <c r="E323" s="1">
        <v>9383.26</v>
      </c>
      <c r="F323" s="1">
        <v>301.57</v>
      </c>
      <c r="G323" s="1">
        <v>0</v>
      </c>
      <c r="H323" s="1">
        <v>-2.8421709430404002E-13</v>
      </c>
      <c r="I323" s="14">
        <v>9081.69</v>
      </c>
      <c r="J323" s="1">
        <v>198.43</v>
      </c>
      <c r="K323" s="1">
        <v>0</v>
      </c>
      <c r="L323" s="1">
        <v>0</v>
      </c>
      <c r="M323" s="1">
        <v>0</v>
      </c>
      <c r="N323" s="1">
        <v>1295.32</v>
      </c>
      <c r="O323" s="1">
        <v>364.98224063999999</v>
      </c>
      <c r="P323" s="1">
        <v>1244.1500000000001</v>
      </c>
      <c r="Q323" s="1">
        <v>41</v>
      </c>
      <c r="R323" s="1">
        <v>500</v>
      </c>
    </row>
    <row r="324" spans="1:18" x14ac:dyDescent="0.15">
      <c r="A324" s="1" t="str">
        <f t="shared" si="6"/>
        <v>AmeriCredit Automobile Receivables Trust 2017-10001694010 - 00568242705</v>
      </c>
      <c r="B324" s="1" t="s">
        <v>16</v>
      </c>
      <c r="C324" s="1" t="s">
        <v>588</v>
      </c>
      <c r="D324" s="2">
        <v>42705</v>
      </c>
      <c r="E324" s="1">
        <v>5799.68</v>
      </c>
      <c r="F324" s="1">
        <v>293.29000000000002</v>
      </c>
      <c r="G324" s="1">
        <v>0</v>
      </c>
      <c r="H324" s="1">
        <v>-5.6843418860808002E-14</v>
      </c>
      <c r="I324" s="14">
        <v>5506.39</v>
      </c>
      <c r="J324" s="1">
        <v>74.989999999999995</v>
      </c>
      <c r="K324" s="1">
        <v>0</v>
      </c>
      <c r="L324" s="1">
        <v>0</v>
      </c>
      <c r="M324" s="1">
        <v>0</v>
      </c>
      <c r="N324" s="1">
        <v>368.28</v>
      </c>
      <c r="O324" s="1">
        <v>286.89409353000002</v>
      </c>
      <c r="P324" s="1">
        <v>368.28</v>
      </c>
      <c r="Q324" s="1">
        <v>0</v>
      </c>
      <c r="R324" s="1">
        <v>368.28</v>
      </c>
    </row>
    <row r="325" spans="1:18" x14ac:dyDescent="0.15">
      <c r="A325" s="1" t="str">
        <f t="shared" si="6"/>
        <v>AmeriCredit Automobile Receivables Trust 2017-10001694010 - 00568242736</v>
      </c>
      <c r="B325" s="1" t="s">
        <v>16</v>
      </c>
      <c r="C325" s="1" t="s">
        <v>588</v>
      </c>
      <c r="D325" s="2">
        <v>42736</v>
      </c>
      <c r="E325" s="1">
        <v>5506.39</v>
      </c>
      <c r="F325" s="1">
        <v>296.99</v>
      </c>
      <c r="G325" s="1">
        <v>0</v>
      </c>
      <c r="H325" s="1">
        <v>6.8212102632969598E-13</v>
      </c>
      <c r="I325" s="14">
        <v>5209.3999999999996</v>
      </c>
      <c r="J325" s="1">
        <v>71.290000000000006</v>
      </c>
      <c r="K325" s="1">
        <v>0</v>
      </c>
      <c r="L325" s="1">
        <v>0</v>
      </c>
      <c r="M325" s="1">
        <v>5.6843418860808002E-14</v>
      </c>
      <c r="N325" s="1">
        <v>368.28</v>
      </c>
      <c r="O325" s="1">
        <v>290.89822349000002</v>
      </c>
      <c r="P325" s="1">
        <v>368.28</v>
      </c>
      <c r="Q325" s="1">
        <v>0</v>
      </c>
      <c r="R325" s="1">
        <v>368.28</v>
      </c>
    </row>
    <row r="326" spans="1:18" x14ac:dyDescent="0.15">
      <c r="A326" s="1" t="str">
        <f t="shared" si="6"/>
        <v>AmeriCredit Automobile Receivables Trust 2017-10001694010 - 00568242767</v>
      </c>
      <c r="B326" s="1" t="s">
        <v>16</v>
      </c>
      <c r="C326" s="1" t="s">
        <v>588</v>
      </c>
      <c r="D326" s="2">
        <v>42767</v>
      </c>
      <c r="E326" s="1">
        <v>5209.3999999999996</v>
      </c>
      <c r="F326" s="1">
        <v>307.98</v>
      </c>
      <c r="G326" s="1">
        <v>0</v>
      </c>
      <c r="H326" s="1">
        <v>-4.5474735088646402E-13</v>
      </c>
      <c r="I326" s="14">
        <v>4901.42</v>
      </c>
      <c r="J326" s="1">
        <v>60.3</v>
      </c>
      <c r="K326" s="1">
        <v>0</v>
      </c>
      <c r="L326" s="1">
        <v>0</v>
      </c>
      <c r="M326" s="1">
        <v>5.6843418860808002E-14</v>
      </c>
      <c r="N326" s="1">
        <v>368.28</v>
      </c>
      <c r="O326" s="1">
        <v>294.95874494999998</v>
      </c>
      <c r="P326" s="1">
        <v>368.28</v>
      </c>
      <c r="Q326" s="1">
        <v>0</v>
      </c>
      <c r="R326" s="1">
        <v>368.28</v>
      </c>
    </row>
    <row r="327" spans="1:18" x14ac:dyDescent="0.15">
      <c r="A327" s="1" t="str">
        <f t="shared" si="6"/>
        <v>AmeriCredit Automobile Receivables Trust 2017-10001694010 - 00568242795</v>
      </c>
      <c r="B327" s="1" t="s">
        <v>16</v>
      </c>
      <c r="C327" s="1" t="s">
        <v>588</v>
      </c>
      <c r="D327" s="2">
        <v>42795</v>
      </c>
      <c r="E327" s="1">
        <v>4901.42</v>
      </c>
      <c r="F327" s="1">
        <v>4896.88</v>
      </c>
      <c r="G327" s="1">
        <v>4.54</v>
      </c>
      <c r="H327" s="1">
        <v>0</v>
      </c>
      <c r="I327" s="14">
        <v>0</v>
      </c>
      <c r="J327" s="1">
        <v>56.74</v>
      </c>
      <c r="K327" s="1">
        <v>0</v>
      </c>
      <c r="L327" s="1">
        <v>0</v>
      </c>
      <c r="M327" s="1">
        <v>0</v>
      </c>
      <c r="N327" s="1">
        <v>368.28</v>
      </c>
      <c r="O327" s="1">
        <v>299.07645208999998</v>
      </c>
      <c r="P327" s="1">
        <v>0</v>
      </c>
      <c r="Q327" s="1">
        <v>0</v>
      </c>
      <c r="R327" s="1">
        <v>4953.62</v>
      </c>
    </row>
    <row r="328" spans="1:18" x14ac:dyDescent="0.15">
      <c r="A328" s="1" t="str">
        <f t="shared" si="6"/>
        <v>AmeriCredit Automobile Receivables Trust 2017-10001694010 - 00574942705</v>
      </c>
      <c r="B328" s="1" t="s">
        <v>16</v>
      </c>
      <c r="C328" s="1" t="s">
        <v>587</v>
      </c>
      <c r="D328" s="2">
        <v>42705</v>
      </c>
      <c r="E328" s="1">
        <v>5491.74</v>
      </c>
      <c r="F328" s="1">
        <v>0</v>
      </c>
      <c r="G328" s="1">
        <v>0</v>
      </c>
      <c r="H328" s="1">
        <v>0</v>
      </c>
      <c r="I328" s="14">
        <v>5491.74</v>
      </c>
      <c r="J328" s="1">
        <v>0</v>
      </c>
      <c r="K328" s="1">
        <v>0</v>
      </c>
      <c r="L328" s="1">
        <v>0</v>
      </c>
      <c r="M328" s="1">
        <v>0</v>
      </c>
      <c r="N328" s="1">
        <v>749.4</v>
      </c>
      <c r="O328" s="1">
        <v>279.96781619000001</v>
      </c>
      <c r="P328" s="1">
        <v>749.4</v>
      </c>
      <c r="Q328" s="1">
        <v>1</v>
      </c>
      <c r="R328" s="1">
        <v>0</v>
      </c>
    </row>
    <row r="329" spans="1:18" x14ac:dyDescent="0.15">
      <c r="A329" s="1" t="str">
        <f t="shared" si="6"/>
        <v>AmeriCredit Automobile Receivables Trust 2017-10001694010 - 00574942736</v>
      </c>
      <c r="B329" s="1" t="s">
        <v>16</v>
      </c>
      <c r="C329" s="1" t="s">
        <v>587</v>
      </c>
      <c r="D329" s="2">
        <v>42736</v>
      </c>
      <c r="E329" s="1">
        <v>5491.74</v>
      </c>
      <c r="F329" s="1">
        <v>217.43</v>
      </c>
      <c r="G329" s="1">
        <v>0</v>
      </c>
      <c r="H329" s="1">
        <v>-6.2527760746888796E-13</v>
      </c>
      <c r="I329" s="14">
        <v>5274.31</v>
      </c>
      <c r="J329" s="1">
        <v>177.57</v>
      </c>
      <c r="K329" s="1">
        <v>0</v>
      </c>
      <c r="L329" s="1">
        <v>0</v>
      </c>
      <c r="M329" s="1">
        <v>0</v>
      </c>
      <c r="N329" s="1">
        <v>749.4</v>
      </c>
      <c r="O329" s="1">
        <v>284.80902801000002</v>
      </c>
      <c r="P329" s="1">
        <v>729.1</v>
      </c>
      <c r="Q329" s="1">
        <v>1</v>
      </c>
      <c r="R329" s="1">
        <v>395</v>
      </c>
    </row>
    <row r="330" spans="1:18" x14ac:dyDescent="0.15">
      <c r="A330" s="1" t="str">
        <f t="shared" si="6"/>
        <v>AmeriCredit Automobile Receivables Trust 2017-10001694010 - 00574942767</v>
      </c>
      <c r="B330" s="1" t="s">
        <v>16</v>
      </c>
      <c r="C330" s="1" t="s">
        <v>587</v>
      </c>
      <c r="D330" s="2">
        <v>42767</v>
      </c>
      <c r="E330" s="1">
        <v>5274.31</v>
      </c>
      <c r="F330" s="1">
        <v>255.6</v>
      </c>
      <c r="G330" s="1">
        <v>0</v>
      </c>
      <c r="H330" s="1">
        <v>3.69482222595252E-13</v>
      </c>
      <c r="I330" s="14">
        <v>5018.71</v>
      </c>
      <c r="J330" s="1">
        <v>107.94</v>
      </c>
      <c r="K330" s="1">
        <v>0</v>
      </c>
      <c r="L330" s="1">
        <v>0</v>
      </c>
      <c r="M330" s="1">
        <v>0</v>
      </c>
      <c r="N330" s="1">
        <v>729.1</v>
      </c>
      <c r="O330" s="1">
        <v>289.73395246000001</v>
      </c>
      <c r="P330" s="1">
        <v>740.26</v>
      </c>
      <c r="Q330" s="1">
        <v>0</v>
      </c>
      <c r="R330" s="1">
        <v>400</v>
      </c>
    </row>
    <row r="331" spans="1:18" x14ac:dyDescent="0.15">
      <c r="A331" s="1" t="str">
        <f t="shared" si="6"/>
        <v>AmeriCredit Automobile Receivables Trust 2017-10001694010 - 00574942795</v>
      </c>
      <c r="B331" s="1" t="s">
        <v>16</v>
      </c>
      <c r="C331" s="1" t="s">
        <v>587</v>
      </c>
      <c r="D331" s="2">
        <v>42795</v>
      </c>
      <c r="E331" s="1">
        <v>5018.71</v>
      </c>
      <c r="F331" s="1">
        <v>5017.55</v>
      </c>
      <c r="G331" s="1">
        <v>1.1599999999999999</v>
      </c>
      <c r="H331" s="1">
        <v>0</v>
      </c>
      <c r="I331" s="14">
        <v>0</v>
      </c>
      <c r="J331" s="1">
        <v>71.33</v>
      </c>
      <c r="K331" s="1">
        <v>0</v>
      </c>
      <c r="L331" s="1">
        <v>0</v>
      </c>
      <c r="M331" s="1">
        <v>0</v>
      </c>
      <c r="N331" s="1">
        <v>740.26</v>
      </c>
      <c r="O331" s="1">
        <v>294.74403705999998</v>
      </c>
      <c r="P331" s="1">
        <v>0</v>
      </c>
      <c r="Q331" s="1">
        <v>0</v>
      </c>
      <c r="R331" s="1">
        <v>5107.16</v>
      </c>
    </row>
    <row r="332" spans="1:18" x14ac:dyDescent="0.15">
      <c r="A332" s="1" t="str">
        <f t="shared" si="6"/>
        <v>AmeriCredit Automobile Receivables Trust 2017-10001694010 - 00576042705</v>
      </c>
      <c r="B332" s="1" t="s">
        <v>16</v>
      </c>
      <c r="C332" s="1" t="s">
        <v>586</v>
      </c>
      <c r="D332" s="2">
        <v>42705</v>
      </c>
      <c r="E332" s="1">
        <v>8155.24</v>
      </c>
      <c r="F332" s="1">
        <v>1146.52</v>
      </c>
      <c r="G332" s="1">
        <v>0</v>
      </c>
      <c r="H332" s="1">
        <v>-4.5474735088646402E-13</v>
      </c>
      <c r="I332" s="14">
        <v>7008.72</v>
      </c>
      <c r="J332" s="1">
        <v>149.75</v>
      </c>
      <c r="K332" s="1">
        <v>0</v>
      </c>
      <c r="L332" s="1">
        <v>0</v>
      </c>
      <c r="M332" s="1">
        <v>864.18</v>
      </c>
      <c r="N332" s="1">
        <v>432.09</v>
      </c>
      <c r="O332" s="1">
        <v>403.22703905999998</v>
      </c>
      <c r="P332" s="1">
        <v>432.09</v>
      </c>
      <c r="Q332" s="1">
        <v>0</v>
      </c>
      <c r="R332" s="1">
        <v>1296.27</v>
      </c>
    </row>
    <row r="333" spans="1:18" x14ac:dyDescent="0.15">
      <c r="A333" s="1" t="str">
        <f t="shared" si="6"/>
        <v>AmeriCredit Automobile Receivables Trust 2017-10001694010 - 00576042736</v>
      </c>
      <c r="B333" s="1" t="s">
        <v>16</v>
      </c>
      <c r="C333" s="1" t="s">
        <v>586</v>
      </c>
      <c r="D333" s="2">
        <v>42736</v>
      </c>
      <c r="E333" s="1">
        <v>7008.72</v>
      </c>
      <c r="F333" s="1">
        <v>6992.61</v>
      </c>
      <c r="G333" s="1">
        <v>16.11</v>
      </c>
      <c r="H333" s="1">
        <v>9.0949470177292804E-13</v>
      </c>
      <c r="I333" s="14">
        <v>0</v>
      </c>
      <c r="J333" s="1">
        <v>51.02</v>
      </c>
      <c r="K333" s="1">
        <v>0</v>
      </c>
      <c r="L333" s="1">
        <v>0</v>
      </c>
      <c r="M333" s="1">
        <v>0</v>
      </c>
      <c r="N333" s="1">
        <v>432.09</v>
      </c>
      <c r="O333" s="1">
        <v>407.89922251000002</v>
      </c>
      <c r="P333" s="1">
        <v>0</v>
      </c>
      <c r="Q333" s="1">
        <v>0</v>
      </c>
      <c r="R333" s="1">
        <v>7417.17</v>
      </c>
    </row>
    <row r="334" spans="1:18" x14ac:dyDescent="0.15">
      <c r="A334" s="1" t="str">
        <f t="shared" si="6"/>
        <v>AmeriCredit Automobile Receivables Trust 2017-10001694010 - 00588542705</v>
      </c>
      <c r="B334" s="1" t="s">
        <v>16</v>
      </c>
      <c r="C334" s="1" t="s">
        <v>585</v>
      </c>
      <c r="D334" s="2">
        <v>42705</v>
      </c>
      <c r="E334" s="1">
        <v>9051.51</v>
      </c>
      <c r="F334" s="1">
        <v>0</v>
      </c>
      <c r="G334" s="1">
        <v>0</v>
      </c>
      <c r="H334" s="1">
        <v>0</v>
      </c>
      <c r="I334" s="14">
        <v>9051.51</v>
      </c>
      <c r="J334" s="1">
        <v>392.24</v>
      </c>
      <c r="K334" s="1">
        <v>0</v>
      </c>
      <c r="L334" s="1">
        <v>0</v>
      </c>
      <c r="M334" s="1">
        <v>0</v>
      </c>
      <c r="N334" s="1">
        <v>700.43999999999903</v>
      </c>
      <c r="O334" s="1">
        <v>292.32093488999999</v>
      </c>
      <c r="P334" s="1">
        <v>658.42</v>
      </c>
      <c r="Q334" s="1">
        <v>7</v>
      </c>
      <c r="R334" s="1">
        <v>409.75</v>
      </c>
    </row>
    <row r="335" spans="1:18" x14ac:dyDescent="0.15">
      <c r="A335" s="1" t="str">
        <f t="shared" si="6"/>
        <v>AmeriCredit Automobile Receivables Trust 2017-10001694010 - 00588542736</v>
      </c>
      <c r="B335" s="1" t="s">
        <v>16</v>
      </c>
      <c r="C335" s="1" t="s">
        <v>585</v>
      </c>
      <c r="D335" s="2">
        <v>42736</v>
      </c>
      <c r="E335" s="1">
        <v>9051.51</v>
      </c>
      <c r="F335" s="1">
        <v>0</v>
      </c>
      <c r="G335" s="1">
        <v>0</v>
      </c>
      <c r="H335" s="1">
        <v>0</v>
      </c>
      <c r="I335" s="14">
        <v>9051.51</v>
      </c>
      <c r="J335" s="1">
        <v>0</v>
      </c>
      <c r="K335" s="1">
        <v>0</v>
      </c>
      <c r="L335" s="1">
        <v>0</v>
      </c>
      <c r="M335" s="1">
        <v>0</v>
      </c>
      <c r="N335" s="1">
        <v>658.42</v>
      </c>
      <c r="O335" s="1">
        <v>295.44325156000002</v>
      </c>
      <c r="P335" s="1">
        <v>1008.64</v>
      </c>
      <c r="Q335" s="1">
        <v>38</v>
      </c>
      <c r="R335" s="1">
        <v>0</v>
      </c>
    </row>
    <row r="336" spans="1:18" x14ac:dyDescent="0.15">
      <c r="A336" s="1" t="str">
        <f t="shared" si="6"/>
        <v>AmeriCredit Automobile Receivables Trust 2017-10001694010 - 00588542767</v>
      </c>
      <c r="B336" s="1" t="s">
        <v>16</v>
      </c>
      <c r="C336" s="1" t="s">
        <v>585</v>
      </c>
      <c r="D336" s="2">
        <v>42767</v>
      </c>
      <c r="E336" s="1">
        <v>9051.51</v>
      </c>
      <c r="F336" s="1">
        <v>9040.4</v>
      </c>
      <c r="G336" s="1">
        <v>11.11</v>
      </c>
      <c r="H336" s="1">
        <v>0</v>
      </c>
      <c r="I336" s="14">
        <v>0</v>
      </c>
      <c r="J336" s="1">
        <v>196.18</v>
      </c>
      <c r="K336" s="1">
        <v>0</v>
      </c>
      <c r="L336" s="1">
        <v>0</v>
      </c>
      <c r="M336" s="1">
        <v>0</v>
      </c>
      <c r="N336" s="1">
        <v>1008.64</v>
      </c>
      <c r="O336" s="1">
        <v>298.59913313999999</v>
      </c>
      <c r="P336" s="1">
        <v>0</v>
      </c>
      <c r="Q336" s="1">
        <v>0</v>
      </c>
      <c r="R336" s="1">
        <v>9269.5</v>
      </c>
    </row>
    <row r="337" spans="1:18" x14ac:dyDescent="0.15">
      <c r="A337" s="1" t="str">
        <f t="shared" si="6"/>
        <v>AmeriCredit Automobile Receivables Trust 2017-10001694010 - 00604242705</v>
      </c>
      <c r="B337" s="1" t="s">
        <v>16</v>
      </c>
      <c r="C337" s="1" t="s">
        <v>584</v>
      </c>
      <c r="D337" s="2">
        <v>42705</v>
      </c>
      <c r="E337" s="1">
        <v>3147.86</v>
      </c>
      <c r="F337" s="1">
        <v>1892.11</v>
      </c>
      <c r="G337" s="1">
        <v>-475</v>
      </c>
      <c r="H337" s="1">
        <v>2.2737367544323201E-13</v>
      </c>
      <c r="I337" s="14">
        <v>1730.75</v>
      </c>
      <c r="J337" s="1">
        <v>101.02</v>
      </c>
      <c r="K337" s="1">
        <v>0</v>
      </c>
      <c r="L337" s="1">
        <v>0</v>
      </c>
      <c r="M337" s="1">
        <v>0</v>
      </c>
      <c r="N337" s="1">
        <v>411.29</v>
      </c>
      <c r="O337" s="1">
        <v>384.58845022000003</v>
      </c>
      <c r="P337" s="1">
        <v>411.29</v>
      </c>
      <c r="Q337" s="1">
        <v>0</v>
      </c>
      <c r="R337" s="1">
        <v>2161</v>
      </c>
    </row>
    <row r="338" spans="1:18" x14ac:dyDescent="0.15">
      <c r="A338" s="1" t="str">
        <f t="shared" si="6"/>
        <v>AmeriCredit Automobile Receivables Trust 2017-10001694010 - 00604242736</v>
      </c>
      <c r="B338" s="1" t="s">
        <v>16</v>
      </c>
      <c r="C338" s="1" t="s">
        <v>584</v>
      </c>
      <c r="D338" s="2">
        <v>42736</v>
      </c>
      <c r="E338" s="1">
        <v>1730.75</v>
      </c>
      <c r="F338" s="1">
        <v>428.92</v>
      </c>
      <c r="G338" s="1">
        <v>0</v>
      </c>
      <c r="H338" s="1">
        <v>5.6843418860808002E-14</v>
      </c>
      <c r="I338" s="14">
        <v>1301.83</v>
      </c>
      <c r="J338" s="1">
        <v>21.08</v>
      </c>
      <c r="K338" s="1">
        <v>0</v>
      </c>
      <c r="L338" s="1">
        <v>0</v>
      </c>
      <c r="M338" s="1">
        <v>38.709999999999901</v>
      </c>
      <c r="N338" s="3">
        <v>411.29</v>
      </c>
      <c r="O338" s="1">
        <v>388.91517847</v>
      </c>
      <c r="P338" s="1">
        <v>411.29</v>
      </c>
      <c r="Q338" s="1">
        <v>0</v>
      </c>
      <c r="R338" s="1">
        <v>450</v>
      </c>
    </row>
    <row r="339" spans="1:18" x14ac:dyDescent="0.15">
      <c r="A339" s="1" t="str">
        <f t="shared" si="6"/>
        <v>AmeriCredit Automobile Receivables Trust 2017-10001694010 - 00604242767</v>
      </c>
      <c r="B339" s="1" t="s">
        <v>16</v>
      </c>
      <c r="C339" s="1" t="s">
        <v>584</v>
      </c>
      <c r="D339" s="2">
        <v>42767</v>
      </c>
      <c r="E339" s="1">
        <v>1301.83</v>
      </c>
      <c r="F339" s="1">
        <v>0</v>
      </c>
      <c r="G339" s="1">
        <v>0</v>
      </c>
      <c r="H339" s="1">
        <v>0</v>
      </c>
      <c r="I339" s="14">
        <v>1301.83</v>
      </c>
      <c r="J339" s="1">
        <v>0</v>
      </c>
      <c r="K339" s="1">
        <v>0</v>
      </c>
      <c r="L339" s="1">
        <v>0</v>
      </c>
      <c r="M339" s="1">
        <v>0</v>
      </c>
      <c r="N339" s="1">
        <v>411.29</v>
      </c>
      <c r="O339" s="1">
        <v>393.29058242000002</v>
      </c>
      <c r="P339" s="1">
        <v>822.58</v>
      </c>
      <c r="Q339" s="1">
        <v>23</v>
      </c>
      <c r="R339" s="1">
        <v>0</v>
      </c>
    </row>
    <row r="340" spans="1:18" x14ac:dyDescent="0.15">
      <c r="A340" s="1" t="str">
        <f t="shared" si="6"/>
        <v>AmeriCredit Automobile Receivables Trust 2017-10001694010 - 00604242795</v>
      </c>
      <c r="B340" s="1" t="s">
        <v>16</v>
      </c>
      <c r="C340" s="1" t="s">
        <v>584</v>
      </c>
      <c r="D340" s="2">
        <v>42795</v>
      </c>
      <c r="E340" s="1">
        <v>1301.83</v>
      </c>
      <c r="F340" s="1">
        <v>574.96</v>
      </c>
      <c r="G340" s="1">
        <v>0</v>
      </c>
      <c r="H340" s="1">
        <v>-1.13686837721616E-13</v>
      </c>
      <c r="I340" s="14">
        <v>726.87</v>
      </c>
      <c r="J340" s="1">
        <v>25.04</v>
      </c>
      <c r="K340" s="1">
        <v>0</v>
      </c>
      <c r="L340" s="1">
        <v>0</v>
      </c>
      <c r="M340" s="1">
        <v>0</v>
      </c>
      <c r="N340" s="1">
        <v>822.58</v>
      </c>
      <c r="O340" s="1">
        <v>397.71520966000003</v>
      </c>
      <c r="P340" s="1">
        <v>633.87</v>
      </c>
      <c r="Q340" s="1">
        <v>26</v>
      </c>
      <c r="R340" s="1">
        <v>600</v>
      </c>
    </row>
    <row r="341" spans="1:18" x14ac:dyDescent="0.15">
      <c r="A341" s="1" t="str">
        <f t="shared" si="6"/>
        <v>AmeriCredit Automobile Receivables Trust 2017-10001694010 - 00606742705</v>
      </c>
      <c r="B341" s="1" t="s">
        <v>16</v>
      </c>
      <c r="C341" s="1" t="s">
        <v>583</v>
      </c>
      <c r="D341" s="2">
        <v>42705</v>
      </c>
      <c r="E341" s="1">
        <v>3609.91</v>
      </c>
      <c r="F341" s="1">
        <v>298.64999999999998</v>
      </c>
      <c r="G341" s="1">
        <v>0</v>
      </c>
      <c r="H341" s="1">
        <v>-3.4106051316484799E-13</v>
      </c>
      <c r="I341" s="14">
        <v>3311.26</v>
      </c>
      <c r="J341" s="1">
        <v>44.35</v>
      </c>
      <c r="K341" s="1">
        <v>0</v>
      </c>
      <c r="L341" s="1">
        <v>0</v>
      </c>
      <c r="M341" s="1">
        <v>0</v>
      </c>
      <c r="N341" s="1">
        <v>343.03</v>
      </c>
      <c r="O341" s="1">
        <v>322.47217727999998</v>
      </c>
      <c r="P341" s="1">
        <v>343.03</v>
      </c>
      <c r="Q341" s="1">
        <v>0</v>
      </c>
      <c r="R341" s="1">
        <v>343</v>
      </c>
    </row>
    <row r="342" spans="1:18" x14ac:dyDescent="0.15">
      <c r="A342" s="1" t="str">
        <f t="shared" si="6"/>
        <v>AmeriCredit Automobile Receivables Trust 2017-10001694010 - 00606742736</v>
      </c>
      <c r="B342" s="1" t="s">
        <v>16</v>
      </c>
      <c r="C342" s="1" t="s">
        <v>583</v>
      </c>
      <c r="D342" s="2">
        <v>42736</v>
      </c>
      <c r="E342" s="1">
        <v>3311.26</v>
      </c>
      <c r="F342" s="1">
        <v>3310.19</v>
      </c>
      <c r="G342" s="1">
        <v>1.07</v>
      </c>
      <c r="H342" s="1">
        <v>0</v>
      </c>
      <c r="I342" s="14">
        <v>0</v>
      </c>
      <c r="J342" s="1">
        <v>34.07</v>
      </c>
      <c r="K342" s="1">
        <v>0</v>
      </c>
      <c r="L342" s="1">
        <v>0</v>
      </c>
      <c r="M342" s="1">
        <v>0</v>
      </c>
      <c r="N342" s="1">
        <v>343.03</v>
      </c>
      <c r="O342" s="1">
        <v>325.81040273999997</v>
      </c>
      <c r="P342" s="1">
        <v>0</v>
      </c>
      <c r="Q342" s="1">
        <v>0</v>
      </c>
      <c r="R342" s="1">
        <v>3356.26</v>
      </c>
    </row>
    <row r="343" spans="1:18" x14ac:dyDescent="0.15">
      <c r="A343" s="1" t="str">
        <f t="shared" si="6"/>
        <v>AmeriCredit Automobile Receivables Trust 2017-10001694010 - 00607442705</v>
      </c>
      <c r="B343" s="1" t="s">
        <v>16</v>
      </c>
      <c r="C343" s="1" t="s">
        <v>582</v>
      </c>
      <c r="D343" s="2">
        <v>42705</v>
      </c>
      <c r="E343" s="1">
        <v>8519.9599999999991</v>
      </c>
      <c r="F343" s="1">
        <v>2389.25</v>
      </c>
      <c r="G343" s="1">
        <v>-486.8</v>
      </c>
      <c r="H343" s="1">
        <v>-1.1368683772161601E-12</v>
      </c>
      <c r="I343" s="14">
        <v>6617.51</v>
      </c>
      <c r="J343" s="1">
        <v>205.32</v>
      </c>
      <c r="K343" s="1">
        <v>0</v>
      </c>
      <c r="L343" s="1">
        <v>0</v>
      </c>
      <c r="M343" s="1">
        <v>0</v>
      </c>
      <c r="N343" s="1">
        <v>386.94</v>
      </c>
      <c r="O343" s="1">
        <v>310.78824542000001</v>
      </c>
      <c r="P343" s="1">
        <v>386.94</v>
      </c>
      <c r="Q343" s="1">
        <v>0</v>
      </c>
      <c r="R343" s="1">
        <v>2654.57</v>
      </c>
    </row>
    <row r="344" spans="1:18" x14ac:dyDescent="0.15">
      <c r="A344" s="1" t="str">
        <f t="shared" si="6"/>
        <v>AmeriCredit Automobile Receivables Trust 2017-10001694010 - 00607442736</v>
      </c>
      <c r="B344" s="1" t="s">
        <v>16</v>
      </c>
      <c r="C344" s="1" t="s">
        <v>582</v>
      </c>
      <c r="D344" s="2">
        <v>42736</v>
      </c>
      <c r="E344" s="1">
        <v>6617.51</v>
      </c>
      <c r="F344" s="1">
        <v>282.85000000000002</v>
      </c>
      <c r="G344" s="1">
        <v>0</v>
      </c>
      <c r="H344" s="1">
        <v>3.4106051316484799E-13</v>
      </c>
      <c r="I344" s="14">
        <v>6334.66</v>
      </c>
      <c r="J344" s="1">
        <v>117.15</v>
      </c>
      <c r="K344" s="1">
        <v>0</v>
      </c>
      <c r="L344" s="1">
        <v>0</v>
      </c>
      <c r="M344" s="1">
        <v>13.06</v>
      </c>
      <c r="N344" s="1">
        <v>386.94</v>
      </c>
      <c r="O344" s="1">
        <v>314.59535263999999</v>
      </c>
      <c r="P344" s="1">
        <v>386.94</v>
      </c>
      <c r="Q344" s="1">
        <v>0</v>
      </c>
      <c r="R344" s="1">
        <v>400</v>
      </c>
    </row>
    <row r="345" spans="1:18" x14ac:dyDescent="0.15">
      <c r="A345" s="1" t="str">
        <f t="shared" si="6"/>
        <v>AmeriCredit Automobile Receivables Trust 2017-10001694010 - 00607442767</v>
      </c>
      <c r="B345" s="1" t="s">
        <v>16</v>
      </c>
      <c r="C345" s="1" t="s">
        <v>582</v>
      </c>
      <c r="D345" s="2">
        <v>42767</v>
      </c>
      <c r="E345" s="1">
        <v>6334.66</v>
      </c>
      <c r="F345" s="1">
        <v>326.33</v>
      </c>
      <c r="G345" s="1">
        <v>0</v>
      </c>
      <c r="H345" s="1">
        <v>-5.6843418860808002E-14</v>
      </c>
      <c r="I345" s="14">
        <v>6008.33</v>
      </c>
      <c r="J345" s="1">
        <v>58.67</v>
      </c>
      <c r="K345" s="1">
        <v>0</v>
      </c>
      <c r="L345" s="1">
        <v>0</v>
      </c>
      <c r="M345" s="1">
        <v>0</v>
      </c>
      <c r="N345" s="1">
        <v>386.94</v>
      </c>
      <c r="O345" s="1">
        <v>318.44909691999999</v>
      </c>
      <c r="P345" s="1">
        <v>386.94</v>
      </c>
      <c r="Q345" s="1">
        <v>0</v>
      </c>
      <c r="R345" s="1">
        <v>400</v>
      </c>
    </row>
    <row r="346" spans="1:18" x14ac:dyDescent="0.15">
      <c r="A346" s="1" t="str">
        <f t="shared" si="6"/>
        <v>AmeriCredit Automobile Receivables Trust 2017-10001694010 - 00607442795</v>
      </c>
      <c r="B346" s="1" t="s">
        <v>16</v>
      </c>
      <c r="C346" s="1" t="s">
        <v>582</v>
      </c>
      <c r="D346" s="2">
        <v>42795</v>
      </c>
      <c r="E346" s="1">
        <v>6008.33</v>
      </c>
      <c r="F346" s="1">
        <v>349.18</v>
      </c>
      <c r="G346" s="1">
        <v>0</v>
      </c>
      <c r="H346" s="1">
        <v>2.8421709430404002E-13</v>
      </c>
      <c r="I346" s="14">
        <v>5659.15</v>
      </c>
      <c r="J346" s="1">
        <v>50.82</v>
      </c>
      <c r="K346" s="1">
        <v>0</v>
      </c>
      <c r="L346" s="1">
        <v>0</v>
      </c>
      <c r="M346" s="1">
        <v>13.06</v>
      </c>
      <c r="N346" s="1">
        <v>386.94</v>
      </c>
      <c r="O346" s="1">
        <v>322.35004958000002</v>
      </c>
      <c r="P346" s="1">
        <v>386.94</v>
      </c>
      <c r="Q346" s="1">
        <v>0</v>
      </c>
      <c r="R346" s="1">
        <v>400</v>
      </c>
    </row>
    <row r="347" spans="1:18" x14ac:dyDescent="0.15">
      <c r="A347" s="1" t="str">
        <f t="shared" si="6"/>
        <v>AmeriCredit Automobile Receivables Trust 2017-10001694010 - 00612742705</v>
      </c>
      <c r="B347" s="1" t="s">
        <v>16</v>
      </c>
      <c r="C347" s="1" t="s">
        <v>581</v>
      </c>
      <c r="D347" s="2">
        <v>42705</v>
      </c>
      <c r="E347" s="1">
        <v>8469.33</v>
      </c>
      <c r="F347" s="1">
        <v>48.19</v>
      </c>
      <c r="G347" s="1">
        <v>0</v>
      </c>
      <c r="H347" s="1">
        <v>5.1159076974727203E-13</v>
      </c>
      <c r="I347" s="14">
        <v>8421.14</v>
      </c>
      <c r="J347" s="1">
        <v>201.81</v>
      </c>
      <c r="K347" s="1">
        <v>0</v>
      </c>
      <c r="L347" s="1">
        <v>0</v>
      </c>
      <c r="M347" s="1">
        <v>0</v>
      </c>
      <c r="N347" s="1">
        <v>1368.44999999999</v>
      </c>
      <c r="O347" s="1">
        <v>367.76382034</v>
      </c>
      <c r="P347" s="1">
        <v>1118.45</v>
      </c>
      <c r="Q347" s="1">
        <v>31</v>
      </c>
      <c r="R347" s="1">
        <v>250</v>
      </c>
    </row>
    <row r="348" spans="1:18" x14ac:dyDescent="0.15">
      <c r="A348" s="1" t="str">
        <f t="shared" si="6"/>
        <v>AmeriCredit Automobile Receivables Trust 2017-10001694010 - 00612742736</v>
      </c>
      <c r="B348" s="1" t="s">
        <v>16</v>
      </c>
      <c r="C348" s="1" t="s">
        <v>581</v>
      </c>
      <c r="D348" s="2">
        <v>42736</v>
      </c>
      <c r="E348" s="1">
        <v>8421.14</v>
      </c>
      <c r="F348" s="1">
        <v>435</v>
      </c>
      <c r="G348" s="1">
        <v>0</v>
      </c>
      <c r="H348" s="1">
        <v>-9.0949470177292804E-13</v>
      </c>
      <c r="I348" s="14">
        <v>7986.14</v>
      </c>
      <c r="J348" s="1">
        <v>21.15</v>
      </c>
      <c r="K348" s="1">
        <v>0</v>
      </c>
      <c r="L348" s="1">
        <v>0</v>
      </c>
      <c r="M348" s="1">
        <v>0</v>
      </c>
      <c r="N348" s="1">
        <v>1118.45</v>
      </c>
      <c r="O348" s="1">
        <v>372.45283108000001</v>
      </c>
      <c r="P348" s="1">
        <v>1118.45</v>
      </c>
      <c r="Q348" s="1">
        <v>32</v>
      </c>
      <c r="R348" s="1">
        <v>456.15</v>
      </c>
    </row>
    <row r="349" spans="1:18" x14ac:dyDescent="0.15">
      <c r="A349" s="1" t="str">
        <f t="shared" si="6"/>
        <v>AmeriCredit Automobile Receivables Trust 2017-10001694010 - 00612742767</v>
      </c>
      <c r="B349" s="1" t="s">
        <v>16</v>
      </c>
      <c r="C349" s="1" t="s">
        <v>581</v>
      </c>
      <c r="D349" s="2">
        <v>42767</v>
      </c>
      <c r="E349" s="1">
        <v>7986.14</v>
      </c>
      <c r="F349" s="1">
        <v>0</v>
      </c>
      <c r="G349" s="1">
        <v>0</v>
      </c>
      <c r="H349" s="1">
        <v>0</v>
      </c>
      <c r="I349" s="14">
        <v>7986.14</v>
      </c>
      <c r="J349" s="1">
        <v>0</v>
      </c>
      <c r="K349" s="1">
        <v>0</v>
      </c>
      <c r="L349" s="1">
        <v>0</v>
      </c>
      <c r="M349" s="1">
        <v>0</v>
      </c>
      <c r="N349" s="1">
        <v>1118.45</v>
      </c>
      <c r="O349" s="1">
        <v>377.20162671000003</v>
      </c>
      <c r="P349" s="1">
        <v>1574.6</v>
      </c>
      <c r="Q349" s="1">
        <v>60</v>
      </c>
      <c r="R349" s="1">
        <v>0</v>
      </c>
    </row>
    <row r="350" spans="1:18" x14ac:dyDescent="0.15">
      <c r="A350" s="1" t="str">
        <f t="shared" si="6"/>
        <v>AmeriCredit Automobile Receivables Trust 2017-10001694010 - 00612742795</v>
      </c>
      <c r="B350" s="1" t="s">
        <v>16</v>
      </c>
      <c r="C350" s="1" t="s">
        <v>581</v>
      </c>
      <c r="D350" s="2">
        <v>42795</v>
      </c>
      <c r="E350" s="1">
        <v>7986.14</v>
      </c>
      <c r="F350" s="1">
        <v>1900.94</v>
      </c>
      <c r="G350" s="1">
        <v>-575</v>
      </c>
      <c r="H350" s="1">
        <v>4.5474735088646402E-13</v>
      </c>
      <c r="I350" s="14">
        <v>6660.2</v>
      </c>
      <c r="J350" s="1">
        <v>248.66</v>
      </c>
      <c r="K350" s="1">
        <v>0</v>
      </c>
      <c r="L350" s="1">
        <v>-575</v>
      </c>
      <c r="M350" s="1">
        <v>0</v>
      </c>
      <c r="N350" s="1">
        <v>1574.6</v>
      </c>
      <c r="O350" s="1">
        <v>382.01096948999998</v>
      </c>
      <c r="P350" s="1">
        <v>456.15</v>
      </c>
      <c r="Q350" s="1">
        <v>0</v>
      </c>
      <c r="R350" s="1">
        <v>2339.34</v>
      </c>
    </row>
    <row r="351" spans="1:18" x14ac:dyDescent="0.15">
      <c r="A351" s="1" t="str">
        <f t="shared" si="6"/>
        <v>AmeriCredit Automobile Receivables Trust 2017-10001694010 - 00613742705</v>
      </c>
      <c r="B351" s="1" t="s">
        <v>16</v>
      </c>
      <c r="C351" s="1" t="s">
        <v>580</v>
      </c>
      <c r="D351" s="2">
        <v>42705</v>
      </c>
      <c r="E351" s="1">
        <v>1950.61</v>
      </c>
      <c r="F351" s="1">
        <v>470.92</v>
      </c>
      <c r="G351" s="1">
        <v>0</v>
      </c>
      <c r="H351" s="1">
        <v>-1.7053025658242399E-13</v>
      </c>
      <c r="I351" s="14">
        <v>1479.69</v>
      </c>
      <c r="J351" s="1">
        <v>29.08</v>
      </c>
      <c r="K351" s="1">
        <v>0</v>
      </c>
      <c r="L351" s="1">
        <v>0</v>
      </c>
      <c r="M351" s="1">
        <v>179.469999999999</v>
      </c>
      <c r="N351" s="1">
        <v>320.52999999999997</v>
      </c>
      <c r="O351" s="1">
        <v>289.12780801000002</v>
      </c>
      <c r="P351" s="1">
        <v>320.52999999999997</v>
      </c>
      <c r="Q351" s="1">
        <v>0</v>
      </c>
      <c r="R351" s="1">
        <v>500</v>
      </c>
    </row>
    <row r="352" spans="1:18" x14ac:dyDescent="0.15">
      <c r="A352" s="1" t="str">
        <f t="shared" si="6"/>
        <v>AmeriCredit Automobile Receivables Trust 2017-10001694010 - 00613742736</v>
      </c>
      <c r="B352" s="1" t="s">
        <v>16</v>
      </c>
      <c r="C352" s="1" t="s">
        <v>580</v>
      </c>
      <c r="D352" s="2">
        <v>42736</v>
      </c>
      <c r="E352" s="1">
        <v>1479.69</v>
      </c>
      <c r="F352" s="1">
        <v>471.13</v>
      </c>
      <c r="G352" s="1">
        <v>0</v>
      </c>
      <c r="H352" s="1">
        <v>1.13686837721616E-13</v>
      </c>
      <c r="I352" s="14">
        <v>1008.56</v>
      </c>
      <c r="J352" s="1">
        <v>28.87</v>
      </c>
      <c r="K352" s="1">
        <v>0</v>
      </c>
      <c r="L352" s="1">
        <v>0</v>
      </c>
      <c r="M352" s="1">
        <v>179.47</v>
      </c>
      <c r="N352" s="1">
        <v>320.52999999999997</v>
      </c>
      <c r="O352" s="1">
        <v>294.13727060000002</v>
      </c>
      <c r="P352" s="1">
        <v>320.52999999999997</v>
      </c>
      <c r="Q352" s="1">
        <v>0</v>
      </c>
      <c r="R352" s="1">
        <v>500</v>
      </c>
    </row>
    <row r="353" spans="1:18" x14ac:dyDescent="0.15">
      <c r="A353" s="1" t="str">
        <f t="shared" si="6"/>
        <v>AmeriCredit Automobile Receivables Trust 2017-10001694010 - 00613742767</v>
      </c>
      <c r="B353" s="1" t="s">
        <v>16</v>
      </c>
      <c r="C353" s="1" t="s">
        <v>580</v>
      </c>
      <c r="D353" s="2">
        <v>42767</v>
      </c>
      <c r="E353" s="1">
        <v>1008.56</v>
      </c>
      <c r="F353" s="1">
        <v>483.76</v>
      </c>
      <c r="G353" s="1">
        <v>0</v>
      </c>
      <c r="H353" s="1">
        <v>0</v>
      </c>
      <c r="I353" s="14">
        <v>524.79999999999995</v>
      </c>
      <c r="J353" s="1">
        <v>16.239999999999998</v>
      </c>
      <c r="K353" s="1">
        <v>0</v>
      </c>
      <c r="L353" s="1">
        <v>0</v>
      </c>
      <c r="M353" s="1">
        <v>179.47</v>
      </c>
      <c r="N353" s="1">
        <v>320.52999999999997</v>
      </c>
      <c r="O353" s="1">
        <v>299.23435704000002</v>
      </c>
      <c r="P353" s="1">
        <v>320.52999999999997</v>
      </c>
      <c r="Q353" s="1">
        <v>0</v>
      </c>
      <c r="R353" s="1">
        <v>500</v>
      </c>
    </row>
    <row r="354" spans="1:18" x14ac:dyDescent="0.15">
      <c r="A354" s="1" t="str">
        <f t="shared" si="6"/>
        <v>AmeriCredit Automobile Receivables Trust 2017-10001694010 - 00613742795</v>
      </c>
      <c r="B354" s="1" t="s">
        <v>16</v>
      </c>
      <c r="C354" s="1" t="s">
        <v>580</v>
      </c>
      <c r="D354" s="2">
        <v>42795</v>
      </c>
      <c r="E354" s="1">
        <v>524.79999999999995</v>
      </c>
      <c r="F354" s="1">
        <v>516.95000000000005</v>
      </c>
      <c r="G354" s="1">
        <v>7.85</v>
      </c>
      <c r="H354" s="1">
        <v>-1.13686837721616E-13</v>
      </c>
      <c r="I354" s="14">
        <v>0</v>
      </c>
      <c r="J354" s="1">
        <v>7.85</v>
      </c>
      <c r="K354" s="1">
        <v>0</v>
      </c>
      <c r="L354" s="1">
        <v>0</v>
      </c>
      <c r="M354" s="1">
        <v>0</v>
      </c>
      <c r="N354" s="1">
        <v>320.52999999999997</v>
      </c>
      <c r="O354" s="1">
        <v>304.42060001999999</v>
      </c>
      <c r="P354" s="1">
        <v>0</v>
      </c>
      <c r="Q354" s="1">
        <v>0</v>
      </c>
      <c r="R354" s="1">
        <v>524.79999999999995</v>
      </c>
    </row>
    <row r="355" spans="1:18" x14ac:dyDescent="0.15">
      <c r="A355" s="1" t="str">
        <f t="shared" si="6"/>
        <v>AmeriCredit Automobile Receivables Trust 2017-10001694010 - 00619042705</v>
      </c>
      <c r="B355" s="1" t="s">
        <v>16</v>
      </c>
      <c r="C355" s="1" t="s">
        <v>579</v>
      </c>
      <c r="D355" s="2">
        <v>42705</v>
      </c>
      <c r="E355" s="1">
        <v>7324.08</v>
      </c>
      <c r="F355" s="1">
        <v>1083.96</v>
      </c>
      <c r="G355" s="1">
        <v>-485</v>
      </c>
      <c r="H355" s="1">
        <v>0</v>
      </c>
      <c r="I355" s="14">
        <v>6725.12</v>
      </c>
      <c r="J355" s="1">
        <v>300.47000000000003</v>
      </c>
      <c r="K355" s="1">
        <v>0</v>
      </c>
      <c r="L355" s="1">
        <v>0</v>
      </c>
      <c r="M355" s="1">
        <v>0</v>
      </c>
      <c r="N355" s="1">
        <v>299.81</v>
      </c>
      <c r="O355" s="1">
        <v>234.91770771</v>
      </c>
      <c r="P355" s="1">
        <v>299.81</v>
      </c>
      <c r="Q355" s="1">
        <v>0</v>
      </c>
      <c r="R355" s="1">
        <v>1414.41</v>
      </c>
    </row>
    <row r="356" spans="1:18" x14ac:dyDescent="0.15">
      <c r="A356" s="1" t="str">
        <f t="shared" si="6"/>
        <v>AmeriCredit Automobile Receivables Trust 2017-10001694010 - 00619042736</v>
      </c>
      <c r="B356" s="1" t="s">
        <v>16</v>
      </c>
      <c r="C356" s="1" t="s">
        <v>579</v>
      </c>
      <c r="D356" s="2">
        <v>42736</v>
      </c>
      <c r="E356" s="1">
        <v>6725.12</v>
      </c>
      <c r="F356" s="1">
        <v>0</v>
      </c>
      <c r="G356" s="1">
        <v>0</v>
      </c>
      <c r="H356" s="1">
        <v>0</v>
      </c>
      <c r="I356" s="14">
        <v>6725.12</v>
      </c>
      <c r="J356" s="1">
        <v>0</v>
      </c>
      <c r="K356" s="1">
        <v>0</v>
      </c>
      <c r="L356" s="1">
        <v>0</v>
      </c>
      <c r="M356" s="1">
        <v>0</v>
      </c>
      <c r="N356" s="1">
        <v>299.81</v>
      </c>
      <c r="O356" s="1">
        <v>238.11968868</v>
      </c>
      <c r="P356" s="1">
        <v>599.62</v>
      </c>
      <c r="Q356" s="1">
        <v>13</v>
      </c>
      <c r="R356" s="1">
        <v>0</v>
      </c>
    </row>
    <row r="357" spans="1:18" x14ac:dyDescent="0.15">
      <c r="A357" s="1" t="str">
        <f t="shared" si="6"/>
        <v>AmeriCredit Automobile Receivables Trust 2017-10001694010 - 00619042767</v>
      </c>
      <c r="B357" s="1" t="s">
        <v>16</v>
      </c>
      <c r="C357" s="1" t="s">
        <v>579</v>
      </c>
      <c r="D357" s="2">
        <v>42767</v>
      </c>
      <c r="E357" s="1">
        <v>6725.12</v>
      </c>
      <c r="F357" s="1">
        <v>450.73</v>
      </c>
      <c r="G357" s="1">
        <v>0</v>
      </c>
      <c r="H357" s="1">
        <v>-4.5474735088646402E-13</v>
      </c>
      <c r="I357" s="14">
        <v>6274.39</v>
      </c>
      <c r="J357" s="1">
        <v>148.88999999999999</v>
      </c>
      <c r="K357" s="1">
        <v>0</v>
      </c>
      <c r="L357" s="1">
        <v>0</v>
      </c>
      <c r="M357" s="1">
        <v>0</v>
      </c>
      <c r="N357" s="1">
        <v>599.62</v>
      </c>
      <c r="O357" s="1">
        <v>241.36569689000001</v>
      </c>
      <c r="P357" s="1">
        <v>299.81</v>
      </c>
      <c r="Q357" s="1">
        <v>0</v>
      </c>
      <c r="R357" s="1">
        <v>614.61</v>
      </c>
    </row>
    <row r="358" spans="1:18" x14ac:dyDescent="0.15">
      <c r="A358" s="1" t="str">
        <f t="shared" si="6"/>
        <v>AmeriCredit Automobile Receivables Trust 2017-10001694010 - 00619042795</v>
      </c>
      <c r="B358" s="1" t="s">
        <v>16</v>
      </c>
      <c r="C358" s="1" t="s">
        <v>579</v>
      </c>
      <c r="D358" s="2">
        <v>42795</v>
      </c>
      <c r="E358" s="1">
        <v>6274.39</v>
      </c>
      <c r="F358" s="1">
        <v>0</v>
      </c>
      <c r="G358" s="1">
        <v>0</v>
      </c>
      <c r="H358" s="1">
        <v>0</v>
      </c>
      <c r="I358" s="14">
        <v>6274.39</v>
      </c>
      <c r="J358" s="1">
        <v>0</v>
      </c>
      <c r="K358" s="1">
        <v>0</v>
      </c>
      <c r="L358" s="1">
        <v>0</v>
      </c>
      <c r="M358" s="1">
        <v>0</v>
      </c>
      <c r="N358" s="1">
        <v>299.81</v>
      </c>
      <c r="O358" s="1">
        <v>244.65633772000001</v>
      </c>
      <c r="P358" s="1">
        <v>599.62</v>
      </c>
      <c r="Q358" s="1">
        <v>13</v>
      </c>
      <c r="R358" s="1">
        <v>0</v>
      </c>
    </row>
    <row r="359" spans="1:18" x14ac:dyDescent="0.15">
      <c r="A359" s="1" t="str">
        <f t="shared" si="6"/>
        <v>AmeriCredit Automobile Receivables Trust 2017-10001694010 - 00628242705</v>
      </c>
      <c r="B359" s="1" t="s">
        <v>16</v>
      </c>
      <c r="C359" s="1" t="s">
        <v>578</v>
      </c>
      <c r="D359" s="2">
        <v>42705</v>
      </c>
      <c r="E359" s="1">
        <v>1188.24</v>
      </c>
      <c r="F359" s="1">
        <v>290.36</v>
      </c>
      <c r="G359" s="1">
        <v>0</v>
      </c>
      <c r="H359" s="1">
        <v>0</v>
      </c>
      <c r="I359" s="14">
        <v>897.88</v>
      </c>
      <c r="J359" s="1">
        <v>9.64</v>
      </c>
      <c r="K359" s="1">
        <v>0</v>
      </c>
      <c r="L359" s="1">
        <v>0</v>
      </c>
      <c r="M359" s="1">
        <v>24.009999999999899</v>
      </c>
      <c r="N359" s="1">
        <v>275.99</v>
      </c>
      <c r="O359" s="1">
        <v>262.76884100000001</v>
      </c>
      <c r="P359" s="1">
        <v>275.99</v>
      </c>
      <c r="Q359" s="1">
        <v>0</v>
      </c>
      <c r="R359" s="1">
        <v>300</v>
      </c>
    </row>
    <row r="360" spans="1:18" x14ac:dyDescent="0.15">
      <c r="A360" s="1" t="str">
        <f t="shared" si="6"/>
        <v>AmeriCredit Automobile Receivables Trust 2017-10001694010 - 00628242736</v>
      </c>
      <c r="B360" s="1" t="s">
        <v>16</v>
      </c>
      <c r="C360" s="1" t="s">
        <v>578</v>
      </c>
      <c r="D360" s="2">
        <v>42736</v>
      </c>
      <c r="E360" s="1">
        <v>897.88</v>
      </c>
      <c r="F360" s="1">
        <v>293.19</v>
      </c>
      <c r="G360" s="1">
        <v>0</v>
      </c>
      <c r="H360" s="1">
        <v>-5.6843418860808002E-14</v>
      </c>
      <c r="I360" s="14">
        <v>604.69000000000005</v>
      </c>
      <c r="J360" s="1">
        <v>6.81</v>
      </c>
      <c r="K360" s="1">
        <v>0</v>
      </c>
      <c r="L360" s="1">
        <v>0</v>
      </c>
      <c r="M360" s="1">
        <v>24.009999999999899</v>
      </c>
      <c r="N360" s="1">
        <v>275.99</v>
      </c>
      <c r="O360" s="1">
        <v>264.92735539</v>
      </c>
      <c r="P360" s="1">
        <v>275.99</v>
      </c>
      <c r="Q360" s="1">
        <v>0</v>
      </c>
      <c r="R360" s="1">
        <v>300</v>
      </c>
    </row>
    <row r="361" spans="1:18" x14ac:dyDescent="0.15">
      <c r="A361" s="1" t="str">
        <f t="shared" si="6"/>
        <v>AmeriCredit Automobile Receivables Trust 2017-10001694010 - 00628242767</v>
      </c>
      <c r="B361" s="1" t="s">
        <v>16</v>
      </c>
      <c r="C361" s="1" t="s">
        <v>578</v>
      </c>
      <c r="D361" s="2">
        <v>42767</v>
      </c>
      <c r="E361" s="1">
        <v>604.69000000000005</v>
      </c>
      <c r="F361" s="1">
        <v>294.26</v>
      </c>
      <c r="G361" s="1">
        <v>0</v>
      </c>
      <c r="H361" s="1">
        <v>5.6843418860808002E-14</v>
      </c>
      <c r="I361" s="14">
        <v>310.43</v>
      </c>
      <c r="J361" s="1">
        <v>5.74</v>
      </c>
      <c r="K361" s="1">
        <v>0</v>
      </c>
      <c r="L361" s="1">
        <v>0</v>
      </c>
      <c r="M361" s="1">
        <v>24.009999999999899</v>
      </c>
      <c r="N361" s="1">
        <v>275.99</v>
      </c>
      <c r="O361" s="1">
        <v>267.10367752000002</v>
      </c>
      <c r="P361" s="1">
        <v>275.99</v>
      </c>
      <c r="Q361" s="1">
        <v>0</v>
      </c>
      <c r="R361" s="1">
        <v>300</v>
      </c>
    </row>
    <row r="362" spans="1:18" x14ac:dyDescent="0.15">
      <c r="A362" s="1" t="str">
        <f t="shared" si="6"/>
        <v>AmeriCredit Automobile Receivables Trust 2017-10001694010 - 00628242795</v>
      </c>
      <c r="B362" s="1" t="s">
        <v>16</v>
      </c>
      <c r="C362" s="1" t="s">
        <v>578</v>
      </c>
      <c r="D362" s="2">
        <v>42795</v>
      </c>
      <c r="E362" s="1">
        <v>310.43</v>
      </c>
      <c r="F362" s="1">
        <v>298.98</v>
      </c>
      <c r="G362" s="1">
        <v>11.45</v>
      </c>
      <c r="H362" s="1">
        <v>0</v>
      </c>
      <c r="I362" s="14">
        <v>0</v>
      </c>
      <c r="J362" s="1">
        <v>1.02</v>
      </c>
      <c r="K362" s="1">
        <v>0</v>
      </c>
      <c r="L362" s="1">
        <v>0</v>
      </c>
      <c r="M362" s="1">
        <v>0</v>
      </c>
      <c r="N362" s="1">
        <v>275.99</v>
      </c>
      <c r="O362" s="1">
        <v>269.29795431000002</v>
      </c>
      <c r="P362" s="1">
        <v>0</v>
      </c>
      <c r="Q362" s="1">
        <v>0</v>
      </c>
      <c r="R362" s="1">
        <v>300</v>
      </c>
    </row>
    <row r="363" spans="1:18" x14ac:dyDescent="0.15">
      <c r="A363" s="1" t="str">
        <f t="shared" si="6"/>
        <v>AmeriCredit Automobile Receivables Trust 2017-10001694010 - 00652442705</v>
      </c>
      <c r="B363" s="1" t="s">
        <v>16</v>
      </c>
      <c r="C363" s="1" t="s">
        <v>577</v>
      </c>
      <c r="D363" s="2">
        <v>42705</v>
      </c>
      <c r="E363" s="1">
        <v>4717.3599999999997</v>
      </c>
      <c r="F363" s="1">
        <v>765.76</v>
      </c>
      <c r="G363" s="1">
        <v>0</v>
      </c>
      <c r="H363" s="1">
        <v>-2.2737367544323201E-13</v>
      </c>
      <c r="I363" s="14">
        <v>3951.6</v>
      </c>
      <c r="J363" s="1">
        <v>34.24</v>
      </c>
      <c r="K363" s="1">
        <v>0</v>
      </c>
      <c r="L363" s="1">
        <v>0</v>
      </c>
      <c r="M363" s="1">
        <v>433.25</v>
      </c>
      <c r="N363" s="1">
        <v>366.75</v>
      </c>
      <c r="O363" s="1">
        <v>303.97262122000001</v>
      </c>
      <c r="P363" s="1">
        <v>366.75</v>
      </c>
      <c r="Q363" s="1">
        <v>0</v>
      </c>
      <c r="R363" s="1">
        <v>800</v>
      </c>
    </row>
    <row r="364" spans="1:18" x14ac:dyDescent="0.15">
      <c r="A364" s="1" t="str">
        <f t="shared" si="6"/>
        <v>AmeriCredit Automobile Receivables Trust 2017-10001694010 - 00652442736</v>
      </c>
      <c r="B364" s="1" t="s">
        <v>16</v>
      </c>
      <c r="C364" s="1" t="s">
        <v>577</v>
      </c>
      <c r="D364" s="2">
        <v>42736</v>
      </c>
      <c r="E364" s="1">
        <v>3951.6</v>
      </c>
      <c r="F364" s="1">
        <v>390.1</v>
      </c>
      <c r="G364" s="1">
        <v>0</v>
      </c>
      <c r="H364" s="1">
        <v>-1.13686837721616E-13</v>
      </c>
      <c r="I364" s="14">
        <v>3561.5</v>
      </c>
      <c r="J364" s="1">
        <v>59.9</v>
      </c>
      <c r="K364" s="1">
        <v>0</v>
      </c>
      <c r="L364" s="1">
        <v>0</v>
      </c>
      <c r="M364" s="1">
        <v>83.25</v>
      </c>
      <c r="N364" s="1">
        <v>366.75</v>
      </c>
      <c r="O364" s="1">
        <v>307.15811829</v>
      </c>
      <c r="P364" s="1">
        <v>366.75</v>
      </c>
      <c r="Q364" s="1">
        <v>0</v>
      </c>
      <c r="R364" s="1">
        <v>450</v>
      </c>
    </row>
    <row r="365" spans="1:18" x14ac:dyDescent="0.15">
      <c r="A365" s="1" t="str">
        <f t="shared" si="6"/>
        <v>AmeriCredit Automobile Receivables Trust 2017-10001694010 - 00652442767</v>
      </c>
      <c r="B365" s="1" t="s">
        <v>16</v>
      </c>
      <c r="C365" s="1" t="s">
        <v>577</v>
      </c>
      <c r="D365" s="2">
        <v>42767</v>
      </c>
      <c r="E365" s="1">
        <v>3561.5</v>
      </c>
      <c r="F365" s="1">
        <v>3560.26</v>
      </c>
      <c r="G365" s="1">
        <v>1.24</v>
      </c>
      <c r="H365" s="1">
        <v>0</v>
      </c>
      <c r="I365" s="14">
        <v>0</v>
      </c>
      <c r="J365" s="1">
        <v>43.2</v>
      </c>
      <c r="K365" s="1">
        <v>0</v>
      </c>
      <c r="L365" s="1">
        <v>0</v>
      </c>
      <c r="M365" s="1">
        <v>0</v>
      </c>
      <c r="N365" s="1">
        <v>366.75</v>
      </c>
      <c r="O365" s="1">
        <v>310.37719580999999</v>
      </c>
      <c r="P365" s="1">
        <v>0</v>
      </c>
      <c r="Q365" s="1">
        <v>0</v>
      </c>
      <c r="R365" s="1">
        <v>3603.46</v>
      </c>
    </row>
    <row r="366" spans="1:18" x14ac:dyDescent="0.15">
      <c r="A366" s="1" t="str">
        <f t="shared" si="6"/>
        <v>AmeriCredit Automobile Receivables Trust 2017-10001694010 - 00656242705</v>
      </c>
      <c r="B366" s="1" t="s">
        <v>16</v>
      </c>
      <c r="C366" s="1" t="s">
        <v>576</v>
      </c>
      <c r="D366" s="2">
        <v>42705</v>
      </c>
      <c r="E366" s="1">
        <v>763.35</v>
      </c>
      <c r="F366" s="1">
        <v>252.98</v>
      </c>
      <c r="G366" s="1">
        <v>0</v>
      </c>
      <c r="H366" s="1">
        <v>2.8421709430404001E-14</v>
      </c>
      <c r="I366" s="14">
        <v>510.37</v>
      </c>
      <c r="J366" s="1">
        <v>6.34</v>
      </c>
      <c r="K366" s="1">
        <v>0</v>
      </c>
      <c r="L366" s="1">
        <v>0</v>
      </c>
      <c r="M366" s="1">
        <v>0</v>
      </c>
      <c r="N366" s="1">
        <v>259.32</v>
      </c>
      <c r="O366" s="1">
        <v>247.38050508000001</v>
      </c>
      <c r="P366" s="1">
        <v>259.32</v>
      </c>
      <c r="Q366" s="1">
        <v>0</v>
      </c>
      <c r="R366" s="1">
        <v>259.32</v>
      </c>
    </row>
    <row r="367" spans="1:18" x14ac:dyDescent="0.15">
      <c r="A367" s="1" t="str">
        <f t="shared" si="6"/>
        <v>AmeriCredit Automobile Receivables Trust 2017-10001694010 - 00656242736</v>
      </c>
      <c r="B367" s="1" t="s">
        <v>16</v>
      </c>
      <c r="C367" s="1" t="s">
        <v>576</v>
      </c>
      <c r="D367" s="2">
        <v>42736</v>
      </c>
      <c r="E367" s="1">
        <v>510.37</v>
      </c>
      <c r="F367" s="1">
        <v>256.93</v>
      </c>
      <c r="G367" s="1">
        <v>0</v>
      </c>
      <c r="H367" s="1">
        <v>0</v>
      </c>
      <c r="I367" s="14">
        <v>253.44</v>
      </c>
      <c r="J367" s="1">
        <v>2.39</v>
      </c>
      <c r="K367" s="1">
        <v>0</v>
      </c>
      <c r="L367" s="1">
        <v>0</v>
      </c>
      <c r="M367" s="1">
        <v>0</v>
      </c>
      <c r="N367" s="1">
        <v>259.32</v>
      </c>
      <c r="O367" s="1">
        <v>249.33139946</v>
      </c>
      <c r="P367" s="1">
        <v>255.80734903999999</v>
      </c>
      <c r="Q367" s="1">
        <v>0</v>
      </c>
      <c r="R367" s="1">
        <v>259.32</v>
      </c>
    </row>
    <row r="368" spans="1:18" x14ac:dyDescent="0.15">
      <c r="A368" s="1" t="str">
        <f t="shared" si="6"/>
        <v>AmeriCredit Automobile Receivables Trust 2017-10001694010 - 00656242767</v>
      </c>
      <c r="B368" s="1" t="s">
        <v>16</v>
      </c>
      <c r="C368" s="1" t="s">
        <v>576</v>
      </c>
      <c r="D368" s="2">
        <v>42767</v>
      </c>
      <c r="E368" s="1">
        <v>253.44</v>
      </c>
      <c r="F368" s="1">
        <v>253.04</v>
      </c>
      <c r="G368" s="1">
        <v>0.4</v>
      </c>
      <c r="H368" s="1">
        <v>0</v>
      </c>
      <c r="I368" s="14">
        <v>0</v>
      </c>
      <c r="J368" s="1">
        <v>2.77</v>
      </c>
      <c r="K368" s="1">
        <v>0</v>
      </c>
      <c r="L368" s="1">
        <v>0</v>
      </c>
      <c r="M368" s="1">
        <v>0</v>
      </c>
      <c r="N368" s="1">
        <v>255.80734903999999</v>
      </c>
      <c r="O368" s="1">
        <v>251.29773840999999</v>
      </c>
      <c r="P368" s="1">
        <v>0</v>
      </c>
      <c r="Q368" s="1">
        <v>0</v>
      </c>
      <c r="R368" s="1">
        <v>255.81</v>
      </c>
    </row>
    <row r="369" spans="1:18" x14ac:dyDescent="0.15">
      <c r="A369" s="1" t="str">
        <f t="shared" si="6"/>
        <v>AmeriCredit Automobile Receivables Trust 2017-10001694010 - 00658042705</v>
      </c>
      <c r="B369" s="1" t="s">
        <v>16</v>
      </c>
      <c r="C369" s="1" t="s">
        <v>575</v>
      </c>
      <c r="D369" s="2">
        <v>42705</v>
      </c>
      <c r="E369" s="1">
        <v>1145.47</v>
      </c>
      <c r="F369" s="1">
        <v>284.58999999999997</v>
      </c>
      <c r="G369" s="1">
        <v>0</v>
      </c>
      <c r="H369" s="1">
        <v>5.6843418860808002E-14</v>
      </c>
      <c r="I369" s="14">
        <v>860.88</v>
      </c>
      <c r="J369" s="1">
        <v>7.91</v>
      </c>
      <c r="K369" s="1">
        <v>0</v>
      </c>
      <c r="L369" s="1">
        <v>0</v>
      </c>
      <c r="M369" s="1">
        <v>77.779999999999902</v>
      </c>
      <c r="N369" s="1">
        <v>214.72</v>
      </c>
      <c r="O369" s="1">
        <v>190.87661693000001</v>
      </c>
      <c r="P369" s="1">
        <v>214.72</v>
      </c>
      <c r="Q369" s="1">
        <v>0</v>
      </c>
      <c r="R369" s="1">
        <v>292.5</v>
      </c>
    </row>
    <row r="370" spans="1:18" x14ac:dyDescent="0.15">
      <c r="A370" s="1" t="str">
        <f t="shared" si="6"/>
        <v>AmeriCredit Automobile Receivables Trust 2017-10001694010 - 00658042736</v>
      </c>
      <c r="B370" s="1" t="s">
        <v>16</v>
      </c>
      <c r="C370" s="1" t="s">
        <v>575</v>
      </c>
      <c r="D370" s="2">
        <v>42736</v>
      </c>
      <c r="E370" s="1">
        <v>860.88</v>
      </c>
      <c r="F370" s="1">
        <v>287.29000000000002</v>
      </c>
      <c r="G370" s="1">
        <v>0</v>
      </c>
      <c r="H370" s="1">
        <v>-5.6843418860808002E-14</v>
      </c>
      <c r="I370" s="14">
        <v>573.59</v>
      </c>
      <c r="J370" s="1">
        <v>5.21</v>
      </c>
      <c r="K370" s="1">
        <v>0</v>
      </c>
      <c r="L370" s="1">
        <v>0</v>
      </c>
      <c r="M370" s="1">
        <v>77.78</v>
      </c>
      <c r="N370" s="1">
        <v>214.72</v>
      </c>
      <c r="O370" s="1">
        <v>192.12866496000001</v>
      </c>
      <c r="P370" s="1">
        <v>214.72</v>
      </c>
      <c r="Q370" s="1">
        <v>0</v>
      </c>
      <c r="R370" s="1">
        <v>292.5</v>
      </c>
    </row>
    <row r="371" spans="1:18" x14ac:dyDescent="0.15">
      <c r="A371" s="1" t="str">
        <f t="shared" si="6"/>
        <v>AmeriCredit Automobile Receivables Trust 2017-10001694010 - 00658042767</v>
      </c>
      <c r="B371" s="1" t="s">
        <v>16</v>
      </c>
      <c r="C371" s="1" t="s">
        <v>575</v>
      </c>
      <c r="D371" s="2">
        <v>42767</v>
      </c>
      <c r="E371" s="1">
        <v>573.59</v>
      </c>
      <c r="F371" s="1">
        <v>288.39999999999998</v>
      </c>
      <c r="G371" s="1">
        <v>0</v>
      </c>
      <c r="H371" s="1">
        <v>5.6843418860808002E-14</v>
      </c>
      <c r="I371" s="14">
        <v>285.19</v>
      </c>
      <c r="J371" s="1">
        <v>4.0999999999999996</v>
      </c>
      <c r="K371" s="1">
        <v>0</v>
      </c>
      <c r="L371" s="1">
        <v>0</v>
      </c>
      <c r="M371" s="1">
        <v>77.78</v>
      </c>
      <c r="N371" s="1">
        <v>214.72</v>
      </c>
      <c r="O371" s="1">
        <v>193.38895565000001</v>
      </c>
      <c r="P371" s="1">
        <v>214.72</v>
      </c>
      <c r="Q371" s="1">
        <v>0</v>
      </c>
      <c r="R371" s="1">
        <v>292.5</v>
      </c>
    </row>
    <row r="372" spans="1:18" x14ac:dyDescent="0.15">
      <c r="A372" s="1" t="str">
        <f t="shared" si="6"/>
        <v>AmeriCredit Automobile Receivables Trust 2017-10001694010 - 00658042795</v>
      </c>
      <c r="B372" s="1" t="s">
        <v>16</v>
      </c>
      <c r="C372" s="1" t="s">
        <v>575</v>
      </c>
      <c r="D372" s="2">
        <v>42795</v>
      </c>
      <c r="E372" s="1">
        <v>285.19</v>
      </c>
      <c r="F372" s="1">
        <v>283.52999999999997</v>
      </c>
      <c r="G372" s="1">
        <v>1.66</v>
      </c>
      <c r="H372" s="1">
        <v>0</v>
      </c>
      <c r="I372" s="14">
        <v>0</v>
      </c>
      <c r="J372" s="1">
        <v>1.66</v>
      </c>
      <c r="K372" s="1">
        <v>0</v>
      </c>
      <c r="L372" s="1">
        <v>0</v>
      </c>
      <c r="M372" s="1">
        <v>0</v>
      </c>
      <c r="N372" s="1">
        <v>214.72</v>
      </c>
      <c r="O372" s="1">
        <v>194.65754324</v>
      </c>
      <c r="P372" s="1">
        <v>0</v>
      </c>
      <c r="Q372" s="1">
        <v>0</v>
      </c>
      <c r="R372" s="1">
        <v>285.19</v>
      </c>
    </row>
    <row r="373" spans="1:18" x14ac:dyDescent="0.15">
      <c r="A373" s="1" t="str">
        <f t="shared" si="6"/>
        <v>AmeriCredit Automobile Receivables Trust 2017-10001694010 - 00659242705</v>
      </c>
      <c r="B373" s="1" t="s">
        <v>16</v>
      </c>
      <c r="C373" s="1" t="s">
        <v>574</v>
      </c>
      <c r="D373" s="2">
        <v>42705</v>
      </c>
      <c r="E373" s="1">
        <v>16307.37</v>
      </c>
      <c r="F373" s="1">
        <v>2087.6</v>
      </c>
      <c r="G373" s="1">
        <v>-560</v>
      </c>
      <c r="H373" s="1">
        <v>4.5474735088646402E-13</v>
      </c>
      <c r="I373" s="14">
        <v>14779.77</v>
      </c>
      <c r="J373" s="1">
        <v>126.48</v>
      </c>
      <c r="K373" s="1">
        <v>0</v>
      </c>
      <c r="L373" s="1">
        <v>0</v>
      </c>
      <c r="M373" s="1">
        <v>0</v>
      </c>
      <c r="N373" s="1">
        <v>548.70000000000005</v>
      </c>
      <c r="O373" s="1">
        <v>446.28233890000001</v>
      </c>
      <c r="P373" s="1">
        <v>548.70000000000005</v>
      </c>
      <c r="Q373" s="1">
        <v>0</v>
      </c>
      <c r="R373" s="1">
        <v>2744.8</v>
      </c>
    </row>
    <row r="374" spans="1:18" x14ac:dyDescent="0.15">
      <c r="A374" s="1" t="str">
        <f t="shared" si="6"/>
        <v>AmeriCredit Automobile Receivables Trust 2017-10001694010 - 00659242736</v>
      </c>
      <c r="B374" s="1" t="s">
        <v>16</v>
      </c>
      <c r="C374" s="1" t="s">
        <v>574</v>
      </c>
      <c r="D374" s="2">
        <v>42736</v>
      </c>
      <c r="E374" s="1">
        <v>14779.77</v>
      </c>
      <c r="F374" s="1">
        <v>352.95</v>
      </c>
      <c r="G374" s="1">
        <v>0</v>
      </c>
      <c r="H374" s="1">
        <v>7.3896444519050399E-13</v>
      </c>
      <c r="I374" s="14">
        <v>14426.82</v>
      </c>
      <c r="J374" s="1">
        <v>196.05</v>
      </c>
      <c r="K374" s="1">
        <v>0</v>
      </c>
      <c r="L374" s="1">
        <v>0</v>
      </c>
      <c r="M374" s="1">
        <v>0.29999999999995403</v>
      </c>
      <c r="N374" s="1">
        <v>548.70000000000005</v>
      </c>
      <c r="O374" s="1">
        <v>451.43427914</v>
      </c>
      <c r="P374" s="1">
        <v>548.70000000000005</v>
      </c>
      <c r="Q374" s="1">
        <v>0</v>
      </c>
      <c r="R374" s="1">
        <v>549</v>
      </c>
    </row>
    <row r="375" spans="1:18" x14ac:dyDescent="0.15">
      <c r="A375" s="1" t="str">
        <f t="shared" si="6"/>
        <v>AmeriCredit Automobile Receivables Trust 2017-10001694010 - 00659242767</v>
      </c>
      <c r="B375" s="1" t="s">
        <v>16</v>
      </c>
      <c r="C375" s="1" t="s">
        <v>574</v>
      </c>
      <c r="D375" s="2">
        <v>42767</v>
      </c>
      <c r="E375" s="1">
        <v>14426.82</v>
      </c>
      <c r="F375" s="1">
        <v>345.91</v>
      </c>
      <c r="G375" s="1">
        <v>0</v>
      </c>
      <c r="H375" s="1">
        <v>-1.7053025658242399E-13</v>
      </c>
      <c r="I375" s="14">
        <v>14080.91</v>
      </c>
      <c r="J375" s="1">
        <v>197.07</v>
      </c>
      <c r="K375" s="1">
        <v>0</v>
      </c>
      <c r="L375" s="1">
        <v>0</v>
      </c>
      <c r="M375" s="1">
        <v>0</v>
      </c>
      <c r="N375" s="1">
        <v>548.70000000000005</v>
      </c>
      <c r="O375" s="1">
        <v>456.64568136000003</v>
      </c>
      <c r="P375" s="1">
        <v>548.70000000000005</v>
      </c>
      <c r="Q375" s="1">
        <v>0</v>
      </c>
      <c r="R375" s="1">
        <v>570</v>
      </c>
    </row>
    <row r="376" spans="1:18" x14ac:dyDescent="0.15">
      <c r="A376" s="1" t="str">
        <f t="shared" si="6"/>
        <v>AmeriCredit Automobile Receivables Trust 2017-10001694010 - 00659242795</v>
      </c>
      <c r="B376" s="1" t="s">
        <v>16</v>
      </c>
      <c r="C376" s="1" t="s">
        <v>574</v>
      </c>
      <c r="D376" s="2">
        <v>42795</v>
      </c>
      <c r="E376" s="1">
        <v>14080.91</v>
      </c>
      <c r="F376" s="1">
        <v>420.39</v>
      </c>
      <c r="G376" s="1">
        <v>0</v>
      </c>
      <c r="H376" s="1">
        <v>-5.6843418860808005E-13</v>
      </c>
      <c r="I376" s="14">
        <v>13660.52</v>
      </c>
      <c r="J376" s="1">
        <v>149.61000000000001</v>
      </c>
      <c r="K376" s="1">
        <v>0</v>
      </c>
      <c r="L376" s="1">
        <v>0</v>
      </c>
      <c r="M376" s="1">
        <v>21.299999999999901</v>
      </c>
      <c r="N376" s="1">
        <v>548.70000000000005</v>
      </c>
      <c r="O376" s="1">
        <v>461.91723185000001</v>
      </c>
      <c r="P376" s="1">
        <v>548.70000000000005</v>
      </c>
      <c r="Q376" s="1">
        <v>0</v>
      </c>
      <c r="R376" s="1">
        <v>570</v>
      </c>
    </row>
    <row r="377" spans="1:18" x14ac:dyDescent="0.15">
      <c r="A377" s="1" t="str">
        <f t="shared" si="6"/>
        <v>AmeriCredit Automobile Receivables Trust 2017-10001694010 - 00660542705</v>
      </c>
      <c r="B377" s="1" t="s">
        <v>16</v>
      </c>
      <c r="C377" s="1" t="s">
        <v>573</v>
      </c>
      <c r="D377" s="2">
        <v>42705</v>
      </c>
      <c r="E377" s="1">
        <v>1374.76</v>
      </c>
      <c r="F377" s="1">
        <v>803.77</v>
      </c>
      <c r="G377" s="1">
        <v>0</v>
      </c>
      <c r="H377" s="1">
        <v>0</v>
      </c>
      <c r="I377" s="14">
        <v>570.99</v>
      </c>
      <c r="J377" s="1">
        <v>19.61</v>
      </c>
      <c r="K377" s="1">
        <v>0</v>
      </c>
      <c r="L377" s="1">
        <v>0</v>
      </c>
      <c r="M377" s="1">
        <v>411.69</v>
      </c>
      <c r="N377" s="1">
        <v>411.69</v>
      </c>
      <c r="O377" s="1">
        <v>393.70376899000001</v>
      </c>
      <c r="P377" s="1">
        <v>0</v>
      </c>
      <c r="Q377" s="1">
        <v>0</v>
      </c>
      <c r="R377" s="1">
        <v>823.38</v>
      </c>
    </row>
    <row r="378" spans="1:18" x14ac:dyDescent="0.15">
      <c r="A378" s="1" t="str">
        <f t="shared" si="6"/>
        <v>AmeriCredit Automobile Receivables Trust 2017-10001694010 - 00660542736</v>
      </c>
      <c r="B378" s="1" t="s">
        <v>16</v>
      </c>
      <c r="C378" s="1" t="s">
        <v>573</v>
      </c>
      <c r="D378" s="2">
        <v>42736</v>
      </c>
      <c r="E378" s="1">
        <v>570.99</v>
      </c>
      <c r="F378" s="1">
        <v>0</v>
      </c>
      <c r="G378" s="1">
        <v>0</v>
      </c>
      <c r="H378" s="1">
        <v>0</v>
      </c>
      <c r="I378" s="14">
        <v>570.99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396.64575714</v>
      </c>
      <c r="P378" s="1">
        <v>411.69</v>
      </c>
      <c r="Q378" s="1">
        <v>0</v>
      </c>
      <c r="R378" s="1">
        <v>0</v>
      </c>
    </row>
    <row r="379" spans="1:18" x14ac:dyDescent="0.15">
      <c r="A379" s="1" t="str">
        <f t="shared" si="6"/>
        <v>AmeriCredit Automobile Receivables Trust 2017-10001694010 - 00660542767</v>
      </c>
      <c r="B379" s="1" t="s">
        <v>16</v>
      </c>
      <c r="C379" s="1" t="s">
        <v>573</v>
      </c>
      <c r="D379" s="2">
        <v>42767</v>
      </c>
      <c r="E379" s="1">
        <v>570.99</v>
      </c>
      <c r="F379" s="1">
        <v>0</v>
      </c>
      <c r="G379" s="1">
        <v>0</v>
      </c>
      <c r="H379" s="1">
        <v>0</v>
      </c>
      <c r="I379" s="14">
        <v>570.99</v>
      </c>
      <c r="J379" s="1">
        <v>0</v>
      </c>
      <c r="K379" s="1">
        <v>0</v>
      </c>
      <c r="L379" s="1">
        <v>0</v>
      </c>
      <c r="M379" s="1">
        <v>0</v>
      </c>
      <c r="N379" s="1">
        <v>411.69</v>
      </c>
      <c r="O379" s="1">
        <v>399.60981020999998</v>
      </c>
      <c r="P379" s="1">
        <v>582.51950466000005</v>
      </c>
      <c r="Q379" s="1">
        <v>15</v>
      </c>
      <c r="R379" s="1">
        <v>0</v>
      </c>
    </row>
    <row r="380" spans="1:18" x14ac:dyDescent="0.15">
      <c r="A380" s="1" t="str">
        <f t="shared" si="6"/>
        <v>AmeriCredit Automobile Receivables Trust 2017-10001694010 - 00660542795</v>
      </c>
      <c r="B380" s="1" t="s">
        <v>16</v>
      </c>
      <c r="C380" s="1" t="s">
        <v>573</v>
      </c>
      <c r="D380" s="2">
        <v>42795</v>
      </c>
      <c r="E380" s="1">
        <v>570.99</v>
      </c>
      <c r="F380" s="1">
        <v>551.26</v>
      </c>
      <c r="G380" s="1">
        <v>19.73</v>
      </c>
      <c r="H380" s="1">
        <v>0</v>
      </c>
      <c r="I380" s="14">
        <v>0</v>
      </c>
      <c r="J380" s="1">
        <v>10.69</v>
      </c>
      <c r="K380" s="1">
        <v>0</v>
      </c>
      <c r="L380" s="1">
        <v>0</v>
      </c>
      <c r="M380" s="1">
        <v>0</v>
      </c>
      <c r="N380" s="1">
        <v>582.51950466000005</v>
      </c>
      <c r="O380" s="1">
        <v>402.59609368000002</v>
      </c>
      <c r="P380" s="1">
        <v>0</v>
      </c>
      <c r="Q380" s="1">
        <v>0</v>
      </c>
      <c r="R380" s="1">
        <v>582.53</v>
      </c>
    </row>
    <row r="381" spans="1:18" x14ac:dyDescent="0.15">
      <c r="A381" s="1" t="str">
        <f t="shared" si="6"/>
        <v>AmeriCredit Automobile Receivables Trust 2017-10001694010 - 00663142705</v>
      </c>
      <c r="B381" s="1" t="s">
        <v>16</v>
      </c>
      <c r="C381" s="1" t="s">
        <v>572</v>
      </c>
      <c r="D381" s="2">
        <v>42705</v>
      </c>
      <c r="E381" s="1">
        <v>7895.9</v>
      </c>
      <c r="F381" s="1">
        <v>1524.32</v>
      </c>
      <c r="G381" s="1">
        <v>-495</v>
      </c>
      <c r="H381" s="1">
        <v>-2.2737367544323201E-13</v>
      </c>
      <c r="I381" s="14">
        <v>6866.58</v>
      </c>
      <c r="J381" s="1">
        <v>79.73</v>
      </c>
      <c r="K381" s="1">
        <v>0</v>
      </c>
      <c r="L381" s="1">
        <v>0</v>
      </c>
      <c r="M381" s="1">
        <v>0</v>
      </c>
      <c r="N381" s="1">
        <v>354.80999999999898</v>
      </c>
      <c r="O381" s="1">
        <v>284.19853089999998</v>
      </c>
      <c r="P381" s="1">
        <v>354.81</v>
      </c>
      <c r="Q381" s="1">
        <v>0</v>
      </c>
      <c r="R381" s="1">
        <v>1710.49</v>
      </c>
    </row>
    <row r="382" spans="1:18" x14ac:dyDescent="0.15">
      <c r="A382" s="1" t="str">
        <f t="shared" si="6"/>
        <v>AmeriCredit Automobile Receivables Trust 2017-10001694010 - 00663142736</v>
      </c>
      <c r="B382" s="1" t="s">
        <v>16</v>
      </c>
      <c r="C382" s="1" t="s">
        <v>572</v>
      </c>
      <c r="D382" s="2">
        <v>42736</v>
      </c>
      <c r="E382" s="1">
        <v>6866.58</v>
      </c>
      <c r="F382" s="1">
        <v>264.89</v>
      </c>
      <c r="G382" s="1">
        <v>0</v>
      </c>
      <c r="H382" s="1">
        <v>3.4106051316484799E-13</v>
      </c>
      <c r="I382" s="14">
        <v>6601.69</v>
      </c>
      <c r="J382" s="1">
        <v>90.11</v>
      </c>
      <c r="K382" s="1">
        <v>0</v>
      </c>
      <c r="L382" s="1">
        <v>0</v>
      </c>
      <c r="M382" s="1">
        <v>0.189999999999997</v>
      </c>
      <c r="N382" s="1">
        <v>354.81</v>
      </c>
      <c r="O382" s="1">
        <v>287.72122512999999</v>
      </c>
      <c r="P382" s="1">
        <v>354.81</v>
      </c>
      <c r="Q382" s="1">
        <v>0</v>
      </c>
      <c r="R382" s="1">
        <v>355</v>
      </c>
    </row>
    <row r="383" spans="1:18" x14ac:dyDescent="0.15">
      <c r="A383" s="1" t="str">
        <f t="shared" si="6"/>
        <v>AmeriCredit Automobile Receivables Trust 2017-10001694010 - 00663142767</v>
      </c>
      <c r="B383" s="1" t="s">
        <v>16</v>
      </c>
      <c r="C383" s="1" t="s">
        <v>572</v>
      </c>
      <c r="D383" s="2">
        <v>42767</v>
      </c>
      <c r="E383" s="1">
        <v>6601.69</v>
      </c>
      <c r="F383" s="1">
        <v>268.05</v>
      </c>
      <c r="G383" s="1">
        <v>0</v>
      </c>
      <c r="H383" s="1">
        <v>-7.3896444519050399E-13</v>
      </c>
      <c r="I383" s="14">
        <v>6333.64</v>
      </c>
      <c r="J383" s="1">
        <v>86.76</v>
      </c>
      <c r="K383" s="1">
        <v>0</v>
      </c>
      <c r="L383" s="1">
        <v>0</v>
      </c>
      <c r="M383" s="1">
        <v>0</v>
      </c>
      <c r="N383" s="1">
        <v>354.81</v>
      </c>
      <c r="O383" s="1">
        <v>291.28792369000001</v>
      </c>
      <c r="P383" s="1">
        <v>354.81</v>
      </c>
      <c r="Q383" s="1">
        <v>0</v>
      </c>
      <c r="R383" s="1">
        <v>354.81</v>
      </c>
    </row>
    <row r="384" spans="1:18" x14ac:dyDescent="0.15">
      <c r="A384" s="1" t="str">
        <f t="shared" si="6"/>
        <v>AmeriCredit Automobile Receivables Trust 2017-10001694010 - 00663142795</v>
      </c>
      <c r="B384" s="1" t="s">
        <v>16</v>
      </c>
      <c r="C384" s="1" t="s">
        <v>572</v>
      </c>
      <c r="D384" s="2">
        <v>42795</v>
      </c>
      <c r="E384" s="1">
        <v>6333.64</v>
      </c>
      <c r="F384" s="1">
        <v>276.97000000000003</v>
      </c>
      <c r="G384" s="1">
        <v>0</v>
      </c>
      <c r="H384" s="1">
        <v>2.2737367544323201E-13</v>
      </c>
      <c r="I384" s="14">
        <v>6056.67</v>
      </c>
      <c r="J384" s="1">
        <v>78.03</v>
      </c>
      <c r="K384" s="1">
        <v>0</v>
      </c>
      <c r="L384" s="1">
        <v>0</v>
      </c>
      <c r="M384" s="1">
        <v>0.189999999999997</v>
      </c>
      <c r="N384" s="1">
        <v>354.81</v>
      </c>
      <c r="O384" s="1">
        <v>294.89917624999998</v>
      </c>
      <c r="P384" s="1">
        <v>354.81</v>
      </c>
      <c r="Q384" s="1">
        <v>0</v>
      </c>
      <c r="R384" s="1">
        <v>355</v>
      </c>
    </row>
    <row r="385" spans="1:18" x14ac:dyDescent="0.15">
      <c r="A385" s="1" t="str">
        <f t="shared" si="6"/>
        <v>AmeriCredit Automobile Receivables Trust 2017-10001694010 - 00673342705</v>
      </c>
      <c r="B385" s="1" t="s">
        <v>16</v>
      </c>
      <c r="C385" s="1" t="s">
        <v>571</v>
      </c>
      <c r="D385" s="2">
        <v>42705</v>
      </c>
      <c r="E385" s="1">
        <v>8205.74</v>
      </c>
      <c r="F385" s="1">
        <v>311.58999999999997</v>
      </c>
      <c r="G385" s="1">
        <v>0</v>
      </c>
      <c r="H385" s="1">
        <v>1.7053025658242399E-13</v>
      </c>
      <c r="I385" s="14">
        <v>7894.15</v>
      </c>
      <c r="J385" s="1">
        <v>114</v>
      </c>
      <c r="K385" s="1">
        <v>0</v>
      </c>
      <c r="L385" s="1">
        <v>0</v>
      </c>
      <c r="M385" s="1">
        <v>0</v>
      </c>
      <c r="N385" s="1">
        <v>425.59</v>
      </c>
      <c r="O385" s="1">
        <v>331.29782475000002</v>
      </c>
      <c r="P385" s="1">
        <v>425.59</v>
      </c>
      <c r="Q385" s="1">
        <v>0</v>
      </c>
      <c r="R385" s="1">
        <v>450</v>
      </c>
    </row>
    <row r="386" spans="1:18" x14ac:dyDescent="0.15">
      <c r="A386" s="1" t="str">
        <f t="shared" si="6"/>
        <v>AmeriCredit Automobile Receivables Trust 2017-10001694010 - 00673342736</v>
      </c>
      <c r="B386" s="1" t="s">
        <v>16</v>
      </c>
      <c r="C386" s="1" t="s">
        <v>571</v>
      </c>
      <c r="D386" s="2">
        <v>42736</v>
      </c>
      <c r="E386" s="1">
        <v>7894.15</v>
      </c>
      <c r="F386" s="1">
        <v>312.05</v>
      </c>
      <c r="G386" s="1">
        <v>0</v>
      </c>
      <c r="H386" s="1">
        <v>-7.3896444519050399E-13</v>
      </c>
      <c r="I386" s="14">
        <v>7582.1</v>
      </c>
      <c r="J386" s="1">
        <v>113.54</v>
      </c>
      <c r="K386" s="1">
        <v>0</v>
      </c>
      <c r="L386" s="1">
        <v>0</v>
      </c>
      <c r="M386" s="1">
        <v>5.6843418860808002E-14</v>
      </c>
      <c r="N386" s="1">
        <v>425.59</v>
      </c>
      <c r="O386" s="1">
        <v>335.93524251999997</v>
      </c>
      <c r="P386" s="1">
        <v>425.59</v>
      </c>
      <c r="Q386" s="1">
        <v>0</v>
      </c>
      <c r="R386" s="1">
        <v>450</v>
      </c>
    </row>
    <row r="387" spans="1:18" x14ac:dyDescent="0.15">
      <c r="A387" s="1" t="str">
        <f t="shared" ref="A387:A450" si="7">B387&amp;C387&amp;D387</f>
        <v>AmeriCredit Automobile Receivables Trust 2017-10001694010 - 00673342767</v>
      </c>
      <c r="B387" s="1" t="s">
        <v>16</v>
      </c>
      <c r="C387" s="1" t="s">
        <v>571</v>
      </c>
      <c r="D387" s="2">
        <v>42767</v>
      </c>
      <c r="E387" s="1">
        <v>7582.1</v>
      </c>
      <c r="F387" s="1">
        <v>316.44</v>
      </c>
      <c r="G387" s="1">
        <v>0</v>
      </c>
      <c r="H387" s="1">
        <v>5.1159076974727203E-13</v>
      </c>
      <c r="I387" s="14">
        <v>7265.66</v>
      </c>
      <c r="J387" s="1">
        <v>109.15</v>
      </c>
      <c r="K387" s="1">
        <v>0</v>
      </c>
      <c r="L387" s="1">
        <v>0</v>
      </c>
      <c r="M387" s="1">
        <v>5.6843418860808002E-14</v>
      </c>
      <c r="N387" s="1">
        <v>425.59</v>
      </c>
      <c r="O387" s="1">
        <v>340.63816380999998</v>
      </c>
      <c r="P387" s="1">
        <v>425.59</v>
      </c>
      <c r="Q387" s="1">
        <v>0</v>
      </c>
      <c r="R387" s="1">
        <v>425.59</v>
      </c>
    </row>
    <row r="388" spans="1:18" x14ac:dyDescent="0.15">
      <c r="A388" s="1" t="str">
        <f t="shared" si="7"/>
        <v>AmeriCredit Automobile Receivables Trust 2017-10001694010 - 00673342795</v>
      </c>
      <c r="B388" s="1" t="s">
        <v>16</v>
      </c>
      <c r="C388" s="1" t="s">
        <v>571</v>
      </c>
      <c r="D388" s="2">
        <v>42795</v>
      </c>
      <c r="E388" s="1">
        <v>7265.66</v>
      </c>
      <c r="F388" s="1">
        <v>7262.29</v>
      </c>
      <c r="G388" s="1">
        <v>3.37</v>
      </c>
      <c r="H388" s="1">
        <v>0</v>
      </c>
      <c r="I388" s="14">
        <v>0</v>
      </c>
      <c r="J388" s="1">
        <v>50.61</v>
      </c>
      <c r="K388" s="1">
        <v>0</v>
      </c>
      <c r="L388" s="1">
        <v>0</v>
      </c>
      <c r="M388" s="1">
        <v>0</v>
      </c>
      <c r="N388" s="1">
        <v>425.59</v>
      </c>
      <c r="O388" s="1">
        <v>345.40751387</v>
      </c>
      <c r="P388" s="1">
        <v>0</v>
      </c>
      <c r="Q388" s="1">
        <v>0</v>
      </c>
      <c r="R388" s="1">
        <v>7608.2</v>
      </c>
    </row>
    <row r="389" spans="1:18" x14ac:dyDescent="0.15">
      <c r="A389" s="1" t="str">
        <f t="shared" si="7"/>
        <v>AmeriCredit Automobile Receivables Trust 2017-10001694010 - 00682142705</v>
      </c>
      <c r="B389" s="1" t="s">
        <v>16</v>
      </c>
      <c r="C389" s="1" t="s">
        <v>570</v>
      </c>
      <c r="D389" s="2">
        <v>42705</v>
      </c>
      <c r="E389" s="1">
        <v>624.07000000000005</v>
      </c>
      <c r="F389" s="1">
        <v>0</v>
      </c>
      <c r="G389" s="1">
        <v>0</v>
      </c>
      <c r="H389" s="1">
        <v>0</v>
      </c>
      <c r="I389" s="14">
        <v>624.07000000000005</v>
      </c>
      <c r="J389" s="1">
        <v>0</v>
      </c>
      <c r="K389" s="1">
        <v>0</v>
      </c>
      <c r="L389" s="1">
        <v>0</v>
      </c>
      <c r="M389" s="1">
        <v>0</v>
      </c>
      <c r="N389" s="1">
        <v>799.07999999999902</v>
      </c>
      <c r="O389" s="1">
        <v>349.78132220999998</v>
      </c>
      <c r="P389" s="1">
        <v>632.87604592000002</v>
      </c>
      <c r="Q389" s="1">
        <v>18</v>
      </c>
      <c r="R389" s="1">
        <v>0</v>
      </c>
    </row>
    <row r="390" spans="1:18" x14ac:dyDescent="0.15">
      <c r="A390" s="1" t="str">
        <f t="shared" si="7"/>
        <v>AmeriCredit Automobile Receivables Trust 2017-10001694010 - 00682142736</v>
      </c>
      <c r="B390" s="1" t="s">
        <v>16</v>
      </c>
      <c r="C390" s="1" t="s">
        <v>570</v>
      </c>
      <c r="D390" s="2">
        <v>42736</v>
      </c>
      <c r="E390" s="1">
        <v>624.07000000000005</v>
      </c>
      <c r="F390" s="1">
        <v>433.01</v>
      </c>
      <c r="G390" s="1">
        <v>0</v>
      </c>
      <c r="H390" s="1">
        <v>5.6843418860808002E-14</v>
      </c>
      <c r="I390" s="14">
        <v>191.06</v>
      </c>
      <c r="J390" s="1">
        <v>9.27</v>
      </c>
      <c r="K390" s="1">
        <v>0</v>
      </c>
      <c r="L390" s="1">
        <v>0</v>
      </c>
      <c r="M390" s="1">
        <v>0</v>
      </c>
      <c r="N390" s="1">
        <v>632.87604592000002</v>
      </c>
      <c r="O390" s="1">
        <v>352.37549926999998</v>
      </c>
      <c r="P390" s="1">
        <v>192.35904679000001</v>
      </c>
      <c r="Q390" s="1">
        <v>18</v>
      </c>
      <c r="R390" s="1">
        <v>500</v>
      </c>
    </row>
    <row r="391" spans="1:18" x14ac:dyDescent="0.15">
      <c r="A391" s="1" t="str">
        <f t="shared" si="7"/>
        <v>AmeriCredit Automobile Receivables Trust 2017-10001694010 - 00682142767</v>
      </c>
      <c r="B391" s="1" t="s">
        <v>16</v>
      </c>
      <c r="C391" s="1" t="s">
        <v>570</v>
      </c>
      <c r="D391" s="2">
        <v>42767</v>
      </c>
      <c r="E391" s="1">
        <v>191.06</v>
      </c>
      <c r="F391" s="1">
        <v>190.92</v>
      </c>
      <c r="G391" s="1">
        <v>0.14000000000000001</v>
      </c>
      <c r="H391" s="1">
        <v>2.8421709430404001E-14</v>
      </c>
      <c r="I391" s="14">
        <v>0</v>
      </c>
      <c r="J391" s="1">
        <v>1.44</v>
      </c>
      <c r="K391" s="1">
        <v>0</v>
      </c>
      <c r="L391" s="1">
        <v>0</v>
      </c>
      <c r="M391" s="1">
        <v>0</v>
      </c>
      <c r="N391" s="1">
        <v>192.35904679000001</v>
      </c>
      <c r="O391" s="1">
        <v>354.98891648</v>
      </c>
      <c r="P391" s="1">
        <v>0</v>
      </c>
      <c r="Q391" s="1">
        <v>0</v>
      </c>
      <c r="R391" s="1">
        <v>192.36</v>
      </c>
    </row>
    <row r="392" spans="1:18" x14ac:dyDescent="0.15">
      <c r="A392" s="1" t="str">
        <f t="shared" si="7"/>
        <v>AmeriCredit Automobile Receivables Trust 2017-10001694010 - 00683642705</v>
      </c>
      <c r="B392" s="1" t="s">
        <v>16</v>
      </c>
      <c r="C392" s="1" t="s">
        <v>569</v>
      </c>
      <c r="D392" s="2">
        <v>42705</v>
      </c>
      <c r="E392" s="1">
        <v>1793.26</v>
      </c>
      <c r="F392" s="1">
        <v>0</v>
      </c>
      <c r="G392" s="1">
        <v>0</v>
      </c>
      <c r="H392" s="1">
        <v>0</v>
      </c>
      <c r="I392" s="14">
        <v>1793.26</v>
      </c>
      <c r="J392" s="1">
        <v>0</v>
      </c>
      <c r="K392" s="1">
        <v>0</v>
      </c>
      <c r="L392" s="1">
        <v>0</v>
      </c>
      <c r="M392" s="1">
        <v>0</v>
      </c>
      <c r="N392" s="1">
        <v>609.64</v>
      </c>
      <c r="O392" s="1">
        <v>286.88920803000002</v>
      </c>
      <c r="P392" s="1">
        <v>609.64</v>
      </c>
      <c r="Q392" s="1">
        <v>14</v>
      </c>
      <c r="R392" s="1">
        <v>0</v>
      </c>
    </row>
    <row r="393" spans="1:18" x14ac:dyDescent="0.15">
      <c r="A393" s="1" t="str">
        <f t="shared" si="7"/>
        <v>AmeriCredit Automobile Receivables Trust 2017-10001694010 - 00683642736</v>
      </c>
      <c r="B393" s="1" t="s">
        <v>16</v>
      </c>
      <c r="C393" s="1" t="s">
        <v>569</v>
      </c>
      <c r="D393" s="2">
        <v>42736</v>
      </c>
      <c r="E393" s="1">
        <v>1793.26</v>
      </c>
      <c r="F393" s="1">
        <v>580.35</v>
      </c>
      <c r="G393" s="1">
        <v>0</v>
      </c>
      <c r="H393" s="1">
        <v>-1.13686837721616E-13</v>
      </c>
      <c r="I393" s="14">
        <v>1212.9100000000001</v>
      </c>
      <c r="J393" s="1">
        <v>29.29</v>
      </c>
      <c r="K393" s="1">
        <v>0</v>
      </c>
      <c r="L393" s="1">
        <v>0</v>
      </c>
      <c r="M393" s="1">
        <v>0</v>
      </c>
      <c r="N393" s="1">
        <v>609.64</v>
      </c>
      <c r="O393" s="1">
        <v>289.80230890000001</v>
      </c>
      <c r="P393" s="1">
        <v>304.82</v>
      </c>
      <c r="Q393" s="1">
        <v>0</v>
      </c>
      <c r="R393" s="1">
        <v>609.64</v>
      </c>
    </row>
    <row r="394" spans="1:18" x14ac:dyDescent="0.15">
      <c r="A394" s="1" t="str">
        <f t="shared" si="7"/>
        <v>AmeriCredit Automobile Receivables Trust 2017-10001694010 - 00683642767</v>
      </c>
      <c r="B394" s="1" t="s">
        <v>16</v>
      </c>
      <c r="C394" s="1" t="s">
        <v>569</v>
      </c>
      <c r="D394" s="2">
        <v>42767</v>
      </c>
      <c r="E394" s="1">
        <v>1212.9100000000001</v>
      </c>
      <c r="F394" s="1">
        <v>293.83</v>
      </c>
      <c r="G394" s="1">
        <v>0</v>
      </c>
      <c r="H394" s="1">
        <v>5.6843418860808002E-14</v>
      </c>
      <c r="I394" s="14">
        <v>919.08</v>
      </c>
      <c r="J394" s="1">
        <v>10.99</v>
      </c>
      <c r="K394" s="1">
        <v>0</v>
      </c>
      <c r="L394" s="1">
        <v>0</v>
      </c>
      <c r="M394" s="1">
        <v>0</v>
      </c>
      <c r="N394" s="1">
        <v>304.82</v>
      </c>
      <c r="O394" s="1">
        <v>292.74514768</v>
      </c>
      <c r="P394" s="1">
        <v>304.82</v>
      </c>
      <c r="Q394" s="1">
        <v>0</v>
      </c>
      <c r="R394" s="1">
        <v>304.82</v>
      </c>
    </row>
    <row r="395" spans="1:18" x14ac:dyDescent="0.15">
      <c r="A395" s="1" t="str">
        <f t="shared" si="7"/>
        <v>AmeriCredit Automobile Receivables Trust 2017-10001694010 - 00683642795</v>
      </c>
      <c r="B395" s="1" t="s">
        <v>16</v>
      </c>
      <c r="C395" s="1" t="s">
        <v>569</v>
      </c>
      <c r="D395" s="2">
        <v>42795</v>
      </c>
      <c r="E395" s="1">
        <v>919.08</v>
      </c>
      <c r="F395" s="1">
        <v>911.68</v>
      </c>
      <c r="G395" s="1">
        <v>7.4</v>
      </c>
      <c r="H395" s="1">
        <v>1.13686837721616E-13</v>
      </c>
      <c r="I395" s="14">
        <v>0</v>
      </c>
      <c r="J395" s="1">
        <v>7.4</v>
      </c>
      <c r="K395" s="1">
        <v>0</v>
      </c>
      <c r="L395" s="1">
        <v>0</v>
      </c>
      <c r="M395" s="1">
        <v>0</v>
      </c>
      <c r="N395" s="1">
        <v>304.82</v>
      </c>
      <c r="O395" s="1">
        <v>295.71802794000001</v>
      </c>
      <c r="P395" s="1">
        <v>0</v>
      </c>
      <c r="Q395" s="1">
        <v>0</v>
      </c>
      <c r="R395" s="1">
        <v>919.08</v>
      </c>
    </row>
    <row r="396" spans="1:18" x14ac:dyDescent="0.15">
      <c r="A396" s="1" t="str">
        <f t="shared" si="7"/>
        <v>AmeriCredit Automobile Receivables Trust 2017-10001694010 - 00686142705</v>
      </c>
      <c r="B396" s="1" t="s">
        <v>16</v>
      </c>
      <c r="C396" s="1" t="s">
        <v>568</v>
      </c>
      <c r="D396" s="2">
        <v>42705</v>
      </c>
      <c r="E396" s="1">
        <v>10461.25</v>
      </c>
      <c r="F396" s="1">
        <v>1365.17</v>
      </c>
      <c r="G396" s="1">
        <v>-485</v>
      </c>
      <c r="H396" s="1">
        <v>0</v>
      </c>
      <c r="I396" s="14">
        <v>9581.08</v>
      </c>
      <c r="J396" s="1">
        <v>153.54</v>
      </c>
      <c r="K396" s="1">
        <v>0</v>
      </c>
      <c r="L396" s="1">
        <v>0</v>
      </c>
      <c r="M396" s="1">
        <v>0</v>
      </c>
      <c r="N396" s="1">
        <v>917.26</v>
      </c>
      <c r="O396" s="1">
        <v>407.70221170000002</v>
      </c>
      <c r="P396" s="1">
        <v>916.46</v>
      </c>
      <c r="Q396" s="1">
        <v>12</v>
      </c>
      <c r="R396" s="1">
        <v>1610</v>
      </c>
    </row>
    <row r="397" spans="1:18" x14ac:dyDescent="0.15">
      <c r="A397" s="1" t="str">
        <f t="shared" si="7"/>
        <v>AmeriCredit Automobile Receivables Trust 2017-10001694010 - 00686142736</v>
      </c>
      <c r="B397" s="1" t="s">
        <v>16</v>
      </c>
      <c r="C397" s="1" t="s">
        <v>568</v>
      </c>
      <c r="D397" s="2">
        <v>42736</v>
      </c>
      <c r="E397" s="1">
        <v>9581.08</v>
      </c>
      <c r="F397" s="1">
        <v>367.35</v>
      </c>
      <c r="G397" s="1">
        <v>0</v>
      </c>
      <c r="H397" s="1">
        <v>3.4106051316484799E-13</v>
      </c>
      <c r="I397" s="14">
        <v>9213.73</v>
      </c>
      <c r="J397" s="1">
        <v>109.76</v>
      </c>
      <c r="K397" s="1">
        <v>0</v>
      </c>
      <c r="L397" s="1">
        <v>0</v>
      </c>
      <c r="M397" s="1">
        <v>0</v>
      </c>
      <c r="N397" s="1">
        <v>916.46</v>
      </c>
      <c r="O397" s="1">
        <v>410.37649819000001</v>
      </c>
      <c r="P397" s="1">
        <v>897.98</v>
      </c>
      <c r="Q397" s="1">
        <v>12</v>
      </c>
      <c r="R397" s="1">
        <v>500</v>
      </c>
    </row>
    <row r="398" spans="1:18" x14ac:dyDescent="0.15">
      <c r="A398" s="1" t="str">
        <f t="shared" si="7"/>
        <v>AmeriCredit Automobile Receivables Trust 2017-10001694010 - 00686142767</v>
      </c>
      <c r="B398" s="1" t="s">
        <v>16</v>
      </c>
      <c r="C398" s="1" t="s">
        <v>568</v>
      </c>
      <c r="D398" s="2">
        <v>42767</v>
      </c>
      <c r="E398" s="1">
        <v>9213.73</v>
      </c>
      <c r="F398" s="1">
        <v>0</v>
      </c>
      <c r="G398" s="1">
        <v>0</v>
      </c>
      <c r="H398" s="1">
        <v>0</v>
      </c>
      <c r="I398" s="14">
        <v>9213.73</v>
      </c>
      <c r="J398" s="1">
        <v>0</v>
      </c>
      <c r="K398" s="1">
        <v>0</v>
      </c>
      <c r="L398" s="1">
        <v>0</v>
      </c>
      <c r="M398" s="1">
        <v>0</v>
      </c>
      <c r="N398" s="1">
        <v>897.98</v>
      </c>
      <c r="O398" s="1">
        <v>413.06839038999999</v>
      </c>
      <c r="P398" s="1">
        <v>1356.61</v>
      </c>
      <c r="Q398" s="1">
        <v>40</v>
      </c>
      <c r="R398" s="1">
        <v>0</v>
      </c>
    </row>
    <row r="399" spans="1:18" x14ac:dyDescent="0.15">
      <c r="A399" s="1" t="str">
        <f t="shared" si="7"/>
        <v>AmeriCredit Automobile Receivables Trust 2017-10001694010 - 00686142795</v>
      </c>
      <c r="B399" s="1" t="s">
        <v>16</v>
      </c>
      <c r="C399" s="1" t="s">
        <v>568</v>
      </c>
      <c r="D399" s="2">
        <v>42795</v>
      </c>
      <c r="E399" s="1">
        <v>9213.73</v>
      </c>
      <c r="F399" s="1">
        <v>794.18</v>
      </c>
      <c r="G399" s="1">
        <v>0</v>
      </c>
      <c r="H399" s="1">
        <v>3.4106051316484799E-13</v>
      </c>
      <c r="I399" s="14">
        <v>8419.5499999999993</v>
      </c>
      <c r="J399" s="1">
        <v>103.8</v>
      </c>
      <c r="K399" s="1">
        <v>0</v>
      </c>
      <c r="L399" s="1">
        <v>0</v>
      </c>
      <c r="M399" s="1">
        <v>0</v>
      </c>
      <c r="N399" s="1">
        <v>1356.61</v>
      </c>
      <c r="O399" s="1">
        <v>415.77800422000001</v>
      </c>
      <c r="P399" s="1">
        <v>917.26</v>
      </c>
      <c r="Q399" s="1">
        <v>12</v>
      </c>
      <c r="R399" s="1">
        <v>920.91</v>
      </c>
    </row>
    <row r="400" spans="1:18" x14ac:dyDescent="0.15">
      <c r="A400" s="1" t="str">
        <f t="shared" si="7"/>
        <v>AmeriCredit Automobile Receivables Trust 2017-10001694010 - 00699842705</v>
      </c>
      <c r="B400" s="1" t="s">
        <v>16</v>
      </c>
      <c r="C400" s="1" t="s">
        <v>567</v>
      </c>
      <c r="D400" s="2">
        <v>42705</v>
      </c>
      <c r="E400" s="1">
        <v>6213.43</v>
      </c>
      <c r="F400" s="1">
        <v>0</v>
      </c>
      <c r="G400" s="1">
        <v>0</v>
      </c>
      <c r="H400" s="1">
        <v>0</v>
      </c>
      <c r="I400" s="14">
        <v>6213.43</v>
      </c>
      <c r="J400" s="1">
        <v>0</v>
      </c>
      <c r="K400" s="1">
        <v>0</v>
      </c>
      <c r="L400" s="1">
        <v>0</v>
      </c>
      <c r="M400" s="1">
        <v>0</v>
      </c>
      <c r="N400" s="1">
        <v>714.24</v>
      </c>
      <c r="O400" s="1">
        <v>292.31930903</v>
      </c>
      <c r="P400" s="1">
        <v>714.24</v>
      </c>
      <c r="Q400" s="1">
        <v>16</v>
      </c>
      <c r="R400" s="1">
        <v>0</v>
      </c>
    </row>
    <row r="401" spans="1:18" x14ac:dyDescent="0.15">
      <c r="A401" s="1" t="str">
        <f t="shared" si="7"/>
        <v>AmeriCredit Automobile Receivables Trust 2017-10001694010 - 00699842736</v>
      </c>
      <c r="B401" s="1" t="s">
        <v>16</v>
      </c>
      <c r="C401" s="1" t="s">
        <v>567</v>
      </c>
      <c r="D401" s="2">
        <v>42736</v>
      </c>
      <c r="E401" s="1">
        <v>6213.43</v>
      </c>
      <c r="F401" s="1">
        <v>571.70000000000005</v>
      </c>
      <c r="G401" s="1">
        <v>0</v>
      </c>
      <c r="H401" s="1">
        <v>6.8212102632969598E-13</v>
      </c>
      <c r="I401" s="14">
        <v>5641.73</v>
      </c>
      <c r="J401" s="1">
        <v>152.54</v>
      </c>
      <c r="K401" s="1">
        <v>0</v>
      </c>
      <c r="L401" s="1">
        <v>0</v>
      </c>
      <c r="M401" s="1">
        <v>10</v>
      </c>
      <c r="N401" s="1">
        <v>714.24</v>
      </c>
      <c r="O401" s="1">
        <v>295.58728105</v>
      </c>
      <c r="P401" s="1">
        <v>357.12</v>
      </c>
      <c r="Q401" s="1">
        <v>0</v>
      </c>
      <c r="R401" s="1">
        <v>742.1</v>
      </c>
    </row>
    <row r="402" spans="1:18" x14ac:dyDescent="0.15">
      <c r="A402" s="1" t="str">
        <f t="shared" si="7"/>
        <v>AmeriCredit Automobile Receivables Trust 2017-10001694010 - 00699842767</v>
      </c>
      <c r="B402" s="1" t="s">
        <v>16</v>
      </c>
      <c r="C402" s="1" t="s">
        <v>567</v>
      </c>
      <c r="D402" s="2">
        <v>42767</v>
      </c>
      <c r="E402" s="1">
        <v>5641.73</v>
      </c>
      <c r="F402" s="1">
        <v>0</v>
      </c>
      <c r="G402" s="1">
        <v>0</v>
      </c>
      <c r="H402" s="1">
        <v>0</v>
      </c>
      <c r="I402" s="14">
        <v>5641.73</v>
      </c>
      <c r="J402" s="1">
        <v>0</v>
      </c>
      <c r="K402" s="1">
        <v>0</v>
      </c>
      <c r="L402" s="1">
        <v>0</v>
      </c>
      <c r="M402" s="1">
        <v>0</v>
      </c>
      <c r="N402" s="1">
        <v>357.12</v>
      </c>
      <c r="O402" s="1">
        <v>298.89201775999999</v>
      </c>
      <c r="P402" s="1">
        <v>714.24</v>
      </c>
      <c r="Q402" s="1">
        <v>13</v>
      </c>
      <c r="R402" s="1">
        <v>0</v>
      </c>
    </row>
    <row r="403" spans="1:18" x14ac:dyDescent="0.15">
      <c r="A403" s="1" t="str">
        <f t="shared" si="7"/>
        <v>AmeriCredit Automobile Receivables Trust 2017-10001694010 - 00699842795</v>
      </c>
      <c r="B403" s="1" t="s">
        <v>16</v>
      </c>
      <c r="C403" s="1" t="s">
        <v>567</v>
      </c>
      <c r="D403" s="2">
        <v>42795</v>
      </c>
      <c r="E403" s="1">
        <v>5641.73</v>
      </c>
      <c r="F403" s="1">
        <v>5623.87</v>
      </c>
      <c r="G403" s="1">
        <v>17.86</v>
      </c>
      <c r="H403" s="1">
        <v>0</v>
      </c>
      <c r="I403" s="14">
        <v>0</v>
      </c>
      <c r="J403" s="1">
        <v>95.99</v>
      </c>
      <c r="K403" s="1">
        <v>0</v>
      </c>
      <c r="L403" s="1">
        <v>0</v>
      </c>
      <c r="M403" s="1">
        <v>0</v>
      </c>
      <c r="N403" s="1">
        <v>714.24</v>
      </c>
      <c r="O403" s="1">
        <v>302.23393275000001</v>
      </c>
      <c r="P403" s="1">
        <v>0</v>
      </c>
      <c r="Q403" s="1">
        <v>0</v>
      </c>
      <c r="R403" s="1">
        <v>5737.72</v>
      </c>
    </row>
    <row r="404" spans="1:18" x14ac:dyDescent="0.15">
      <c r="A404" s="1" t="str">
        <f t="shared" si="7"/>
        <v>AmeriCredit Automobile Receivables Trust 2017-10001694010 - 00704042705</v>
      </c>
      <c r="B404" s="1" t="s">
        <v>16</v>
      </c>
      <c r="C404" s="1" t="s">
        <v>566</v>
      </c>
      <c r="D404" s="2">
        <v>42705</v>
      </c>
      <c r="E404" s="1">
        <v>915.75</v>
      </c>
      <c r="F404" s="1">
        <v>0</v>
      </c>
      <c r="G404" s="1">
        <v>0</v>
      </c>
      <c r="H404" s="1">
        <v>0</v>
      </c>
      <c r="I404" s="14">
        <v>915.75</v>
      </c>
      <c r="J404" s="1">
        <v>0</v>
      </c>
      <c r="K404" s="1">
        <v>0</v>
      </c>
      <c r="L404" s="1">
        <v>0</v>
      </c>
      <c r="M404" s="1">
        <v>0</v>
      </c>
      <c r="N404" s="1">
        <v>552.62</v>
      </c>
      <c r="O404" s="1">
        <v>256.26634627999999</v>
      </c>
      <c r="P404" s="1">
        <v>552.62</v>
      </c>
      <c r="Q404" s="1">
        <v>12</v>
      </c>
      <c r="R404" s="1">
        <v>0</v>
      </c>
    </row>
    <row r="405" spans="1:18" x14ac:dyDescent="0.15">
      <c r="A405" s="1" t="str">
        <f t="shared" si="7"/>
        <v>AmeriCredit Automobile Receivables Trust 2017-10001694010 - 00704042736</v>
      </c>
      <c r="B405" s="1" t="s">
        <v>16</v>
      </c>
      <c r="C405" s="1" t="s">
        <v>566</v>
      </c>
      <c r="D405" s="2">
        <v>42736</v>
      </c>
      <c r="E405" s="1">
        <v>915.75</v>
      </c>
      <c r="F405" s="1">
        <v>284.35000000000002</v>
      </c>
      <c r="G405" s="1">
        <v>0</v>
      </c>
      <c r="H405" s="1">
        <v>0</v>
      </c>
      <c r="I405" s="14">
        <v>631.4</v>
      </c>
      <c r="J405" s="1">
        <v>15.65</v>
      </c>
      <c r="K405" s="1">
        <v>0</v>
      </c>
      <c r="L405" s="1">
        <v>0</v>
      </c>
      <c r="M405" s="1">
        <v>0</v>
      </c>
      <c r="N405" s="1">
        <v>552.62</v>
      </c>
      <c r="O405" s="1">
        <v>259.50238481999997</v>
      </c>
      <c r="P405" s="1">
        <v>528.92999999999995</v>
      </c>
      <c r="Q405" s="1">
        <v>12</v>
      </c>
      <c r="R405" s="1">
        <v>300</v>
      </c>
    </row>
    <row r="406" spans="1:18" x14ac:dyDescent="0.15">
      <c r="A406" s="1" t="str">
        <f t="shared" si="7"/>
        <v>AmeriCredit Automobile Receivables Trust 2017-10001694010 - 00704042767</v>
      </c>
      <c r="B406" s="1" t="s">
        <v>16</v>
      </c>
      <c r="C406" s="1" t="s">
        <v>566</v>
      </c>
      <c r="D406" s="2">
        <v>42767</v>
      </c>
      <c r="E406" s="1">
        <v>631.4</v>
      </c>
      <c r="F406" s="1">
        <v>274.85000000000002</v>
      </c>
      <c r="G406" s="1">
        <v>0</v>
      </c>
      <c r="H406" s="1">
        <v>-5.6843418860808002E-14</v>
      </c>
      <c r="I406" s="14">
        <v>356.55</v>
      </c>
      <c r="J406" s="1">
        <v>7.65</v>
      </c>
      <c r="K406" s="1">
        <v>0</v>
      </c>
      <c r="L406" s="1">
        <v>0</v>
      </c>
      <c r="M406" s="1">
        <v>0</v>
      </c>
      <c r="N406" s="1">
        <v>528.92999999999995</v>
      </c>
      <c r="O406" s="1">
        <v>262.77954800999998</v>
      </c>
      <c r="P406" s="1">
        <v>363.10145137000001</v>
      </c>
      <c r="Q406" s="1">
        <v>9</v>
      </c>
      <c r="R406" s="1">
        <v>282.5</v>
      </c>
    </row>
    <row r="407" spans="1:18" x14ac:dyDescent="0.15">
      <c r="A407" s="1" t="str">
        <f t="shared" si="7"/>
        <v>AmeriCredit Automobile Receivables Trust 2017-10001694010 - 00704042795</v>
      </c>
      <c r="B407" s="1" t="s">
        <v>16</v>
      </c>
      <c r="C407" s="1" t="s">
        <v>566</v>
      </c>
      <c r="D407" s="2">
        <v>42795</v>
      </c>
      <c r="E407" s="1">
        <v>356.55</v>
      </c>
      <c r="F407" s="1">
        <v>345.13</v>
      </c>
      <c r="G407" s="1">
        <v>11.42</v>
      </c>
      <c r="H407" s="1">
        <v>0</v>
      </c>
      <c r="I407" s="14">
        <v>0</v>
      </c>
      <c r="J407" s="1">
        <v>4.17</v>
      </c>
      <c r="K407" s="1">
        <v>0</v>
      </c>
      <c r="L407" s="1">
        <v>0</v>
      </c>
      <c r="M407" s="1">
        <v>0</v>
      </c>
      <c r="N407" s="1">
        <v>363.10145137000001</v>
      </c>
      <c r="O407" s="1">
        <v>266.09835849000001</v>
      </c>
      <c r="P407" s="1">
        <v>0</v>
      </c>
      <c r="Q407" s="1">
        <v>0</v>
      </c>
      <c r="R407" s="1">
        <v>388.07</v>
      </c>
    </row>
    <row r="408" spans="1:18" x14ac:dyDescent="0.15">
      <c r="A408" s="1" t="str">
        <f t="shared" si="7"/>
        <v>AmeriCredit Automobile Receivables Trust 2017-10001694010 - 00709042705</v>
      </c>
      <c r="B408" s="1" t="s">
        <v>16</v>
      </c>
      <c r="C408" s="1" t="s">
        <v>565</v>
      </c>
      <c r="D408" s="2">
        <v>42705</v>
      </c>
      <c r="E408" s="1">
        <v>5634.9</v>
      </c>
      <c r="F408" s="1">
        <v>278.55</v>
      </c>
      <c r="G408" s="1">
        <v>0</v>
      </c>
      <c r="H408" s="1">
        <v>-7.3896444519050399E-13</v>
      </c>
      <c r="I408" s="14">
        <v>5356.35</v>
      </c>
      <c r="J408" s="1">
        <v>98.17</v>
      </c>
      <c r="K408" s="1">
        <v>0</v>
      </c>
      <c r="L408" s="1">
        <v>0</v>
      </c>
      <c r="M408" s="1">
        <v>0</v>
      </c>
      <c r="N408" s="1">
        <v>376.72</v>
      </c>
      <c r="O408" s="1">
        <v>293.94219650000002</v>
      </c>
      <c r="P408" s="1">
        <v>376.72</v>
      </c>
      <c r="Q408" s="1">
        <v>0</v>
      </c>
      <c r="R408" s="1">
        <v>376.72</v>
      </c>
    </row>
    <row r="409" spans="1:18" x14ac:dyDescent="0.15">
      <c r="A409" s="1" t="str">
        <f t="shared" si="7"/>
        <v>AmeriCredit Automobile Receivables Trust 2017-10001694010 - 00709042736</v>
      </c>
      <c r="B409" s="1" t="s">
        <v>16</v>
      </c>
      <c r="C409" s="1" t="s">
        <v>565</v>
      </c>
      <c r="D409" s="2">
        <v>42736</v>
      </c>
      <c r="E409" s="1">
        <v>5356.35</v>
      </c>
      <c r="F409" s="1">
        <v>0</v>
      </c>
      <c r="G409" s="1">
        <v>0</v>
      </c>
      <c r="H409" s="1">
        <v>0</v>
      </c>
      <c r="I409" s="14">
        <v>5356.35</v>
      </c>
      <c r="J409" s="1">
        <v>0</v>
      </c>
      <c r="K409" s="1">
        <v>0</v>
      </c>
      <c r="L409" s="1">
        <v>0</v>
      </c>
      <c r="M409" s="1">
        <v>0</v>
      </c>
      <c r="N409" s="1">
        <v>376.72</v>
      </c>
      <c r="O409" s="1">
        <v>298.01837269999999</v>
      </c>
      <c r="P409" s="1">
        <v>753.44</v>
      </c>
      <c r="Q409" s="1">
        <v>3</v>
      </c>
      <c r="R409" s="1">
        <v>0</v>
      </c>
    </row>
    <row r="410" spans="1:18" x14ac:dyDescent="0.15">
      <c r="A410" s="1" t="str">
        <f t="shared" si="7"/>
        <v>AmeriCredit Automobile Receivables Trust 2017-10001694010 - 00709042767</v>
      </c>
      <c r="B410" s="1" t="s">
        <v>16</v>
      </c>
      <c r="C410" s="1" t="s">
        <v>565</v>
      </c>
      <c r="D410" s="2">
        <v>42767</v>
      </c>
      <c r="E410" s="1">
        <v>5356.35</v>
      </c>
      <c r="F410" s="1">
        <v>5349.82</v>
      </c>
      <c r="G410" s="1">
        <v>6.53</v>
      </c>
      <c r="H410" s="1">
        <v>9.0949470177292804E-13</v>
      </c>
      <c r="I410" s="14">
        <v>0</v>
      </c>
      <c r="J410" s="1">
        <v>145.18</v>
      </c>
      <c r="K410" s="1">
        <v>0</v>
      </c>
      <c r="L410" s="1">
        <v>0</v>
      </c>
      <c r="M410" s="1">
        <v>0</v>
      </c>
      <c r="N410" s="1">
        <v>753.44</v>
      </c>
      <c r="O410" s="1">
        <v>302.15154741999999</v>
      </c>
      <c r="P410" s="1">
        <v>0</v>
      </c>
      <c r="Q410" s="1">
        <v>0</v>
      </c>
      <c r="R410" s="1">
        <v>5513.84</v>
      </c>
    </row>
    <row r="411" spans="1:18" x14ac:dyDescent="0.15">
      <c r="A411" s="1" t="str">
        <f t="shared" si="7"/>
        <v>AmeriCredit Automobile Receivables Trust 2017-10001694010 - 00713742705</v>
      </c>
      <c r="B411" s="1" t="s">
        <v>16</v>
      </c>
      <c r="C411" s="1" t="s">
        <v>564</v>
      </c>
      <c r="D411" s="2">
        <v>42705</v>
      </c>
      <c r="E411" s="1">
        <v>9243.82</v>
      </c>
      <c r="F411" s="1">
        <v>253.68</v>
      </c>
      <c r="G411" s="1">
        <v>0</v>
      </c>
      <c r="H411" s="1">
        <v>2.8421709430404002E-13</v>
      </c>
      <c r="I411" s="14">
        <v>8990.14</v>
      </c>
      <c r="J411" s="1">
        <v>110.32</v>
      </c>
      <c r="K411" s="1">
        <v>0</v>
      </c>
      <c r="L411" s="1">
        <v>0</v>
      </c>
      <c r="M411" s="1">
        <v>0</v>
      </c>
      <c r="N411" s="1">
        <v>701.66</v>
      </c>
      <c r="O411" s="1">
        <v>278.51619083999998</v>
      </c>
      <c r="P411" s="1">
        <v>649.98</v>
      </c>
      <c r="Q411" s="1">
        <v>17</v>
      </c>
      <c r="R411" s="1">
        <v>364</v>
      </c>
    </row>
    <row r="412" spans="1:18" x14ac:dyDescent="0.15">
      <c r="A412" s="1" t="str">
        <f t="shared" si="7"/>
        <v>AmeriCredit Automobile Receivables Trust 2017-10001694010 - 00713742736</v>
      </c>
      <c r="B412" s="1" t="s">
        <v>16</v>
      </c>
      <c r="C412" s="1" t="s">
        <v>564</v>
      </c>
      <c r="D412" s="2">
        <v>42736</v>
      </c>
      <c r="E412" s="1">
        <v>8990.14</v>
      </c>
      <c r="F412" s="1">
        <v>242.58</v>
      </c>
      <c r="G412" s="1">
        <v>0</v>
      </c>
      <c r="H412" s="1">
        <v>-8.5265128291211997E-14</v>
      </c>
      <c r="I412" s="14">
        <v>8747.56</v>
      </c>
      <c r="J412" s="1">
        <v>107.42</v>
      </c>
      <c r="K412" s="1">
        <v>0</v>
      </c>
      <c r="L412" s="1">
        <v>0</v>
      </c>
      <c r="M412" s="1">
        <v>0</v>
      </c>
      <c r="N412" s="1">
        <v>649.98</v>
      </c>
      <c r="O412" s="1">
        <v>282.10783906</v>
      </c>
      <c r="P412" s="1">
        <v>650.80999999999995</v>
      </c>
      <c r="Q412" s="1">
        <v>17</v>
      </c>
      <c r="R412" s="1">
        <v>350</v>
      </c>
    </row>
    <row r="413" spans="1:18" x14ac:dyDescent="0.15">
      <c r="A413" s="1" t="str">
        <f t="shared" si="7"/>
        <v>AmeriCredit Automobile Receivables Trust 2017-10001694010 - 00713742767</v>
      </c>
      <c r="B413" s="1" t="s">
        <v>16</v>
      </c>
      <c r="C413" s="1" t="s">
        <v>564</v>
      </c>
      <c r="D413" s="2">
        <v>42767</v>
      </c>
      <c r="E413" s="1">
        <v>8747.56</v>
      </c>
      <c r="F413" s="1">
        <v>8740.09</v>
      </c>
      <c r="G413" s="1">
        <v>7.47</v>
      </c>
      <c r="H413" s="1">
        <v>0</v>
      </c>
      <c r="I413" s="14">
        <v>0</v>
      </c>
      <c r="J413" s="1">
        <v>123.37</v>
      </c>
      <c r="K413" s="1">
        <v>0</v>
      </c>
      <c r="L413" s="1">
        <v>0</v>
      </c>
      <c r="M413" s="1">
        <v>0</v>
      </c>
      <c r="N413" s="1">
        <v>650.80999999999995</v>
      </c>
      <c r="O413" s="1">
        <v>285.74617869999997</v>
      </c>
      <c r="P413" s="1">
        <v>0</v>
      </c>
      <c r="Q413" s="1">
        <v>0</v>
      </c>
      <c r="R413" s="1">
        <v>8911.4599999999991</v>
      </c>
    </row>
    <row r="414" spans="1:18" x14ac:dyDescent="0.15">
      <c r="A414" s="1" t="str">
        <f t="shared" si="7"/>
        <v>AmeriCredit Automobile Receivables Trust 2017-10001694010 - 00720942705</v>
      </c>
      <c r="B414" s="1" t="s">
        <v>16</v>
      </c>
      <c r="C414" s="1" t="s">
        <v>563</v>
      </c>
      <c r="D414" s="2">
        <v>42705</v>
      </c>
      <c r="E414" s="1">
        <v>12202.26</v>
      </c>
      <c r="F414" s="1">
        <v>534.21</v>
      </c>
      <c r="G414" s="1">
        <v>0</v>
      </c>
      <c r="H414" s="1">
        <v>9.0949470177292804E-13</v>
      </c>
      <c r="I414" s="14">
        <v>11668.05</v>
      </c>
      <c r="J414" s="1">
        <v>465.79</v>
      </c>
      <c r="K414" s="1">
        <v>0</v>
      </c>
      <c r="L414" s="1">
        <v>0</v>
      </c>
      <c r="M414" s="1">
        <v>60.08</v>
      </c>
      <c r="N414" s="1">
        <v>939.92</v>
      </c>
      <c r="O414" s="1">
        <v>350.00089696999999</v>
      </c>
      <c r="P414" s="1">
        <v>849.84</v>
      </c>
      <c r="Q414" s="1">
        <v>16</v>
      </c>
      <c r="R414" s="1">
        <v>1000</v>
      </c>
    </row>
    <row r="415" spans="1:18" x14ac:dyDescent="0.15">
      <c r="A415" s="1" t="str">
        <f t="shared" si="7"/>
        <v>AmeriCredit Automobile Receivables Trust 2017-10001694010 - 00720942736</v>
      </c>
      <c r="B415" s="1" t="s">
        <v>16</v>
      </c>
      <c r="C415" s="1" t="s">
        <v>563</v>
      </c>
      <c r="D415" s="2">
        <v>42736</v>
      </c>
      <c r="E415" s="1">
        <v>11668.05</v>
      </c>
      <c r="F415" s="1">
        <v>0</v>
      </c>
      <c r="G415" s="1">
        <v>0</v>
      </c>
      <c r="H415" s="1">
        <v>0</v>
      </c>
      <c r="I415" s="14">
        <v>11668.05</v>
      </c>
      <c r="J415" s="1">
        <v>0</v>
      </c>
      <c r="K415" s="1">
        <v>0</v>
      </c>
      <c r="L415" s="1">
        <v>0</v>
      </c>
      <c r="M415" s="1">
        <v>0</v>
      </c>
      <c r="N415" s="1">
        <v>849.84</v>
      </c>
      <c r="O415" s="1">
        <v>355.77051404000002</v>
      </c>
      <c r="P415" s="1">
        <v>1319.8</v>
      </c>
      <c r="Q415" s="1">
        <v>47</v>
      </c>
      <c r="R415" s="1">
        <v>0</v>
      </c>
    </row>
    <row r="416" spans="1:18" x14ac:dyDescent="0.15">
      <c r="A416" s="1" t="str">
        <f t="shared" si="7"/>
        <v>AmeriCredit Automobile Receivables Trust 2017-10001694010 - 00720942767</v>
      </c>
      <c r="B416" s="1" t="s">
        <v>16</v>
      </c>
      <c r="C416" s="1" t="s">
        <v>563</v>
      </c>
      <c r="D416" s="2">
        <v>42767</v>
      </c>
      <c r="E416" s="1">
        <v>11668.05</v>
      </c>
      <c r="F416" s="1">
        <v>0</v>
      </c>
      <c r="G416" s="1">
        <v>0</v>
      </c>
      <c r="H416" s="1">
        <v>0</v>
      </c>
      <c r="I416" s="14">
        <v>11668.05</v>
      </c>
      <c r="J416" s="1">
        <v>0</v>
      </c>
      <c r="K416" s="1">
        <v>0</v>
      </c>
      <c r="L416" s="1">
        <v>0</v>
      </c>
      <c r="M416" s="1">
        <v>0</v>
      </c>
      <c r="N416" s="1">
        <v>1319.8</v>
      </c>
      <c r="O416" s="1">
        <v>361.6362914</v>
      </c>
      <c r="P416" s="1">
        <v>1789.76</v>
      </c>
      <c r="Q416" s="1">
        <v>75</v>
      </c>
      <c r="R416" s="1">
        <v>0</v>
      </c>
    </row>
    <row r="417" spans="1:18" x14ac:dyDescent="0.15">
      <c r="A417" s="1" t="str">
        <f t="shared" si="7"/>
        <v>AmeriCredit Automobile Receivables Trust 2017-10001694010 - 00720942795</v>
      </c>
      <c r="B417" s="1" t="s">
        <v>16</v>
      </c>
      <c r="C417" s="1" t="s">
        <v>563</v>
      </c>
      <c r="D417" s="2">
        <v>42795</v>
      </c>
      <c r="E417" s="1">
        <v>11668.05</v>
      </c>
      <c r="F417" s="1">
        <v>1854.73</v>
      </c>
      <c r="G417" s="1">
        <v>-550</v>
      </c>
      <c r="H417" s="1">
        <v>-4.5474735088646402E-13</v>
      </c>
      <c r="I417" s="14">
        <v>10363.32</v>
      </c>
      <c r="J417" s="1">
        <v>485.23</v>
      </c>
      <c r="K417" s="1">
        <v>0</v>
      </c>
      <c r="L417" s="1">
        <v>-550</v>
      </c>
      <c r="M417" s="1">
        <v>0</v>
      </c>
      <c r="N417" s="1">
        <v>1789.76</v>
      </c>
      <c r="O417" s="1">
        <v>367.59983170999999</v>
      </c>
      <c r="P417" s="1">
        <v>469.96</v>
      </c>
      <c r="Q417" s="1">
        <v>0</v>
      </c>
      <c r="R417" s="1">
        <v>2419.96</v>
      </c>
    </row>
    <row r="418" spans="1:18" x14ac:dyDescent="0.15">
      <c r="A418" s="1" t="str">
        <f t="shared" si="7"/>
        <v>AmeriCredit Automobile Receivables Trust 2017-10001694010 - 00723742705</v>
      </c>
      <c r="B418" s="1" t="s">
        <v>16</v>
      </c>
      <c r="C418" s="1" t="s">
        <v>562</v>
      </c>
      <c r="D418" s="2">
        <v>42705</v>
      </c>
      <c r="E418" s="1">
        <v>4051.13</v>
      </c>
      <c r="F418" s="1">
        <v>1336.85</v>
      </c>
      <c r="G418" s="1">
        <v>-750</v>
      </c>
      <c r="H418" s="1">
        <v>0</v>
      </c>
      <c r="I418" s="14">
        <v>3464.28</v>
      </c>
      <c r="J418" s="1">
        <v>77.25</v>
      </c>
      <c r="K418" s="1">
        <v>0</v>
      </c>
      <c r="L418" s="1">
        <v>0</v>
      </c>
      <c r="M418" s="1">
        <v>0</v>
      </c>
      <c r="N418" s="1">
        <v>499.53</v>
      </c>
      <c r="O418" s="1">
        <v>454.28502830999997</v>
      </c>
      <c r="P418" s="1">
        <v>499.53</v>
      </c>
      <c r="Q418" s="1">
        <v>0</v>
      </c>
      <c r="R418" s="1">
        <v>1641.53</v>
      </c>
    </row>
    <row r="419" spans="1:18" x14ac:dyDescent="0.15">
      <c r="A419" s="1" t="str">
        <f t="shared" si="7"/>
        <v>AmeriCredit Automobile Receivables Trust 2017-10001694010 - 00723742736</v>
      </c>
      <c r="B419" s="1" t="s">
        <v>16</v>
      </c>
      <c r="C419" s="1" t="s">
        <v>562</v>
      </c>
      <c r="D419" s="2">
        <v>42736</v>
      </c>
      <c r="E419" s="1">
        <v>3464.28</v>
      </c>
      <c r="F419" s="1">
        <v>0</v>
      </c>
      <c r="G419" s="1">
        <v>0</v>
      </c>
      <c r="H419" s="1">
        <v>0</v>
      </c>
      <c r="I419" s="14">
        <v>3464.28</v>
      </c>
      <c r="J419" s="1">
        <v>0</v>
      </c>
      <c r="K419" s="1">
        <v>0</v>
      </c>
      <c r="L419" s="1">
        <v>-750</v>
      </c>
      <c r="M419" s="1">
        <v>0</v>
      </c>
      <c r="N419" s="1">
        <v>499.53</v>
      </c>
      <c r="O419" s="1">
        <v>461.52829591</v>
      </c>
      <c r="P419" s="1">
        <v>998.86</v>
      </c>
      <c r="Q419" s="1">
        <v>3</v>
      </c>
      <c r="R419" s="1">
        <v>0</v>
      </c>
    </row>
    <row r="420" spans="1:18" x14ac:dyDescent="0.15">
      <c r="A420" s="1" t="str">
        <f t="shared" si="7"/>
        <v>AmeriCredit Automobile Receivables Trust 2017-10001694010 - 00723742767</v>
      </c>
      <c r="B420" s="1" t="s">
        <v>16</v>
      </c>
      <c r="C420" s="1" t="s">
        <v>562</v>
      </c>
      <c r="D420" s="2">
        <v>42767</v>
      </c>
      <c r="E420" s="1">
        <v>3464.28</v>
      </c>
      <c r="F420" s="1">
        <v>0</v>
      </c>
      <c r="G420" s="1">
        <v>0</v>
      </c>
      <c r="H420" s="1">
        <v>0</v>
      </c>
      <c r="I420" s="14">
        <v>3464.28</v>
      </c>
      <c r="J420" s="1">
        <v>0</v>
      </c>
      <c r="K420" s="1">
        <v>0</v>
      </c>
      <c r="L420" s="1">
        <v>0</v>
      </c>
      <c r="M420" s="1">
        <v>0</v>
      </c>
      <c r="N420" s="1">
        <v>998.86</v>
      </c>
      <c r="O420" s="1">
        <v>468.88805939999997</v>
      </c>
      <c r="P420" s="1">
        <v>1498.39</v>
      </c>
      <c r="Q420" s="1">
        <v>31</v>
      </c>
      <c r="R420" s="1">
        <v>0</v>
      </c>
    </row>
    <row r="421" spans="1:18" x14ac:dyDescent="0.15">
      <c r="A421" s="1" t="str">
        <f t="shared" si="7"/>
        <v>AmeriCredit Automobile Receivables Trust 2017-10001694010 - 00723742795</v>
      </c>
      <c r="B421" s="1" t="s">
        <v>16</v>
      </c>
      <c r="C421" s="1" t="s">
        <v>562</v>
      </c>
      <c r="D421" s="2">
        <v>42795</v>
      </c>
      <c r="E421" s="1">
        <v>3464.28</v>
      </c>
      <c r="F421" s="1">
        <v>357.14</v>
      </c>
      <c r="G421" s="1">
        <v>0</v>
      </c>
      <c r="H421" s="1">
        <v>3.4106051316484799E-13</v>
      </c>
      <c r="I421" s="14">
        <v>3107.14</v>
      </c>
      <c r="J421" s="1">
        <v>239.27</v>
      </c>
      <c r="K421" s="1">
        <v>0</v>
      </c>
      <c r="L421" s="1">
        <v>0</v>
      </c>
      <c r="M421" s="1">
        <v>0</v>
      </c>
      <c r="N421" s="1">
        <v>1498.39</v>
      </c>
      <c r="O421" s="1">
        <v>476.36619241</v>
      </c>
      <c r="P421" s="1">
        <v>499.53</v>
      </c>
      <c r="Q421" s="1">
        <v>0</v>
      </c>
      <c r="R421" s="1">
        <v>621.38</v>
      </c>
    </row>
    <row r="422" spans="1:18" x14ac:dyDescent="0.15">
      <c r="A422" s="1" t="str">
        <f t="shared" si="7"/>
        <v>AmeriCredit Automobile Receivables Trust 2017-10001694010 - 00727842705</v>
      </c>
      <c r="B422" s="1" t="s">
        <v>16</v>
      </c>
      <c r="C422" s="1" t="s">
        <v>561</v>
      </c>
      <c r="D422" s="2">
        <v>42705</v>
      </c>
      <c r="E422" s="1">
        <v>12763.39</v>
      </c>
      <c r="F422" s="1">
        <v>199.62</v>
      </c>
      <c r="G422" s="1">
        <v>0</v>
      </c>
      <c r="H422" s="1">
        <v>-1.02318153949454E-12</v>
      </c>
      <c r="I422" s="14">
        <v>12563.77</v>
      </c>
      <c r="J422" s="1">
        <v>339.48</v>
      </c>
      <c r="K422" s="1">
        <v>0</v>
      </c>
      <c r="L422" s="1">
        <v>0</v>
      </c>
      <c r="M422" s="1">
        <v>0</v>
      </c>
      <c r="N422" s="1">
        <v>539.1</v>
      </c>
      <c r="O422" s="1">
        <v>422.40351829999997</v>
      </c>
      <c r="P422" s="1">
        <v>539.1</v>
      </c>
      <c r="Q422" s="1">
        <v>0</v>
      </c>
      <c r="R422" s="1">
        <v>539.1</v>
      </c>
    </row>
    <row r="423" spans="1:18" x14ac:dyDescent="0.15">
      <c r="A423" s="1" t="str">
        <f t="shared" si="7"/>
        <v>AmeriCredit Automobile Receivables Trust 2017-10001694010 - 00727842736</v>
      </c>
      <c r="B423" s="1" t="s">
        <v>16</v>
      </c>
      <c r="C423" s="1" t="s">
        <v>561</v>
      </c>
      <c r="D423" s="2">
        <v>42736</v>
      </c>
      <c r="E423" s="1">
        <v>12563.77</v>
      </c>
      <c r="F423" s="1">
        <v>0</v>
      </c>
      <c r="G423" s="1">
        <v>0</v>
      </c>
      <c r="H423" s="1">
        <v>0</v>
      </c>
      <c r="I423" s="14">
        <v>12563.77</v>
      </c>
      <c r="J423" s="1">
        <v>0</v>
      </c>
      <c r="K423" s="1">
        <v>0</v>
      </c>
      <c r="L423" s="1">
        <v>0</v>
      </c>
      <c r="M423" s="1">
        <v>0</v>
      </c>
      <c r="N423" s="1">
        <v>539.1</v>
      </c>
      <c r="O423" s="1">
        <v>428.16167386000001</v>
      </c>
      <c r="P423" s="1">
        <v>1078.2</v>
      </c>
      <c r="Q423" s="1">
        <v>8</v>
      </c>
      <c r="R423" s="1">
        <v>0</v>
      </c>
    </row>
    <row r="424" spans="1:18" x14ac:dyDescent="0.15">
      <c r="A424" s="1" t="str">
        <f t="shared" si="7"/>
        <v>AmeriCredit Automobile Receivables Trust 2017-10001694010 - 00727842767</v>
      </c>
      <c r="B424" s="1" t="s">
        <v>16</v>
      </c>
      <c r="C424" s="1" t="s">
        <v>561</v>
      </c>
      <c r="D424" s="2">
        <v>42767</v>
      </c>
      <c r="E424" s="1">
        <v>12563.77</v>
      </c>
      <c r="F424" s="1">
        <v>221.2</v>
      </c>
      <c r="G424" s="1">
        <v>0</v>
      </c>
      <c r="H424" s="1">
        <v>7.3896444519050399E-13</v>
      </c>
      <c r="I424" s="14">
        <v>12342.57</v>
      </c>
      <c r="J424" s="1">
        <v>317.89999999999998</v>
      </c>
      <c r="K424" s="1">
        <v>0</v>
      </c>
      <c r="L424" s="1">
        <v>0</v>
      </c>
      <c r="M424" s="1">
        <v>0</v>
      </c>
      <c r="N424" s="1">
        <v>1078.2</v>
      </c>
      <c r="O424" s="1">
        <v>433.99900407000001</v>
      </c>
      <c r="P424" s="1">
        <v>1078.2</v>
      </c>
      <c r="Q424" s="1">
        <v>5</v>
      </c>
      <c r="R424" s="1">
        <v>539.1</v>
      </c>
    </row>
    <row r="425" spans="1:18" x14ac:dyDescent="0.15">
      <c r="A425" s="1" t="str">
        <f t="shared" si="7"/>
        <v>AmeriCredit Automobile Receivables Trust 2017-10001694010 - 00727842795</v>
      </c>
      <c r="B425" s="1" t="s">
        <v>16</v>
      </c>
      <c r="C425" s="1" t="s">
        <v>561</v>
      </c>
      <c r="D425" s="2">
        <v>42795</v>
      </c>
      <c r="E425" s="1">
        <v>12342.57</v>
      </c>
      <c r="F425" s="1">
        <v>12326.77</v>
      </c>
      <c r="G425" s="1">
        <v>15.8</v>
      </c>
      <c r="H425" s="1">
        <v>0</v>
      </c>
      <c r="I425" s="14">
        <v>0</v>
      </c>
      <c r="J425" s="1">
        <v>106.01</v>
      </c>
      <c r="K425" s="1">
        <v>0</v>
      </c>
      <c r="L425" s="1">
        <v>0</v>
      </c>
      <c r="M425" s="1">
        <v>0</v>
      </c>
      <c r="N425" s="1">
        <v>1078.2</v>
      </c>
      <c r="O425" s="1">
        <v>439.91659756000001</v>
      </c>
      <c r="P425" s="1">
        <v>0</v>
      </c>
      <c r="Q425" s="1">
        <v>0</v>
      </c>
      <c r="R425" s="1">
        <v>12486.7</v>
      </c>
    </row>
    <row r="426" spans="1:18" x14ac:dyDescent="0.15">
      <c r="A426" s="1" t="str">
        <f t="shared" si="7"/>
        <v>AmeriCredit Automobile Receivables Trust 2017-10001694010 - 00733542705</v>
      </c>
      <c r="B426" s="1" t="s">
        <v>16</v>
      </c>
      <c r="C426" s="1" t="s">
        <v>560</v>
      </c>
      <c r="D426" s="2">
        <v>42705</v>
      </c>
      <c r="E426" s="1">
        <v>7355.25</v>
      </c>
      <c r="F426" s="1">
        <v>0</v>
      </c>
      <c r="G426" s="1">
        <v>0</v>
      </c>
      <c r="H426" s="1">
        <v>0</v>
      </c>
      <c r="I426" s="14">
        <v>7355.25</v>
      </c>
      <c r="J426" s="1">
        <v>0</v>
      </c>
      <c r="K426" s="1">
        <v>0</v>
      </c>
      <c r="L426" s="1">
        <v>0</v>
      </c>
      <c r="M426" s="1">
        <v>0</v>
      </c>
      <c r="N426" s="1">
        <v>716.16</v>
      </c>
      <c r="O426" s="1">
        <v>288.46076164999999</v>
      </c>
      <c r="P426" s="1">
        <v>716.16</v>
      </c>
      <c r="Q426" s="1">
        <v>18</v>
      </c>
      <c r="R426" s="1">
        <v>0</v>
      </c>
    </row>
    <row r="427" spans="1:18" x14ac:dyDescent="0.15">
      <c r="A427" s="1" t="str">
        <f t="shared" si="7"/>
        <v>AmeriCredit Automobile Receivables Trust 2017-10001694010 - 00733542736</v>
      </c>
      <c r="B427" s="1" t="s">
        <v>16</v>
      </c>
      <c r="C427" s="1" t="s">
        <v>560</v>
      </c>
      <c r="D427" s="2">
        <v>42736</v>
      </c>
      <c r="E427" s="1">
        <v>7355.25</v>
      </c>
      <c r="F427" s="1">
        <v>0</v>
      </c>
      <c r="G427" s="1">
        <v>0</v>
      </c>
      <c r="H427" s="1">
        <v>0</v>
      </c>
      <c r="I427" s="14">
        <v>7355.25</v>
      </c>
      <c r="J427" s="1">
        <v>0</v>
      </c>
      <c r="K427" s="1">
        <v>0</v>
      </c>
      <c r="L427" s="1">
        <v>0</v>
      </c>
      <c r="M427" s="1">
        <v>0</v>
      </c>
      <c r="N427" s="1">
        <v>716.16</v>
      </c>
      <c r="O427" s="1">
        <v>291.94634583999999</v>
      </c>
      <c r="P427" s="1">
        <v>1074.24</v>
      </c>
      <c r="Q427" s="1">
        <v>49</v>
      </c>
      <c r="R427" s="1">
        <v>0</v>
      </c>
    </row>
    <row r="428" spans="1:18" x14ac:dyDescent="0.15">
      <c r="A428" s="1" t="str">
        <f t="shared" si="7"/>
        <v>AmeriCredit Automobile Receivables Trust 2017-10001694010 - 00733542767</v>
      </c>
      <c r="B428" s="1" t="s">
        <v>16</v>
      </c>
      <c r="C428" s="1" t="s">
        <v>560</v>
      </c>
      <c r="D428" s="2">
        <v>42767</v>
      </c>
      <c r="E428" s="1">
        <v>7355.25</v>
      </c>
      <c r="F428" s="1">
        <v>1273.27</v>
      </c>
      <c r="G428" s="1">
        <v>-450</v>
      </c>
      <c r="H428" s="1">
        <v>4.5474735088646402E-13</v>
      </c>
      <c r="I428" s="14">
        <v>6531.98</v>
      </c>
      <c r="J428" s="1">
        <v>250.97</v>
      </c>
      <c r="K428" s="1">
        <v>0</v>
      </c>
      <c r="L428" s="1">
        <v>-450</v>
      </c>
      <c r="M428" s="1">
        <v>0</v>
      </c>
      <c r="N428" s="1">
        <v>1074.24</v>
      </c>
      <c r="O428" s="1">
        <v>295.47404748999998</v>
      </c>
      <c r="P428" s="1">
        <v>358.08</v>
      </c>
      <c r="Q428" s="1">
        <v>0</v>
      </c>
      <c r="R428" s="1">
        <v>1560.04</v>
      </c>
    </row>
    <row r="429" spans="1:18" x14ac:dyDescent="0.15">
      <c r="A429" s="1" t="str">
        <f t="shared" si="7"/>
        <v>AmeriCredit Automobile Receivables Trust 2017-10001694010 - 00733542795</v>
      </c>
      <c r="B429" s="1" t="s">
        <v>16</v>
      </c>
      <c r="C429" s="1" t="s">
        <v>560</v>
      </c>
      <c r="D429" s="2">
        <v>42795</v>
      </c>
      <c r="E429" s="1">
        <v>6531.98</v>
      </c>
      <c r="F429" s="1">
        <v>321.75</v>
      </c>
      <c r="G429" s="1">
        <v>0</v>
      </c>
      <c r="H429" s="1">
        <v>0</v>
      </c>
      <c r="I429" s="14">
        <v>6210.23</v>
      </c>
      <c r="J429" s="1">
        <v>36.33</v>
      </c>
      <c r="K429" s="1">
        <v>0</v>
      </c>
      <c r="L429" s="1">
        <v>0</v>
      </c>
      <c r="M429" s="1">
        <v>0</v>
      </c>
      <c r="N429" s="1">
        <v>358.08</v>
      </c>
      <c r="O429" s="1">
        <v>299.04437554999998</v>
      </c>
      <c r="P429" s="1">
        <v>358.08</v>
      </c>
      <c r="Q429" s="1">
        <v>0</v>
      </c>
      <c r="R429" s="1">
        <v>358.08</v>
      </c>
    </row>
    <row r="430" spans="1:18" x14ac:dyDescent="0.15">
      <c r="A430" s="1" t="str">
        <f t="shared" si="7"/>
        <v>AmeriCredit Automobile Receivables Trust 2017-10001694010 - 00736642705</v>
      </c>
      <c r="B430" s="1" t="s">
        <v>16</v>
      </c>
      <c r="C430" s="1" t="s">
        <v>559</v>
      </c>
      <c r="D430" s="2">
        <v>42705</v>
      </c>
      <c r="E430" s="1">
        <v>21106.75</v>
      </c>
      <c r="F430" s="1">
        <v>2148.83</v>
      </c>
      <c r="G430" s="1">
        <v>-505.94</v>
      </c>
      <c r="H430" s="1">
        <v>-4.5474735088646402E-13</v>
      </c>
      <c r="I430" s="14">
        <v>19463.86</v>
      </c>
      <c r="J430" s="1">
        <v>206.17</v>
      </c>
      <c r="K430" s="1">
        <v>0</v>
      </c>
      <c r="L430" s="1">
        <v>0</v>
      </c>
      <c r="M430" s="1">
        <v>0</v>
      </c>
      <c r="N430" s="1">
        <v>1479.56</v>
      </c>
      <c r="O430" s="1">
        <v>603.34226891000003</v>
      </c>
      <c r="P430" s="1">
        <v>1478.63</v>
      </c>
      <c r="Q430" s="1">
        <v>6</v>
      </c>
      <c r="R430" s="1">
        <v>2975</v>
      </c>
    </row>
    <row r="431" spans="1:18" x14ac:dyDescent="0.15">
      <c r="A431" s="1" t="str">
        <f t="shared" si="7"/>
        <v>AmeriCredit Automobile Receivables Trust 2017-10001694010 - 00736642736</v>
      </c>
      <c r="B431" s="1" t="s">
        <v>16</v>
      </c>
      <c r="C431" s="1" t="s">
        <v>559</v>
      </c>
      <c r="D431" s="2">
        <v>42736</v>
      </c>
      <c r="E431" s="1">
        <v>19463.86</v>
      </c>
      <c r="F431" s="1">
        <v>621.76</v>
      </c>
      <c r="G431" s="1">
        <v>0</v>
      </c>
      <c r="H431" s="1">
        <v>2.0463630789890801E-12</v>
      </c>
      <c r="I431" s="14">
        <v>18842.099999999999</v>
      </c>
      <c r="J431" s="1">
        <v>117.09</v>
      </c>
      <c r="K431" s="1">
        <v>0</v>
      </c>
      <c r="L431" s="1">
        <v>0</v>
      </c>
      <c r="M431" s="1">
        <v>0</v>
      </c>
      <c r="N431" s="1">
        <v>1478.63</v>
      </c>
      <c r="O431" s="1">
        <v>610.21051083999998</v>
      </c>
      <c r="P431" s="1">
        <v>1479.56</v>
      </c>
      <c r="Q431" s="1">
        <v>6</v>
      </c>
      <c r="R431" s="1">
        <v>738.85</v>
      </c>
    </row>
    <row r="432" spans="1:18" x14ac:dyDescent="0.15">
      <c r="A432" s="1" t="str">
        <f t="shared" si="7"/>
        <v>AmeriCredit Automobile Receivables Trust 2017-10001694010 - 00736642767</v>
      </c>
      <c r="B432" s="1" t="s">
        <v>16</v>
      </c>
      <c r="C432" s="1" t="s">
        <v>559</v>
      </c>
      <c r="D432" s="2">
        <v>42767</v>
      </c>
      <c r="E432" s="1">
        <v>18842.099999999999</v>
      </c>
      <c r="F432" s="1">
        <v>541.03</v>
      </c>
      <c r="G432" s="1">
        <v>0</v>
      </c>
      <c r="H432" s="1">
        <v>-1.1368683772161601E-12</v>
      </c>
      <c r="I432" s="14">
        <v>18301.07</v>
      </c>
      <c r="J432" s="1">
        <v>198.75</v>
      </c>
      <c r="K432" s="1">
        <v>0</v>
      </c>
      <c r="L432" s="1">
        <v>0</v>
      </c>
      <c r="M432" s="1">
        <v>0</v>
      </c>
      <c r="N432" s="1">
        <v>1479.56</v>
      </c>
      <c r="O432" s="1">
        <v>617.15745136999999</v>
      </c>
      <c r="P432" s="1">
        <v>1479.56</v>
      </c>
      <c r="Q432" s="1">
        <v>3</v>
      </c>
      <c r="R432" s="1">
        <v>739.78</v>
      </c>
    </row>
    <row r="433" spans="1:18" x14ac:dyDescent="0.15">
      <c r="A433" s="1" t="str">
        <f t="shared" si="7"/>
        <v>AmeriCredit Automobile Receivables Trust 2017-10001694010 - 00736642795</v>
      </c>
      <c r="B433" s="1" t="s">
        <v>16</v>
      </c>
      <c r="C433" s="1" t="s">
        <v>559</v>
      </c>
      <c r="D433" s="2">
        <v>42795</v>
      </c>
      <c r="E433" s="1">
        <v>18301.07</v>
      </c>
      <c r="F433" s="1">
        <v>498.87</v>
      </c>
      <c r="G433" s="1">
        <v>0</v>
      </c>
      <c r="H433" s="1">
        <v>-1.02318153949454E-12</v>
      </c>
      <c r="I433" s="14">
        <v>17802.2</v>
      </c>
      <c r="J433" s="1">
        <v>241.13</v>
      </c>
      <c r="K433" s="1">
        <v>0</v>
      </c>
      <c r="L433" s="1">
        <v>0</v>
      </c>
      <c r="M433" s="1">
        <v>0</v>
      </c>
      <c r="N433" s="1">
        <v>1479.56</v>
      </c>
      <c r="O433" s="1">
        <v>624.18399225999997</v>
      </c>
      <c r="P433" s="1">
        <v>1479.34</v>
      </c>
      <c r="Q433" s="1">
        <v>6</v>
      </c>
      <c r="R433" s="1">
        <v>740</v>
      </c>
    </row>
    <row r="434" spans="1:18" x14ac:dyDescent="0.15">
      <c r="A434" s="1" t="str">
        <f t="shared" si="7"/>
        <v>AmeriCredit Automobile Receivables Trust 2017-10001694010 - 00739042705</v>
      </c>
      <c r="B434" s="1" t="s">
        <v>16</v>
      </c>
      <c r="C434" s="1" t="s">
        <v>558</v>
      </c>
      <c r="D434" s="2">
        <v>42705</v>
      </c>
      <c r="E434" s="1">
        <v>5273.24</v>
      </c>
      <c r="F434" s="1">
        <v>277.82</v>
      </c>
      <c r="G434" s="1">
        <v>0</v>
      </c>
      <c r="H434" s="1">
        <v>-2.8421709430404002E-13</v>
      </c>
      <c r="I434" s="14">
        <v>4995.42</v>
      </c>
      <c r="J434" s="1">
        <v>70.55</v>
      </c>
      <c r="K434" s="1">
        <v>0</v>
      </c>
      <c r="L434" s="1">
        <v>0</v>
      </c>
      <c r="M434" s="1">
        <v>0</v>
      </c>
      <c r="N434" s="1">
        <v>348.37</v>
      </c>
      <c r="O434" s="1">
        <v>283.14846950999998</v>
      </c>
      <c r="P434" s="1">
        <v>348.37</v>
      </c>
      <c r="Q434" s="1">
        <v>0</v>
      </c>
      <c r="R434" s="1">
        <v>348.37</v>
      </c>
    </row>
    <row r="435" spans="1:18" x14ac:dyDescent="0.15">
      <c r="A435" s="1" t="str">
        <f t="shared" si="7"/>
        <v>AmeriCredit Automobile Receivables Trust 2017-10001694010 - 00739042736</v>
      </c>
      <c r="B435" s="1" t="s">
        <v>16</v>
      </c>
      <c r="C435" s="1" t="s">
        <v>558</v>
      </c>
      <c r="D435" s="2">
        <v>42736</v>
      </c>
      <c r="E435" s="1">
        <v>4995.42</v>
      </c>
      <c r="F435" s="1">
        <v>289.08</v>
      </c>
      <c r="G435" s="1">
        <v>0</v>
      </c>
      <c r="H435" s="1">
        <v>-5.6843418860808002E-14</v>
      </c>
      <c r="I435" s="14">
        <v>4706.34</v>
      </c>
      <c r="J435" s="1">
        <v>59.29</v>
      </c>
      <c r="K435" s="1">
        <v>0</v>
      </c>
      <c r="L435" s="1">
        <v>0</v>
      </c>
      <c r="M435" s="1">
        <v>0</v>
      </c>
      <c r="N435" s="1">
        <v>348.37</v>
      </c>
      <c r="O435" s="1">
        <v>286.42599195999998</v>
      </c>
      <c r="P435" s="1">
        <v>348.37</v>
      </c>
      <c r="Q435" s="1">
        <v>0</v>
      </c>
      <c r="R435" s="1">
        <v>348.37</v>
      </c>
    </row>
    <row r="436" spans="1:18" x14ac:dyDescent="0.15">
      <c r="A436" s="1" t="str">
        <f t="shared" si="7"/>
        <v>AmeriCredit Automobile Receivables Trust 2017-10001694010 - 00739042767</v>
      </c>
      <c r="B436" s="1" t="s">
        <v>16</v>
      </c>
      <c r="C436" s="1" t="s">
        <v>558</v>
      </c>
      <c r="D436" s="2">
        <v>42767</v>
      </c>
      <c r="E436" s="1">
        <v>4706.34</v>
      </c>
      <c r="F436" s="1">
        <v>4705.12</v>
      </c>
      <c r="G436" s="1">
        <v>1.22</v>
      </c>
      <c r="H436" s="1">
        <v>0</v>
      </c>
      <c r="I436" s="14">
        <v>0</v>
      </c>
      <c r="J436" s="1">
        <v>37.880000000000003</v>
      </c>
      <c r="K436" s="1">
        <v>0</v>
      </c>
      <c r="L436" s="1">
        <v>0</v>
      </c>
      <c r="M436" s="1">
        <v>0</v>
      </c>
      <c r="N436" s="1">
        <v>348.37</v>
      </c>
      <c r="O436" s="1">
        <v>289.74172485999998</v>
      </c>
      <c r="P436" s="1">
        <v>0</v>
      </c>
      <c r="Q436" s="1">
        <v>0</v>
      </c>
      <c r="R436" s="1">
        <v>4743</v>
      </c>
    </row>
    <row r="437" spans="1:18" x14ac:dyDescent="0.15">
      <c r="A437" s="1" t="str">
        <f t="shared" si="7"/>
        <v>AmeriCredit Automobile Receivables Trust 2017-10001694010 - 00742942705</v>
      </c>
      <c r="B437" s="1" t="s">
        <v>16</v>
      </c>
      <c r="C437" s="1" t="s">
        <v>557</v>
      </c>
      <c r="D437" s="2">
        <v>42705</v>
      </c>
      <c r="E437" s="1">
        <v>0</v>
      </c>
      <c r="F437" s="1">
        <v>757.38</v>
      </c>
      <c r="G437" s="1">
        <v>-9021.8799999999992</v>
      </c>
      <c r="H437" s="1">
        <v>0</v>
      </c>
      <c r="I437" s="14">
        <v>8264.5</v>
      </c>
      <c r="J437" s="1">
        <v>493.06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633.48</v>
      </c>
      <c r="Q437" s="1">
        <v>29</v>
      </c>
      <c r="R437" s="1">
        <v>1250.44</v>
      </c>
    </row>
    <row r="438" spans="1:18" x14ac:dyDescent="0.15">
      <c r="A438" s="1" t="str">
        <f t="shared" si="7"/>
        <v>AmeriCredit Automobile Receivables Trust 2017-10001694010 - 00742942736</v>
      </c>
      <c r="B438" s="1" t="s">
        <v>16</v>
      </c>
      <c r="C438" s="1" t="s">
        <v>557</v>
      </c>
      <c r="D438" s="2">
        <v>42736</v>
      </c>
      <c r="E438" s="1">
        <v>8264.5</v>
      </c>
      <c r="F438" s="1">
        <v>0</v>
      </c>
      <c r="G438" s="1">
        <v>0</v>
      </c>
      <c r="H438" s="1">
        <v>0</v>
      </c>
      <c r="I438" s="14">
        <v>8264.5</v>
      </c>
      <c r="J438" s="1">
        <v>0</v>
      </c>
      <c r="K438" s="1">
        <v>0</v>
      </c>
      <c r="L438" s="1">
        <v>0</v>
      </c>
      <c r="M438" s="1">
        <v>0</v>
      </c>
      <c r="N438" s="1">
        <v>633.48</v>
      </c>
      <c r="O438" s="1">
        <v>254.01001123</v>
      </c>
      <c r="P438" s="1">
        <v>316.74</v>
      </c>
      <c r="Q438" s="1">
        <v>0</v>
      </c>
      <c r="R438" s="1">
        <v>0</v>
      </c>
    </row>
    <row r="439" spans="1:18" x14ac:dyDescent="0.15">
      <c r="A439" s="1" t="str">
        <f t="shared" si="7"/>
        <v>AmeriCredit Automobile Receivables Trust 2017-10001694010 - 00742942767</v>
      </c>
      <c r="B439" s="1" t="s">
        <v>16</v>
      </c>
      <c r="C439" s="1" t="s">
        <v>557</v>
      </c>
      <c r="D439" s="2">
        <v>42767</v>
      </c>
      <c r="E439" s="1">
        <v>8264.5</v>
      </c>
      <c r="F439" s="1">
        <v>117.13</v>
      </c>
      <c r="G439" s="1">
        <v>0</v>
      </c>
      <c r="H439" s="1">
        <v>1.13686837721616E-13</v>
      </c>
      <c r="I439" s="14">
        <v>8147.37</v>
      </c>
      <c r="J439" s="1">
        <v>199.61</v>
      </c>
      <c r="K439" s="1">
        <v>0</v>
      </c>
      <c r="L439" s="1">
        <v>0</v>
      </c>
      <c r="M439" s="1">
        <v>0</v>
      </c>
      <c r="N439" s="1">
        <v>316.74</v>
      </c>
      <c r="O439" s="1">
        <v>257.32770478999998</v>
      </c>
      <c r="P439" s="1">
        <v>316.74</v>
      </c>
      <c r="Q439" s="1">
        <v>0</v>
      </c>
      <c r="R439" s="1">
        <v>316.74</v>
      </c>
    </row>
    <row r="440" spans="1:18" x14ac:dyDescent="0.15">
      <c r="A440" s="1" t="str">
        <f t="shared" si="7"/>
        <v>AmeriCredit Automobile Receivables Trust 2017-10001694010 - 00742942795</v>
      </c>
      <c r="B440" s="1" t="s">
        <v>16</v>
      </c>
      <c r="C440" s="1" t="s">
        <v>557</v>
      </c>
      <c r="D440" s="2">
        <v>42795</v>
      </c>
      <c r="E440" s="1">
        <v>8147.37</v>
      </c>
      <c r="F440" s="1">
        <v>255.07</v>
      </c>
      <c r="G440" s="1">
        <v>0</v>
      </c>
      <c r="H440" s="1">
        <v>-2.8421709430404002E-13</v>
      </c>
      <c r="I440" s="14">
        <v>7892.3</v>
      </c>
      <c r="J440" s="1">
        <v>94.93</v>
      </c>
      <c r="K440" s="1">
        <v>0</v>
      </c>
      <c r="L440" s="1">
        <v>0</v>
      </c>
      <c r="M440" s="1">
        <v>33.259999999999899</v>
      </c>
      <c r="N440" s="1">
        <v>316.74</v>
      </c>
      <c r="O440" s="1">
        <v>260.68894308</v>
      </c>
      <c r="P440" s="1">
        <v>316.74</v>
      </c>
      <c r="Q440" s="1">
        <v>0</v>
      </c>
      <c r="R440" s="1">
        <v>350</v>
      </c>
    </row>
    <row r="441" spans="1:18" x14ac:dyDescent="0.15">
      <c r="A441" s="1" t="str">
        <f t="shared" si="7"/>
        <v>AmeriCredit Automobile Receivables Trust 2017-10001694010 - 00744342705</v>
      </c>
      <c r="B441" s="1" t="s">
        <v>16</v>
      </c>
      <c r="C441" s="1" t="s">
        <v>556</v>
      </c>
      <c r="D441" s="2">
        <v>42705</v>
      </c>
      <c r="E441" s="1">
        <v>12452.16</v>
      </c>
      <c r="F441" s="1">
        <v>0</v>
      </c>
      <c r="G441" s="1">
        <v>0</v>
      </c>
      <c r="H441" s="1">
        <v>0</v>
      </c>
      <c r="I441" s="14">
        <v>12452.16</v>
      </c>
      <c r="J441" s="1">
        <v>0</v>
      </c>
      <c r="K441" s="1">
        <v>0</v>
      </c>
      <c r="L441" s="1">
        <v>0</v>
      </c>
      <c r="M441" s="1">
        <v>0</v>
      </c>
      <c r="N441" s="1">
        <v>2039.64</v>
      </c>
      <c r="O441" s="1">
        <v>414.37109648000001</v>
      </c>
      <c r="P441" s="1">
        <v>1989.14</v>
      </c>
      <c r="Q441" s="1">
        <v>63</v>
      </c>
      <c r="R441" s="1">
        <v>0</v>
      </c>
    </row>
    <row r="442" spans="1:18" x14ac:dyDescent="0.15">
      <c r="A442" s="1" t="str">
        <f t="shared" si="7"/>
        <v>AmeriCredit Automobile Receivables Trust 2017-10001694010 - 00744342736</v>
      </c>
      <c r="B442" s="1" t="s">
        <v>16</v>
      </c>
      <c r="C442" s="1" t="s">
        <v>556</v>
      </c>
      <c r="D442" s="2">
        <v>42736</v>
      </c>
      <c r="E442" s="1">
        <v>12452.16</v>
      </c>
      <c r="F442" s="1">
        <v>2185.5100000000002</v>
      </c>
      <c r="G442" s="1">
        <v>-470</v>
      </c>
      <c r="H442" s="1">
        <v>0</v>
      </c>
      <c r="I442" s="14">
        <v>10736.65</v>
      </c>
      <c r="J442" s="1">
        <v>273.95999999999998</v>
      </c>
      <c r="K442" s="1">
        <v>0</v>
      </c>
      <c r="L442" s="1">
        <v>0</v>
      </c>
      <c r="M442" s="1">
        <v>0</v>
      </c>
      <c r="N442" s="1">
        <v>1989.14</v>
      </c>
      <c r="O442" s="1">
        <v>419.17213225</v>
      </c>
      <c r="P442" s="1">
        <v>509.91</v>
      </c>
      <c r="Q442" s="1">
        <v>0</v>
      </c>
      <c r="R442" s="1">
        <v>2459.4699999999998</v>
      </c>
    </row>
    <row r="443" spans="1:18" x14ac:dyDescent="0.15">
      <c r="A443" s="1" t="str">
        <f t="shared" si="7"/>
        <v>AmeriCredit Automobile Receivables Trust 2017-10001694010 - 00744342767</v>
      </c>
      <c r="B443" s="1" t="s">
        <v>16</v>
      </c>
      <c r="C443" s="1" t="s">
        <v>556</v>
      </c>
      <c r="D443" s="2">
        <v>42767</v>
      </c>
      <c r="E443" s="1">
        <v>10736.65</v>
      </c>
      <c r="F443" s="1">
        <v>0</v>
      </c>
      <c r="G443" s="1">
        <v>0</v>
      </c>
      <c r="H443" s="1">
        <v>0</v>
      </c>
      <c r="I443" s="14">
        <v>10736.65</v>
      </c>
      <c r="J443" s="1">
        <v>0</v>
      </c>
      <c r="K443" s="1">
        <v>0</v>
      </c>
      <c r="L443" s="1">
        <v>0</v>
      </c>
      <c r="M443" s="1">
        <v>0</v>
      </c>
      <c r="N443" s="1">
        <v>509.91</v>
      </c>
      <c r="O443" s="1">
        <v>424.02914010000001</v>
      </c>
      <c r="P443" s="1">
        <v>1019.82</v>
      </c>
      <c r="Q443" s="1">
        <v>0</v>
      </c>
      <c r="R443" s="1">
        <v>0</v>
      </c>
    </row>
    <row r="444" spans="1:18" x14ac:dyDescent="0.15">
      <c r="A444" s="1" t="str">
        <f t="shared" si="7"/>
        <v>AmeriCredit Automobile Receivables Trust 2017-10001694010 - 00744342795</v>
      </c>
      <c r="B444" s="1" t="s">
        <v>16</v>
      </c>
      <c r="C444" s="1" t="s">
        <v>556</v>
      </c>
      <c r="D444" s="2">
        <v>42795</v>
      </c>
      <c r="E444" s="1">
        <v>10736.65</v>
      </c>
      <c r="F444" s="1">
        <v>780.75</v>
      </c>
      <c r="G444" s="1">
        <v>0</v>
      </c>
      <c r="H444" s="1">
        <v>0</v>
      </c>
      <c r="I444" s="14">
        <v>9955.9</v>
      </c>
      <c r="J444" s="1">
        <v>239.07</v>
      </c>
      <c r="K444" s="1">
        <v>0</v>
      </c>
      <c r="L444" s="1">
        <v>0</v>
      </c>
      <c r="M444" s="1">
        <v>0</v>
      </c>
      <c r="N444" s="1">
        <v>1019.82</v>
      </c>
      <c r="O444" s="1">
        <v>428.94277255999998</v>
      </c>
      <c r="P444" s="1">
        <v>509.91</v>
      </c>
      <c r="Q444" s="1">
        <v>0</v>
      </c>
      <c r="R444" s="1">
        <v>1019.82</v>
      </c>
    </row>
    <row r="445" spans="1:18" x14ac:dyDescent="0.15">
      <c r="A445" s="1" t="str">
        <f t="shared" si="7"/>
        <v>AmeriCredit Automobile Receivables Trust 2017-10001694010 - 00747342705</v>
      </c>
      <c r="B445" s="1" t="s">
        <v>16</v>
      </c>
      <c r="C445" s="1" t="s">
        <v>555</v>
      </c>
      <c r="D445" s="2">
        <v>42705</v>
      </c>
      <c r="E445" s="1">
        <v>5408</v>
      </c>
      <c r="F445" s="1">
        <v>170.37</v>
      </c>
      <c r="G445" s="1">
        <v>0</v>
      </c>
      <c r="H445" s="1">
        <v>-1.13686837721616E-13</v>
      </c>
      <c r="I445" s="14">
        <v>5237.63</v>
      </c>
      <c r="J445" s="1">
        <v>134.38999999999999</v>
      </c>
      <c r="K445" s="1">
        <v>0</v>
      </c>
      <c r="L445" s="1">
        <v>0</v>
      </c>
      <c r="M445" s="1">
        <v>5.1699999999999502</v>
      </c>
      <c r="N445" s="1">
        <v>299.58999999999997</v>
      </c>
      <c r="O445" s="1">
        <v>273.73151652000001</v>
      </c>
      <c r="P445" s="1">
        <v>299.58999999999997</v>
      </c>
      <c r="Q445" s="1">
        <v>0</v>
      </c>
      <c r="R445" s="1">
        <v>304.76</v>
      </c>
    </row>
    <row r="446" spans="1:18" x14ac:dyDescent="0.15">
      <c r="A446" s="1" t="str">
        <f t="shared" si="7"/>
        <v>AmeriCredit Automobile Receivables Trust 2017-10001694010 - 00747342736</v>
      </c>
      <c r="B446" s="1" t="s">
        <v>16</v>
      </c>
      <c r="C446" s="1" t="s">
        <v>555</v>
      </c>
      <c r="D446" s="2">
        <v>42736</v>
      </c>
      <c r="E446" s="1">
        <v>5237.63</v>
      </c>
      <c r="F446" s="1">
        <v>0</v>
      </c>
      <c r="G446" s="1">
        <v>0</v>
      </c>
      <c r="H446" s="1">
        <v>0</v>
      </c>
      <c r="I446" s="14">
        <v>5237.63</v>
      </c>
      <c r="J446" s="1">
        <v>0</v>
      </c>
      <c r="K446" s="1">
        <v>0</v>
      </c>
      <c r="L446" s="1">
        <v>0</v>
      </c>
      <c r="M446" s="1">
        <v>0</v>
      </c>
      <c r="N446" s="1">
        <v>299.58999999999997</v>
      </c>
      <c r="O446" s="1">
        <v>277.88080853000002</v>
      </c>
      <c r="P446" s="1">
        <v>593.20000000000005</v>
      </c>
      <c r="Q446" s="1">
        <v>26</v>
      </c>
      <c r="R446" s="1">
        <v>0</v>
      </c>
    </row>
    <row r="447" spans="1:18" x14ac:dyDescent="0.15">
      <c r="A447" s="1" t="str">
        <f t="shared" si="7"/>
        <v>AmeriCredit Automobile Receivables Trust 2017-10001694010 - 00747342767</v>
      </c>
      <c r="B447" s="1" t="s">
        <v>16</v>
      </c>
      <c r="C447" s="1" t="s">
        <v>555</v>
      </c>
      <c r="D447" s="2">
        <v>42767</v>
      </c>
      <c r="E447" s="1">
        <v>5237.63</v>
      </c>
      <c r="F447" s="1">
        <v>5235.97</v>
      </c>
      <c r="G447" s="1">
        <v>1.66</v>
      </c>
      <c r="H447" s="1">
        <v>0</v>
      </c>
      <c r="I447" s="14">
        <v>0</v>
      </c>
      <c r="J447" s="1">
        <v>127.89</v>
      </c>
      <c r="K447" s="1">
        <v>0</v>
      </c>
      <c r="L447" s="1">
        <v>0</v>
      </c>
      <c r="M447" s="1">
        <v>0</v>
      </c>
      <c r="N447" s="1">
        <v>593.20000000000005</v>
      </c>
      <c r="O447" s="1">
        <v>282.09299687999999</v>
      </c>
      <c r="P447" s="1">
        <v>0</v>
      </c>
      <c r="Q447" s="1">
        <v>0</v>
      </c>
      <c r="R447" s="1">
        <v>5381.7</v>
      </c>
    </row>
    <row r="448" spans="1:18" x14ac:dyDescent="0.15">
      <c r="A448" s="1" t="str">
        <f t="shared" si="7"/>
        <v>AmeriCredit Automobile Receivables Trust 2017-10001694010 - 00747742705</v>
      </c>
      <c r="B448" s="1" t="s">
        <v>16</v>
      </c>
      <c r="C448" s="1" t="s">
        <v>554</v>
      </c>
      <c r="D448" s="2">
        <v>42705</v>
      </c>
      <c r="E448" s="1">
        <v>5567.81</v>
      </c>
      <c r="F448" s="1">
        <v>487.45</v>
      </c>
      <c r="G448" s="1">
        <v>0</v>
      </c>
      <c r="H448" s="1">
        <v>7.3896444519050399E-13</v>
      </c>
      <c r="I448" s="14">
        <v>5080.3599999999997</v>
      </c>
      <c r="J448" s="1">
        <v>154.65</v>
      </c>
      <c r="K448" s="1">
        <v>0</v>
      </c>
      <c r="L448" s="1">
        <v>0</v>
      </c>
      <c r="M448" s="1">
        <v>0</v>
      </c>
      <c r="N448" s="1">
        <v>642.1</v>
      </c>
      <c r="O448" s="1">
        <v>295.13658194999999</v>
      </c>
      <c r="P448" s="1">
        <v>642.04</v>
      </c>
      <c r="Q448" s="1">
        <v>16</v>
      </c>
      <c r="R448" s="1">
        <v>642.1</v>
      </c>
    </row>
    <row r="449" spans="1:18" x14ac:dyDescent="0.15">
      <c r="A449" s="1" t="str">
        <f t="shared" si="7"/>
        <v>AmeriCredit Automobile Receivables Trust 2017-10001694010 - 00747742736</v>
      </c>
      <c r="B449" s="1" t="s">
        <v>16</v>
      </c>
      <c r="C449" s="1" t="s">
        <v>554</v>
      </c>
      <c r="D449" s="2">
        <v>42736</v>
      </c>
      <c r="E449" s="1">
        <v>5080.3599999999997</v>
      </c>
      <c r="F449" s="1">
        <v>0</v>
      </c>
      <c r="G449" s="1">
        <v>0</v>
      </c>
      <c r="H449" s="1">
        <v>-259.22000000000003</v>
      </c>
      <c r="I449" s="14">
        <v>5339.58</v>
      </c>
      <c r="J449" s="1">
        <v>0</v>
      </c>
      <c r="K449" s="1">
        <v>0</v>
      </c>
      <c r="L449" s="1">
        <v>0</v>
      </c>
      <c r="M449" s="1">
        <v>0</v>
      </c>
      <c r="N449" s="1">
        <v>642.04</v>
      </c>
      <c r="O449" s="1">
        <v>299.30546907000002</v>
      </c>
      <c r="P449" s="1">
        <v>1284.1400000000001</v>
      </c>
      <c r="Q449" s="1">
        <v>77</v>
      </c>
      <c r="R449" s="1">
        <v>0</v>
      </c>
    </row>
    <row r="450" spans="1:18" x14ac:dyDescent="0.15">
      <c r="A450" s="1" t="str">
        <f t="shared" si="7"/>
        <v>AmeriCredit Automobile Receivables Trust 2017-10001694010 - 00747742767</v>
      </c>
      <c r="B450" s="1" t="s">
        <v>16</v>
      </c>
      <c r="C450" s="1" t="s">
        <v>554</v>
      </c>
      <c r="D450" s="2">
        <v>42767</v>
      </c>
      <c r="E450" s="1">
        <v>5339.58</v>
      </c>
      <c r="F450" s="1">
        <v>435.5</v>
      </c>
      <c r="G450" s="1">
        <v>0</v>
      </c>
      <c r="H450" s="1">
        <v>0</v>
      </c>
      <c r="I450" s="14">
        <v>4904.08</v>
      </c>
      <c r="J450" s="1">
        <v>206.6</v>
      </c>
      <c r="K450" s="1">
        <v>0</v>
      </c>
      <c r="L450" s="1">
        <v>0</v>
      </c>
      <c r="M450" s="1">
        <v>0</v>
      </c>
      <c r="N450" s="1">
        <v>1284.1400000000001</v>
      </c>
      <c r="O450" s="1">
        <v>303.53324171000003</v>
      </c>
      <c r="P450" s="1">
        <v>963.09</v>
      </c>
      <c r="Q450" s="1">
        <v>44</v>
      </c>
      <c r="R450" s="1">
        <v>642.1</v>
      </c>
    </row>
    <row r="451" spans="1:18" x14ac:dyDescent="0.15">
      <c r="A451" s="1" t="str">
        <f t="shared" ref="A451:A514" si="8">B451&amp;C451&amp;D451</f>
        <v>AmeriCredit Automobile Receivables Trust 2017-10001694010 - 00747742795</v>
      </c>
      <c r="B451" s="1" t="s">
        <v>16</v>
      </c>
      <c r="C451" s="1" t="s">
        <v>554</v>
      </c>
      <c r="D451" s="2">
        <v>42795</v>
      </c>
      <c r="E451" s="1">
        <v>4904.08</v>
      </c>
      <c r="F451" s="1">
        <v>1449.76</v>
      </c>
      <c r="G451" s="1">
        <v>-525</v>
      </c>
      <c r="H451" s="1">
        <v>-2.2737367544323201E-13</v>
      </c>
      <c r="I451" s="14">
        <v>3979.32</v>
      </c>
      <c r="J451" s="1">
        <v>38.47</v>
      </c>
      <c r="K451" s="1">
        <v>0</v>
      </c>
      <c r="L451" s="1">
        <v>-525</v>
      </c>
      <c r="M451" s="1">
        <v>0</v>
      </c>
      <c r="N451" s="1">
        <v>963.09</v>
      </c>
      <c r="O451" s="1">
        <v>307.82073165000003</v>
      </c>
      <c r="P451" s="1">
        <v>321.05</v>
      </c>
      <c r="Q451" s="1">
        <v>0</v>
      </c>
      <c r="R451" s="1">
        <v>1590.95</v>
      </c>
    </row>
    <row r="452" spans="1:18" x14ac:dyDescent="0.15">
      <c r="A452" s="1" t="str">
        <f t="shared" si="8"/>
        <v>AmeriCredit Automobile Receivables Trust 2017-10001694010 - 00749442705</v>
      </c>
      <c r="B452" s="1" t="s">
        <v>16</v>
      </c>
      <c r="C452" s="1" t="s">
        <v>553</v>
      </c>
      <c r="D452" s="2">
        <v>42705</v>
      </c>
      <c r="E452" s="1">
        <v>18299.05</v>
      </c>
      <c r="F452" s="1">
        <v>2902.87</v>
      </c>
      <c r="G452" s="1">
        <v>-525</v>
      </c>
      <c r="H452" s="1">
        <v>-9.0949470177292804E-13</v>
      </c>
      <c r="I452" s="14">
        <v>15921.18</v>
      </c>
      <c r="J452" s="1">
        <v>530.59</v>
      </c>
      <c r="K452" s="1">
        <v>0</v>
      </c>
      <c r="L452" s="1">
        <v>0</v>
      </c>
      <c r="M452" s="1">
        <v>0</v>
      </c>
      <c r="N452" s="1">
        <v>741.76</v>
      </c>
      <c r="O452" s="1">
        <v>588.75774072000002</v>
      </c>
      <c r="P452" s="1">
        <v>741.76</v>
      </c>
      <c r="Q452" s="1">
        <v>0</v>
      </c>
      <c r="R452" s="1">
        <v>3617</v>
      </c>
    </row>
    <row r="453" spans="1:18" x14ac:dyDescent="0.15">
      <c r="A453" s="1" t="str">
        <f t="shared" si="8"/>
        <v>AmeriCredit Automobile Receivables Trust 2017-10001694010 - 00749442736</v>
      </c>
      <c r="B453" s="1" t="s">
        <v>16</v>
      </c>
      <c r="C453" s="1" t="s">
        <v>553</v>
      </c>
      <c r="D453" s="2">
        <v>42736</v>
      </c>
      <c r="E453" s="1">
        <v>15921.18</v>
      </c>
      <c r="F453" s="1">
        <v>0</v>
      </c>
      <c r="G453" s="1">
        <v>0</v>
      </c>
      <c r="H453" s="1">
        <v>0</v>
      </c>
      <c r="I453" s="14">
        <v>15921.18</v>
      </c>
      <c r="J453" s="1">
        <v>0</v>
      </c>
      <c r="K453" s="1">
        <v>0</v>
      </c>
      <c r="L453" s="1">
        <v>0</v>
      </c>
      <c r="M453" s="1">
        <v>0</v>
      </c>
      <c r="N453" s="1">
        <v>741.76</v>
      </c>
      <c r="O453" s="1">
        <v>596.36251729000003</v>
      </c>
      <c r="P453" s="1">
        <v>1445.62</v>
      </c>
      <c r="Q453" s="1">
        <v>16</v>
      </c>
      <c r="R453" s="1">
        <v>0</v>
      </c>
    </row>
    <row r="454" spans="1:18" x14ac:dyDescent="0.15">
      <c r="A454" s="1" t="str">
        <f t="shared" si="8"/>
        <v>AmeriCredit Automobile Receivables Trust 2017-10001694010 - 00749442767</v>
      </c>
      <c r="B454" s="1" t="s">
        <v>16</v>
      </c>
      <c r="C454" s="1" t="s">
        <v>553</v>
      </c>
      <c r="D454" s="2">
        <v>42767</v>
      </c>
      <c r="E454" s="1">
        <v>15921.18</v>
      </c>
      <c r="F454" s="1">
        <v>0</v>
      </c>
      <c r="G454" s="1">
        <v>0</v>
      </c>
      <c r="H454" s="1">
        <v>0</v>
      </c>
      <c r="I454" s="14">
        <v>15921.18</v>
      </c>
      <c r="J454" s="1">
        <v>296.7</v>
      </c>
      <c r="K454" s="1">
        <v>0</v>
      </c>
      <c r="L454" s="1">
        <v>0</v>
      </c>
      <c r="M454" s="1">
        <v>0</v>
      </c>
      <c r="N454" s="1">
        <v>1445.62</v>
      </c>
      <c r="O454" s="1">
        <v>604.06552223000006</v>
      </c>
      <c r="P454" s="1">
        <v>741.76</v>
      </c>
      <c r="Q454" s="1">
        <v>0</v>
      </c>
      <c r="R454" s="1">
        <v>333.66</v>
      </c>
    </row>
    <row r="455" spans="1:18" x14ac:dyDescent="0.15">
      <c r="A455" s="1" t="str">
        <f t="shared" si="8"/>
        <v>AmeriCredit Automobile Receivables Trust 2017-10001694010 - 00749442795</v>
      </c>
      <c r="B455" s="1" t="s">
        <v>16</v>
      </c>
      <c r="C455" s="1" t="s">
        <v>553</v>
      </c>
      <c r="D455" s="2">
        <v>42795</v>
      </c>
      <c r="E455" s="1">
        <v>15921.18</v>
      </c>
      <c r="F455" s="1">
        <v>0</v>
      </c>
      <c r="G455" s="1">
        <v>0</v>
      </c>
      <c r="H455" s="1">
        <v>0</v>
      </c>
      <c r="I455" s="14">
        <v>15921.18</v>
      </c>
      <c r="J455" s="1">
        <v>0</v>
      </c>
      <c r="K455" s="1">
        <v>0</v>
      </c>
      <c r="L455" s="1">
        <v>0</v>
      </c>
      <c r="M455" s="1">
        <v>0</v>
      </c>
      <c r="N455" s="1">
        <v>741.76</v>
      </c>
      <c r="O455" s="1">
        <v>611.86802432000002</v>
      </c>
      <c r="P455" s="1">
        <v>1445.62</v>
      </c>
      <c r="Q455" s="1">
        <v>16</v>
      </c>
      <c r="R455" s="1">
        <v>0</v>
      </c>
    </row>
    <row r="456" spans="1:18" x14ac:dyDescent="0.15">
      <c r="A456" s="1" t="str">
        <f t="shared" si="8"/>
        <v>AmeriCredit Automobile Receivables Trust 2017-10001694010 - 00758442705</v>
      </c>
      <c r="B456" s="1" t="s">
        <v>16</v>
      </c>
      <c r="C456" s="1" t="s">
        <v>552</v>
      </c>
      <c r="D456" s="2">
        <v>42705</v>
      </c>
      <c r="E456" s="1">
        <v>6986.51</v>
      </c>
      <c r="F456" s="1">
        <v>181.8</v>
      </c>
      <c r="G456" s="1">
        <v>0</v>
      </c>
      <c r="H456" s="1">
        <v>1.7053025658242399E-13</v>
      </c>
      <c r="I456" s="14">
        <v>6804.71</v>
      </c>
      <c r="J456" s="1">
        <v>99.89</v>
      </c>
      <c r="K456" s="1">
        <v>0</v>
      </c>
      <c r="L456" s="1">
        <v>0</v>
      </c>
      <c r="M456" s="1">
        <v>0</v>
      </c>
      <c r="N456" s="1">
        <v>575.38</v>
      </c>
      <c r="O456" s="1">
        <v>224.11281779999999</v>
      </c>
      <c r="P456" s="1">
        <v>575.38</v>
      </c>
      <c r="Q456" s="1">
        <v>26</v>
      </c>
      <c r="R456" s="1">
        <v>293.69</v>
      </c>
    </row>
    <row r="457" spans="1:18" x14ac:dyDescent="0.15">
      <c r="A457" s="1" t="str">
        <f t="shared" si="8"/>
        <v>AmeriCredit Automobile Receivables Trust 2017-10001694010 - 00758442736</v>
      </c>
      <c r="B457" s="1" t="s">
        <v>16</v>
      </c>
      <c r="C457" s="1" t="s">
        <v>552</v>
      </c>
      <c r="D457" s="2">
        <v>42736</v>
      </c>
      <c r="E457" s="1">
        <v>6804.71</v>
      </c>
      <c r="F457" s="1">
        <v>195.51</v>
      </c>
      <c r="G457" s="1">
        <v>0</v>
      </c>
      <c r="H457" s="1">
        <v>2.2737367544323201E-13</v>
      </c>
      <c r="I457" s="14">
        <v>6609.2</v>
      </c>
      <c r="J457" s="1">
        <v>100.56</v>
      </c>
      <c r="K457" s="1">
        <v>0</v>
      </c>
      <c r="L457" s="1">
        <v>0</v>
      </c>
      <c r="M457" s="1">
        <v>0</v>
      </c>
      <c r="N457" s="1">
        <v>575.38</v>
      </c>
      <c r="O457" s="1">
        <v>227.24077091999999</v>
      </c>
      <c r="P457" s="1">
        <v>567</v>
      </c>
      <c r="Q457" s="1">
        <v>26</v>
      </c>
      <c r="R457" s="1">
        <v>296.07</v>
      </c>
    </row>
    <row r="458" spans="1:18" x14ac:dyDescent="0.15">
      <c r="A458" s="1" t="str">
        <f t="shared" si="8"/>
        <v>AmeriCredit Automobile Receivables Trust 2017-10001694010 - 00758442767</v>
      </c>
      <c r="B458" s="1" t="s">
        <v>16</v>
      </c>
      <c r="C458" s="1" t="s">
        <v>552</v>
      </c>
      <c r="D458" s="2">
        <v>42767</v>
      </c>
      <c r="E458" s="1">
        <v>6609.2</v>
      </c>
      <c r="F458" s="1">
        <v>6594.28</v>
      </c>
      <c r="G458" s="1">
        <v>14.92</v>
      </c>
      <c r="H458" s="1">
        <v>0</v>
      </c>
      <c r="I458" s="14">
        <v>0</v>
      </c>
      <c r="J458" s="1">
        <v>148.30000000000001</v>
      </c>
      <c r="K458" s="1">
        <v>0</v>
      </c>
      <c r="L458" s="1">
        <v>0</v>
      </c>
      <c r="M458" s="1">
        <v>0</v>
      </c>
      <c r="N458" s="1">
        <v>567</v>
      </c>
      <c r="O458" s="1">
        <v>230.41277604999999</v>
      </c>
      <c r="P458" s="1">
        <v>0</v>
      </c>
      <c r="Q458" s="1">
        <v>0</v>
      </c>
      <c r="R458" s="1">
        <v>6754.58</v>
      </c>
    </row>
    <row r="459" spans="1:18" x14ac:dyDescent="0.15">
      <c r="A459" s="1" t="str">
        <f t="shared" si="8"/>
        <v>AmeriCredit Automobile Receivables Trust 2017-10001694010 - 00767342705</v>
      </c>
      <c r="B459" s="1" t="s">
        <v>16</v>
      </c>
      <c r="C459" s="1" t="s">
        <v>551</v>
      </c>
      <c r="D459" s="2">
        <v>42705</v>
      </c>
      <c r="E459" s="1">
        <v>12833.18</v>
      </c>
      <c r="F459" s="1">
        <v>1397.33</v>
      </c>
      <c r="G459" s="1">
        <v>-475</v>
      </c>
      <c r="H459" s="1">
        <v>0</v>
      </c>
      <c r="I459" s="14">
        <v>11910.85</v>
      </c>
      <c r="J459" s="1">
        <v>79.14</v>
      </c>
      <c r="K459" s="1">
        <v>0</v>
      </c>
      <c r="L459" s="1">
        <v>0</v>
      </c>
      <c r="M459" s="1">
        <v>0</v>
      </c>
      <c r="N459" s="1">
        <v>895.42</v>
      </c>
      <c r="O459" s="1">
        <v>352.21557493</v>
      </c>
      <c r="P459" s="1">
        <v>895.21</v>
      </c>
      <c r="Q459" s="1">
        <v>11</v>
      </c>
      <c r="R459" s="1">
        <v>1628</v>
      </c>
    </row>
    <row r="460" spans="1:18" x14ac:dyDescent="0.15">
      <c r="A460" s="1" t="str">
        <f t="shared" si="8"/>
        <v>AmeriCredit Automobile Receivables Trust 2017-10001694010 - 00767342736</v>
      </c>
      <c r="B460" s="1" t="s">
        <v>16</v>
      </c>
      <c r="C460" s="1" t="s">
        <v>551</v>
      </c>
      <c r="D460" s="2">
        <v>42736</v>
      </c>
      <c r="E460" s="1">
        <v>11910.85</v>
      </c>
      <c r="F460" s="1">
        <v>0</v>
      </c>
      <c r="G460" s="1">
        <v>0</v>
      </c>
      <c r="H460" s="1">
        <v>0</v>
      </c>
      <c r="I460" s="14">
        <v>11910.85</v>
      </c>
      <c r="J460" s="1">
        <v>0</v>
      </c>
      <c r="K460" s="1">
        <v>0</v>
      </c>
      <c r="L460" s="1">
        <v>0</v>
      </c>
      <c r="M460" s="1">
        <v>0</v>
      </c>
      <c r="N460" s="1">
        <v>895.21</v>
      </c>
      <c r="O460" s="1">
        <v>356.93959022000001</v>
      </c>
      <c r="P460" s="1">
        <v>1342.92</v>
      </c>
      <c r="Q460" s="1">
        <v>42</v>
      </c>
      <c r="R460" s="1">
        <v>0</v>
      </c>
    </row>
    <row r="461" spans="1:18" x14ac:dyDescent="0.15">
      <c r="A461" s="1" t="str">
        <f t="shared" si="8"/>
        <v>AmeriCredit Automobile Receivables Trust 2017-10001694010 - 00767342767</v>
      </c>
      <c r="B461" s="1" t="s">
        <v>16</v>
      </c>
      <c r="C461" s="1" t="s">
        <v>551</v>
      </c>
      <c r="D461" s="2">
        <v>42767</v>
      </c>
      <c r="E461" s="1">
        <v>11910.85</v>
      </c>
      <c r="F461" s="1">
        <v>121.53</v>
      </c>
      <c r="G461" s="1">
        <v>0</v>
      </c>
      <c r="H461" s="1">
        <v>6.5369931689929197E-13</v>
      </c>
      <c r="I461" s="14">
        <v>11789.32</v>
      </c>
      <c r="J461" s="1">
        <v>326.47000000000003</v>
      </c>
      <c r="K461" s="1">
        <v>0</v>
      </c>
      <c r="L461" s="1">
        <v>0</v>
      </c>
      <c r="M461" s="1">
        <v>0</v>
      </c>
      <c r="N461" s="1">
        <v>1342.92</v>
      </c>
      <c r="O461" s="1">
        <v>361.72718287999999</v>
      </c>
      <c r="P461" s="1">
        <v>1342.63</v>
      </c>
      <c r="Q461" s="1">
        <v>39</v>
      </c>
      <c r="R461" s="1">
        <v>448</v>
      </c>
    </row>
    <row r="462" spans="1:18" x14ac:dyDescent="0.15">
      <c r="A462" s="1" t="str">
        <f t="shared" si="8"/>
        <v>AmeriCredit Automobile Receivables Trust 2017-10001694010 - 00767342795</v>
      </c>
      <c r="B462" s="1" t="s">
        <v>16</v>
      </c>
      <c r="C462" s="1" t="s">
        <v>551</v>
      </c>
      <c r="D462" s="2">
        <v>42795</v>
      </c>
      <c r="E462" s="1">
        <v>11789.32</v>
      </c>
      <c r="F462" s="1">
        <v>328.65</v>
      </c>
      <c r="G462" s="1">
        <v>0</v>
      </c>
      <c r="H462" s="1">
        <v>-3.4106051316484799E-13</v>
      </c>
      <c r="I462" s="14">
        <v>11460.67</v>
      </c>
      <c r="J462" s="1">
        <v>129.35</v>
      </c>
      <c r="K462" s="1">
        <v>0</v>
      </c>
      <c r="L462" s="1">
        <v>0</v>
      </c>
      <c r="M462" s="1">
        <v>0</v>
      </c>
      <c r="N462" s="1">
        <v>1342.63</v>
      </c>
      <c r="O462" s="1">
        <v>366.57920856999999</v>
      </c>
      <c r="P462" s="1">
        <v>1332.34</v>
      </c>
      <c r="Q462" s="1">
        <v>39</v>
      </c>
      <c r="R462" s="1">
        <v>458</v>
      </c>
    </row>
    <row r="463" spans="1:18" x14ac:dyDescent="0.15">
      <c r="A463" s="1" t="str">
        <f t="shared" si="8"/>
        <v>AmeriCredit Automobile Receivables Trust 2017-10001694010 - 00768742705</v>
      </c>
      <c r="B463" s="1" t="s">
        <v>16</v>
      </c>
      <c r="C463" s="1" t="s">
        <v>550</v>
      </c>
      <c r="D463" s="2">
        <v>42705</v>
      </c>
      <c r="E463" s="1">
        <v>8085.59</v>
      </c>
      <c r="F463" s="1">
        <v>395.21</v>
      </c>
      <c r="G463" s="1">
        <v>0</v>
      </c>
      <c r="H463" s="1">
        <v>5.6843418860808002E-14</v>
      </c>
      <c r="I463" s="14">
        <v>7690.38</v>
      </c>
      <c r="J463" s="1">
        <v>64</v>
      </c>
      <c r="K463" s="1">
        <v>0</v>
      </c>
      <c r="L463" s="1">
        <v>0</v>
      </c>
      <c r="M463" s="1">
        <v>0</v>
      </c>
      <c r="N463" s="1">
        <v>459.21</v>
      </c>
      <c r="O463" s="1">
        <v>395.81466999999998</v>
      </c>
      <c r="P463" s="1">
        <v>459.21</v>
      </c>
      <c r="Q463" s="1">
        <v>0</v>
      </c>
      <c r="R463" s="1">
        <v>460</v>
      </c>
    </row>
    <row r="464" spans="1:18" x14ac:dyDescent="0.15">
      <c r="A464" s="1" t="str">
        <f t="shared" si="8"/>
        <v>AmeriCredit Automobile Receivables Trust 2017-10001694010 - 00768742736</v>
      </c>
      <c r="B464" s="1" t="s">
        <v>16</v>
      </c>
      <c r="C464" s="1" t="s">
        <v>550</v>
      </c>
      <c r="D464" s="2">
        <v>42736</v>
      </c>
      <c r="E464" s="1">
        <v>7690.38</v>
      </c>
      <c r="F464" s="1">
        <v>400.41</v>
      </c>
      <c r="G464" s="1">
        <v>0</v>
      </c>
      <c r="H464" s="1">
        <v>-1.7053025658242399E-13</v>
      </c>
      <c r="I464" s="14">
        <v>7289.97</v>
      </c>
      <c r="J464" s="1">
        <v>58.8</v>
      </c>
      <c r="K464" s="1">
        <v>0</v>
      </c>
      <c r="L464" s="1">
        <v>0</v>
      </c>
      <c r="M464" s="1">
        <v>5.6843418860808002E-14</v>
      </c>
      <c r="N464" s="1">
        <v>459.21</v>
      </c>
      <c r="O464" s="1">
        <v>399.09395038999997</v>
      </c>
      <c r="P464" s="1">
        <v>459.21</v>
      </c>
      <c r="Q464" s="1">
        <v>0</v>
      </c>
      <c r="R464" s="1">
        <v>459.21</v>
      </c>
    </row>
    <row r="465" spans="1:18" x14ac:dyDescent="0.15">
      <c r="A465" s="1" t="str">
        <f t="shared" si="8"/>
        <v>AmeriCredit Automobile Receivables Trust 2017-10001694010 - 00768742767</v>
      </c>
      <c r="B465" s="1" t="s">
        <v>16</v>
      </c>
      <c r="C465" s="1" t="s">
        <v>550</v>
      </c>
      <c r="D465" s="2">
        <v>42767</v>
      </c>
      <c r="E465" s="1">
        <v>7289.97</v>
      </c>
      <c r="F465" s="1">
        <v>7280.99</v>
      </c>
      <c r="G465" s="1">
        <v>8.98</v>
      </c>
      <c r="H465" s="1">
        <v>9.0949470177292804E-13</v>
      </c>
      <c r="I465" s="14">
        <v>0</v>
      </c>
      <c r="J465" s="1">
        <v>77.81</v>
      </c>
      <c r="K465" s="1">
        <v>0</v>
      </c>
      <c r="L465" s="1">
        <v>0</v>
      </c>
      <c r="M465" s="1">
        <v>0</v>
      </c>
      <c r="N465" s="1">
        <v>459.21</v>
      </c>
      <c r="O465" s="1">
        <v>402.40053080000001</v>
      </c>
      <c r="P465" s="1">
        <v>0</v>
      </c>
      <c r="Q465" s="1">
        <v>0</v>
      </c>
      <c r="R465" s="1">
        <v>7445.17</v>
      </c>
    </row>
    <row r="466" spans="1:18" x14ac:dyDescent="0.15">
      <c r="A466" s="1" t="str">
        <f t="shared" si="8"/>
        <v>AmeriCredit Automobile Receivables Trust 2017-10001694010 - 00774542705</v>
      </c>
      <c r="B466" s="1" t="s">
        <v>16</v>
      </c>
      <c r="C466" s="1" t="s">
        <v>549</v>
      </c>
      <c r="D466" s="2">
        <v>42705</v>
      </c>
      <c r="E466" s="1">
        <v>11148.3</v>
      </c>
      <c r="F466" s="1">
        <v>1362.99</v>
      </c>
      <c r="G466" s="1">
        <v>-510</v>
      </c>
      <c r="H466" s="1">
        <v>-2.2737367544323201E-13</v>
      </c>
      <c r="I466" s="14">
        <v>10295.31</v>
      </c>
      <c r="J466" s="1">
        <v>103.01</v>
      </c>
      <c r="K466" s="1">
        <v>0</v>
      </c>
      <c r="L466" s="1">
        <v>0</v>
      </c>
      <c r="M466" s="1">
        <v>0</v>
      </c>
      <c r="N466" s="1">
        <v>373.41999999999899</v>
      </c>
      <c r="O466" s="1">
        <v>324.68761519999998</v>
      </c>
      <c r="P466" s="1">
        <v>373.42</v>
      </c>
      <c r="Q466" s="1">
        <v>0</v>
      </c>
      <c r="R466" s="1">
        <v>1544</v>
      </c>
    </row>
    <row r="467" spans="1:18" x14ac:dyDescent="0.15">
      <c r="A467" s="1" t="str">
        <f t="shared" si="8"/>
        <v>AmeriCredit Automobile Receivables Trust 2017-10001694010 - 00774542736</v>
      </c>
      <c r="B467" s="1" t="s">
        <v>16</v>
      </c>
      <c r="C467" s="1" t="s">
        <v>549</v>
      </c>
      <c r="D467" s="2">
        <v>42736</v>
      </c>
      <c r="E467" s="1">
        <v>10295.31</v>
      </c>
      <c r="F467" s="1">
        <v>625.33000000000004</v>
      </c>
      <c r="G467" s="1">
        <v>0</v>
      </c>
      <c r="H467" s="1">
        <v>-1.13686837721616E-13</v>
      </c>
      <c r="I467" s="14">
        <v>9669.98</v>
      </c>
      <c r="J467" s="1">
        <v>121.03</v>
      </c>
      <c r="K467" s="1">
        <v>0</v>
      </c>
      <c r="L467" s="1">
        <v>0</v>
      </c>
      <c r="M467" s="1">
        <v>372.94</v>
      </c>
      <c r="N467" s="1">
        <v>373.42</v>
      </c>
      <c r="O467" s="1">
        <v>327.08548853999997</v>
      </c>
      <c r="P467" s="1">
        <v>0</v>
      </c>
      <c r="Q467" s="1">
        <v>0</v>
      </c>
      <c r="R467" s="1">
        <v>746.36</v>
      </c>
    </row>
    <row r="468" spans="1:18" x14ac:dyDescent="0.15">
      <c r="A468" s="1" t="str">
        <f t="shared" si="8"/>
        <v>AmeriCredit Automobile Receivables Trust 2017-10001694010 - 00774542767</v>
      </c>
      <c r="B468" s="1" t="s">
        <v>16</v>
      </c>
      <c r="C468" s="1" t="s">
        <v>549</v>
      </c>
      <c r="D468" s="2">
        <v>42767</v>
      </c>
      <c r="E468" s="1">
        <v>9669.98</v>
      </c>
      <c r="F468" s="1">
        <v>0</v>
      </c>
      <c r="G468" s="1">
        <v>0</v>
      </c>
      <c r="H468" s="1">
        <v>0</v>
      </c>
      <c r="I468" s="14">
        <v>9669.98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329.50114611999999</v>
      </c>
      <c r="P468" s="1">
        <v>373.42</v>
      </c>
      <c r="Q468" s="1">
        <v>0</v>
      </c>
      <c r="R468" s="1">
        <v>0</v>
      </c>
    </row>
    <row r="469" spans="1:18" x14ac:dyDescent="0.15">
      <c r="A469" s="1" t="str">
        <f t="shared" si="8"/>
        <v>AmeriCredit Automobile Receivables Trust 2017-10001694010 - 00774542795</v>
      </c>
      <c r="B469" s="1" t="s">
        <v>16</v>
      </c>
      <c r="C469" s="1" t="s">
        <v>549</v>
      </c>
      <c r="D469" s="2">
        <v>42795</v>
      </c>
      <c r="E469" s="1">
        <v>9669.98</v>
      </c>
      <c r="F469" s="1">
        <v>283.82</v>
      </c>
      <c r="G469" s="1">
        <v>0</v>
      </c>
      <c r="H469" s="1">
        <v>-2.8421709430404002E-13</v>
      </c>
      <c r="I469" s="14">
        <v>9386.16</v>
      </c>
      <c r="J469" s="1">
        <v>89.6</v>
      </c>
      <c r="K469" s="1">
        <v>0</v>
      </c>
      <c r="L469" s="1">
        <v>0</v>
      </c>
      <c r="M469" s="1">
        <v>0</v>
      </c>
      <c r="N469" s="1">
        <v>373.42</v>
      </c>
      <c r="O469" s="1">
        <v>331.93471982</v>
      </c>
      <c r="P469" s="1">
        <v>373.42</v>
      </c>
      <c r="Q469" s="1">
        <v>0</v>
      </c>
      <c r="R469" s="1">
        <v>373.42</v>
      </c>
    </row>
    <row r="470" spans="1:18" x14ac:dyDescent="0.15">
      <c r="A470" s="1" t="str">
        <f t="shared" si="8"/>
        <v>AmeriCredit Automobile Receivables Trust 2017-10001694010 - 00776042705</v>
      </c>
      <c r="B470" s="1" t="s">
        <v>16</v>
      </c>
      <c r="C470" s="1" t="s">
        <v>548</v>
      </c>
      <c r="D470" s="2">
        <v>42705</v>
      </c>
      <c r="E470" s="1">
        <v>9472.24</v>
      </c>
      <c r="F470" s="1">
        <v>463.26</v>
      </c>
      <c r="G470" s="1">
        <v>0</v>
      </c>
      <c r="H470" s="1">
        <v>2.2737367544323201E-13</v>
      </c>
      <c r="I470" s="14">
        <v>9008.98</v>
      </c>
      <c r="J470" s="1">
        <v>46.74</v>
      </c>
      <c r="K470" s="1">
        <v>0</v>
      </c>
      <c r="L470" s="1">
        <v>0</v>
      </c>
      <c r="M470" s="1">
        <v>67.09</v>
      </c>
      <c r="N470" s="1">
        <v>442.909999999999</v>
      </c>
      <c r="O470" s="1">
        <v>365.33814462999999</v>
      </c>
      <c r="P470" s="1">
        <v>442.91</v>
      </c>
      <c r="Q470" s="1">
        <v>0</v>
      </c>
      <c r="R470" s="1">
        <v>510</v>
      </c>
    </row>
    <row r="471" spans="1:18" x14ac:dyDescent="0.15">
      <c r="A471" s="1" t="str">
        <f t="shared" si="8"/>
        <v>AmeriCredit Automobile Receivables Trust 2017-10001694010 - 00776042736</v>
      </c>
      <c r="B471" s="1" t="s">
        <v>16</v>
      </c>
      <c r="C471" s="1" t="s">
        <v>548</v>
      </c>
      <c r="D471" s="2">
        <v>42736</v>
      </c>
      <c r="E471" s="1">
        <v>9008.98</v>
      </c>
      <c r="F471" s="1">
        <v>0</v>
      </c>
      <c r="G471" s="1">
        <v>0</v>
      </c>
      <c r="H471" s="1">
        <v>-113.78</v>
      </c>
      <c r="I471" s="14">
        <v>9122.76</v>
      </c>
      <c r="J471" s="1">
        <v>46.78</v>
      </c>
      <c r="K471" s="1">
        <v>0</v>
      </c>
      <c r="L471" s="1">
        <v>0</v>
      </c>
      <c r="M471" s="1">
        <v>0</v>
      </c>
      <c r="N471" s="1">
        <v>442.91</v>
      </c>
      <c r="O471" s="1">
        <v>369.26723255000002</v>
      </c>
      <c r="P471" s="1">
        <v>996.08</v>
      </c>
      <c r="Q471" s="1">
        <v>45</v>
      </c>
      <c r="R471" s="1">
        <v>46.78</v>
      </c>
    </row>
    <row r="472" spans="1:18" x14ac:dyDescent="0.15">
      <c r="A472" s="1" t="str">
        <f t="shared" si="8"/>
        <v>AmeriCredit Automobile Receivables Trust 2017-10001694010 - 00776042767</v>
      </c>
      <c r="B472" s="1" t="s">
        <v>16</v>
      </c>
      <c r="C472" s="1" t="s">
        <v>548</v>
      </c>
      <c r="D472" s="2">
        <v>42767</v>
      </c>
      <c r="E472" s="1">
        <v>9122.76</v>
      </c>
      <c r="F472" s="1">
        <v>390.37</v>
      </c>
      <c r="G472" s="1">
        <v>0</v>
      </c>
      <c r="H472" s="1">
        <v>7.9580786405131201E-13</v>
      </c>
      <c r="I472" s="14">
        <v>8732.39</v>
      </c>
      <c r="J472" s="1">
        <v>109.63</v>
      </c>
      <c r="K472" s="1">
        <v>0</v>
      </c>
      <c r="L472" s="1">
        <v>0</v>
      </c>
      <c r="M472" s="1">
        <v>0</v>
      </c>
      <c r="N472" s="1">
        <v>996.08</v>
      </c>
      <c r="O472" s="1">
        <v>373.23855816999998</v>
      </c>
      <c r="P472" s="1">
        <v>938.99</v>
      </c>
      <c r="Q472" s="1">
        <v>42</v>
      </c>
      <c r="R472" s="1">
        <v>500</v>
      </c>
    </row>
    <row r="473" spans="1:18" x14ac:dyDescent="0.15">
      <c r="A473" s="1" t="str">
        <f t="shared" si="8"/>
        <v>AmeriCredit Automobile Receivables Trust 2017-10001694010 - 00776042795</v>
      </c>
      <c r="B473" s="1" t="s">
        <v>16</v>
      </c>
      <c r="C473" s="1" t="s">
        <v>548</v>
      </c>
      <c r="D473" s="2">
        <v>42795</v>
      </c>
      <c r="E473" s="1">
        <v>8732.39</v>
      </c>
      <c r="F473" s="1">
        <v>916.53</v>
      </c>
      <c r="G473" s="1">
        <v>-125</v>
      </c>
      <c r="H473" s="1">
        <v>-2.2737367544323201E-13</v>
      </c>
      <c r="I473" s="14">
        <v>7940.86</v>
      </c>
      <c r="J473" s="1">
        <v>148.13</v>
      </c>
      <c r="K473" s="1">
        <v>0</v>
      </c>
      <c r="L473" s="1">
        <v>-475</v>
      </c>
      <c r="M473" s="1">
        <v>0</v>
      </c>
      <c r="N473" s="1">
        <v>938.99</v>
      </c>
      <c r="O473" s="1">
        <v>377.25257553</v>
      </c>
      <c r="P473" s="1">
        <v>442.91</v>
      </c>
      <c r="Q473" s="1">
        <v>0</v>
      </c>
      <c r="R473" s="1">
        <v>1684</v>
      </c>
    </row>
    <row r="474" spans="1:18" x14ac:dyDescent="0.15">
      <c r="A474" s="1" t="str">
        <f t="shared" si="8"/>
        <v>AmeriCredit Automobile Receivables Trust 2017-10001694010 - 00793142705</v>
      </c>
      <c r="B474" s="1" t="s">
        <v>16</v>
      </c>
      <c r="C474" s="1" t="s">
        <v>547</v>
      </c>
      <c r="D474" s="2">
        <v>42705</v>
      </c>
      <c r="E474" s="1">
        <v>2507.71</v>
      </c>
      <c r="F474" s="1">
        <v>1117.8499999999999</v>
      </c>
      <c r="G474" s="1">
        <v>-500</v>
      </c>
      <c r="H474" s="1">
        <v>2.2737367544323201E-13</v>
      </c>
      <c r="I474" s="14">
        <v>1889.86</v>
      </c>
      <c r="J474" s="1">
        <v>126.03</v>
      </c>
      <c r="K474" s="1">
        <v>0</v>
      </c>
      <c r="L474" s="1">
        <v>0</v>
      </c>
      <c r="M474" s="1">
        <v>0</v>
      </c>
      <c r="N474" s="1">
        <v>782.4</v>
      </c>
      <c r="O474" s="1">
        <v>296.44921796</v>
      </c>
      <c r="P474" s="1">
        <v>780.8</v>
      </c>
      <c r="Q474" s="1">
        <v>14</v>
      </c>
      <c r="R474" s="1">
        <v>1283</v>
      </c>
    </row>
    <row r="475" spans="1:18" x14ac:dyDescent="0.15">
      <c r="A475" s="1" t="str">
        <f t="shared" si="8"/>
        <v>AmeriCredit Automobile Receivables Trust 2017-10001694010 - 00793142736</v>
      </c>
      <c r="B475" s="1" t="s">
        <v>16</v>
      </c>
      <c r="C475" s="1" t="s">
        <v>547</v>
      </c>
      <c r="D475" s="2">
        <v>42736</v>
      </c>
      <c r="E475" s="1">
        <v>1889.86</v>
      </c>
      <c r="F475" s="1">
        <v>0</v>
      </c>
      <c r="G475" s="1">
        <v>0</v>
      </c>
      <c r="H475" s="1">
        <v>0</v>
      </c>
      <c r="I475" s="14">
        <v>1889.86</v>
      </c>
      <c r="J475" s="1">
        <v>0</v>
      </c>
      <c r="K475" s="1">
        <v>0</v>
      </c>
      <c r="L475" s="1">
        <v>0</v>
      </c>
      <c r="M475" s="1">
        <v>0</v>
      </c>
      <c r="N475" s="1">
        <v>780.8</v>
      </c>
      <c r="O475" s="1">
        <v>301.04663169999998</v>
      </c>
      <c r="P475" s="1">
        <v>1172</v>
      </c>
      <c r="Q475" s="1">
        <v>45</v>
      </c>
      <c r="R475" s="1">
        <v>0</v>
      </c>
    </row>
    <row r="476" spans="1:18" x14ac:dyDescent="0.15">
      <c r="A476" s="1" t="str">
        <f t="shared" si="8"/>
        <v>AmeriCredit Automobile Receivables Trust 2017-10001694010 - 00793142767</v>
      </c>
      <c r="B476" s="1" t="s">
        <v>16</v>
      </c>
      <c r="C476" s="1" t="s">
        <v>547</v>
      </c>
      <c r="D476" s="2">
        <v>42767</v>
      </c>
      <c r="E476" s="1">
        <v>1889.86</v>
      </c>
      <c r="F476" s="1">
        <v>336.51</v>
      </c>
      <c r="G476" s="1">
        <v>0</v>
      </c>
      <c r="H476" s="1">
        <v>0</v>
      </c>
      <c r="I476" s="14">
        <v>1553.35</v>
      </c>
      <c r="J476" s="1">
        <v>53.49</v>
      </c>
      <c r="K476" s="1">
        <v>0</v>
      </c>
      <c r="L476" s="1">
        <v>0</v>
      </c>
      <c r="M476" s="1">
        <v>0</v>
      </c>
      <c r="N476" s="1">
        <v>1172</v>
      </c>
      <c r="O476" s="1">
        <v>305.71607158</v>
      </c>
      <c r="P476" s="1">
        <v>1173.2</v>
      </c>
      <c r="Q476" s="1">
        <v>42</v>
      </c>
      <c r="R476" s="1">
        <v>390</v>
      </c>
    </row>
    <row r="477" spans="1:18" x14ac:dyDescent="0.15">
      <c r="A477" s="1" t="str">
        <f t="shared" si="8"/>
        <v>AmeriCredit Automobile Receivables Trust 2017-10001694010 - 00793142795</v>
      </c>
      <c r="B477" s="1" t="s">
        <v>16</v>
      </c>
      <c r="C477" s="1" t="s">
        <v>547</v>
      </c>
      <c r="D477" s="2">
        <v>42795</v>
      </c>
      <c r="E477" s="1">
        <v>1553.35</v>
      </c>
      <c r="F477" s="1">
        <v>372.6</v>
      </c>
      <c r="G477" s="1">
        <v>0</v>
      </c>
      <c r="H477" s="1">
        <v>-1.13686837721616E-13</v>
      </c>
      <c r="I477" s="14">
        <v>1180.75</v>
      </c>
      <c r="J477" s="1">
        <v>22.4</v>
      </c>
      <c r="K477" s="1">
        <v>0</v>
      </c>
      <c r="L477" s="1">
        <v>0</v>
      </c>
      <c r="M477" s="1">
        <v>0</v>
      </c>
      <c r="N477" s="1">
        <v>1173.2</v>
      </c>
      <c r="O477" s="1">
        <v>310.45866603000002</v>
      </c>
      <c r="P477" s="1">
        <v>1169.4000000000001</v>
      </c>
      <c r="Q477" s="1">
        <v>42</v>
      </c>
      <c r="R477" s="1">
        <v>395</v>
      </c>
    </row>
    <row r="478" spans="1:18" x14ac:dyDescent="0.15">
      <c r="A478" s="1" t="str">
        <f t="shared" si="8"/>
        <v>AmeriCredit Automobile Receivables Trust 2017-10001694010 - 00808442705</v>
      </c>
      <c r="B478" s="1" t="s">
        <v>16</v>
      </c>
      <c r="C478" s="1" t="s">
        <v>546</v>
      </c>
      <c r="D478" s="2">
        <v>42705</v>
      </c>
      <c r="E478" s="1">
        <v>6517.2</v>
      </c>
      <c r="F478" s="1">
        <v>0</v>
      </c>
      <c r="G478" s="1">
        <v>0</v>
      </c>
      <c r="H478" s="1">
        <v>0</v>
      </c>
      <c r="I478" s="14">
        <v>6517.2</v>
      </c>
      <c r="J478" s="1">
        <v>0</v>
      </c>
      <c r="K478" s="1">
        <v>0</v>
      </c>
      <c r="L478" s="1">
        <v>0</v>
      </c>
      <c r="M478" s="1">
        <v>0</v>
      </c>
      <c r="N478" s="1">
        <v>2139.1799999999998</v>
      </c>
      <c r="O478" s="1">
        <v>670.07472124000003</v>
      </c>
      <c r="P478" s="1">
        <v>2139.1799999999998</v>
      </c>
      <c r="Q478" s="1">
        <v>45</v>
      </c>
      <c r="R478" s="1">
        <v>0</v>
      </c>
    </row>
    <row r="479" spans="1:18" x14ac:dyDescent="0.15">
      <c r="A479" s="1" t="str">
        <f t="shared" si="8"/>
        <v>AmeriCredit Automobile Receivables Trust 2017-10001694010 - 00808442736</v>
      </c>
      <c r="B479" s="1" t="s">
        <v>16</v>
      </c>
      <c r="C479" s="1" t="s">
        <v>546</v>
      </c>
      <c r="D479" s="2">
        <v>42736</v>
      </c>
      <c r="E479" s="1">
        <v>6517.2</v>
      </c>
      <c r="F479" s="1">
        <v>1218.74</v>
      </c>
      <c r="G479" s="1">
        <v>0</v>
      </c>
      <c r="H479" s="1">
        <v>-2.2737367544323201E-13</v>
      </c>
      <c r="I479" s="14">
        <v>5298.46</v>
      </c>
      <c r="J479" s="1">
        <v>189.26</v>
      </c>
      <c r="K479" s="1">
        <v>0</v>
      </c>
      <c r="L479" s="1">
        <v>0</v>
      </c>
      <c r="M479" s="1">
        <v>0</v>
      </c>
      <c r="N479" s="1">
        <v>2139.1799999999998</v>
      </c>
      <c r="O479" s="1">
        <v>677.05462176000003</v>
      </c>
      <c r="P479" s="1">
        <v>1444.24</v>
      </c>
      <c r="Q479" s="1">
        <v>15</v>
      </c>
      <c r="R479" s="1">
        <v>1408</v>
      </c>
    </row>
    <row r="480" spans="1:18" x14ac:dyDescent="0.15">
      <c r="A480" s="1" t="str">
        <f t="shared" si="8"/>
        <v>AmeriCredit Automobile Receivables Trust 2017-10001694010 - 00808442767</v>
      </c>
      <c r="B480" s="1" t="s">
        <v>16</v>
      </c>
      <c r="C480" s="1" t="s">
        <v>546</v>
      </c>
      <c r="D480" s="2">
        <v>42767</v>
      </c>
      <c r="E480" s="1">
        <v>5298.46</v>
      </c>
      <c r="F480" s="1">
        <v>680.37</v>
      </c>
      <c r="G480" s="1">
        <v>0</v>
      </c>
      <c r="H480" s="1">
        <v>-1.13686837721616E-13</v>
      </c>
      <c r="I480" s="14">
        <v>4618.09</v>
      </c>
      <c r="J480" s="1">
        <v>50.81</v>
      </c>
      <c r="K480" s="1">
        <v>0</v>
      </c>
      <c r="L480" s="1">
        <v>0</v>
      </c>
      <c r="M480" s="1">
        <v>0</v>
      </c>
      <c r="N480" s="1">
        <v>1444.24</v>
      </c>
      <c r="O480" s="1">
        <v>684.10722957999997</v>
      </c>
      <c r="P480" s="1">
        <v>1426.12</v>
      </c>
      <c r="Q480" s="1">
        <v>12</v>
      </c>
      <c r="R480" s="1">
        <v>740.5</v>
      </c>
    </row>
    <row r="481" spans="1:18" x14ac:dyDescent="0.15">
      <c r="A481" s="1" t="str">
        <f t="shared" si="8"/>
        <v>AmeriCredit Automobile Receivables Trust 2017-10001694010 - 00808442795</v>
      </c>
      <c r="B481" s="1" t="s">
        <v>16</v>
      </c>
      <c r="C481" s="1" t="s">
        <v>546</v>
      </c>
      <c r="D481" s="2">
        <v>42795</v>
      </c>
      <c r="E481" s="1">
        <v>4618.09</v>
      </c>
      <c r="F481" s="1">
        <v>4614.84</v>
      </c>
      <c r="G481" s="1">
        <v>3.25</v>
      </c>
      <c r="H481" s="1">
        <v>0</v>
      </c>
      <c r="I481" s="14">
        <v>0</v>
      </c>
      <c r="J481" s="1">
        <v>71.760000000000005</v>
      </c>
      <c r="K481" s="1">
        <v>0</v>
      </c>
      <c r="L481" s="1">
        <v>0</v>
      </c>
      <c r="M481" s="1">
        <v>0</v>
      </c>
      <c r="N481" s="1">
        <v>1426.12</v>
      </c>
      <c r="O481" s="1">
        <v>691.23330206000003</v>
      </c>
      <c r="P481" s="1">
        <v>0</v>
      </c>
      <c r="Q481" s="1">
        <v>0</v>
      </c>
      <c r="R481" s="1">
        <v>4727.28</v>
      </c>
    </row>
    <row r="482" spans="1:18" x14ac:dyDescent="0.15">
      <c r="A482" s="1" t="str">
        <f t="shared" si="8"/>
        <v>AmeriCredit Automobile Receivables Trust 2017-10001694010 - 00812842705</v>
      </c>
      <c r="B482" s="1" t="s">
        <v>16</v>
      </c>
      <c r="C482" s="1" t="s">
        <v>545</v>
      </c>
      <c r="D482" s="2">
        <v>42705</v>
      </c>
      <c r="E482" s="1">
        <v>11958.28</v>
      </c>
      <c r="F482" s="1">
        <v>477.08</v>
      </c>
      <c r="G482" s="1">
        <v>0</v>
      </c>
      <c r="H482" s="1">
        <v>-5.6843418860808002E-14</v>
      </c>
      <c r="I482" s="14">
        <v>11481.2</v>
      </c>
      <c r="J482" s="1">
        <v>102.92</v>
      </c>
      <c r="K482" s="1">
        <v>0</v>
      </c>
      <c r="L482" s="1">
        <v>0</v>
      </c>
      <c r="M482" s="1">
        <v>0</v>
      </c>
      <c r="N482" s="1">
        <v>863.9</v>
      </c>
      <c r="O482" s="1">
        <v>365.45075773000002</v>
      </c>
      <c r="P482" s="1">
        <v>863.9</v>
      </c>
      <c r="Q482" s="1">
        <v>16</v>
      </c>
      <c r="R482" s="1">
        <v>580</v>
      </c>
    </row>
    <row r="483" spans="1:18" x14ac:dyDescent="0.15">
      <c r="A483" s="1" t="str">
        <f t="shared" si="8"/>
        <v>AmeriCredit Automobile Receivables Trust 2017-10001694010 - 00812842736</v>
      </c>
      <c r="B483" s="1" t="s">
        <v>16</v>
      </c>
      <c r="C483" s="1" t="s">
        <v>545</v>
      </c>
      <c r="D483" s="2">
        <v>42736</v>
      </c>
      <c r="E483" s="1">
        <v>11481.2</v>
      </c>
      <c r="F483" s="1">
        <v>298.13</v>
      </c>
      <c r="G483" s="1">
        <v>0</v>
      </c>
      <c r="H483" s="1">
        <v>1.02318153949454E-12</v>
      </c>
      <c r="I483" s="14">
        <v>11183.07</v>
      </c>
      <c r="J483" s="1">
        <v>151.87</v>
      </c>
      <c r="K483" s="1">
        <v>0</v>
      </c>
      <c r="L483" s="1">
        <v>0</v>
      </c>
      <c r="M483" s="1">
        <v>0</v>
      </c>
      <c r="N483" s="1">
        <v>863.9</v>
      </c>
      <c r="O483" s="1">
        <v>368.85945751000003</v>
      </c>
      <c r="P483" s="1">
        <v>845.85</v>
      </c>
      <c r="Q483" s="1">
        <v>16</v>
      </c>
      <c r="R483" s="1">
        <v>450</v>
      </c>
    </row>
    <row r="484" spans="1:18" x14ac:dyDescent="0.15">
      <c r="A484" s="1" t="str">
        <f t="shared" si="8"/>
        <v>AmeriCredit Automobile Receivables Trust 2017-10001694010 - 00812842767</v>
      </c>
      <c r="B484" s="1" t="s">
        <v>16</v>
      </c>
      <c r="C484" s="1" t="s">
        <v>545</v>
      </c>
      <c r="D484" s="2">
        <v>42767</v>
      </c>
      <c r="E484" s="1">
        <v>11183.07</v>
      </c>
      <c r="F484" s="1">
        <v>320.83</v>
      </c>
      <c r="G484" s="1">
        <v>0</v>
      </c>
      <c r="H484" s="1">
        <v>-5.6843418860808002E-14</v>
      </c>
      <c r="I484" s="14">
        <v>10862.24</v>
      </c>
      <c r="J484" s="1">
        <v>93.07</v>
      </c>
      <c r="K484" s="1">
        <v>0</v>
      </c>
      <c r="L484" s="1">
        <v>0</v>
      </c>
      <c r="M484" s="1">
        <v>0</v>
      </c>
      <c r="N484" s="1">
        <v>845.85</v>
      </c>
      <c r="O484" s="1">
        <v>372.30011385</v>
      </c>
      <c r="P484" s="1">
        <v>863.9</v>
      </c>
      <c r="Q484" s="1">
        <v>13</v>
      </c>
      <c r="R484" s="1">
        <v>420</v>
      </c>
    </row>
    <row r="485" spans="1:18" x14ac:dyDescent="0.15">
      <c r="A485" s="1" t="str">
        <f t="shared" si="8"/>
        <v>AmeriCredit Automobile Receivables Trust 2017-10001694010 - 00812842795</v>
      </c>
      <c r="B485" s="1" t="s">
        <v>16</v>
      </c>
      <c r="C485" s="1" t="s">
        <v>545</v>
      </c>
      <c r="D485" s="2">
        <v>42795</v>
      </c>
      <c r="E485" s="1">
        <v>10862.24</v>
      </c>
      <c r="F485" s="1">
        <v>10846.53</v>
      </c>
      <c r="G485" s="1">
        <v>15.71</v>
      </c>
      <c r="H485" s="1">
        <v>0</v>
      </c>
      <c r="I485" s="14">
        <v>0</v>
      </c>
      <c r="J485" s="1">
        <v>158.69</v>
      </c>
      <c r="K485" s="1">
        <v>0</v>
      </c>
      <c r="L485" s="1">
        <v>0</v>
      </c>
      <c r="M485" s="1">
        <v>0</v>
      </c>
      <c r="N485" s="1">
        <v>863.9</v>
      </c>
      <c r="O485" s="1">
        <v>375.77302634</v>
      </c>
      <c r="P485" s="1">
        <v>0</v>
      </c>
      <c r="Q485" s="1">
        <v>0</v>
      </c>
      <c r="R485" s="1">
        <v>11405.88</v>
      </c>
    </row>
    <row r="486" spans="1:18" x14ac:dyDescent="0.15">
      <c r="A486" s="1" t="str">
        <f t="shared" si="8"/>
        <v>AmeriCredit Automobile Receivables Trust 2017-10001694010 - 00833942705</v>
      </c>
      <c r="B486" s="1" t="s">
        <v>16</v>
      </c>
      <c r="C486" s="1" t="s">
        <v>544</v>
      </c>
      <c r="D486" s="2">
        <v>42705</v>
      </c>
      <c r="E486" s="1">
        <v>1230.94</v>
      </c>
      <c r="F486" s="1">
        <v>276.39999999999998</v>
      </c>
      <c r="G486" s="1">
        <v>0</v>
      </c>
      <c r="H486" s="1">
        <v>1.13686837721616E-13</v>
      </c>
      <c r="I486" s="14">
        <v>954.54</v>
      </c>
      <c r="J486" s="1">
        <v>22.36</v>
      </c>
      <c r="K486" s="1">
        <v>0</v>
      </c>
      <c r="L486" s="1">
        <v>0</v>
      </c>
      <c r="M486" s="1">
        <v>0</v>
      </c>
      <c r="N486" s="1">
        <v>298.76</v>
      </c>
      <c r="O486" s="1">
        <v>267.90827978999999</v>
      </c>
      <c r="P486" s="1">
        <v>0</v>
      </c>
      <c r="Q486" s="1">
        <v>0</v>
      </c>
      <c r="R486" s="1">
        <v>298.76</v>
      </c>
    </row>
    <row r="487" spans="1:18" x14ac:dyDescent="0.15">
      <c r="A487" s="1" t="str">
        <f t="shared" si="8"/>
        <v>AmeriCredit Automobile Receivables Trust 2017-10001694010 - 00833942736</v>
      </c>
      <c r="B487" s="1" t="s">
        <v>16</v>
      </c>
      <c r="C487" s="1" t="s">
        <v>544</v>
      </c>
      <c r="D487" s="2">
        <v>42736</v>
      </c>
      <c r="E487" s="1">
        <v>954.54</v>
      </c>
      <c r="F487" s="1">
        <v>284.39</v>
      </c>
      <c r="G487" s="1">
        <v>0</v>
      </c>
      <c r="H487" s="1">
        <v>0</v>
      </c>
      <c r="I487" s="14">
        <v>670.15</v>
      </c>
      <c r="J487" s="1">
        <v>14.37</v>
      </c>
      <c r="K487" s="1">
        <v>0</v>
      </c>
      <c r="L487" s="1">
        <v>0</v>
      </c>
      <c r="M487" s="1">
        <v>298.76</v>
      </c>
      <c r="N487" s="1">
        <v>0</v>
      </c>
      <c r="O487" s="1">
        <v>272.11080713000001</v>
      </c>
      <c r="P487" s="1">
        <v>0</v>
      </c>
      <c r="Q487" s="1">
        <v>0</v>
      </c>
      <c r="R487" s="1">
        <v>298.76</v>
      </c>
    </row>
    <row r="488" spans="1:18" x14ac:dyDescent="0.15">
      <c r="A488" s="1" t="str">
        <f t="shared" si="8"/>
        <v>AmeriCredit Automobile Receivables Trust 2017-10001694010 - 00833942767</v>
      </c>
      <c r="B488" s="1" t="s">
        <v>16</v>
      </c>
      <c r="C488" s="1" t="s">
        <v>544</v>
      </c>
      <c r="D488" s="2">
        <v>42767</v>
      </c>
      <c r="E488" s="1">
        <v>670.15</v>
      </c>
      <c r="F488" s="1">
        <v>323.14999999999998</v>
      </c>
      <c r="G488" s="1">
        <v>0</v>
      </c>
      <c r="H488" s="1">
        <v>0</v>
      </c>
      <c r="I488" s="14">
        <v>347</v>
      </c>
      <c r="J488" s="1">
        <v>11.85</v>
      </c>
      <c r="K488" s="1">
        <v>0</v>
      </c>
      <c r="L488" s="1">
        <v>0</v>
      </c>
      <c r="M488" s="1">
        <v>335</v>
      </c>
      <c r="N488" s="1">
        <v>0</v>
      </c>
      <c r="O488" s="1">
        <v>276.37983946000003</v>
      </c>
      <c r="P488" s="1">
        <v>0</v>
      </c>
      <c r="Q488" s="1">
        <v>0</v>
      </c>
      <c r="R488" s="1">
        <v>335</v>
      </c>
    </row>
    <row r="489" spans="1:18" x14ac:dyDescent="0.15">
      <c r="A489" s="1" t="str">
        <f t="shared" si="8"/>
        <v>AmeriCredit Automobile Receivables Trust 2017-10001694010 - 00833942795</v>
      </c>
      <c r="B489" s="1" t="s">
        <v>16</v>
      </c>
      <c r="C489" s="1" t="s">
        <v>544</v>
      </c>
      <c r="D489" s="2">
        <v>42795</v>
      </c>
      <c r="E489" s="1">
        <v>347</v>
      </c>
      <c r="F489" s="1">
        <v>331.21</v>
      </c>
      <c r="G489" s="1">
        <v>15.79</v>
      </c>
      <c r="H489" s="1">
        <v>0</v>
      </c>
      <c r="I489" s="14">
        <v>0</v>
      </c>
      <c r="J489" s="1">
        <v>3.79</v>
      </c>
      <c r="K489" s="1">
        <v>0</v>
      </c>
      <c r="L489" s="1">
        <v>0</v>
      </c>
      <c r="M489" s="1">
        <v>0</v>
      </c>
      <c r="N489" s="1">
        <v>0</v>
      </c>
      <c r="O489" s="1">
        <v>280.71642923000002</v>
      </c>
      <c r="P489" s="1">
        <v>0</v>
      </c>
      <c r="Q489" s="1">
        <v>0</v>
      </c>
      <c r="R489" s="1">
        <v>335</v>
      </c>
    </row>
    <row r="490" spans="1:18" x14ac:dyDescent="0.15">
      <c r="A490" s="1" t="str">
        <f t="shared" si="8"/>
        <v>AmeriCredit Automobile Receivables Trust 2017-10001694010 - 00839242705</v>
      </c>
      <c r="B490" s="1" t="s">
        <v>16</v>
      </c>
      <c r="C490" s="1" t="s">
        <v>543</v>
      </c>
      <c r="D490" s="2">
        <v>42705</v>
      </c>
      <c r="E490" s="1">
        <v>11767.73</v>
      </c>
      <c r="F490" s="1">
        <v>0</v>
      </c>
      <c r="G490" s="1">
        <v>0</v>
      </c>
      <c r="H490" s="1">
        <v>0</v>
      </c>
      <c r="I490" s="14">
        <v>11767.73</v>
      </c>
      <c r="J490" s="1">
        <v>0</v>
      </c>
      <c r="K490" s="1">
        <v>0</v>
      </c>
      <c r="L490" s="1">
        <v>0</v>
      </c>
      <c r="M490" s="1">
        <v>0</v>
      </c>
      <c r="N490" s="1">
        <v>1356.16</v>
      </c>
      <c r="O490" s="1">
        <v>536.48681221000004</v>
      </c>
      <c r="P490" s="1">
        <v>1356.16</v>
      </c>
      <c r="Q490" s="1">
        <v>16</v>
      </c>
      <c r="R490" s="1">
        <v>0</v>
      </c>
    </row>
    <row r="491" spans="1:18" x14ac:dyDescent="0.15">
      <c r="A491" s="1" t="str">
        <f t="shared" si="8"/>
        <v>AmeriCredit Automobile Receivables Trust 2017-10001694010 - 00839242736</v>
      </c>
      <c r="B491" s="1" t="s">
        <v>16</v>
      </c>
      <c r="C491" s="1" t="s">
        <v>543</v>
      </c>
      <c r="D491" s="2">
        <v>42736</v>
      </c>
      <c r="E491" s="1">
        <v>11767.73</v>
      </c>
      <c r="F491" s="1">
        <v>1056.6600000000001</v>
      </c>
      <c r="G491" s="1">
        <v>0</v>
      </c>
      <c r="H491" s="1">
        <v>-2.2737367544323201E-13</v>
      </c>
      <c r="I491" s="14">
        <v>10711.07</v>
      </c>
      <c r="J491" s="1">
        <v>299.5</v>
      </c>
      <c r="K491" s="1">
        <v>0</v>
      </c>
      <c r="L491" s="1">
        <v>0</v>
      </c>
      <c r="M491" s="1">
        <v>0</v>
      </c>
      <c r="N491" s="1">
        <v>1356.16</v>
      </c>
      <c r="O491" s="1">
        <v>543.13590112999998</v>
      </c>
      <c r="P491" s="1">
        <v>678.08</v>
      </c>
      <c r="Q491" s="1">
        <v>0</v>
      </c>
      <c r="R491" s="1">
        <v>1356.16</v>
      </c>
    </row>
    <row r="492" spans="1:18" x14ac:dyDescent="0.15">
      <c r="A492" s="1" t="str">
        <f t="shared" si="8"/>
        <v>AmeriCredit Automobile Receivables Trust 2017-10001694010 - 00839242767</v>
      </c>
      <c r="B492" s="1" t="s">
        <v>16</v>
      </c>
      <c r="C492" s="1" t="s">
        <v>543</v>
      </c>
      <c r="D492" s="2">
        <v>42767</v>
      </c>
      <c r="E492" s="1">
        <v>10711.07</v>
      </c>
      <c r="F492" s="1">
        <v>0</v>
      </c>
      <c r="G492" s="1">
        <v>0</v>
      </c>
      <c r="H492" s="1">
        <v>0</v>
      </c>
      <c r="I492" s="14">
        <v>10711.07</v>
      </c>
      <c r="J492" s="1">
        <v>0</v>
      </c>
      <c r="K492" s="1">
        <v>0</v>
      </c>
      <c r="L492" s="1">
        <v>0</v>
      </c>
      <c r="M492" s="1">
        <v>0</v>
      </c>
      <c r="N492" s="1">
        <v>678.08</v>
      </c>
      <c r="O492" s="1">
        <v>549.86804826000002</v>
      </c>
      <c r="P492" s="1">
        <v>1356.16</v>
      </c>
      <c r="Q492" s="1">
        <v>13</v>
      </c>
      <c r="R492" s="1">
        <v>0</v>
      </c>
    </row>
    <row r="493" spans="1:18" x14ac:dyDescent="0.15">
      <c r="A493" s="1" t="str">
        <f t="shared" si="8"/>
        <v>AmeriCredit Automobile Receivables Trust 2017-10001694010 - 00839242795</v>
      </c>
      <c r="B493" s="1" t="s">
        <v>16</v>
      </c>
      <c r="C493" s="1" t="s">
        <v>543</v>
      </c>
      <c r="D493" s="2">
        <v>42795</v>
      </c>
      <c r="E493" s="1">
        <v>10711.07</v>
      </c>
      <c r="F493" s="1">
        <v>10702.74</v>
      </c>
      <c r="G493" s="1">
        <v>8.33</v>
      </c>
      <c r="H493" s="1">
        <v>0</v>
      </c>
      <c r="I493" s="14">
        <v>0</v>
      </c>
      <c r="J493" s="1">
        <v>251.68</v>
      </c>
      <c r="K493" s="1">
        <v>0</v>
      </c>
      <c r="L493" s="1">
        <v>0</v>
      </c>
      <c r="M493" s="1">
        <v>0</v>
      </c>
      <c r="N493" s="1">
        <v>1356.16</v>
      </c>
      <c r="O493" s="1">
        <v>556.68429113000002</v>
      </c>
      <c r="P493" s="1">
        <v>0</v>
      </c>
      <c r="Q493" s="1">
        <v>0</v>
      </c>
      <c r="R493" s="1">
        <v>11022.22</v>
      </c>
    </row>
    <row r="494" spans="1:18" x14ac:dyDescent="0.15">
      <c r="A494" s="1" t="str">
        <f t="shared" si="8"/>
        <v>AmeriCredit Automobile Receivables Trust 2017-10001694010 - 00842842705</v>
      </c>
      <c r="B494" s="1" t="s">
        <v>16</v>
      </c>
      <c r="C494" s="1" t="s">
        <v>542</v>
      </c>
      <c r="D494" s="2">
        <v>42705</v>
      </c>
      <c r="E494" s="1">
        <v>14221.05</v>
      </c>
      <c r="F494" s="1">
        <v>861.52</v>
      </c>
      <c r="G494" s="1">
        <v>0</v>
      </c>
      <c r="H494" s="1">
        <v>-1.3642420526593899E-12</v>
      </c>
      <c r="I494" s="14">
        <v>13359.53</v>
      </c>
      <c r="J494" s="1">
        <v>138.47999999999999</v>
      </c>
      <c r="K494" s="1">
        <v>0</v>
      </c>
      <c r="L494" s="1">
        <v>0</v>
      </c>
      <c r="M494" s="1">
        <v>0</v>
      </c>
      <c r="N494" s="1">
        <v>1398.78</v>
      </c>
      <c r="O494" s="1">
        <v>598.61830375</v>
      </c>
      <c r="P494" s="1">
        <v>1097.56</v>
      </c>
      <c r="Q494" s="1">
        <v>16</v>
      </c>
      <c r="R494" s="1">
        <v>1000</v>
      </c>
    </row>
    <row r="495" spans="1:18" x14ac:dyDescent="0.15">
      <c r="A495" s="1" t="str">
        <f t="shared" si="8"/>
        <v>AmeriCredit Automobile Receivables Trust 2017-10001694010 - 00842842736</v>
      </c>
      <c r="B495" s="1" t="s">
        <v>16</v>
      </c>
      <c r="C495" s="1" t="s">
        <v>542</v>
      </c>
      <c r="D495" s="2">
        <v>42736</v>
      </c>
      <c r="E495" s="1">
        <v>13359.53</v>
      </c>
      <c r="F495" s="1">
        <v>0</v>
      </c>
      <c r="G495" s="1">
        <v>0</v>
      </c>
      <c r="H495" s="1">
        <v>0</v>
      </c>
      <c r="I495" s="14">
        <v>13359.53</v>
      </c>
      <c r="J495" s="1">
        <v>0</v>
      </c>
      <c r="K495" s="1">
        <v>0</v>
      </c>
      <c r="L495" s="1">
        <v>0</v>
      </c>
      <c r="M495" s="1">
        <v>0</v>
      </c>
      <c r="N495" s="1">
        <v>1097.56</v>
      </c>
      <c r="O495" s="1">
        <v>603.53905287999999</v>
      </c>
      <c r="P495" s="1">
        <v>1796.95</v>
      </c>
      <c r="Q495" s="1">
        <v>47</v>
      </c>
      <c r="R495" s="1">
        <v>0</v>
      </c>
    </row>
    <row r="496" spans="1:18" x14ac:dyDescent="0.15">
      <c r="A496" s="1" t="str">
        <f t="shared" si="8"/>
        <v>AmeriCredit Automobile Receivables Trust 2017-10001694010 - 00842842767</v>
      </c>
      <c r="B496" s="1" t="s">
        <v>16</v>
      </c>
      <c r="C496" s="1" t="s">
        <v>542</v>
      </c>
      <c r="D496" s="2">
        <v>42767</v>
      </c>
      <c r="E496" s="1">
        <v>13359.53</v>
      </c>
      <c r="F496" s="1">
        <v>489.95</v>
      </c>
      <c r="G496" s="1">
        <v>0</v>
      </c>
      <c r="H496" s="1">
        <v>7.3896444519050399E-13</v>
      </c>
      <c r="I496" s="14">
        <v>12869.58</v>
      </c>
      <c r="J496" s="1">
        <v>210.05</v>
      </c>
      <c r="K496" s="1">
        <v>0</v>
      </c>
      <c r="L496" s="1">
        <v>-400</v>
      </c>
      <c r="M496" s="1">
        <v>0</v>
      </c>
      <c r="N496" s="1">
        <v>1796.95</v>
      </c>
      <c r="O496" s="1">
        <v>608.50039819000006</v>
      </c>
      <c r="P496" s="1">
        <v>1796.34</v>
      </c>
      <c r="Q496" s="1">
        <v>0</v>
      </c>
      <c r="R496" s="1">
        <v>700</v>
      </c>
    </row>
    <row r="497" spans="1:18" x14ac:dyDescent="0.15">
      <c r="A497" s="1" t="str">
        <f t="shared" si="8"/>
        <v>AmeriCredit Automobile Receivables Trust 2017-10001694010 - 00842842795</v>
      </c>
      <c r="B497" s="1" t="s">
        <v>16</v>
      </c>
      <c r="C497" s="1" t="s">
        <v>542</v>
      </c>
      <c r="D497" s="2">
        <v>42795</v>
      </c>
      <c r="E497" s="1">
        <v>12869.58</v>
      </c>
      <c r="F497" s="1">
        <v>1574.66</v>
      </c>
      <c r="G497" s="1">
        <v>-500</v>
      </c>
      <c r="H497" s="1">
        <v>-2.2737367544323201E-13</v>
      </c>
      <c r="I497" s="14">
        <v>11794.92</v>
      </c>
      <c r="J497" s="1">
        <v>38.39</v>
      </c>
      <c r="K497" s="1">
        <v>0</v>
      </c>
      <c r="L497" s="1">
        <v>-100</v>
      </c>
      <c r="M497" s="1">
        <v>0</v>
      </c>
      <c r="N497" s="1">
        <v>1796.34</v>
      </c>
      <c r="O497" s="1">
        <v>613.50267459999998</v>
      </c>
      <c r="P497" s="1">
        <v>1382.68</v>
      </c>
      <c r="Q497" s="1">
        <v>16</v>
      </c>
      <c r="R497" s="1">
        <v>1800</v>
      </c>
    </row>
    <row r="498" spans="1:18" x14ac:dyDescent="0.15">
      <c r="A498" s="1" t="str">
        <f t="shared" si="8"/>
        <v>AmeriCredit Automobile Receivables Trust 2017-10001694010 - 00858242705</v>
      </c>
      <c r="B498" s="1" t="s">
        <v>16</v>
      </c>
      <c r="C498" s="1" t="s">
        <v>541</v>
      </c>
      <c r="D498" s="2">
        <v>42705</v>
      </c>
      <c r="E498" s="1">
        <v>12524.49</v>
      </c>
      <c r="F498" s="1">
        <v>256.7</v>
      </c>
      <c r="G498" s="1">
        <v>0</v>
      </c>
      <c r="H498" s="1">
        <v>-1.0800249583553501E-12</v>
      </c>
      <c r="I498" s="14">
        <v>12267.79</v>
      </c>
      <c r="J498" s="1">
        <v>171.96</v>
      </c>
      <c r="K498" s="1">
        <v>0</v>
      </c>
      <c r="L498" s="1">
        <v>0</v>
      </c>
      <c r="M498" s="1">
        <v>0</v>
      </c>
      <c r="N498" s="1">
        <v>857.31999999999903</v>
      </c>
      <c r="O498" s="1">
        <v>333.95983364</v>
      </c>
      <c r="P498" s="1">
        <v>857.32</v>
      </c>
      <c r="Q498" s="1">
        <v>16</v>
      </c>
      <c r="R498" s="1">
        <v>428.66</v>
      </c>
    </row>
    <row r="499" spans="1:18" x14ac:dyDescent="0.15">
      <c r="A499" s="1" t="str">
        <f t="shared" si="8"/>
        <v>AmeriCredit Automobile Receivables Trust 2017-10001694010 - 00858242736</v>
      </c>
      <c r="B499" s="1" t="s">
        <v>16</v>
      </c>
      <c r="C499" s="1" t="s">
        <v>541</v>
      </c>
      <c r="D499" s="2">
        <v>42736</v>
      </c>
      <c r="E499" s="1">
        <v>12267.79</v>
      </c>
      <c r="F499" s="1">
        <v>254.42</v>
      </c>
      <c r="G499" s="1">
        <v>0</v>
      </c>
      <c r="H499" s="1">
        <v>8.5265128291211997E-14</v>
      </c>
      <c r="I499" s="14">
        <v>12013.37</v>
      </c>
      <c r="J499" s="1">
        <v>174.24</v>
      </c>
      <c r="K499" s="1">
        <v>0</v>
      </c>
      <c r="L499" s="1">
        <v>-275</v>
      </c>
      <c r="M499" s="1">
        <v>0</v>
      </c>
      <c r="N499" s="1">
        <v>857.32</v>
      </c>
      <c r="O499" s="1">
        <v>338.62411566999998</v>
      </c>
      <c r="P499" s="1">
        <v>857.32</v>
      </c>
      <c r="Q499" s="1">
        <v>0</v>
      </c>
      <c r="R499" s="1">
        <v>428.66</v>
      </c>
    </row>
    <row r="500" spans="1:18" x14ac:dyDescent="0.15">
      <c r="A500" s="1" t="str">
        <f t="shared" si="8"/>
        <v>AmeriCredit Automobile Receivables Trust 2017-10001694010 - 00858242767</v>
      </c>
      <c r="B500" s="1" t="s">
        <v>16</v>
      </c>
      <c r="C500" s="1" t="s">
        <v>541</v>
      </c>
      <c r="D500" s="2">
        <v>42767</v>
      </c>
      <c r="E500" s="1">
        <v>12013.37</v>
      </c>
      <c r="F500" s="1">
        <v>0</v>
      </c>
      <c r="G500" s="1">
        <v>12013.37</v>
      </c>
      <c r="H500" s="1">
        <v>0</v>
      </c>
      <c r="I500" s="14">
        <v>0</v>
      </c>
      <c r="J500" s="1">
        <v>0</v>
      </c>
      <c r="K500" s="1">
        <v>1357.4</v>
      </c>
      <c r="L500" s="1">
        <v>1357.4</v>
      </c>
      <c r="M500" s="1">
        <v>0</v>
      </c>
      <c r="N500" s="1">
        <v>857.32</v>
      </c>
      <c r="O500" s="1">
        <v>343.3535033</v>
      </c>
      <c r="P500" s="1">
        <v>0</v>
      </c>
      <c r="Q500" s="1">
        <v>0</v>
      </c>
      <c r="R500" s="1">
        <v>0</v>
      </c>
    </row>
    <row r="501" spans="1:18" x14ac:dyDescent="0.15">
      <c r="A501" s="1" t="str">
        <f t="shared" si="8"/>
        <v>AmeriCredit Automobile Receivables Trust 2017-10001694010 - 00858242795</v>
      </c>
      <c r="B501" s="1" t="s">
        <v>16</v>
      </c>
      <c r="C501" s="1" t="s">
        <v>541</v>
      </c>
      <c r="D501" s="2">
        <v>42795</v>
      </c>
      <c r="E501" s="1">
        <v>0</v>
      </c>
      <c r="F501" s="1">
        <v>0</v>
      </c>
      <c r="G501" s="1">
        <v>0</v>
      </c>
      <c r="H501" s="1">
        <v>0</v>
      </c>
      <c r="I501" s="14">
        <v>0</v>
      </c>
      <c r="J501" s="1">
        <v>0</v>
      </c>
      <c r="K501" s="1">
        <v>2853.25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15">
      <c r="A502" s="1" t="str">
        <f t="shared" si="8"/>
        <v>AmeriCredit Automobile Receivables Trust 2017-10001694010 - 00862742705</v>
      </c>
      <c r="B502" s="1" t="s">
        <v>16</v>
      </c>
      <c r="C502" s="1" t="s">
        <v>540</v>
      </c>
      <c r="D502" s="2">
        <v>42705</v>
      </c>
      <c r="E502" s="1">
        <v>19716.32</v>
      </c>
      <c r="F502" s="1">
        <v>860.62</v>
      </c>
      <c r="G502" s="1">
        <v>0</v>
      </c>
      <c r="H502" s="1">
        <v>-1.02318153949454E-12</v>
      </c>
      <c r="I502" s="14">
        <v>18855.7</v>
      </c>
      <c r="J502" s="1">
        <v>479.38</v>
      </c>
      <c r="K502" s="1">
        <v>0</v>
      </c>
      <c r="L502" s="1">
        <v>0</v>
      </c>
      <c r="M502" s="1">
        <v>0.79999999999995397</v>
      </c>
      <c r="N502" s="1">
        <v>1339.2</v>
      </c>
      <c r="O502" s="1">
        <v>544.46045918000004</v>
      </c>
      <c r="P502" s="1">
        <v>1338</v>
      </c>
      <c r="Q502" s="1">
        <v>16</v>
      </c>
      <c r="R502" s="1">
        <v>1340</v>
      </c>
    </row>
    <row r="503" spans="1:18" x14ac:dyDescent="0.15">
      <c r="A503" s="1" t="str">
        <f t="shared" si="8"/>
        <v>AmeriCredit Automobile Receivables Trust 2017-10001694010 - 00862742736</v>
      </c>
      <c r="B503" s="1" t="s">
        <v>16</v>
      </c>
      <c r="C503" s="1" t="s">
        <v>540</v>
      </c>
      <c r="D503" s="2">
        <v>42736</v>
      </c>
      <c r="E503" s="1">
        <v>18855.7</v>
      </c>
      <c r="F503" s="1">
        <v>0</v>
      </c>
      <c r="G503" s="1">
        <v>0</v>
      </c>
      <c r="H503" s="1">
        <v>0</v>
      </c>
      <c r="I503" s="14">
        <v>18855.7</v>
      </c>
      <c r="J503" s="1">
        <v>0</v>
      </c>
      <c r="K503" s="1">
        <v>0</v>
      </c>
      <c r="L503" s="1">
        <v>0</v>
      </c>
      <c r="M503" s="1">
        <v>0</v>
      </c>
      <c r="N503" s="1">
        <v>1338</v>
      </c>
      <c r="O503" s="1">
        <v>550.75081678000004</v>
      </c>
      <c r="P503" s="1">
        <v>2007.6</v>
      </c>
      <c r="Q503" s="1">
        <v>47</v>
      </c>
      <c r="R503" s="1">
        <v>0</v>
      </c>
    </row>
    <row r="504" spans="1:18" x14ac:dyDescent="0.15">
      <c r="A504" s="1" t="str">
        <f t="shared" si="8"/>
        <v>AmeriCredit Automobile Receivables Trust 2017-10001694010 - 00862742767</v>
      </c>
      <c r="B504" s="1" t="s">
        <v>16</v>
      </c>
      <c r="C504" s="1" t="s">
        <v>540</v>
      </c>
      <c r="D504" s="2">
        <v>42767</v>
      </c>
      <c r="E504" s="1">
        <v>18855.7</v>
      </c>
      <c r="F504" s="1">
        <v>0</v>
      </c>
      <c r="G504" s="1">
        <v>0</v>
      </c>
      <c r="H504" s="1">
        <v>0</v>
      </c>
      <c r="I504" s="14">
        <v>18855.7</v>
      </c>
      <c r="J504" s="1">
        <v>0</v>
      </c>
      <c r="K504" s="1">
        <v>0</v>
      </c>
      <c r="L504" s="1">
        <v>0</v>
      </c>
      <c r="M504" s="1">
        <v>0</v>
      </c>
      <c r="N504" s="1">
        <v>2007.6</v>
      </c>
      <c r="O504" s="1">
        <v>557.11429978000001</v>
      </c>
      <c r="P504" s="1">
        <v>2677.2</v>
      </c>
      <c r="Q504" s="1">
        <v>75</v>
      </c>
      <c r="R504" s="1">
        <v>0</v>
      </c>
    </row>
    <row r="505" spans="1:18" x14ac:dyDescent="0.15">
      <c r="A505" s="1" t="str">
        <f t="shared" si="8"/>
        <v>AmeriCredit Automobile Receivables Trust 2017-10001694010 - 00862742795</v>
      </c>
      <c r="B505" s="1" t="s">
        <v>16</v>
      </c>
      <c r="C505" s="1" t="s">
        <v>540</v>
      </c>
      <c r="D505" s="2">
        <v>42795</v>
      </c>
      <c r="E505" s="1">
        <v>18855.7</v>
      </c>
      <c r="F505" s="1">
        <v>2503.59</v>
      </c>
      <c r="G505" s="1">
        <v>-525</v>
      </c>
      <c r="H505" s="1">
        <v>0</v>
      </c>
      <c r="I505" s="14">
        <v>16877.11</v>
      </c>
      <c r="J505" s="1">
        <v>698.73</v>
      </c>
      <c r="K505" s="1">
        <v>0</v>
      </c>
      <c r="L505" s="1">
        <v>-525</v>
      </c>
      <c r="M505" s="1">
        <v>0</v>
      </c>
      <c r="N505" s="1">
        <v>2677.2</v>
      </c>
      <c r="O505" s="1">
        <v>563.55175827999994</v>
      </c>
      <c r="P505" s="1">
        <v>669.6</v>
      </c>
      <c r="Q505" s="1">
        <v>0</v>
      </c>
      <c r="R505" s="1">
        <v>3604</v>
      </c>
    </row>
    <row r="506" spans="1:18" x14ac:dyDescent="0.15">
      <c r="A506" s="1" t="str">
        <f t="shared" si="8"/>
        <v>AmeriCredit Automobile Receivables Trust 2017-10001694010 - 00876242705</v>
      </c>
      <c r="B506" s="1" t="s">
        <v>16</v>
      </c>
      <c r="C506" s="1" t="s">
        <v>539</v>
      </c>
      <c r="D506" s="2">
        <v>42705</v>
      </c>
      <c r="E506" s="1">
        <v>7943.25</v>
      </c>
      <c r="F506" s="1">
        <v>1462.49</v>
      </c>
      <c r="G506" s="1">
        <v>-500</v>
      </c>
      <c r="H506" s="1">
        <v>-2.2737367544323201E-13</v>
      </c>
      <c r="I506" s="14">
        <v>6980.76</v>
      </c>
      <c r="J506" s="1">
        <v>121.53</v>
      </c>
      <c r="K506" s="1">
        <v>0</v>
      </c>
      <c r="L506" s="1">
        <v>0</v>
      </c>
      <c r="M506" s="1">
        <v>0</v>
      </c>
      <c r="N506" s="1">
        <v>363.11</v>
      </c>
      <c r="O506" s="1">
        <v>291.70651212000001</v>
      </c>
      <c r="P506" s="1">
        <v>363.11</v>
      </c>
      <c r="Q506" s="1">
        <v>0</v>
      </c>
      <c r="R506" s="1">
        <v>1694</v>
      </c>
    </row>
    <row r="507" spans="1:18" x14ac:dyDescent="0.15">
      <c r="A507" s="1" t="str">
        <f t="shared" si="8"/>
        <v>AmeriCredit Automobile Receivables Trust 2017-10001694010 - 00876242736</v>
      </c>
      <c r="B507" s="1" t="s">
        <v>16</v>
      </c>
      <c r="C507" s="1" t="s">
        <v>539</v>
      </c>
      <c r="D507" s="2">
        <v>42736</v>
      </c>
      <c r="E507" s="1">
        <v>6980.76</v>
      </c>
      <c r="F507" s="1">
        <v>266.83999999999997</v>
      </c>
      <c r="G507" s="1">
        <v>0</v>
      </c>
      <c r="H507" s="1">
        <v>1.7053025658242399E-13</v>
      </c>
      <c r="I507" s="14">
        <v>6713.92</v>
      </c>
      <c r="J507" s="1">
        <v>96.27</v>
      </c>
      <c r="K507" s="1">
        <v>0</v>
      </c>
      <c r="L507" s="1">
        <v>0</v>
      </c>
      <c r="M507" s="1">
        <v>0</v>
      </c>
      <c r="N507" s="1">
        <v>363.11</v>
      </c>
      <c r="O507" s="1">
        <v>295.08523650000001</v>
      </c>
      <c r="P507" s="1">
        <v>363.11</v>
      </c>
      <c r="Q507" s="1">
        <v>0</v>
      </c>
      <c r="R507" s="1">
        <v>363.11</v>
      </c>
    </row>
    <row r="508" spans="1:18" x14ac:dyDescent="0.15">
      <c r="A508" s="1" t="str">
        <f t="shared" si="8"/>
        <v>AmeriCredit Automobile Receivables Trust 2017-10001694010 - 00876242767</v>
      </c>
      <c r="B508" s="1" t="s">
        <v>16</v>
      </c>
      <c r="C508" s="1" t="s">
        <v>539</v>
      </c>
      <c r="D508" s="2">
        <v>42767</v>
      </c>
      <c r="E508" s="1">
        <v>6713.92</v>
      </c>
      <c r="F508" s="1">
        <v>278.02</v>
      </c>
      <c r="G508" s="1">
        <v>0</v>
      </c>
      <c r="H508" s="1">
        <v>4.5474735088646402E-13</v>
      </c>
      <c r="I508" s="14">
        <v>6435.9</v>
      </c>
      <c r="J508" s="1">
        <v>84.98</v>
      </c>
      <c r="K508" s="1">
        <v>0</v>
      </c>
      <c r="L508" s="1">
        <v>0</v>
      </c>
      <c r="M508" s="1">
        <v>0</v>
      </c>
      <c r="N508" s="1">
        <v>363.11</v>
      </c>
      <c r="O508" s="1">
        <v>298.50337932999997</v>
      </c>
      <c r="P508" s="1">
        <v>363.11</v>
      </c>
      <c r="Q508" s="1">
        <v>0</v>
      </c>
      <c r="R508" s="1">
        <v>363</v>
      </c>
    </row>
    <row r="509" spans="1:18" x14ac:dyDescent="0.15">
      <c r="A509" s="1" t="str">
        <f t="shared" si="8"/>
        <v>AmeriCredit Automobile Receivables Trust 2017-10001694010 - 00876242795</v>
      </c>
      <c r="B509" s="1" t="s">
        <v>16</v>
      </c>
      <c r="C509" s="1" t="s">
        <v>539</v>
      </c>
      <c r="D509" s="2">
        <v>42795</v>
      </c>
      <c r="E509" s="1">
        <v>6435.9</v>
      </c>
      <c r="F509" s="1">
        <v>298.82</v>
      </c>
      <c r="G509" s="1">
        <v>0</v>
      </c>
      <c r="H509" s="1">
        <v>-2.8421709430404002E-13</v>
      </c>
      <c r="I509" s="14">
        <v>6137.08</v>
      </c>
      <c r="J509" s="1">
        <v>64.180000000000007</v>
      </c>
      <c r="K509" s="1">
        <v>0</v>
      </c>
      <c r="L509" s="1">
        <v>0</v>
      </c>
      <c r="M509" s="1">
        <v>0</v>
      </c>
      <c r="N509" s="1">
        <v>363.11</v>
      </c>
      <c r="O509" s="1">
        <v>301.96140049000002</v>
      </c>
      <c r="P509" s="1">
        <v>363.11</v>
      </c>
      <c r="Q509" s="1">
        <v>0</v>
      </c>
      <c r="R509" s="1">
        <v>363</v>
      </c>
    </row>
    <row r="510" spans="1:18" x14ac:dyDescent="0.15">
      <c r="A510" s="1" t="str">
        <f t="shared" si="8"/>
        <v>AmeriCredit Automobile Receivables Trust 2017-10001694010 - 00877942705</v>
      </c>
      <c r="B510" s="1" t="s">
        <v>16</v>
      </c>
      <c r="C510" s="1" t="s">
        <v>538</v>
      </c>
      <c r="D510" s="2">
        <v>42705</v>
      </c>
      <c r="E510" s="1">
        <v>8720.18</v>
      </c>
      <c r="F510" s="1">
        <v>0</v>
      </c>
      <c r="G510" s="1">
        <v>0</v>
      </c>
      <c r="H510" s="1">
        <v>0</v>
      </c>
      <c r="I510" s="14">
        <v>8720.18</v>
      </c>
      <c r="J510" s="1">
        <v>0</v>
      </c>
      <c r="K510" s="1">
        <v>0</v>
      </c>
      <c r="L510" s="1">
        <v>0</v>
      </c>
      <c r="M510" s="1">
        <v>0</v>
      </c>
      <c r="N510" s="1">
        <v>1486.76</v>
      </c>
      <c r="O510" s="1">
        <v>265.56951368</v>
      </c>
      <c r="P510" s="1">
        <v>1377.04</v>
      </c>
      <c r="Q510" s="1">
        <v>77</v>
      </c>
      <c r="R510" s="1">
        <v>0</v>
      </c>
    </row>
    <row r="511" spans="1:18" x14ac:dyDescent="0.15">
      <c r="A511" s="1" t="str">
        <f t="shared" si="8"/>
        <v>AmeriCredit Automobile Receivables Trust 2017-10001694010 - 00877942736</v>
      </c>
      <c r="B511" s="1" t="s">
        <v>16</v>
      </c>
      <c r="C511" s="1" t="s">
        <v>538</v>
      </c>
      <c r="D511" s="2">
        <v>42736</v>
      </c>
      <c r="E511" s="1">
        <v>8720.18</v>
      </c>
      <c r="F511" s="1">
        <v>1460.37</v>
      </c>
      <c r="G511" s="1">
        <v>-480</v>
      </c>
      <c r="H511" s="1">
        <v>0</v>
      </c>
      <c r="I511" s="14">
        <v>7739.81</v>
      </c>
      <c r="J511" s="1">
        <v>397.24</v>
      </c>
      <c r="K511" s="1">
        <v>0</v>
      </c>
      <c r="L511" s="1">
        <v>0</v>
      </c>
      <c r="M511" s="1">
        <v>0</v>
      </c>
      <c r="N511" s="1">
        <v>1377.04</v>
      </c>
      <c r="O511" s="1">
        <v>270.30184165999998</v>
      </c>
      <c r="P511" s="1">
        <v>371.69</v>
      </c>
      <c r="Q511" s="1">
        <v>0</v>
      </c>
      <c r="R511" s="1">
        <v>1857.61</v>
      </c>
    </row>
    <row r="512" spans="1:18" x14ac:dyDescent="0.15">
      <c r="A512" s="1" t="str">
        <f t="shared" si="8"/>
        <v>AmeriCredit Automobile Receivables Trust 2017-10001694010 - 00877942767</v>
      </c>
      <c r="B512" s="1" t="s">
        <v>16</v>
      </c>
      <c r="C512" s="1" t="s">
        <v>538</v>
      </c>
      <c r="D512" s="2">
        <v>42767</v>
      </c>
      <c r="E512" s="1">
        <v>7739.81</v>
      </c>
      <c r="F512" s="1">
        <v>0</v>
      </c>
      <c r="G512" s="1">
        <v>0</v>
      </c>
      <c r="H512" s="1">
        <v>0</v>
      </c>
      <c r="I512" s="14">
        <v>7739.81</v>
      </c>
      <c r="J512" s="1">
        <v>0</v>
      </c>
      <c r="K512" s="1">
        <v>0</v>
      </c>
      <c r="L512" s="1">
        <v>0</v>
      </c>
      <c r="M512" s="1">
        <v>0</v>
      </c>
      <c r="N512" s="1">
        <v>371.69</v>
      </c>
      <c r="O512" s="1">
        <v>275.11954872000001</v>
      </c>
      <c r="P512" s="1">
        <v>742.81</v>
      </c>
      <c r="Q512" s="1">
        <v>13</v>
      </c>
      <c r="R512" s="1">
        <v>0</v>
      </c>
    </row>
    <row r="513" spans="1:18" x14ac:dyDescent="0.15">
      <c r="A513" s="1" t="str">
        <f t="shared" si="8"/>
        <v>AmeriCredit Automobile Receivables Trust 2017-10001694010 - 00877942795</v>
      </c>
      <c r="B513" s="1" t="s">
        <v>16</v>
      </c>
      <c r="C513" s="1" t="s">
        <v>538</v>
      </c>
      <c r="D513" s="2">
        <v>42795</v>
      </c>
      <c r="E513" s="1">
        <v>7739.81</v>
      </c>
      <c r="F513" s="1">
        <v>462.77</v>
      </c>
      <c r="G513" s="1">
        <v>0</v>
      </c>
      <c r="H513" s="1">
        <v>4.5474735088646402E-13</v>
      </c>
      <c r="I513" s="14">
        <v>7277.04</v>
      </c>
      <c r="J513" s="1">
        <v>280.04000000000002</v>
      </c>
      <c r="K513" s="1">
        <v>0</v>
      </c>
      <c r="L513" s="1">
        <v>0</v>
      </c>
      <c r="M513" s="1">
        <v>0</v>
      </c>
      <c r="N513" s="1">
        <v>742.81</v>
      </c>
      <c r="O513" s="1">
        <v>280.02417524999998</v>
      </c>
      <c r="P513" s="1">
        <v>371.69</v>
      </c>
      <c r="Q513" s="1">
        <v>0</v>
      </c>
      <c r="R513" s="1">
        <v>743</v>
      </c>
    </row>
    <row r="514" spans="1:18" x14ac:dyDescent="0.15">
      <c r="A514" s="1" t="str">
        <f t="shared" si="8"/>
        <v>AmeriCredit Automobile Receivables Trust 2017-10001694010 - 00880142705</v>
      </c>
      <c r="B514" s="1" t="s">
        <v>16</v>
      </c>
      <c r="C514" s="1" t="s">
        <v>537</v>
      </c>
      <c r="D514" s="2">
        <v>42705</v>
      </c>
      <c r="E514" s="1">
        <v>10591.97</v>
      </c>
      <c r="F514" s="1">
        <v>0</v>
      </c>
      <c r="G514" s="1">
        <v>0</v>
      </c>
      <c r="H514" s="1">
        <v>0</v>
      </c>
      <c r="I514" s="14">
        <v>10591.97</v>
      </c>
      <c r="J514" s="1">
        <v>0</v>
      </c>
      <c r="K514" s="1">
        <v>0</v>
      </c>
      <c r="L514" s="1">
        <v>0</v>
      </c>
      <c r="M514" s="1">
        <v>0</v>
      </c>
      <c r="N514" s="1">
        <v>2277.36</v>
      </c>
      <c r="O514" s="1">
        <v>404.71608913</v>
      </c>
      <c r="P514" s="1">
        <v>2274.7199999999998</v>
      </c>
      <c r="Q514" s="1">
        <v>79</v>
      </c>
      <c r="R514" s="1">
        <v>0</v>
      </c>
    </row>
    <row r="515" spans="1:18" x14ac:dyDescent="0.15">
      <c r="A515" s="1" t="str">
        <f t="shared" ref="A515:A578" si="9">B515&amp;C515&amp;D515</f>
        <v>AmeriCredit Automobile Receivables Trust 2017-10001694010 - 00880142736</v>
      </c>
      <c r="B515" s="1" t="s">
        <v>16</v>
      </c>
      <c r="C515" s="1" t="s">
        <v>537</v>
      </c>
      <c r="D515" s="2">
        <v>42736</v>
      </c>
      <c r="E515" s="1">
        <v>10591.97</v>
      </c>
      <c r="F515" s="1">
        <v>2233.6799999999998</v>
      </c>
      <c r="G515" s="1">
        <v>-500</v>
      </c>
      <c r="H515" s="1">
        <v>-1.3642420526593899E-12</v>
      </c>
      <c r="I515" s="14">
        <v>8858.2900000000009</v>
      </c>
      <c r="J515" s="1">
        <v>541.70000000000005</v>
      </c>
      <c r="K515" s="1">
        <v>0</v>
      </c>
      <c r="L515" s="1">
        <v>0</v>
      </c>
      <c r="M515" s="1">
        <v>0</v>
      </c>
      <c r="N515" s="1">
        <v>2274.7199999999998</v>
      </c>
      <c r="O515" s="1">
        <v>412.03785169000002</v>
      </c>
      <c r="P515" s="1">
        <v>569.34</v>
      </c>
      <c r="Q515" s="1">
        <v>0</v>
      </c>
      <c r="R515" s="1">
        <v>2775.38</v>
      </c>
    </row>
    <row r="516" spans="1:18" x14ac:dyDescent="0.15">
      <c r="A516" s="1" t="str">
        <f t="shared" si="9"/>
        <v>AmeriCredit Automobile Receivables Trust 2017-10001694010 - 00880142767</v>
      </c>
      <c r="B516" s="1" t="s">
        <v>16</v>
      </c>
      <c r="C516" s="1" t="s">
        <v>537</v>
      </c>
      <c r="D516" s="2">
        <v>42767</v>
      </c>
      <c r="E516" s="1">
        <v>8858.2900000000009</v>
      </c>
      <c r="F516" s="1">
        <v>0</v>
      </c>
      <c r="G516" s="1">
        <v>0</v>
      </c>
      <c r="H516" s="1">
        <v>0</v>
      </c>
      <c r="I516" s="14">
        <v>8858.2900000000009</v>
      </c>
      <c r="J516" s="1">
        <v>0</v>
      </c>
      <c r="K516" s="1">
        <v>0</v>
      </c>
      <c r="L516" s="1">
        <v>0</v>
      </c>
      <c r="M516" s="1">
        <v>0</v>
      </c>
      <c r="N516" s="1">
        <v>569.34</v>
      </c>
      <c r="O516" s="1">
        <v>419.49378554999998</v>
      </c>
      <c r="P516" s="1">
        <v>1138.02</v>
      </c>
      <c r="Q516" s="1">
        <v>15</v>
      </c>
      <c r="R516" s="1">
        <v>0</v>
      </c>
    </row>
    <row r="517" spans="1:18" x14ac:dyDescent="0.15">
      <c r="A517" s="1" t="str">
        <f t="shared" si="9"/>
        <v>AmeriCredit Automobile Receivables Trust 2017-10001694010 - 00880142795</v>
      </c>
      <c r="B517" s="1" t="s">
        <v>16</v>
      </c>
      <c r="C517" s="1" t="s">
        <v>537</v>
      </c>
      <c r="D517" s="2">
        <v>42795</v>
      </c>
      <c r="E517" s="1">
        <v>8858.2900000000009</v>
      </c>
      <c r="F517" s="1">
        <v>0</v>
      </c>
      <c r="G517" s="1">
        <v>0</v>
      </c>
      <c r="H517" s="1">
        <v>0</v>
      </c>
      <c r="I517" s="14">
        <v>8858.2900000000009</v>
      </c>
      <c r="J517" s="1">
        <v>0</v>
      </c>
      <c r="K517" s="1">
        <v>0</v>
      </c>
      <c r="L517" s="1">
        <v>0</v>
      </c>
      <c r="M517" s="1">
        <v>0</v>
      </c>
      <c r="N517" s="1">
        <v>1138.02</v>
      </c>
      <c r="O517" s="1">
        <v>427.08634939000001</v>
      </c>
      <c r="P517" s="1">
        <v>1707.36</v>
      </c>
      <c r="Q517" s="1">
        <v>46</v>
      </c>
      <c r="R517" s="1">
        <v>0</v>
      </c>
    </row>
    <row r="518" spans="1:18" x14ac:dyDescent="0.15">
      <c r="A518" s="1" t="str">
        <f t="shared" si="9"/>
        <v>AmeriCredit Automobile Receivables Trust 2017-10001694010 - 00889242705</v>
      </c>
      <c r="B518" s="1" t="s">
        <v>16</v>
      </c>
      <c r="C518" s="1" t="s">
        <v>536</v>
      </c>
      <c r="D518" s="2">
        <v>42705</v>
      </c>
      <c r="E518" s="1">
        <v>4805.6099999999997</v>
      </c>
      <c r="F518" s="1">
        <v>444.19</v>
      </c>
      <c r="G518" s="1">
        <v>0</v>
      </c>
      <c r="H518" s="1">
        <v>-3.97903932025656E-13</v>
      </c>
      <c r="I518" s="14">
        <v>4361.42</v>
      </c>
      <c r="J518" s="1">
        <v>36.31</v>
      </c>
      <c r="K518" s="1">
        <v>0</v>
      </c>
      <c r="L518" s="1">
        <v>0</v>
      </c>
      <c r="M518" s="1">
        <v>100</v>
      </c>
      <c r="N518" s="1">
        <v>380.5</v>
      </c>
      <c r="O518" s="1">
        <v>336.04379338000001</v>
      </c>
      <c r="P518" s="1">
        <v>380.5</v>
      </c>
      <c r="Q518" s="1">
        <v>0</v>
      </c>
      <c r="R518" s="1">
        <v>480.5</v>
      </c>
    </row>
    <row r="519" spans="1:18" x14ac:dyDescent="0.15">
      <c r="A519" s="1" t="str">
        <f t="shared" si="9"/>
        <v>AmeriCredit Automobile Receivables Trust 2017-10001694010 - 00889242736</v>
      </c>
      <c r="B519" s="1" t="s">
        <v>16</v>
      </c>
      <c r="C519" s="1" t="s">
        <v>536</v>
      </c>
      <c r="D519" s="2">
        <v>42736</v>
      </c>
      <c r="E519" s="1">
        <v>4361.42</v>
      </c>
      <c r="F519" s="1">
        <v>933.61</v>
      </c>
      <c r="G519" s="1">
        <v>0</v>
      </c>
      <c r="H519" s="1">
        <v>1.13686837721616E-13</v>
      </c>
      <c r="I519" s="14">
        <v>3427.81</v>
      </c>
      <c r="J519" s="1">
        <v>26.39</v>
      </c>
      <c r="K519" s="1">
        <v>0</v>
      </c>
      <c r="L519" s="1">
        <v>0</v>
      </c>
      <c r="M519" s="1">
        <v>579.5</v>
      </c>
      <c r="N519" s="1">
        <v>380.5</v>
      </c>
      <c r="O519" s="1">
        <v>338.24799202999998</v>
      </c>
      <c r="P519" s="1">
        <v>0</v>
      </c>
      <c r="Q519" s="1">
        <v>0</v>
      </c>
      <c r="R519" s="1">
        <v>960</v>
      </c>
    </row>
    <row r="520" spans="1:18" x14ac:dyDescent="0.15">
      <c r="A520" s="1" t="str">
        <f t="shared" si="9"/>
        <v>AmeriCredit Automobile Receivables Trust 2017-10001694010 - 00889242767</v>
      </c>
      <c r="B520" s="1" t="s">
        <v>16</v>
      </c>
      <c r="C520" s="1" t="s">
        <v>536</v>
      </c>
      <c r="D520" s="2">
        <v>42767</v>
      </c>
      <c r="E520" s="1">
        <v>3427.81</v>
      </c>
      <c r="F520" s="1">
        <v>937.74</v>
      </c>
      <c r="G520" s="1">
        <v>0</v>
      </c>
      <c r="H520" s="1">
        <v>-2.2737367544323201E-13</v>
      </c>
      <c r="I520" s="14">
        <v>2490.0700000000002</v>
      </c>
      <c r="J520" s="1">
        <v>22.26</v>
      </c>
      <c r="K520" s="1">
        <v>0</v>
      </c>
      <c r="L520" s="1">
        <v>0</v>
      </c>
      <c r="M520" s="1">
        <v>960</v>
      </c>
      <c r="N520" s="1">
        <v>0</v>
      </c>
      <c r="O520" s="1">
        <v>340.46670165</v>
      </c>
      <c r="P520" s="1">
        <v>0</v>
      </c>
      <c r="Q520" s="1">
        <v>0</v>
      </c>
      <c r="R520" s="1">
        <v>960</v>
      </c>
    </row>
    <row r="521" spans="1:18" x14ac:dyDescent="0.15">
      <c r="A521" s="1" t="str">
        <f t="shared" si="9"/>
        <v>AmeriCredit Automobile Receivables Trust 2017-10001694010 - 00889242795</v>
      </c>
      <c r="B521" s="1" t="s">
        <v>16</v>
      </c>
      <c r="C521" s="1" t="s">
        <v>536</v>
      </c>
      <c r="D521" s="2">
        <v>42795</v>
      </c>
      <c r="E521" s="1">
        <v>2490.0700000000002</v>
      </c>
      <c r="F521" s="1">
        <v>2485.39</v>
      </c>
      <c r="G521" s="1">
        <v>4.68</v>
      </c>
      <c r="H521" s="1">
        <v>4.5474735088646402E-13</v>
      </c>
      <c r="I521" s="14">
        <v>0</v>
      </c>
      <c r="J521" s="1">
        <v>18.690000000000001</v>
      </c>
      <c r="K521" s="1">
        <v>0</v>
      </c>
      <c r="L521" s="1">
        <v>0</v>
      </c>
      <c r="M521" s="1">
        <v>0</v>
      </c>
      <c r="N521" s="1">
        <v>0</v>
      </c>
      <c r="O521" s="1">
        <v>342.70001778</v>
      </c>
      <c r="P521" s="1">
        <v>0</v>
      </c>
      <c r="Q521" s="1">
        <v>0</v>
      </c>
      <c r="R521" s="1">
        <v>2504.08</v>
      </c>
    </row>
    <row r="522" spans="1:18" x14ac:dyDescent="0.15">
      <c r="A522" s="1" t="str">
        <f t="shared" si="9"/>
        <v>AmeriCredit Automobile Receivables Trust 2017-10001694010 - 00905642705</v>
      </c>
      <c r="B522" s="1" t="s">
        <v>16</v>
      </c>
      <c r="C522" s="1" t="s">
        <v>535</v>
      </c>
      <c r="D522" s="2">
        <v>42705</v>
      </c>
      <c r="E522" s="1">
        <v>10158.43</v>
      </c>
      <c r="F522" s="1">
        <v>422.42</v>
      </c>
      <c r="G522" s="1">
        <v>0</v>
      </c>
      <c r="H522" s="1">
        <v>5.6843418860808002E-14</v>
      </c>
      <c r="I522" s="14">
        <v>9736.01</v>
      </c>
      <c r="J522" s="1">
        <v>76.58</v>
      </c>
      <c r="K522" s="1">
        <v>0</v>
      </c>
      <c r="L522" s="1">
        <v>0</v>
      </c>
      <c r="M522" s="1">
        <v>0</v>
      </c>
      <c r="N522" s="1">
        <v>499</v>
      </c>
      <c r="O522" s="1">
        <v>433.87872569000001</v>
      </c>
      <c r="P522" s="1">
        <v>499</v>
      </c>
      <c r="Q522" s="1">
        <v>0</v>
      </c>
      <c r="R522" s="1">
        <v>520</v>
      </c>
    </row>
    <row r="523" spans="1:18" x14ac:dyDescent="0.15">
      <c r="A523" s="1" t="str">
        <f t="shared" si="9"/>
        <v>AmeriCredit Automobile Receivables Trust 2017-10001694010 - 00905642736</v>
      </c>
      <c r="B523" s="1" t="s">
        <v>16</v>
      </c>
      <c r="C523" s="1" t="s">
        <v>535</v>
      </c>
      <c r="D523" s="2">
        <v>42736</v>
      </c>
      <c r="E523" s="1">
        <v>9736.01</v>
      </c>
      <c r="F523" s="1">
        <v>427.91</v>
      </c>
      <c r="G523" s="1">
        <v>0</v>
      </c>
      <c r="H523" s="1">
        <v>-1.7053025658242399E-13</v>
      </c>
      <c r="I523" s="14">
        <v>9308.1</v>
      </c>
      <c r="J523" s="1">
        <v>71.09</v>
      </c>
      <c r="K523" s="1">
        <v>0</v>
      </c>
      <c r="L523" s="1">
        <v>0</v>
      </c>
      <c r="M523" s="1">
        <v>0</v>
      </c>
      <c r="N523" s="1">
        <v>499</v>
      </c>
      <c r="O523" s="1">
        <v>437.08301311000002</v>
      </c>
      <c r="P523" s="1">
        <v>499</v>
      </c>
      <c r="Q523" s="1">
        <v>0</v>
      </c>
      <c r="R523" s="1">
        <v>499</v>
      </c>
    </row>
    <row r="524" spans="1:18" x14ac:dyDescent="0.15">
      <c r="A524" s="1" t="str">
        <f t="shared" si="9"/>
        <v>AmeriCredit Automobile Receivables Trust 2017-10001694010 - 00905642767</v>
      </c>
      <c r="B524" s="1" t="s">
        <v>16</v>
      </c>
      <c r="C524" s="1" t="s">
        <v>535</v>
      </c>
      <c r="D524" s="2">
        <v>42767</v>
      </c>
      <c r="E524" s="1">
        <v>9308.1</v>
      </c>
      <c r="F524" s="1">
        <v>9299.4500000000007</v>
      </c>
      <c r="G524" s="1">
        <v>8.65</v>
      </c>
      <c r="H524" s="1">
        <v>0</v>
      </c>
      <c r="I524" s="14">
        <v>0</v>
      </c>
      <c r="J524" s="1">
        <v>97.93</v>
      </c>
      <c r="K524" s="1">
        <v>0</v>
      </c>
      <c r="L524" s="1">
        <v>0</v>
      </c>
      <c r="M524" s="1">
        <v>0</v>
      </c>
      <c r="N524" s="1">
        <v>499</v>
      </c>
      <c r="O524" s="1">
        <v>440.31106567</v>
      </c>
      <c r="P524" s="1">
        <v>0</v>
      </c>
      <c r="Q524" s="1">
        <v>0</v>
      </c>
      <c r="R524" s="1">
        <v>9632.43</v>
      </c>
    </row>
    <row r="525" spans="1:18" x14ac:dyDescent="0.15">
      <c r="A525" s="1" t="str">
        <f t="shared" si="9"/>
        <v>AmeriCredit Automobile Receivables Trust 2017-10001694010 - 00910442705</v>
      </c>
      <c r="B525" s="1" t="s">
        <v>16</v>
      </c>
      <c r="C525" s="1" t="s">
        <v>534</v>
      </c>
      <c r="D525" s="2">
        <v>42705</v>
      </c>
      <c r="E525" s="1">
        <v>11785.06</v>
      </c>
      <c r="F525" s="1">
        <v>400.21</v>
      </c>
      <c r="G525" s="1">
        <v>0</v>
      </c>
      <c r="H525" s="1">
        <v>-8.5265128291212002E-13</v>
      </c>
      <c r="I525" s="14">
        <v>11384.85</v>
      </c>
      <c r="J525" s="1">
        <v>60.18</v>
      </c>
      <c r="K525" s="1">
        <v>0</v>
      </c>
      <c r="L525" s="1">
        <v>0</v>
      </c>
      <c r="M525" s="1">
        <v>0</v>
      </c>
      <c r="N525" s="1">
        <v>920.78</v>
      </c>
      <c r="O525" s="1">
        <v>403.03804586000001</v>
      </c>
      <c r="P525" s="1">
        <v>920.78</v>
      </c>
      <c r="Q525" s="1">
        <v>9</v>
      </c>
      <c r="R525" s="1">
        <v>460.39</v>
      </c>
    </row>
    <row r="526" spans="1:18" x14ac:dyDescent="0.15">
      <c r="A526" s="1" t="str">
        <f t="shared" si="9"/>
        <v>AmeriCredit Automobile Receivables Trust 2017-10001694010 - 00910442736</v>
      </c>
      <c r="B526" s="1" t="s">
        <v>16</v>
      </c>
      <c r="C526" s="1" t="s">
        <v>534</v>
      </c>
      <c r="D526" s="2">
        <v>42736</v>
      </c>
      <c r="E526" s="1">
        <v>11384.85</v>
      </c>
      <c r="F526" s="1">
        <v>355.13</v>
      </c>
      <c r="G526" s="1">
        <v>0</v>
      </c>
      <c r="H526" s="1">
        <v>1.02318153949454E-12</v>
      </c>
      <c r="I526" s="14">
        <v>11029.72</v>
      </c>
      <c r="J526" s="1">
        <v>105.26</v>
      </c>
      <c r="K526" s="1">
        <v>0</v>
      </c>
      <c r="L526" s="1">
        <v>0</v>
      </c>
      <c r="M526" s="1">
        <v>0</v>
      </c>
      <c r="N526" s="1">
        <v>920.78</v>
      </c>
      <c r="O526" s="1">
        <v>406.02809966000001</v>
      </c>
      <c r="P526" s="1">
        <v>920.78</v>
      </c>
      <c r="Q526" s="1">
        <v>9</v>
      </c>
      <c r="R526" s="1">
        <v>460.39</v>
      </c>
    </row>
    <row r="527" spans="1:18" x14ac:dyDescent="0.15">
      <c r="A527" s="1" t="str">
        <f t="shared" si="9"/>
        <v>AmeriCredit Automobile Receivables Trust 2017-10001694010 - 00910442767</v>
      </c>
      <c r="B527" s="1" t="s">
        <v>16</v>
      </c>
      <c r="C527" s="1" t="s">
        <v>534</v>
      </c>
      <c r="D527" s="2">
        <v>42767</v>
      </c>
      <c r="E527" s="1">
        <v>11029.72</v>
      </c>
      <c r="F527" s="1">
        <v>0</v>
      </c>
      <c r="G527" s="1">
        <v>0</v>
      </c>
      <c r="H527" s="1">
        <v>0</v>
      </c>
      <c r="I527" s="14">
        <v>11029.72</v>
      </c>
      <c r="J527" s="1">
        <v>0</v>
      </c>
      <c r="K527" s="1">
        <v>0</v>
      </c>
      <c r="L527" s="1">
        <v>-150</v>
      </c>
      <c r="M527" s="1">
        <v>0</v>
      </c>
      <c r="N527" s="1">
        <v>920.78</v>
      </c>
      <c r="O527" s="1">
        <v>409.04032969999997</v>
      </c>
      <c r="P527" s="1">
        <v>1381.17</v>
      </c>
      <c r="Q527" s="1">
        <v>0</v>
      </c>
      <c r="R527" s="1">
        <v>0</v>
      </c>
    </row>
    <row r="528" spans="1:18" x14ac:dyDescent="0.15">
      <c r="A528" s="1" t="str">
        <f t="shared" si="9"/>
        <v>AmeriCredit Automobile Receivables Trust 2017-10001694010 - 00910442795</v>
      </c>
      <c r="B528" s="1" t="s">
        <v>16</v>
      </c>
      <c r="C528" s="1" t="s">
        <v>534</v>
      </c>
      <c r="D528" s="2">
        <v>42795</v>
      </c>
      <c r="E528" s="1">
        <v>11029.72</v>
      </c>
      <c r="F528" s="1">
        <v>0</v>
      </c>
      <c r="G528" s="1">
        <v>11029.72</v>
      </c>
      <c r="H528" s="1">
        <v>0</v>
      </c>
      <c r="I528" s="14">
        <v>0</v>
      </c>
      <c r="J528" s="1">
        <v>0</v>
      </c>
      <c r="K528" s="1">
        <v>111.1</v>
      </c>
      <c r="L528" s="1">
        <v>4558.5</v>
      </c>
      <c r="M528" s="1">
        <v>0</v>
      </c>
      <c r="N528" s="1">
        <v>1381.17</v>
      </c>
      <c r="O528" s="1">
        <v>412.07490044999997</v>
      </c>
      <c r="P528" s="1">
        <v>0</v>
      </c>
      <c r="Q528" s="1">
        <v>0</v>
      </c>
      <c r="R528" s="1">
        <v>0</v>
      </c>
    </row>
    <row r="529" spans="1:18" x14ac:dyDescent="0.15">
      <c r="A529" s="1" t="str">
        <f t="shared" si="9"/>
        <v>AmeriCredit Automobile Receivables Trust 2017-10001694010 - 00914642705</v>
      </c>
      <c r="B529" s="1" t="s">
        <v>16</v>
      </c>
      <c r="C529" s="1" t="s">
        <v>533</v>
      </c>
      <c r="D529" s="2">
        <v>42705</v>
      </c>
      <c r="E529" s="1">
        <v>13612.24</v>
      </c>
      <c r="F529" s="1">
        <v>303.02</v>
      </c>
      <c r="G529" s="1">
        <v>0</v>
      </c>
      <c r="H529" s="1">
        <v>4.5474735088646402E-13</v>
      </c>
      <c r="I529" s="14">
        <v>13309.22</v>
      </c>
      <c r="J529" s="1">
        <v>286.24</v>
      </c>
      <c r="K529" s="1">
        <v>0</v>
      </c>
      <c r="L529" s="1">
        <v>0</v>
      </c>
      <c r="M529" s="1">
        <v>0</v>
      </c>
      <c r="N529" s="1">
        <v>589.26</v>
      </c>
      <c r="O529" s="1">
        <v>418.87619468999998</v>
      </c>
      <c r="P529" s="1">
        <v>589.26</v>
      </c>
      <c r="Q529" s="1">
        <v>0</v>
      </c>
      <c r="R529" s="1">
        <v>600</v>
      </c>
    </row>
    <row r="530" spans="1:18" x14ac:dyDescent="0.15">
      <c r="A530" s="1" t="str">
        <f t="shared" si="9"/>
        <v>AmeriCredit Automobile Receivables Trust 2017-10001694010 - 00914642736</v>
      </c>
      <c r="B530" s="1" t="s">
        <v>16</v>
      </c>
      <c r="C530" s="1" t="s">
        <v>533</v>
      </c>
      <c r="D530" s="2">
        <v>42736</v>
      </c>
      <c r="E530" s="1">
        <v>13309.22</v>
      </c>
      <c r="F530" s="1">
        <v>970.13</v>
      </c>
      <c r="G530" s="1">
        <v>0</v>
      </c>
      <c r="H530" s="1">
        <v>-7.9580786405131201E-13</v>
      </c>
      <c r="I530" s="14">
        <v>12339.09</v>
      </c>
      <c r="J530" s="1">
        <v>208.39</v>
      </c>
      <c r="K530" s="1">
        <v>0</v>
      </c>
      <c r="L530" s="1">
        <v>0</v>
      </c>
      <c r="M530" s="1">
        <v>589.26</v>
      </c>
      <c r="N530" s="1">
        <v>589.26</v>
      </c>
      <c r="O530" s="1">
        <v>426.45413255</v>
      </c>
      <c r="P530" s="1">
        <v>0</v>
      </c>
      <c r="Q530" s="1">
        <v>0</v>
      </c>
      <c r="R530" s="1">
        <v>1186.5</v>
      </c>
    </row>
    <row r="531" spans="1:18" x14ac:dyDescent="0.15">
      <c r="A531" s="1" t="str">
        <f t="shared" si="9"/>
        <v>AmeriCredit Automobile Receivables Trust 2017-10001694010 - 00914642767</v>
      </c>
      <c r="B531" s="1" t="s">
        <v>16</v>
      </c>
      <c r="C531" s="1" t="s">
        <v>533</v>
      </c>
      <c r="D531" s="2">
        <v>42767</v>
      </c>
      <c r="E531" s="1">
        <v>12339.09</v>
      </c>
      <c r="F531" s="1">
        <v>12279.62</v>
      </c>
      <c r="G531" s="1">
        <v>0</v>
      </c>
      <c r="H531" s="1">
        <v>0</v>
      </c>
      <c r="I531" s="14">
        <v>59.47</v>
      </c>
      <c r="J531" s="1">
        <v>170.98</v>
      </c>
      <c r="K531" s="1">
        <v>0</v>
      </c>
      <c r="L531" s="1">
        <v>0</v>
      </c>
      <c r="M531" s="1">
        <v>12450.6</v>
      </c>
      <c r="N531" s="1">
        <v>0</v>
      </c>
      <c r="O531" s="1">
        <v>434.17093612000002</v>
      </c>
      <c r="P531" s="1">
        <v>62.907948349999998</v>
      </c>
      <c r="Q531" s="1">
        <v>0</v>
      </c>
      <c r="R531" s="1">
        <v>12450.6</v>
      </c>
    </row>
    <row r="532" spans="1:18" x14ac:dyDescent="0.15">
      <c r="A532" s="1" t="str">
        <f t="shared" si="9"/>
        <v>AmeriCredit Automobile Receivables Trust 2017-10001694010 - 00914642795</v>
      </c>
      <c r="B532" s="1" t="s">
        <v>16</v>
      </c>
      <c r="C532" s="1" t="s">
        <v>533</v>
      </c>
      <c r="D532" s="2">
        <v>42795</v>
      </c>
      <c r="E532" s="1">
        <v>59.47</v>
      </c>
      <c r="F532" s="1">
        <v>58.49</v>
      </c>
      <c r="G532" s="1">
        <v>0.98</v>
      </c>
      <c r="H532" s="1">
        <v>0</v>
      </c>
      <c r="I532" s="14">
        <v>0</v>
      </c>
      <c r="J532" s="1">
        <v>1.51</v>
      </c>
      <c r="K532" s="1">
        <v>0</v>
      </c>
      <c r="L532" s="1">
        <v>0</v>
      </c>
      <c r="M532" s="1">
        <v>0</v>
      </c>
      <c r="N532" s="1">
        <v>62.907948349999998</v>
      </c>
      <c r="O532" s="1">
        <v>442.02915010999999</v>
      </c>
      <c r="P532" s="1">
        <v>0</v>
      </c>
      <c r="Q532" s="1">
        <v>0</v>
      </c>
      <c r="R532" s="1">
        <v>60</v>
      </c>
    </row>
    <row r="533" spans="1:18" x14ac:dyDescent="0.15">
      <c r="A533" s="1" t="str">
        <f t="shared" si="9"/>
        <v>AmeriCredit Automobile Receivables Trust 2017-10001694010 - 00927742705</v>
      </c>
      <c r="B533" s="1" t="s">
        <v>16</v>
      </c>
      <c r="C533" s="1" t="s">
        <v>532</v>
      </c>
      <c r="D533" s="2">
        <v>42705</v>
      </c>
      <c r="E533" s="1">
        <v>17329.099999999999</v>
      </c>
      <c r="F533" s="1">
        <v>880</v>
      </c>
      <c r="G533" s="1">
        <v>0</v>
      </c>
      <c r="H533" s="1">
        <v>0</v>
      </c>
      <c r="I533" s="14">
        <v>16449.099999999999</v>
      </c>
      <c r="J533" s="1">
        <v>264.2</v>
      </c>
      <c r="K533" s="1">
        <v>0</v>
      </c>
      <c r="L533" s="1">
        <v>0</v>
      </c>
      <c r="M533" s="1">
        <v>0</v>
      </c>
      <c r="N533" s="1">
        <v>1144.5999999999999</v>
      </c>
      <c r="O533" s="1">
        <v>351.77200446000001</v>
      </c>
      <c r="P533" s="1">
        <v>1144.5999999999999</v>
      </c>
      <c r="Q533" s="1">
        <v>1</v>
      </c>
      <c r="R533" s="1">
        <v>1144.2</v>
      </c>
    </row>
    <row r="534" spans="1:18" x14ac:dyDescent="0.15">
      <c r="A534" s="1" t="str">
        <f t="shared" si="9"/>
        <v>AmeriCredit Automobile Receivables Trust 2017-10001694010 - 00927742736</v>
      </c>
      <c r="B534" s="1" t="s">
        <v>16</v>
      </c>
      <c r="C534" s="1" t="s">
        <v>532</v>
      </c>
      <c r="D534" s="2">
        <v>42736</v>
      </c>
      <c r="E534" s="1">
        <v>16449.099999999999</v>
      </c>
      <c r="F534" s="1">
        <v>0</v>
      </c>
      <c r="G534" s="1">
        <v>0</v>
      </c>
      <c r="H534" s="1">
        <v>-606.06000000000097</v>
      </c>
      <c r="I534" s="14">
        <v>17055.16</v>
      </c>
      <c r="J534" s="1">
        <v>34.159999999999997</v>
      </c>
      <c r="K534" s="1">
        <v>0</v>
      </c>
      <c r="L534" s="1">
        <v>0</v>
      </c>
      <c r="M534" s="1">
        <v>0</v>
      </c>
      <c r="N534" s="1">
        <v>1144.5999999999999</v>
      </c>
      <c r="O534" s="1">
        <v>356.98560328999997</v>
      </c>
      <c r="P534" s="1">
        <v>2288.8000000000002</v>
      </c>
      <c r="Q534" s="1">
        <v>62</v>
      </c>
      <c r="R534" s="1">
        <v>34.159999999999997</v>
      </c>
    </row>
    <row r="535" spans="1:18" x14ac:dyDescent="0.15">
      <c r="A535" s="1" t="str">
        <f t="shared" si="9"/>
        <v>AmeriCredit Automobile Receivables Trust 2017-10001694010 - 00927742767</v>
      </c>
      <c r="B535" s="1" t="s">
        <v>16</v>
      </c>
      <c r="C535" s="1" t="s">
        <v>532</v>
      </c>
      <c r="D535" s="2">
        <v>42767</v>
      </c>
      <c r="E535" s="1">
        <v>17055.16</v>
      </c>
      <c r="F535" s="1">
        <v>356.08</v>
      </c>
      <c r="G535" s="1">
        <v>0</v>
      </c>
      <c r="H535" s="1">
        <v>-1.87583282240666E-12</v>
      </c>
      <c r="I535" s="14">
        <v>16699.080000000002</v>
      </c>
      <c r="J535" s="1">
        <v>343.92</v>
      </c>
      <c r="K535" s="1">
        <v>0</v>
      </c>
      <c r="L535" s="1">
        <v>0</v>
      </c>
      <c r="M535" s="1">
        <v>0</v>
      </c>
      <c r="N535" s="1">
        <v>2288.8000000000002</v>
      </c>
      <c r="O535" s="1">
        <v>362.27740609</v>
      </c>
      <c r="P535" s="1">
        <v>2161.1</v>
      </c>
      <c r="Q535" s="1">
        <v>60</v>
      </c>
      <c r="R535" s="1">
        <v>700</v>
      </c>
    </row>
    <row r="536" spans="1:18" x14ac:dyDescent="0.15">
      <c r="A536" s="1" t="str">
        <f t="shared" si="9"/>
        <v>AmeriCredit Automobile Receivables Trust 2017-10001694010 - 00927742795</v>
      </c>
      <c r="B536" s="1" t="s">
        <v>16</v>
      </c>
      <c r="C536" s="1" t="s">
        <v>532</v>
      </c>
      <c r="D536" s="2">
        <v>42795</v>
      </c>
      <c r="E536" s="1">
        <v>16699.080000000002</v>
      </c>
      <c r="F536" s="1">
        <v>1801.27</v>
      </c>
      <c r="G536" s="1">
        <v>-450</v>
      </c>
      <c r="H536" s="1">
        <v>2.2737367544323202E-12</v>
      </c>
      <c r="I536" s="14">
        <v>15347.81</v>
      </c>
      <c r="J536" s="1">
        <v>238.73</v>
      </c>
      <c r="K536" s="1">
        <v>0</v>
      </c>
      <c r="L536" s="1">
        <v>-450</v>
      </c>
      <c r="M536" s="1">
        <v>0</v>
      </c>
      <c r="N536" s="1">
        <v>2161.1</v>
      </c>
      <c r="O536" s="1">
        <v>367.64858593999998</v>
      </c>
      <c r="P536" s="1">
        <v>1143.4000000000001</v>
      </c>
      <c r="Q536" s="1">
        <v>1</v>
      </c>
      <c r="R536" s="1">
        <v>2285</v>
      </c>
    </row>
    <row r="537" spans="1:18" x14ac:dyDescent="0.15">
      <c r="A537" s="1" t="str">
        <f t="shared" si="9"/>
        <v>AmeriCredit Automobile Receivables Trust 2017-10001694010 - 00927842705</v>
      </c>
      <c r="B537" s="1" t="s">
        <v>16</v>
      </c>
      <c r="C537" s="1" t="s">
        <v>531</v>
      </c>
      <c r="D537" s="2">
        <v>42705</v>
      </c>
      <c r="E537" s="1">
        <v>14495.65</v>
      </c>
      <c r="F537" s="1">
        <v>1335.16</v>
      </c>
      <c r="G537" s="1">
        <v>-516.76</v>
      </c>
      <c r="H537" s="1">
        <v>-4.5474735088646402E-13</v>
      </c>
      <c r="I537" s="14">
        <v>13677.25</v>
      </c>
      <c r="J537" s="1">
        <v>155.09</v>
      </c>
      <c r="K537" s="1">
        <v>0</v>
      </c>
      <c r="L537" s="1">
        <v>0</v>
      </c>
      <c r="M537" s="1">
        <v>0</v>
      </c>
      <c r="N537" s="1">
        <v>332.96</v>
      </c>
      <c r="O537" s="1">
        <v>235.62539090999999</v>
      </c>
      <c r="P537" s="1">
        <v>332.96</v>
      </c>
      <c r="Q537" s="1">
        <v>0</v>
      </c>
      <c r="R537" s="1">
        <v>1735</v>
      </c>
    </row>
    <row r="538" spans="1:18" x14ac:dyDescent="0.15">
      <c r="A538" s="1" t="str">
        <f t="shared" si="9"/>
        <v>AmeriCredit Automobile Receivables Trust 2017-10001694010 - 00927842736</v>
      </c>
      <c r="B538" s="1" t="s">
        <v>16</v>
      </c>
      <c r="C538" s="1" t="s">
        <v>531</v>
      </c>
      <c r="D538" s="2">
        <v>42736</v>
      </c>
      <c r="E538" s="1">
        <v>13677.25</v>
      </c>
      <c r="F538" s="1">
        <v>0</v>
      </c>
      <c r="G538" s="1">
        <v>0</v>
      </c>
      <c r="H538" s="1">
        <v>0</v>
      </c>
      <c r="I538" s="14">
        <v>13677.25</v>
      </c>
      <c r="J538" s="1">
        <v>0</v>
      </c>
      <c r="K538" s="1">
        <v>0</v>
      </c>
      <c r="L538" s="1">
        <v>0</v>
      </c>
      <c r="M538" s="1">
        <v>0</v>
      </c>
      <c r="N538" s="1">
        <v>332.96</v>
      </c>
      <c r="O538" s="1">
        <v>237.36391205999999</v>
      </c>
      <c r="P538" s="1">
        <v>665.71</v>
      </c>
      <c r="Q538" s="1">
        <v>30</v>
      </c>
      <c r="R538" s="1">
        <v>0</v>
      </c>
    </row>
    <row r="539" spans="1:18" x14ac:dyDescent="0.15">
      <c r="A539" s="1" t="str">
        <f t="shared" si="9"/>
        <v>AmeriCredit Automobile Receivables Trust 2017-10001694010 - 00927842767</v>
      </c>
      <c r="B539" s="1" t="s">
        <v>16</v>
      </c>
      <c r="C539" s="1" t="s">
        <v>531</v>
      </c>
      <c r="D539" s="2">
        <v>42767</v>
      </c>
      <c r="E539" s="1">
        <v>13677.25</v>
      </c>
      <c r="F539" s="1">
        <v>457.09</v>
      </c>
      <c r="G539" s="1">
        <v>0</v>
      </c>
      <c r="H539" s="1">
        <v>1.7053025658242399E-13</v>
      </c>
      <c r="I539" s="14">
        <v>13220.16</v>
      </c>
      <c r="J539" s="1">
        <v>209.27</v>
      </c>
      <c r="K539" s="1">
        <v>0</v>
      </c>
      <c r="L539" s="1">
        <v>0</v>
      </c>
      <c r="M539" s="1">
        <v>0.64999999999997704</v>
      </c>
      <c r="N539" s="1">
        <v>665.71</v>
      </c>
      <c r="O539" s="1">
        <v>239.11532724</v>
      </c>
      <c r="P539" s="1">
        <v>332.96</v>
      </c>
      <c r="Q539" s="1">
        <v>0</v>
      </c>
      <c r="R539" s="1">
        <v>683</v>
      </c>
    </row>
    <row r="540" spans="1:18" x14ac:dyDescent="0.15">
      <c r="A540" s="1" t="str">
        <f t="shared" si="9"/>
        <v>AmeriCredit Automobile Receivables Trust 2017-10001694010 - 00927842795</v>
      </c>
      <c r="B540" s="1" t="s">
        <v>16</v>
      </c>
      <c r="C540" s="1" t="s">
        <v>531</v>
      </c>
      <c r="D540" s="2">
        <v>42795</v>
      </c>
      <c r="E540" s="1">
        <v>13220.16</v>
      </c>
      <c r="F540" s="1">
        <v>479.31</v>
      </c>
      <c r="G540" s="1">
        <v>0</v>
      </c>
      <c r="H540" s="1">
        <v>-5.1159076974727203E-13</v>
      </c>
      <c r="I540" s="14">
        <v>12740.85</v>
      </c>
      <c r="J540" s="1">
        <v>122.49</v>
      </c>
      <c r="K540" s="1">
        <v>0</v>
      </c>
      <c r="L540" s="1">
        <v>0</v>
      </c>
      <c r="M540" s="1">
        <v>268.83999999999997</v>
      </c>
      <c r="N540" s="1">
        <v>332.96</v>
      </c>
      <c r="O540" s="1">
        <v>240.87973209</v>
      </c>
      <c r="P540" s="1">
        <v>332.96</v>
      </c>
      <c r="Q540" s="1">
        <v>0</v>
      </c>
      <c r="R540" s="1">
        <v>601.79999999999995</v>
      </c>
    </row>
    <row r="541" spans="1:18" x14ac:dyDescent="0.15">
      <c r="A541" s="1" t="str">
        <f t="shared" si="9"/>
        <v>AmeriCredit Automobile Receivables Trust 2017-10001694010 - 00930242705</v>
      </c>
      <c r="B541" s="1" t="s">
        <v>16</v>
      </c>
      <c r="C541" s="1" t="s">
        <v>530</v>
      </c>
      <c r="D541" s="2">
        <v>42705</v>
      </c>
      <c r="E541" s="1">
        <v>23602.95</v>
      </c>
      <c r="F541" s="1">
        <v>0</v>
      </c>
      <c r="G541" s="1">
        <v>0</v>
      </c>
      <c r="H541" s="1">
        <v>0</v>
      </c>
      <c r="I541" s="14">
        <v>23602.95</v>
      </c>
      <c r="J541" s="1">
        <v>0</v>
      </c>
      <c r="K541" s="1">
        <v>0</v>
      </c>
      <c r="L541" s="1">
        <v>0</v>
      </c>
      <c r="M541" s="1">
        <v>0</v>
      </c>
      <c r="N541" s="1">
        <v>2159.36</v>
      </c>
      <c r="O541" s="1">
        <v>332.98252187000003</v>
      </c>
      <c r="P541" s="1">
        <v>2157.44</v>
      </c>
      <c r="Q541" s="1">
        <v>68</v>
      </c>
      <c r="R541" s="1">
        <v>0</v>
      </c>
    </row>
    <row r="542" spans="1:18" x14ac:dyDescent="0.15">
      <c r="A542" s="1" t="str">
        <f t="shared" si="9"/>
        <v>AmeriCredit Automobile Receivables Trust 2017-10001694010 - 00930242736</v>
      </c>
      <c r="B542" s="1" t="s">
        <v>16</v>
      </c>
      <c r="C542" s="1" t="s">
        <v>530</v>
      </c>
      <c r="D542" s="2">
        <v>42736</v>
      </c>
      <c r="E542" s="1">
        <v>23602.95</v>
      </c>
      <c r="F542" s="1">
        <v>1596.71</v>
      </c>
      <c r="G542" s="1">
        <v>-525</v>
      </c>
      <c r="H542" s="1">
        <v>-9.0949470177292804E-13</v>
      </c>
      <c r="I542" s="14">
        <v>22531.24</v>
      </c>
      <c r="J542" s="1">
        <v>545.89</v>
      </c>
      <c r="K542" s="1">
        <v>0</v>
      </c>
      <c r="L542" s="1">
        <v>0</v>
      </c>
      <c r="M542" s="1">
        <v>0</v>
      </c>
      <c r="N542" s="1">
        <v>2157.44</v>
      </c>
      <c r="O542" s="1">
        <v>336.03208952</v>
      </c>
      <c r="P542" s="1">
        <v>1079.68</v>
      </c>
      <c r="Q542" s="1">
        <v>7</v>
      </c>
      <c r="R542" s="1">
        <v>2142.6</v>
      </c>
    </row>
    <row r="543" spans="1:18" x14ac:dyDescent="0.15">
      <c r="A543" s="1" t="str">
        <f t="shared" si="9"/>
        <v>AmeriCredit Automobile Receivables Trust 2017-10001694010 - 00930242767</v>
      </c>
      <c r="B543" s="1" t="s">
        <v>16</v>
      </c>
      <c r="C543" s="1" t="s">
        <v>530</v>
      </c>
      <c r="D543" s="2">
        <v>42767</v>
      </c>
      <c r="E543" s="1">
        <v>22531.24</v>
      </c>
      <c r="F543" s="1">
        <v>0</v>
      </c>
      <c r="G543" s="1">
        <v>0</v>
      </c>
      <c r="H543" s="1">
        <v>0</v>
      </c>
      <c r="I543" s="14">
        <v>22531.24</v>
      </c>
      <c r="J543" s="1">
        <v>180</v>
      </c>
      <c r="K543" s="1">
        <v>0</v>
      </c>
      <c r="L543" s="1">
        <v>0</v>
      </c>
      <c r="M543" s="1">
        <v>0</v>
      </c>
      <c r="N543" s="1">
        <v>1079.68</v>
      </c>
      <c r="O543" s="1">
        <v>339.10958613000003</v>
      </c>
      <c r="P543" s="1">
        <v>1439.52</v>
      </c>
      <c r="Q543" s="1">
        <v>35</v>
      </c>
      <c r="R543" s="1">
        <v>180</v>
      </c>
    </row>
    <row r="544" spans="1:18" x14ac:dyDescent="0.15">
      <c r="A544" s="1" t="str">
        <f t="shared" si="9"/>
        <v>AmeriCredit Automobile Receivables Trust 2017-10001694010 - 00930242795</v>
      </c>
      <c r="B544" s="1" t="s">
        <v>16</v>
      </c>
      <c r="C544" s="1" t="s">
        <v>530</v>
      </c>
      <c r="D544" s="2">
        <v>42795</v>
      </c>
      <c r="E544" s="1">
        <v>22531.24</v>
      </c>
      <c r="F544" s="1">
        <v>577.98</v>
      </c>
      <c r="G544" s="1">
        <v>0</v>
      </c>
      <c r="H544" s="1">
        <v>3.1832314562052399E-12</v>
      </c>
      <c r="I544" s="14">
        <v>21953.26</v>
      </c>
      <c r="J544" s="1">
        <v>322.02</v>
      </c>
      <c r="K544" s="1">
        <v>0</v>
      </c>
      <c r="L544" s="1">
        <v>0</v>
      </c>
      <c r="M544" s="1">
        <v>0</v>
      </c>
      <c r="N544" s="1">
        <v>1439.52</v>
      </c>
      <c r="O544" s="1">
        <v>342.21526748000002</v>
      </c>
      <c r="P544" s="1">
        <v>1079.3599999999999</v>
      </c>
      <c r="Q544" s="1">
        <v>7</v>
      </c>
      <c r="R544" s="1">
        <v>900</v>
      </c>
    </row>
    <row r="545" spans="1:18" x14ac:dyDescent="0.15">
      <c r="A545" s="1" t="str">
        <f t="shared" si="9"/>
        <v>AmeriCredit Automobile Receivables Trust 2017-10001694010 - 00931442705</v>
      </c>
      <c r="B545" s="1" t="s">
        <v>16</v>
      </c>
      <c r="C545" s="1" t="s">
        <v>529</v>
      </c>
      <c r="D545" s="2">
        <v>42705</v>
      </c>
      <c r="E545" s="1">
        <v>14606.78</v>
      </c>
      <c r="F545" s="1">
        <v>27.1</v>
      </c>
      <c r="G545" s="1">
        <v>0</v>
      </c>
      <c r="H545" s="1">
        <v>3.6237679523765099E-13</v>
      </c>
      <c r="I545" s="14">
        <v>14579.68</v>
      </c>
      <c r="J545" s="1">
        <v>272.89999999999998</v>
      </c>
      <c r="K545" s="1">
        <v>0</v>
      </c>
      <c r="L545" s="1">
        <v>0</v>
      </c>
      <c r="M545" s="1">
        <v>0</v>
      </c>
      <c r="N545" s="1">
        <v>1197.57</v>
      </c>
      <c r="O545" s="1">
        <v>156.77718049000001</v>
      </c>
      <c r="P545" s="1">
        <v>897.23</v>
      </c>
      <c r="Q545" s="1">
        <v>44</v>
      </c>
      <c r="R545" s="1">
        <v>300</v>
      </c>
    </row>
    <row r="546" spans="1:18" x14ac:dyDescent="0.15">
      <c r="A546" s="1" t="str">
        <f t="shared" si="9"/>
        <v>AmeriCredit Automobile Receivables Trust 2017-10001694010 - 00931442736</v>
      </c>
      <c r="B546" s="1" t="s">
        <v>16</v>
      </c>
      <c r="C546" s="1" t="s">
        <v>529</v>
      </c>
      <c r="D546" s="2">
        <v>42736</v>
      </c>
      <c r="E546" s="1">
        <v>14579.68</v>
      </c>
      <c r="F546" s="1">
        <v>26.3</v>
      </c>
      <c r="G546" s="1">
        <v>0</v>
      </c>
      <c r="H546" s="1">
        <v>1.0906830993917499E-12</v>
      </c>
      <c r="I546" s="14">
        <v>14553.38</v>
      </c>
      <c r="J546" s="1">
        <v>273.60000000000002</v>
      </c>
      <c r="K546" s="1">
        <v>0</v>
      </c>
      <c r="L546" s="1">
        <v>0</v>
      </c>
      <c r="M546" s="1">
        <v>0</v>
      </c>
      <c r="N546" s="1">
        <v>897.23</v>
      </c>
      <c r="O546" s="1">
        <v>159.51423438</v>
      </c>
      <c r="P546" s="1">
        <v>996.52</v>
      </c>
      <c r="Q546" s="1">
        <v>45</v>
      </c>
      <c r="R546" s="1">
        <v>299.89999999999998</v>
      </c>
    </row>
    <row r="547" spans="1:18" x14ac:dyDescent="0.15">
      <c r="A547" s="1" t="str">
        <f t="shared" si="9"/>
        <v>AmeriCredit Automobile Receivables Trust 2017-10001694010 - 00931442767</v>
      </c>
      <c r="B547" s="1" t="s">
        <v>16</v>
      </c>
      <c r="C547" s="1" t="s">
        <v>529</v>
      </c>
      <c r="D547" s="2">
        <v>42767</v>
      </c>
      <c r="E547" s="1">
        <v>14553.38</v>
      </c>
      <c r="F547" s="1">
        <v>0</v>
      </c>
      <c r="G547" s="1">
        <v>0</v>
      </c>
      <c r="H547" s="1">
        <v>-345.22000000000099</v>
      </c>
      <c r="I547" s="14">
        <v>14898.6</v>
      </c>
      <c r="J547" s="1">
        <v>15.22</v>
      </c>
      <c r="K547" s="1">
        <v>0</v>
      </c>
      <c r="L547" s="1">
        <v>-405</v>
      </c>
      <c r="M547" s="1">
        <v>0</v>
      </c>
      <c r="N547" s="1">
        <v>996.52</v>
      </c>
      <c r="O547" s="1">
        <v>162.29907266000001</v>
      </c>
      <c r="P547" s="1">
        <v>1725.71</v>
      </c>
      <c r="Q547" s="1">
        <v>0</v>
      </c>
      <c r="R547" s="1">
        <v>15.22</v>
      </c>
    </row>
    <row r="548" spans="1:18" x14ac:dyDescent="0.15">
      <c r="A548" s="1" t="str">
        <f t="shared" si="9"/>
        <v>AmeriCredit Automobile Receivables Trust 2017-10001694010 - 00931442795</v>
      </c>
      <c r="B548" s="1" t="s">
        <v>16</v>
      </c>
      <c r="C548" s="1" t="s">
        <v>529</v>
      </c>
      <c r="D548" s="2">
        <v>42795</v>
      </c>
      <c r="E548" s="1">
        <v>14898.6</v>
      </c>
      <c r="F548" s="1">
        <v>400</v>
      </c>
      <c r="G548" s="1">
        <v>14498.6</v>
      </c>
      <c r="H548" s="1">
        <v>0</v>
      </c>
      <c r="I548" s="14">
        <v>0</v>
      </c>
      <c r="J548" s="1">
        <v>0</v>
      </c>
      <c r="K548" s="1">
        <v>0</v>
      </c>
      <c r="L548" s="1">
        <v>4848.5</v>
      </c>
      <c r="M548" s="1">
        <v>0</v>
      </c>
      <c r="N548" s="1">
        <v>1725.71</v>
      </c>
      <c r="O548" s="1">
        <v>165.13252958000001</v>
      </c>
      <c r="P548" s="1">
        <v>0</v>
      </c>
      <c r="Q548" s="1">
        <v>0</v>
      </c>
      <c r="R548" s="1">
        <v>400</v>
      </c>
    </row>
    <row r="549" spans="1:18" x14ac:dyDescent="0.15">
      <c r="A549" s="1" t="str">
        <f t="shared" si="9"/>
        <v>AmeriCredit Automobile Receivables Trust 2017-10001694010 - 00932042705</v>
      </c>
      <c r="B549" s="1" t="s">
        <v>16</v>
      </c>
      <c r="C549" s="1" t="s">
        <v>528</v>
      </c>
      <c r="D549" s="2">
        <v>42705</v>
      </c>
      <c r="E549" s="1">
        <v>23885.11</v>
      </c>
      <c r="F549" s="1">
        <v>2396.15</v>
      </c>
      <c r="G549" s="1">
        <v>-546</v>
      </c>
      <c r="H549" s="1">
        <v>1.3642420526593899E-12</v>
      </c>
      <c r="I549" s="14">
        <v>22034.959999999999</v>
      </c>
      <c r="J549" s="1">
        <v>91.85</v>
      </c>
      <c r="K549" s="1">
        <v>0</v>
      </c>
      <c r="L549" s="1">
        <v>0</v>
      </c>
      <c r="M549" s="1">
        <v>0</v>
      </c>
      <c r="N549" s="1">
        <v>432.28</v>
      </c>
      <c r="O549" s="1">
        <v>394.47824892</v>
      </c>
      <c r="P549" s="1">
        <v>432.28</v>
      </c>
      <c r="Q549" s="1">
        <v>0</v>
      </c>
      <c r="R549" s="1">
        <v>2488</v>
      </c>
    </row>
    <row r="550" spans="1:18" x14ac:dyDescent="0.15">
      <c r="A550" s="1" t="str">
        <f t="shared" si="9"/>
        <v>AmeriCredit Automobile Receivables Trust 2017-10001694010 - 00932042736</v>
      </c>
      <c r="B550" s="1" t="s">
        <v>16</v>
      </c>
      <c r="C550" s="1" t="s">
        <v>528</v>
      </c>
      <c r="D550" s="2">
        <v>42736</v>
      </c>
      <c r="E550" s="1">
        <v>22034.959999999999</v>
      </c>
      <c r="F550" s="1">
        <v>397.96</v>
      </c>
      <c r="G550" s="1">
        <v>0</v>
      </c>
      <c r="H550" s="1">
        <v>-8.5265128291212002E-13</v>
      </c>
      <c r="I550" s="14">
        <v>21637</v>
      </c>
      <c r="J550" s="1">
        <v>47.04</v>
      </c>
      <c r="K550" s="1">
        <v>0</v>
      </c>
      <c r="L550" s="1">
        <v>0</v>
      </c>
      <c r="M550" s="1">
        <v>12.72</v>
      </c>
      <c r="N550" s="1">
        <v>432.28</v>
      </c>
      <c r="O550" s="1">
        <v>395.13510542</v>
      </c>
      <c r="P550" s="1">
        <v>432.28</v>
      </c>
      <c r="Q550" s="1">
        <v>0</v>
      </c>
      <c r="R550" s="1">
        <v>445</v>
      </c>
    </row>
    <row r="551" spans="1:18" x14ac:dyDescent="0.15">
      <c r="A551" s="1" t="str">
        <f t="shared" si="9"/>
        <v>AmeriCredit Automobile Receivables Trust 2017-10001694010 - 00932042767</v>
      </c>
      <c r="B551" s="1" t="s">
        <v>16</v>
      </c>
      <c r="C551" s="1" t="s">
        <v>528</v>
      </c>
      <c r="D551" s="2">
        <v>42767</v>
      </c>
      <c r="E551" s="1">
        <v>21637</v>
      </c>
      <c r="F551" s="1">
        <v>0</v>
      </c>
      <c r="G551" s="1">
        <v>0</v>
      </c>
      <c r="H551" s="1">
        <v>0</v>
      </c>
      <c r="I551" s="14">
        <v>21637</v>
      </c>
      <c r="J551" s="1">
        <v>0</v>
      </c>
      <c r="K551" s="1">
        <v>0</v>
      </c>
      <c r="L551" s="1">
        <v>0</v>
      </c>
      <c r="M551" s="1">
        <v>0</v>
      </c>
      <c r="N551" s="1">
        <v>432.28</v>
      </c>
      <c r="O551" s="1">
        <v>395.79305669000001</v>
      </c>
      <c r="P551" s="1">
        <v>864.56</v>
      </c>
      <c r="Q551" s="1">
        <v>8</v>
      </c>
      <c r="R551" s="1">
        <v>0</v>
      </c>
    </row>
    <row r="552" spans="1:18" x14ac:dyDescent="0.15">
      <c r="A552" s="1" t="str">
        <f t="shared" si="9"/>
        <v>AmeriCredit Automobile Receivables Trust 2017-10001694010 - 00932042795</v>
      </c>
      <c r="B552" s="1" t="s">
        <v>16</v>
      </c>
      <c r="C552" s="1" t="s">
        <v>528</v>
      </c>
      <c r="D552" s="2">
        <v>42795</v>
      </c>
      <c r="E552" s="1">
        <v>21637</v>
      </c>
      <c r="F552" s="1">
        <v>390.72</v>
      </c>
      <c r="G552" s="1">
        <v>0</v>
      </c>
      <c r="H552" s="1">
        <v>1.1368683772161601E-12</v>
      </c>
      <c r="I552" s="14">
        <v>21246.28</v>
      </c>
      <c r="J552" s="1">
        <v>59.28</v>
      </c>
      <c r="K552" s="1">
        <v>0</v>
      </c>
      <c r="L552" s="1">
        <v>-361</v>
      </c>
      <c r="M552" s="1">
        <v>0</v>
      </c>
      <c r="N552" s="1">
        <v>864.56</v>
      </c>
      <c r="O552" s="1">
        <v>396.45210453999999</v>
      </c>
      <c r="P552" s="1">
        <v>846.84</v>
      </c>
      <c r="Q552" s="1">
        <v>11</v>
      </c>
      <c r="R552" s="1">
        <v>450</v>
      </c>
    </row>
    <row r="553" spans="1:18" x14ac:dyDescent="0.15">
      <c r="A553" s="1" t="str">
        <f t="shared" si="9"/>
        <v>AmeriCredit Automobile Receivables Trust 2017-10001694010 - 00932942705</v>
      </c>
      <c r="B553" s="1" t="s">
        <v>16</v>
      </c>
      <c r="C553" s="1" t="s">
        <v>527</v>
      </c>
      <c r="D553" s="2">
        <v>42705</v>
      </c>
      <c r="E553" s="1">
        <v>9398.6200000000008</v>
      </c>
      <c r="F553" s="1">
        <v>731.4</v>
      </c>
      <c r="G553" s="1">
        <v>-525</v>
      </c>
      <c r="H553" s="1">
        <v>1.4779288903809999E-12</v>
      </c>
      <c r="I553" s="14">
        <v>9192.2199999999993</v>
      </c>
      <c r="J553" s="1">
        <v>653.96</v>
      </c>
      <c r="K553" s="1">
        <v>0</v>
      </c>
      <c r="L553" s="1">
        <v>0</v>
      </c>
      <c r="M553" s="1">
        <v>0</v>
      </c>
      <c r="N553" s="1">
        <v>303.23</v>
      </c>
      <c r="O553" s="1">
        <v>131.14688669</v>
      </c>
      <c r="P553" s="1">
        <v>303.23</v>
      </c>
      <c r="Q553" s="1">
        <v>0</v>
      </c>
      <c r="R553" s="1">
        <v>1413</v>
      </c>
    </row>
    <row r="554" spans="1:18" x14ac:dyDescent="0.15">
      <c r="A554" s="1" t="str">
        <f t="shared" si="9"/>
        <v>AmeriCredit Automobile Receivables Trust 2017-10001694010 - 00932942736</v>
      </c>
      <c r="B554" s="1" t="s">
        <v>16</v>
      </c>
      <c r="C554" s="1" t="s">
        <v>527</v>
      </c>
      <c r="D554" s="2">
        <v>42736</v>
      </c>
      <c r="E554" s="1">
        <v>9192.2199999999993</v>
      </c>
      <c r="F554" s="1">
        <v>128.06</v>
      </c>
      <c r="G554" s="1">
        <v>0</v>
      </c>
      <c r="H554" s="1">
        <v>-5.1159076974727203E-13</v>
      </c>
      <c r="I554" s="14">
        <v>9064.16</v>
      </c>
      <c r="J554" s="1">
        <v>175.17</v>
      </c>
      <c r="K554" s="1">
        <v>0</v>
      </c>
      <c r="L554" s="1">
        <v>0</v>
      </c>
      <c r="M554" s="1">
        <v>0</v>
      </c>
      <c r="N554" s="1">
        <v>303.23</v>
      </c>
      <c r="O554" s="1">
        <v>133.70969550999999</v>
      </c>
      <c r="P554" s="1">
        <v>303.23</v>
      </c>
      <c r="Q554" s="1">
        <v>0</v>
      </c>
      <c r="R554" s="1">
        <v>303.23</v>
      </c>
    </row>
    <row r="555" spans="1:18" x14ac:dyDescent="0.15">
      <c r="A555" s="1" t="str">
        <f t="shared" si="9"/>
        <v>AmeriCredit Automobile Receivables Trust 2017-10001694010 - 00932942767</v>
      </c>
      <c r="B555" s="1" t="s">
        <v>16</v>
      </c>
      <c r="C555" s="1" t="s">
        <v>527</v>
      </c>
      <c r="D555" s="2">
        <v>42767</v>
      </c>
      <c r="E555" s="1">
        <v>9064.16</v>
      </c>
      <c r="F555" s="1">
        <v>0</v>
      </c>
      <c r="G555" s="1">
        <v>0</v>
      </c>
      <c r="H555" s="1">
        <v>0</v>
      </c>
      <c r="I555" s="14">
        <v>9064.16</v>
      </c>
      <c r="J555" s="1">
        <v>0</v>
      </c>
      <c r="K555" s="1">
        <v>0</v>
      </c>
      <c r="L555" s="1">
        <v>0</v>
      </c>
      <c r="M555" s="1">
        <v>0</v>
      </c>
      <c r="N555" s="1">
        <v>303.23</v>
      </c>
      <c r="O555" s="1">
        <v>136.32373916</v>
      </c>
      <c r="P555" s="1">
        <v>606.46</v>
      </c>
      <c r="Q555" s="1">
        <v>0</v>
      </c>
      <c r="R555" s="1">
        <v>0</v>
      </c>
    </row>
    <row r="556" spans="1:18" x14ac:dyDescent="0.15">
      <c r="A556" s="1" t="str">
        <f t="shared" si="9"/>
        <v>AmeriCredit Automobile Receivables Trust 2017-10001694010 - 00932942795</v>
      </c>
      <c r="B556" s="1" t="s">
        <v>16</v>
      </c>
      <c r="C556" s="1" t="s">
        <v>527</v>
      </c>
      <c r="D556" s="2">
        <v>42795</v>
      </c>
      <c r="E556" s="1">
        <v>9064.16</v>
      </c>
      <c r="F556" s="1">
        <v>237.99</v>
      </c>
      <c r="G556" s="1">
        <v>0</v>
      </c>
      <c r="H556" s="1">
        <v>-2.2737367544323201E-13</v>
      </c>
      <c r="I556" s="14">
        <v>8826.17</v>
      </c>
      <c r="J556" s="1">
        <v>368.01</v>
      </c>
      <c r="K556" s="1">
        <v>0</v>
      </c>
      <c r="L556" s="1">
        <v>0</v>
      </c>
      <c r="M556" s="1">
        <v>0</v>
      </c>
      <c r="N556" s="1">
        <v>606.46</v>
      </c>
      <c r="O556" s="1">
        <v>138.99004188999999</v>
      </c>
      <c r="P556" s="1">
        <v>303.23</v>
      </c>
      <c r="Q556" s="1">
        <v>0</v>
      </c>
      <c r="R556" s="1">
        <v>606</v>
      </c>
    </row>
    <row r="557" spans="1:18" x14ac:dyDescent="0.15">
      <c r="A557" s="1" t="str">
        <f t="shared" si="9"/>
        <v>AmeriCredit Automobile Receivables Trust 2017-10001694010 - 00933142705</v>
      </c>
      <c r="B557" s="1" t="s">
        <v>16</v>
      </c>
      <c r="C557" s="1" t="s">
        <v>526</v>
      </c>
      <c r="D557" s="2">
        <v>42705</v>
      </c>
      <c r="E557" s="1">
        <v>24397.54</v>
      </c>
      <c r="F557" s="1">
        <v>1876.94</v>
      </c>
      <c r="G557" s="1">
        <v>-475</v>
      </c>
      <c r="H557" s="1">
        <v>2.2737367544323202E-12</v>
      </c>
      <c r="I557" s="14">
        <v>22995.599999999999</v>
      </c>
      <c r="J557" s="1">
        <v>271.23</v>
      </c>
      <c r="K557" s="1">
        <v>0</v>
      </c>
      <c r="L557" s="1">
        <v>0</v>
      </c>
      <c r="M557" s="1">
        <v>0</v>
      </c>
      <c r="N557" s="1">
        <v>1380.06</v>
      </c>
      <c r="O557" s="1">
        <v>397.1502888</v>
      </c>
      <c r="P557" s="1">
        <v>1372.26</v>
      </c>
      <c r="Q557" s="1">
        <v>1</v>
      </c>
      <c r="R557" s="1">
        <v>2148.17</v>
      </c>
    </row>
    <row r="558" spans="1:18" x14ac:dyDescent="0.15">
      <c r="A558" s="1" t="str">
        <f t="shared" si="9"/>
        <v>AmeriCredit Automobile Receivables Trust 2017-10001694010 - 00933142736</v>
      </c>
      <c r="B558" s="1" t="s">
        <v>16</v>
      </c>
      <c r="C558" s="1" t="s">
        <v>526</v>
      </c>
      <c r="D558" s="2">
        <v>42736</v>
      </c>
      <c r="E558" s="1">
        <v>22995.599999999999</v>
      </c>
      <c r="F558" s="1">
        <v>273.11</v>
      </c>
      <c r="G558" s="1">
        <v>0</v>
      </c>
      <c r="H558" s="1">
        <v>-3.06954461848363E-12</v>
      </c>
      <c r="I558" s="14">
        <v>22722.49</v>
      </c>
      <c r="J558" s="1">
        <v>443.14</v>
      </c>
      <c r="K558" s="1">
        <v>0</v>
      </c>
      <c r="L558" s="1">
        <v>0</v>
      </c>
      <c r="M558" s="1">
        <v>0</v>
      </c>
      <c r="N558" s="1">
        <v>1372.26</v>
      </c>
      <c r="O558" s="1">
        <v>402.27238061999998</v>
      </c>
      <c r="P558" s="1">
        <v>1346.04</v>
      </c>
      <c r="Q558" s="1">
        <v>1</v>
      </c>
      <c r="R558" s="1">
        <v>716.25</v>
      </c>
    </row>
    <row r="559" spans="1:18" x14ac:dyDescent="0.15">
      <c r="A559" s="1" t="str">
        <f t="shared" si="9"/>
        <v>AmeriCredit Automobile Receivables Trust 2017-10001694010 - 00933142767</v>
      </c>
      <c r="B559" s="1" t="s">
        <v>16</v>
      </c>
      <c r="C559" s="1" t="s">
        <v>526</v>
      </c>
      <c r="D559" s="2">
        <v>42767</v>
      </c>
      <c r="E559" s="1">
        <v>22722.49</v>
      </c>
      <c r="F559" s="1">
        <v>461.7</v>
      </c>
      <c r="G559" s="1">
        <v>0</v>
      </c>
      <c r="H559" s="1">
        <v>7.3896444519050399E-13</v>
      </c>
      <c r="I559" s="14">
        <v>22260.79</v>
      </c>
      <c r="J559" s="1">
        <v>194.31</v>
      </c>
      <c r="K559" s="1">
        <v>0</v>
      </c>
      <c r="L559" s="1">
        <v>0</v>
      </c>
      <c r="M559" s="1">
        <v>0</v>
      </c>
      <c r="N559" s="1">
        <v>1346.04</v>
      </c>
      <c r="O559" s="1">
        <v>407.46127304999999</v>
      </c>
      <c r="P559" s="1">
        <v>1380.06</v>
      </c>
      <c r="Q559" s="1">
        <v>0</v>
      </c>
      <c r="R559" s="1">
        <v>690.03</v>
      </c>
    </row>
    <row r="560" spans="1:18" x14ac:dyDescent="0.15">
      <c r="A560" s="1" t="str">
        <f t="shared" si="9"/>
        <v>AmeriCredit Automobile Receivables Trust 2017-10001694010 - 00933142795</v>
      </c>
      <c r="B560" s="1" t="s">
        <v>16</v>
      </c>
      <c r="C560" s="1" t="s">
        <v>526</v>
      </c>
      <c r="D560" s="2">
        <v>42795</v>
      </c>
      <c r="E560" s="1">
        <v>22260.79</v>
      </c>
      <c r="F560" s="1">
        <v>346.42</v>
      </c>
      <c r="G560" s="1">
        <v>0</v>
      </c>
      <c r="H560" s="1">
        <v>1.87583282240666E-12</v>
      </c>
      <c r="I560" s="14">
        <v>21914.37</v>
      </c>
      <c r="J560" s="1">
        <v>343.61</v>
      </c>
      <c r="K560" s="1">
        <v>0</v>
      </c>
      <c r="L560" s="1">
        <v>0</v>
      </c>
      <c r="M560" s="1">
        <v>0</v>
      </c>
      <c r="N560" s="1">
        <v>1380.06</v>
      </c>
      <c r="O560" s="1">
        <v>412.71783728999998</v>
      </c>
      <c r="P560" s="1">
        <v>1380.06</v>
      </c>
      <c r="Q560" s="1">
        <v>1</v>
      </c>
      <c r="R560" s="1">
        <v>690.03</v>
      </c>
    </row>
    <row r="561" spans="1:18" x14ac:dyDescent="0.15">
      <c r="A561" s="1" t="str">
        <f t="shared" si="9"/>
        <v>AmeriCredit Automobile Receivables Trust 2017-10001694010 - 00935042705</v>
      </c>
      <c r="B561" s="1" t="s">
        <v>16</v>
      </c>
      <c r="C561" s="1" t="s">
        <v>525</v>
      </c>
      <c r="D561" s="2">
        <v>42705</v>
      </c>
      <c r="E561" s="1">
        <v>19694.79</v>
      </c>
      <c r="F561" s="1">
        <v>1115.08</v>
      </c>
      <c r="G561" s="1">
        <v>-500</v>
      </c>
      <c r="H561" s="1">
        <v>1.81898940354585E-12</v>
      </c>
      <c r="I561" s="14">
        <v>19079.71</v>
      </c>
      <c r="J561" s="1">
        <v>18.62</v>
      </c>
      <c r="K561" s="1">
        <v>0</v>
      </c>
      <c r="L561" s="1">
        <v>0</v>
      </c>
      <c r="M561" s="1">
        <v>0</v>
      </c>
      <c r="N561" s="1">
        <v>689.48</v>
      </c>
      <c r="O561" s="1">
        <v>314.06872433000001</v>
      </c>
      <c r="P561" s="1">
        <v>689.48</v>
      </c>
      <c r="Q561" s="1">
        <v>9</v>
      </c>
      <c r="R561" s="1">
        <v>1133.7</v>
      </c>
    </row>
    <row r="562" spans="1:18" x14ac:dyDescent="0.15">
      <c r="A562" s="1" t="str">
        <f t="shared" si="9"/>
        <v>AmeriCredit Automobile Receivables Trust 2017-10001694010 - 00935042736</v>
      </c>
      <c r="B562" s="1" t="s">
        <v>16</v>
      </c>
      <c r="C562" s="1" t="s">
        <v>525</v>
      </c>
      <c r="D562" s="2">
        <v>42736</v>
      </c>
      <c r="E562" s="1">
        <v>19079.71</v>
      </c>
      <c r="F562" s="1">
        <v>335.9</v>
      </c>
      <c r="G562" s="1">
        <v>0</v>
      </c>
      <c r="H562" s="1">
        <v>-2.1600499167107001E-12</v>
      </c>
      <c r="I562" s="14">
        <v>18743.810000000001</v>
      </c>
      <c r="J562" s="1">
        <v>26.08</v>
      </c>
      <c r="K562" s="1">
        <v>0</v>
      </c>
      <c r="L562" s="1">
        <v>0</v>
      </c>
      <c r="M562" s="1">
        <v>0</v>
      </c>
      <c r="N562" s="1">
        <v>689.48</v>
      </c>
      <c r="O562" s="1">
        <v>314.59171978000001</v>
      </c>
      <c r="P562" s="1">
        <v>672.24</v>
      </c>
      <c r="Q562" s="1">
        <v>9</v>
      </c>
      <c r="R562" s="1">
        <v>361.98</v>
      </c>
    </row>
    <row r="563" spans="1:18" x14ac:dyDescent="0.15">
      <c r="A563" s="1" t="str">
        <f t="shared" si="9"/>
        <v>AmeriCredit Automobile Receivables Trust 2017-10001694010 - 00935042767</v>
      </c>
      <c r="B563" s="1" t="s">
        <v>16</v>
      </c>
      <c r="C563" s="1" t="s">
        <v>525</v>
      </c>
      <c r="D563" s="2">
        <v>42767</v>
      </c>
      <c r="E563" s="1">
        <v>18743.810000000001</v>
      </c>
      <c r="F563" s="1">
        <v>364.05</v>
      </c>
      <c r="G563" s="1">
        <v>0</v>
      </c>
      <c r="H563" s="1">
        <v>2.8990143619011999E-12</v>
      </c>
      <c r="I563" s="14">
        <v>18379.759999999998</v>
      </c>
      <c r="J563" s="1">
        <v>35.950000000000003</v>
      </c>
      <c r="K563" s="1">
        <v>0</v>
      </c>
      <c r="L563" s="1">
        <v>0</v>
      </c>
      <c r="M563" s="1">
        <v>0</v>
      </c>
      <c r="N563" s="1">
        <v>672.24</v>
      </c>
      <c r="O563" s="1">
        <v>315.11558688999997</v>
      </c>
      <c r="P563" s="1">
        <v>616.98</v>
      </c>
      <c r="Q563" s="1">
        <v>6</v>
      </c>
      <c r="R563" s="1">
        <v>400</v>
      </c>
    </row>
    <row r="564" spans="1:18" x14ac:dyDescent="0.15">
      <c r="A564" s="1" t="str">
        <f t="shared" si="9"/>
        <v>AmeriCredit Automobile Receivables Trust 2017-10001694010 - 00935042795</v>
      </c>
      <c r="B564" s="1" t="s">
        <v>16</v>
      </c>
      <c r="C564" s="1" t="s">
        <v>525</v>
      </c>
      <c r="D564" s="2">
        <v>42795</v>
      </c>
      <c r="E564" s="1">
        <v>18379.759999999998</v>
      </c>
      <c r="F564" s="1">
        <v>359.72</v>
      </c>
      <c r="G564" s="1">
        <v>0</v>
      </c>
      <c r="H564" s="1">
        <v>-2.5011104298755498E-12</v>
      </c>
      <c r="I564" s="14">
        <v>18020.04</v>
      </c>
      <c r="J564" s="1">
        <v>40.28</v>
      </c>
      <c r="K564" s="1">
        <v>0</v>
      </c>
      <c r="L564" s="1">
        <v>0</v>
      </c>
      <c r="M564" s="1">
        <v>0</v>
      </c>
      <c r="N564" s="1">
        <v>616.98</v>
      </c>
      <c r="O564" s="1">
        <v>315.64032710999999</v>
      </c>
      <c r="P564" s="1">
        <v>561.72</v>
      </c>
      <c r="Q564" s="1">
        <v>9</v>
      </c>
      <c r="R564" s="1">
        <v>400</v>
      </c>
    </row>
    <row r="565" spans="1:18" x14ac:dyDescent="0.15">
      <c r="A565" s="1" t="str">
        <f t="shared" si="9"/>
        <v>AmeriCredit Automobile Receivables Trust 2017-10001694010 - 00936642705</v>
      </c>
      <c r="B565" s="1" t="s">
        <v>16</v>
      </c>
      <c r="C565" s="1" t="s">
        <v>524</v>
      </c>
      <c r="D565" s="2">
        <v>42705</v>
      </c>
      <c r="E565" s="1">
        <v>16310.4</v>
      </c>
      <c r="F565" s="1">
        <v>1818.92</v>
      </c>
      <c r="G565" s="1">
        <v>-850</v>
      </c>
      <c r="H565" s="1">
        <v>0</v>
      </c>
      <c r="I565" s="14">
        <v>15341.48</v>
      </c>
      <c r="J565" s="1">
        <v>103.11</v>
      </c>
      <c r="K565" s="1">
        <v>0</v>
      </c>
      <c r="L565" s="1">
        <v>0</v>
      </c>
      <c r="M565" s="1">
        <v>0</v>
      </c>
      <c r="N565" s="1">
        <v>715.86</v>
      </c>
      <c r="O565" s="1">
        <v>184.54414518999999</v>
      </c>
      <c r="P565" s="1">
        <v>715.48</v>
      </c>
      <c r="Q565" s="1">
        <v>4</v>
      </c>
      <c r="R565" s="1">
        <v>1922.03</v>
      </c>
    </row>
    <row r="566" spans="1:18" x14ac:dyDescent="0.15">
      <c r="A566" s="1" t="str">
        <f t="shared" si="9"/>
        <v>AmeriCredit Automobile Receivables Trust 2017-10001694010 - 00936642736</v>
      </c>
      <c r="B566" s="1" t="s">
        <v>16</v>
      </c>
      <c r="C566" s="1" t="s">
        <v>524</v>
      </c>
      <c r="D566" s="2">
        <v>42736</v>
      </c>
      <c r="E566" s="1">
        <v>15341.48</v>
      </c>
      <c r="F566" s="1">
        <v>25.53</v>
      </c>
      <c r="G566" s="1">
        <v>0</v>
      </c>
      <c r="H566" s="1">
        <v>-1.1652900866465601E-12</v>
      </c>
      <c r="I566" s="14">
        <v>15315.95</v>
      </c>
      <c r="J566" s="1">
        <v>332.47</v>
      </c>
      <c r="K566" s="1">
        <v>0</v>
      </c>
      <c r="L566" s="1">
        <v>0</v>
      </c>
      <c r="M566" s="1">
        <v>0</v>
      </c>
      <c r="N566" s="1">
        <v>715.48</v>
      </c>
      <c r="O566" s="1">
        <v>186.73351557999999</v>
      </c>
      <c r="P566" s="1">
        <v>715.41</v>
      </c>
      <c r="Q566" s="1">
        <v>4</v>
      </c>
      <c r="R566" s="1">
        <v>358</v>
      </c>
    </row>
    <row r="567" spans="1:18" x14ac:dyDescent="0.15">
      <c r="A567" s="1" t="str">
        <f t="shared" si="9"/>
        <v>AmeriCredit Automobile Receivables Trust 2017-10001694010 - 00936642767</v>
      </c>
      <c r="B567" s="1" t="s">
        <v>16</v>
      </c>
      <c r="C567" s="1" t="s">
        <v>524</v>
      </c>
      <c r="D567" s="2">
        <v>42767</v>
      </c>
      <c r="E567" s="1">
        <v>15315.95</v>
      </c>
      <c r="F567" s="1">
        <v>0</v>
      </c>
      <c r="G567" s="1">
        <v>0</v>
      </c>
      <c r="H567" s="1">
        <v>0</v>
      </c>
      <c r="I567" s="14">
        <v>15315.95</v>
      </c>
      <c r="J567" s="1">
        <v>0</v>
      </c>
      <c r="K567" s="1">
        <v>0</v>
      </c>
      <c r="L567" s="1">
        <v>0</v>
      </c>
      <c r="M567" s="1">
        <v>0</v>
      </c>
      <c r="N567" s="1">
        <v>715.41</v>
      </c>
      <c r="O567" s="1">
        <v>188.94915842</v>
      </c>
      <c r="P567" s="1">
        <v>1073.3399999999999</v>
      </c>
      <c r="Q567" s="1">
        <v>32</v>
      </c>
      <c r="R567" s="1">
        <v>0</v>
      </c>
    </row>
    <row r="568" spans="1:18" x14ac:dyDescent="0.15">
      <c r="A568" s="1" t="str">
        <f t="shared" si="9"/>
        <v>AmeriCredit Automobile Receivables Trust 2017-10001694010 - 00936642795</v>
      </c>
      <c r="B568" s="1" t="s">
        <v>16</v>
      </c>
      <c r="C568" s="1" t="s">
        <v>524</v>
      </c>
      <c r="D568" s="2">
        <v>42795</v>
      </c>
      <c r="E568" s="1">
        <v>15315.95</v>
      </c>
      <c r="F568" s="1">
        <v>45.34</v>
      </c>
      <c r="G568" s="1">
        <v>0</v>
      </c>
      <c r="H568" s="1">
        <v>1.4210854715202001E-13</v>
      </c>
      <c r="I568" s="14">
        <v>15270.61</v>
      </c>
      <c r="J568" s="1">
        <v>259.83</v>
      </c>
      <c r="K568" s="1">
        <v>0</v>
      </c>
      <c r="L568" s="1">
        <v>0</v>
      </c>
      <c r="M568" s="1">
        <v>0</v>
      </c>
      <c r="N568" s="1">
        <v>1073.3399999999999</v>
      </c>
      <c r="O568" s="1">
        <v>191.19138898</v>
      </c>
      <c r="P568" s="1">
        <v>553.86</v>
      </c>
      <c r="Q568" s="1">
        <v>4</v>
      </c>
      <c r="R568" s="1">
        <v>323.05</v>
      </c>
    </row>
    <row r="569" spans="1:18" x14ac:dyDescent="0.15">
      <c r="A569" s="1" t="str">
        <f t="shared" si="9"/>
        <v>AmeriCredit Automobile Receivables Trust 2017-10001694010 - 00941042705</v>
      </c>
      <c r="B569" s="1" t="s">
        <v>16</v>
      </c>
      <c r="C569" s="1" t="s">
        <v>523</v>
      </c>
      <c r="D569" s="2">
        <v>42705</v>
      </c>
      <c r="E569" s="1">
        <v>19509.22</v>
      </c>
      <c r="F569" s="1">
        <v>1695.41</v>
      </c>
      <c r="G569" s="1">
        <v>-565</v>
      </c>
      <c r="H569" s="1">
        <v>-2.2737367544323201E-13</v>
      </c>
      <c r="I569" s="14">
        <v>18378.810000000001</v>
      </c>
      <c r="J569" s="1">
        <v>416.39</v>
      </c>
      <c r="K569" s="1">
        <v>0</v>
      </c>
      <c r="L569" s="1">
        <v>0</v>
      </c>
      <c r="M569" s="1">
        <v>0</v>
      </c>
      <c r="N569" s="1">
        <v>441.8</v>
      </c>
      <c r="O569" s="1">
        <v>206.72152095000001</v>
      </c>
      <c r="P569" s="1">
        <v>441.8</v>
      </c>
      <c r="Q569" s="1">
        <v>0</v>
      </c>
      <c r="R569" s="1">
        <v>2111.8000000000002</v>
      </c>
    </row>
    <row r="570" spans="1:18" x14ac:dyDescent="0.15">
      <c r="A570" s="1" t="str">
        <f t="shared" si="9"/>
        <v>AmeriCredit Automobile Receivables Trust 2017-10001694010 - 00941042736</v>
      </c>
      <c r="B570" s="1" t="s">
        <v>16</v>
      </c>
      <c r="C570" s="1" t="s">
        <v>523</v>
      </c>
      <c r="D570" s="2">
        <v>42736</v>
      </c>
      <c r="E570" s="1">
        <v>18378.810000000001</v>
      </c>
      <c r="F570" s="1">
        <v>0</v>
      </c>
      <c r="G570" s="1">
        <v>0</v>
      </c>
      <c r="H570" s="1">
        <v>0</v>
      </c>
      <c r="I570" s="14">
        <v>18378.810000000001</v>
      </c>
      <c r="J570" s="1">
        <v>0</v>
      </c>
      <c r="K570" s="1">
        <v>0</v>
      </c>
      <c r="L570" s="1">
        <v>0</v>
      </c>
      <c r="M570" s="1">
        <v>0</v>
      </c>
      <c r="N570" s="1">
        <v>441.8</v>
      </c>
      <c r="O570" s="1">
        <v>209.48331264999999</v>
      </c>
      <c r="P570" s="1">
        <v>883.6</v>
      </c>
      <c r="Q570" s="1">
        <v>7</v>
      </c>
      <c r="R570" s="1">
        <v>0</v>
      </c>
    </row>
    <row r="571" spans="1:18" x14ac:dyDescent="0.15">
      <c r="A571" s="1" t="str">
        <f t="shared" si="9"/>
        <v>AmeriCredit Automobile Receivables Trust 2017-10001694010 - 00941042767</v>
      </c>
      <c r="B571" s="1" t="s">
        <v>16</v>
      </c>
      <c r="C571" s="1" t="s">
        <v>523</v>
      </c>
      <c r="D571" s="2">
        <v>42767</v>
      </c>
      <c r="E571" s="1">
        <v>18378.810000000001</v>
      </c>
      <c r="F571" s="1">
        <v>40.909999999999997</v>
      </c>
      <c r="G571" s="1">
        <v>0</v>
      </c>
      <c r="H571" s="1">
        <v>-1.4210854715202001E-13</v>
      </c>
      <c r="I571" s="14">
        <v>18337.900000000001</v>
      </c>
      <c r="J571" s="1">
        <v>400.89</v>
      </c>
      <c r="K571" s="1">
        <v>0</v>
      </c>
      <c r="L571" s="1">
        <v>0</v>
      </c>
      <c r="M571" s="1">
        <v>0</v>
      </c>
      <c r="N571" s="1">
        <v>883.6</v>
      </c>
      <c r="O571" s="1">
        <v>212.28250360999999</v>
      </c>
      <c r="P571" s="1">
        <v>883.6</v>
      </c>
      <c r="Q571" s="1">
        <v>4</v>
      </c>
      <c r="R571" s="1">
        <v>441.8</v>
      </c>
    </row>
    <row r="572" spans="1:18" x14ac:dyDescent="0.15">
      <c r="A572" s="1" t="str">
        <f t="shared" si="9"/>
        <v>AmeriCredit Automobile Receivables Trust 2017-10001694010 - 00941042795</v>
      </c>
      <c r="B572" s="1" t="s">
        <v>16</v>
      </c>
      <c r="C572" s="1" t="s">
        <v>523</v>
      </c>
      <c r="D572" s="2">
        <v>42795</v>
      </c>
      <c r="E572" s="1">
        <v>18337.900000000001</v>
      </c>
      <c r="F572" s="1">
        <v>213.2</v>
      </c>
      <c r="G572" s="1">
        <v>0</v>
      </c>
      <c r="H572" s="1">
        <v>7.3896444519050399E-13</v>
      </c>
      <c r="I572" s="14">
        <v>18124.7</v>
      </c>
      <c r="J572" s="1">
        <v>228.6</v>
      </c>
      <c r="K572" s="1">
        <v>0</v>
      </c>
      <c r="L572" s="1">
        <v>0</v>
      </c>
      <c r="M572" s="1">
        <v>0</v>
      </c>
      <c r="N572" s="1">
        <v>883.6</v>
      </c>
      <c r="O572" s="1">
        <v>215.11960028999999</v>
      </c>
      <c r="P572" s="1">
        <v>441.8</v>
      </c>
      <c r="Q572" s="1">
        <v>0</v>
      </c>
      <c r="R572" s="1">
        <v>441.8</v>
      </c>
    </row>
    <row r="573" spans="1:18" x14ac:dyDescent="0.15">
      <c r="A573" s="1" t="str">
        <f t="shared" si="9"/>
        <v>AmeriCredit Automobile Receivables Trust 2017-10001694010 - 00942842705</v>
      </c>
      <c r="B573" s="1" t="s">
        <v>16</v>
      </c>
      <c r="C573" s="1" t="s">
        <v>522</v>
      </c>
      <c r="D573" s="2">
        <v>42705</v>
      </c>
      <c r="E573" s="1">
        <v>36118.6</v>
      </c>
      <c r="F573" s="1">
        <v>2351.56</v>
      </c>
      <c r="G573" s="1">
        <v>-493.13</v>
      </c>
      <c r="H573" s="1">
        <v>4.5474735088646402E-13</v>
      </c>
      <c r="I573" s="14">
        <v>34260.17</v>
      </c>
      <c r="J573" s="1">
        <v>506.25</v>
      </c>
      <c r="K573" s="1">
        <v>0</v>
      </c>
      <c r="L573" s="1">
        <v>0</v>
      </c>
      <c r="M573" s="1">
        <v>0</v>
      </c>
      <c r="N573" s="1">
        <v>1582.34</v>
      </c>
      <c r="O573" s="1">
        <v>408.89529198999998</v>
      </c>
      <c r="P573" s="1">
        <v>1582.34</v>
      </c>
      <c r="Q573" s="1">
        <v>8</v>
      </c>
      <c r="R573" s="1">
        <v>2857.81</v>
      </c>
    </row>
    <row r="574" spans="1:18" x14ac:dyDescent="0.15">
      <c r="A574" s="1" t="str">
        <f t="shared" si="9"/>
        <v>AmeriCredit Automobile Receivables Trust 2017-10001694010 - 00942842736</v>
      </c>
      <c r="B574" s="1" t="s">
        <v>16</v>
      </c>
      <c r="C574" s="1" t="s">
        <v>522</v>
      </c>
      <c r="D574" s="2">
        <v>42736</v>
      </c>
      <c r="E574" s="1">
        <v>34260.17</v>
      </c>
      <c r="F574" s="1">
        <v>142.12</v>
      </c>
      <c r="G574" s="1">
        <v>0</v>
      </c>
      <c r="H574" s="1">
        <v>-4.6611603465862499E-12</v>
      </c>
      <c r="I574" s="14">
        <v>34118.050000000003</v>
      </c>
      <c r="J574" s="1">
        <v>657.88</v>
      </c>
      <c r="K574" s="1">
        <v>0</v>
      </c>
      <c r="L574" s="1">
        <v>0</v>
      </c>
      <c r="M574" s="1">
        <v>0</v>
      </c>
      <c r="N574" s="1">
        <v>1582.34</v>
      </c>
      <c r="O574" s="1">
        <v>413.49545518999997</v>
      </c>
      <c r="P574" s="1">
        <v>1573.51</v>
      </c>
      <c r="Q574" s="1">
        <v>8</v>
      </c>
      <c r="R574" s="1">
        <v>800</v>
      </c>
    </row>
    <row r="575" spans="1:18" x14ac:dyDescent="0.15">
      <c r="A575" s="1" t="str">
        <f t="shared" si="9"/>
        <v>AmeriCredit Automobile Receivables Trust 2017-10001694010 - 00942842767</v>
      </c>
      <c r="B575" s="1" t="s">
        <v>16</v>
      </c>
      <c r="C575" s="1" t="s">
        <v>522</v>
      </c>
      <c r="D575" s="2">
        <v>42767</v>
      </c>
      <c r="E575" s="1">
        <v>34118.050000000003</v>
      </c>
      <c r="F575" s="1">
        <v>391.15</v>
      </c>
      <c r="G575" s="1">
        <v>0</v>
      </c>
      <c r="H575" s="1">
        <v>1.4779288903809999E-12</v>
      </c>
      <c r="I575" s="14">
        <v>33726.9</v>
      </c>
      <c r="J575" s="1">
        <v>391.19</v>
      </c>
      <c r="K575" s="1">
        <v>0</v>
      </c>
      <c r="L575" s="1">
        <v>0</v>
      </c>
      <c r="M575" s="1">
        <v>0</v>
      </c>
      <c r="N575" s="1">
        <v>1573.51</v>
      </c>
      <c r="O575" s="1">
        <v>418.14737022000003</v>
      </c>
      <c r="P575" s="1">
        <v>1582.34</v>
      </c>
      <c r="Q575" s="1">
        <v>5</v>
      </c>
      <c r="R575" s="1">
        <v>800</v>
      </c>
    </row>
    <row r="576" spans="1:18" x14ac:dyDescent="0.15">
      <c r="A576" s="1" t="str">
        <f t="shared" si="9"/>
        <v>AmeriCredit Automobile Receivables Trust 2017-10001694010 - 00942842795</v>
      </c>
      <c r="B576" s="1" t="s">
        <v>16</v>
      </c>
      <c r="C576" s="1" t="s">
        <v>522</v>
      </c>
      <c r="D576" s="2">
        <v>42795</v>
      </c>
      <c r="E576" s="1">
        <v>33726.9</v>
      </c>
      <c r="F576" s="1">
        <v>0</v>
      </c>
      <c r="G576" s="1">
        <v>0</v>
      </c>
      <c r="H576" s="1">
        <v>0</v>
      </c>
      <c r="I576" s="14">
        <v>33726.9</v>
      </c>
      <c r="J576" s="1">
        <v>0</v>
      </c>
      <c r="K576" s="1">
        <v>0</v>
      </c>
      <c r="L576" s="1">
        <v>0</v>
      </c>
      <c r="M576" s="1">
        <v>0</v>
      </c>
      <c r="N576" s="1">
        <v>1582.34</v>
      </c>
      <c r="O576" s="1">
        <v>422.85161929999998</v>
      </c>
      <c r="P576" s="1">
        <v>2373.5100000000002</v>
      </c>
      <c r="Q576" s="1">
        <v>36</v>
      </c>
      <c r="R576" s="1">
        <v>0</v>
      </c>
    </row>
    <row r="577" spans="1:18" x14ac:dyDescent="0.15">
      <c r="A577" s="1" t="str">
        <f t="shared" si="9"/>
        <v>AmeriCredit Automobile Receivables Trust 2017-10001694010 - 00945742705</v>
      </c>
      <c r="B577" s="1" t="s">
        <v>16</v>
      </c>
      <c r="C577" s="1" t="s">
        <v>521</v>
      </c>
      <c r="D577" s="2">
        <v>42705</v>
      </c>
      <c r="E577" s="1">
        <v>0</v>
      </c>
      <c r="F577" s="1">
        <v>0</v>
      </c>
      <c r="G577" s="1">
        <v>0</v>
      </c>
      <c r="H577" s="1">
        <v>0</v>
      </c>
      <c r="I577" s="14">
        <v>0</v>
      </c>
      <c r="J577" s="1">
        <v>2500</v>
      </c>
      <c r="K577" s="1">
        <v>0</v>
      </c>
      <c r="L577" s="1">
        <v>0</v>
      </c>
      <c r="M577" s="1">
        <v>2500</v>
      </c>
      <c r="N577" s="1">
        <v>0</v>
      </c>
      <c r="O577" s="1">
        <v>0</v>
      </c>
      <c r="P577" s="1">
        <v>0</v>
      </c>
      <c r="Q577" s="1">
        <v>0</v>
      </c>
      <c r="R577" s="1">
        <v>2500</v>
      </c>
    </row>
    <row r="578" spans="1:18" x14ac:dyDescent="0.15">
      <c r="A578" s="1" t="str">
        <f t="shared" si="9"/>
        <v>AmeriCredit Automobile Receivables Trust 2017-10001694010 - 00945742736</v>
      </c>
      <c r="B578" s="1" t="s">
        <v>16</v>
      </c>
      <c r="C578" s="1" t="s">
        <v>521</v>
      </c>
      <c r="D578" s="2">
        <v>42736</v>
      </c>
      <c r="E578" s="1">
        <v>0</v>
      </c>
      <c r="F578" s="1">
        <v>2033.2</v>
      </c>
      <c r="G578" s="1">
        <v>-28228.69</v>
      </c>
      <c r="H578" s="1">
        <v>-3.6379788070917101E-12</v>
      </c>
      <c r="I578" s="14">
        <v>26195.49</v>
      </c>
      <c r="J578" s="1">
        <v>402.32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1050.05</v>
      </c>
      <c r="Q578" s="1">
        <v>12</v>
      </c>
      <c r="R578" s="1">
        <v>2435.52</v>
      </c>
    </row>
    <row r="579" spans="1:18" x14ac:dyDescent="0.15">
      <c r="A579" s="1" t="str">
        <f t="shared" ref="A579:A642" si="10">B579&amp;C579&amp;D579</f>
        <v>AmeriCredit Automobile Receivables Trust 2017-10001694010 - 00945742767</v>
      </c>
      <c r="B579" s="1" t="s">
        <v>16</v>
      </c>
      <c r="C579" s="1" t="s">
        <v>521</v>
      </c>
      <c r="D579" s="2">
        <v>42767</v>
      </c>
      <c r="E579" s="1">
        <v>26195.49</v>
      </c>
      <c r="F579" s="1">
        <v>551.25</v>
      </c>
      <c r="G579" s="1">
        <v>0</v>
      </c>
      <c r="H579" s="1">
        <v>0</v>
      </c>
      <c r="I579" s="14">
        <v>25644.240000000002</v>
      </c>
      <c r="J579" s="1">
        <v>0</v>
      </c>
      <c r="K579" s="1">
        <v>0</v>
      </c>
      <c r="L579" s="1">
        <v>0</v>
      </c>
      <c r="M579" s="1">
        <v>0</v>
      </c>
      <c r="N579" s="1">
        <v>1050.05</v>
      </c>
      <c r="O579" s="1">
        <v>326.47838952000001</v>
      </c>
      <c r="P579" s="1">
        <v>1023.85</v>
      </c>
      <c r="Q579" s="1">
        <v>9</v>
      </c>
      <c r="R579" s="1">
        <v>551.25</v>
      </c>
    </row>
    <row r="580" spans="1:18" x14ac:dyDescent="0.15">
      <c r="A580" s="1" t="str">
        <f t="shared" si="10"/>
        <v>AmeriCredit Automobile Receivables Trust 2017-10001694010 - 00945742795</v>
      </c>
      <c r="B580" s="1" t="s">
        <v>16</v>
      </c>
      <c r="C580" s="1" t="s">
        <v>521</v>
      </c>
      <c r="D580" s="2">
        <v>42795</v>
      </c>
      <c r="E580" s="1">
        <v>25644.240000000002</v>
      </c>
      <c r="F580" s="1">
        <v>340.49</v>
      </c>
      <c r="G580" s="1">
        <v>0</v>
      </c>
      <c r="H580" s="1">
        <v>1.59161572810262E-12</v>
      </c>
      <c r="I580" s="14">
        <v>25303.75</v>
      </c>
      <c r="J580" s="1">
        <v>184.56</v>
      </c>
      <c r="K580" s="1">
        <v>0</v>
      </c>
      <c r="L580" s="1">
        <v>0</v>
      </c>
      <c r="M580" s="1">
        <v>0</v>
      </c>
      <c r="N580" s="1">
        <v>1023.85</v>
      </c>
      <c r="O580" s="1">
        <v>329.11491603000002</v>
      </c>
      <c r="P580" s="1">
        <v>1023.85</v>
      </c>
      <c r="Q580" s="1">
        <v>12</v>
      </c>
      <c r="R580" s="1">
        <v>525.04999999999995</v>
      </c>
    </row>
    <row r="581" spans="1:18" x14ac:dyDescent="0.15">
      <c r="A581" s="1" t="str">
        <f t="shared" si="10"/>
        <v>AmeriCredit Automobile Receivables Trust 2017-10001694010 - 00948142705</v>
      </c>
      <c r="B581" s="1" t="s">
        <v>16</v>
      </c>
      <c r="C581" s="1" t="s">
        <v>520</v>
      </c>
      <c r="D581" s="2">
        <v>42705</v>
      </c>
      <c r="E581" s="1">
        <v>16674.86</v>
      </c>
      <c r="F581" s="1">
        <v>2225.35</v>
      </c>
      <c r="G581" s="1">
        <v>-750</v>
      </c>
      <c r="H581" s="1">
        <v>4.5474735088646402E-13</v>
      </c>
      <c r="I581" s="14">
        <v>15199.51</v>
      </c>
      <c r="J581" s="1">
        <v>175.91</v>
      </c>
      <c r="K581" s="1">
        <v>0</v>
      </c>
      <c r="L581" s="1">
        <v>0</v>
      </c>
      <c r="M581" s="1">
        <v>0</v>
      </c>
      <c r="N581" s="1">
        <v>335.82</v>
      </c>
      <c r="O581" s="1">
        <v>285.60419882999997</v>
      </c>
      <c r="P581" s="1">
        <v>335.82</v>
      </c>
      <c r="Q581" s="1">
        <v>0</v>
      </c>
      <c r="R581" s="1">
        <v>2502</v>
      </c>
    </row>
    <row r="582" spans="1:18" x14ac:dyDescent="0.15">
      <c r="A582" s="1" t="str">
        <f t="shared" si="10"/>
        <v>AmeriCredit Automobile Receivables Trust 2017-10001694010 - 00948142736</v>
      </c>
      <c r="B582" s="1" t="s">
        <v>16</v>
      </c>
      <c r="C582" s="1" t="s">
        <v>520</v>
      </c>
      <c r="D582" s="2">
        <v>42736</v>
      </c>
      <c r="E582" s="1">
        <v>15199.51</v>
      </c>
      <c r="F582" s="1">
        <v>0</v>
      </c>
      <c r="G582" s="1">
        <v>0</v>
      </c>
      <c r="H582" s="1">
        <v>0</v>
      </c>
      <c r="I582" s="14">
        <v>15199.51</v>
      </c>
      <c r="J582" s="1">
        <v>0</v>
      </c>
      <c r="K582" s="1">
        <v>0</v>
      </c>
      <c r="L582" s="1">
        <v>-100</v>
      </c>
      <c r="M582" s="1">
        <v>0</v>
      </c>
      <c r="N582" s="1">
        <v>335.82</v>
      </c>
      <c r="O582" s="1">
        <v>286.53075077</v>
      </c>
      <c r="P582" s="1">
        <v>671.12</v>
      </c>
      <c r="Q582" s="1">
        <v>9</v>
      </c>
      <c r="R582" s="1">
        <v>0</v>
      </c>
    </row>
    <row r="583" spans="1:18" x14ac:dyDescent="0.15">
      <c r="A583" s="1" t="str">
        <f t="shared" si="10"/>
        <v>AmeriCredit Automobile Receivables Trust 2017-10001694010 - 00948142767</v>
      </c>
      <c r="B583" s="1" t="s">
        <v>16</v>
      </c>
      <c r="C583" s="1" t="s">
        <v>520</v>
      </c>
      <c r="D583" s="2">
        <v>42767</v>
      </c>
      <c r="E583" s="1">
        <v>15199.51</v>
      </c>
      <c r="F583" s="1">
        <v>0</v>
      </c>
      <c r="G583" s="1">
        <v>0</v>
      </c>
      <c r="H583" s="1">
        <v>0</v>
      </c>
      <c r="I583" s="14">
        <v>15199.51</v>
      </c>
      <c r="J583" s="1">
        <v>0</v>
      </c>
      <c r="K583" s="1">
        <v>0</v>
      </c>
      <c r="L583" s="1">
        <v>0</v>
      </c>
      <c r="M583" s="1">
        <v>0</v>
      </c>
      <c r="N583" s="1">
        <v>671.12</v>
      </c>
      <c r="O583" s="1">
        <v>287.46031400999999</v>
      </c>
      <c r="P583" s="1">
        <v>1006.94</v>
      </c>
      <c r="Q583" s="1">
        <v>37</v>
      </c>
      <c r="R583" s="1">
        <v>0</v>
      </c>
    </row>
    <row r="584" spans="1:18" x14ac:dyDescent="0.15">
      <c r="A584" s="1" t="str">
        <f t="shared" si="10"/>
        <v>AmeriCredit Automobile Receivables Trust 2017-10001694010 - 00948142795</v>
      </c>
      <c r="B584" s="1" t="s">
        <v>16</v>
      </c>
      <c r="C584" s="1" t="s">
        <v>520</v>
      </c>
      <c r="D584" s="2">
        <v>42795</v>
      </c>
      <c r="E584" s="1">
        <v>15199.51</v>
      </c>
      <c r="F584" s="1">
        <v>550.24</v>
      </c>
      <c r="G584" s="1">
        <v>0</v>
      </c>
      <c r="H584" s="1">
        <v>-2.2737367544323201E-13</v>
      </c>
      <c r="I584" s="14">
        <v>14649.27</v>
      </c>
      <c r="J584" s="1">
        <v>121.76</v>
      </c>
      <c r="K584" s="1">
        <v>0</v>
      </c>
      <c r="L584" s="1">
        <v>0</v>
      </c>
      <c r="M584" s="1">
        <v>0</v>
      </c>
      <c r="N584" s="1">
        <v>1006.94</v>
      </c>
      <c r="O584" s="1">
        <v>288.39289832999998</v>
      </c>
      <c r="P584" s="1">
        <v>670.76</v>
      </c>
      <c r="Q584" s="1">
        <v>9</v>
      </c>
      <c r="R584" s="1">
        <v>672</v>
      </c>
    </row>
    <row r="585" spans="1:18" x14ac:dyDescent="0.15">
      <c r="A585" s="1" t="str">
        <f t="shared" si="10"/>
        <v>AmeriCredit Automobile Receivables Trust 2017-10001694010 - 00952642705</v>
      </c>
      <c r="B585" s="1" t="s">
        <v>16</v>
      </c>
      <c r="C585" s="1" t="s">
        <v>519</v>
      </c>
      <c r="D585" s="2">
        <v>42705</v>
      </c>
      <c r="E585" s="1">
        <v>17220</v>
      </c>
      <c r="F585" s="1">
        <v>1716.73</v>
      </c>
      <c r="G585" s="1">
        <v>-845</v>
      </c>
      <c r="H585" s="1">
        <v>-4.5474735088646402E-13</v>
      </c>
      <c r="I585" s="14">
        <v>16348.27</v>
      </c>
      <c r="J585" s="1">
        <v>809.82</v>
      </c>
      <c r="K585" s="1">
        <v>0</v>
      </c>
      <c r="L585" s="1">
        <v>0</v>
      </c>
      <c r="M585" s="1">
        <v>0</v>
      </c>
      <c r="N585" s="1">
        <v>431.15</v>
      </c>
      <c r="O585" s="1">
        <v>140.79824805000001</v>
      </c>
      <c r="P585" s="1">
        <v>431.15</v>
      </c>
      <c r="Q585" s="1">
        <v>0</v>
      </c>
      <c r="R585" s="1">
        <v>2699</v>
      </c>
    </row>
    <row r="586" spans="1:18" x14ac:dyDescent="0.15">
      <c r="A586" s="1" t="str">
        <f t="shared" si="10"/>
        <v>AmeriCredit Automobile Receivables Trust 2017-10001694010 - 00952642736</v>
      </c>
      <c r="B586" s="1" t="s">
        <v>16</v>
      </c>
      <c r="C586" s="1" t="s">
        <v>519</v>
      </c>
      <c r="D586" s="2">
        <v>42736</v>
      </c>
      <c r="E586" s="1">
        <v>16348.27</v>
      </c>
      <c r="F586" s="1">
        <v>132.94999999999999</v>
      </c>
      <c r="G586" s="1">
        <v>0</v>
      </c>
      <c r="H586" s="1">
        <v>7.3896444519050399E-13</v>
      </c>
      <c r="I586" s="14">
        <v>16215.32</v>
      </c>
      <c r="J586" s="1">
        <v>298.2</v>
      </c>
      <c r="K586" s="1">
        <v>0</v>
      </c>
      <c r="L586" s="1">
        <v>0</v>
      </c>
      <c r="M586" s="1">
        <v>0</v>
      </c>
      <c r="N586" s="1">
        <v>431.15</v>
      </c>
      <c r="O586" s="1">
        <v>143.25684952</v>
      </c>
      <c r="P586" s="1">
        <v>431.15</v>
      </c>
      <c r="Q586" s="1">
        <v>0</v>
      </c>
      <c r="R586" s="1">
        <v>431.15</v>
      </c>
    </row>
    <row r="587" spans="1:18" x14ac:dyDescent="0.15">
      <c r="A587" s="1" t="str">
        <f t="shared" si="10"/>
        <v>AmeriCredit Automobile Receivables Trust 2017-10001694010 - 00952642767</v>
      </c>
      <c r="B587" s="1" t="s">
        <v>16</v>
      </c>
      <c r="C587" s="1" t="s">
        <v>519</v>
      </c>
      <c r="D587" s="2">
        <v>42767</v>
      </c>
      <c r="E587" s="1">
        <v>16215.32</v>
      </c>
      <c r="F587" s="1">
        <v>187.01</v>
      </c>
      <c r="G587" s="1">
        <v>0</v>
      </c>
      <c r="H587" s="1">
        <v>2.2737367544323201E-13</v>
      </c>
      <c r="I587" s="14">
        <v>16028.31</v>
      </c>
      <c r="J587" s="1">
        <v>276.99</v>
      </c>
      <c r="K587" s="1">
        <v>0</v>
      </c>
      <c r="L587" s="1">
        <v>0</v>
      </c>
      <c r="M587" s="1">
        <v>32.85</v>
      </c>
      <c r="N587" s="1">
        <v>431.15</v>
      </c>
      <c r="O587" s="1">
        <v>145.75950094000001</v>
      </c>
      <c r="P587" s="1">
        <v>431.15</v>
      </c>
      <c r="Q587" s="1">
        <v>0</v>
      </c>
      <c r="R587" s="1">
        <v>464</v>
      </c>
    </row>
    <row r="588" spans="1:18" x14ac:dyDescent="0.15">
      <c r="A588" s="1" t="str">
        <f t="shared" si="10"/>
        <v>AmeriCredit Automobile Receivables Trust 2017-10001694010 - 00952642795</v>
      </c>
      <c r="B588" s="1" t="s">
        <v>16</v>
      </c>
      <c r="C588" s="1" t="s">
        <v>519</v>
      </c>
      <c r="D588" s="2">
        <v>42795</v>
      </c>
      <c r="E588" s="1">
        <v>16028.31</v>
      </c>
      <c r="F588" s="1">
        <v>176.23</v>
      </c>
      <c r="G588" s="1">
        <v>0</v>
      </c>
      <c r="H588" s="1">
        <v>-4.2632564145606001E-13</v>
      </c>
      <c r="I588" s="14">
        <v>15852.08</v>
      </c>
      <c r="J588" s="1">
        <v>254.92</v>
      </c>
      <c r="K588" s="1">
        <v>0</v>
      </c>
      <c r="L588" s="1">
        <v>0</v>
      </c>
      <c r="M588" s="1">
        <v>0</v>
      </c>
      <c r="N588" s="1">
        <v>431.15</v>
      </c>
      <c r="O588" s="1">
        <v>148.30699153</v>
      </c>
      <c r="P588" s="1">
        <v>431.15</v>
      </c>
      <c r="Q588" s="1">
        <v>0</v>
      </c>
      <c r="R588" s="1">
        <v>431.15</v>
      </c>
    </row>
    <row r="589" spans="1:18" x14ac:dyDescent="0.15">
      <c r="A589" s="1" t="str">
        <f t="shared" si="10"/>
        <v>AmeriCredit Automobile Receivables Trust 2017-10001694010 - 00953042705</v>
      </c>
      <c r="B589" s="1" t="s">
        <v>16</v>
      </c>
      <c r="C589" s="1" t="s">
        <v>518</v>
      </c>
      <c r="D589" s="2">
        <v>42705</v>
      </c>
      <c r="E589" s="1">
        <v>20072.150000000001</v>
      </c>
      <c r="F589" s="1">
        <v>1748.41</v>
      </c>
      <c r="G589" s="1">
        <v>-500</v>
      </c>
      <c r="H589" s="1">
        <v>-2.2737367544323201E-13</v>
      </c>
      <c r="I589" s="14">
        <v>18823.740000000002</v>
      </c>
      <c r="J589" s="1">
        <v>503.11</v>
      </c>
      <c r="K589" s="1">
        <v>0</v>
      </c>
      <c r="L589" s="1">
        <v>0</v>
      </c>
      <c r="M589" s="1">
        <v>0</v>
      </c>
      <c r="N589" s="1">
        <v>438.53</v>
      </c>
      <c r="O589" s="1">
        <v>190.50070561000001</v>
      </c>
      <c r="P589" s="1">
        <v>438.53</v>
      </c>
      <c r="Q589" s="1">
        <v>0</v>
      </c>
      <c r="R589" s="1">
        <v>2422.5300000000002</v>
      </c>
    </row>
    <row r="590" spans="1:18" x14ac:dyDescent="0.15">
      <c r="A590" s="1" t="str">
        <f t="shared" si="10"/>
        <v>AmeriCredit Automobile Receivables Trust 2017-10001694010 - 00953042736</v>
      </c>
      <c r="B590" s="1" t="s">
        <v>16</v>
      </c>
      <c r="C590" s="1" t="s">
        <v>518</v>
      </c>
      <c r="D590" s="2">
        <v>42736</v>
      </c>
      <c r="E590" s="1">
        <v>18823.740000000002</v>
      </c>
      <c r="F590" s="1">
        <v>0</v>
      </c>
      <c r="G590" s="1">
        <v>0</v>
      </c>
      <c r="H590" s="1">
        <v>-183.979999999999</v>
      </c>
      <c r="I590" s="14">
        <v>19007.72</v>
      </c>
      <c r="J590" s="1">
        <v>359.39</v>
      </c>
      <c r="K590" s="1">
        <v>0</v>
      </c>
      <c r="L590" s="1">
        <v>0</v>
      </c>
      <c r="M590" s="1">
        <v>0</v>
      </c>
      <c r="N590" s="1">
        <v>438.53</v>
      </c>
      <c r="O590" s="1">
        <v>192.98661720999999</v>
      </c>
      <c r="P590" s="1">
        <v>0</v>
      </c>
      <c r="Q590" s="1">
        <v>0</v>
      </c>
      <c r="R590" s="1">
        <v>359.39</v>
      </c>
    </row>
    <row r="591" spans="1:18" x14ac:dyDescent="0.15">
      <c r="A591" s="1" t="str">
        <f t="shared" si="10"/>
        <v>AmeriCredit Automobile Receivables Trust 2017-10001694010 - 00953042767</v>
      </c>
      <c r="B591" s="1" t="s">
        <v>16</v>
      </c>
      <c r="C591" s="1" t="s">
        <v>518</v>
      </c>
      <c r="D591" s="2">
        <v>42767</v>
      </c>
      <c r="E591" s="1">
        <v>19007.72</v>
      </c>
      <c r="F591" s="1">
        <v>0</v>
      </c>
      <c r="G591" s="1">
        <v>0</v>
      </c>
      <c r="H591" s="1">
        <v>-196.14999999999699</v>
      </c>
      <c r="I591" s="14">
        <v>19203.87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195.50546714000001</v>
      </c>
      <c r="P591" s="1">
        <v>877.06</v>
      </c>
      <c r="Q591" s="1">
        <v>0</v>
      </c>
      <c r="R591" s="1">
        <v>0</v>
      </c>
    </row>
    <row r="592" spans="1:18" x14ac:dyDescent="0.15">
      <c r="A592" s="1" t="str">
        <f t="shared" si="10"/>
        <v>AmeriCredit Automobile Receivables Trust 2017-10001694010 - 00953042795</v>
      </c>
      <c r="B592" s="1" t="s">
        <v>16</v>
      </c>
      <c r="C592" s="1" t="s">
        <v>518</v>
      </c>
      <c r="D592" s="2">
        <v>42795</v>
      </c>
      <c r="E592" s="1">
        <v>19203.87</v>
      </c>
      <c r="F592" s="1">
        <v>0</v>
      </c>
      <c r="G592" s="1">
        <v>0</v>
      </c>
      <c r="H592" s="1">
        <v>0</v>
      </c>
      <c r="I592" s="14">
        <v>19203.87</v>
      </c>
      <c r="J592" s="1">
        <v>0</v>
      </c>
      <c r="K592" s="1">
        <v>0</v>
      </c>
      <c r="L592" s="1">
        <v>0</v>
      </c>
      <c r="M592" s="1">
        <v>0</v>
      </c>
      <c r="N592" s="1">
        <v>877.06</v>
      </c>
      <c r="O592" s="1">
        <v>198.05769183000001</v>
      </c>
      <c r="P592" s="1">
        <v>1315.59</v>
      </c>
      <c r="Q592" s="1">
        <v>31</v>
      </c>
      <c r="R592" s="1">
        <v>0</v>
      </c>
    </row>
    <row r="593" spans="1:18" x14ac:dyDescent="0.15">
      <c r="A593" s="1" t="str">
        <f t="shared" si="10"/>
        <v>AmeriCredit Automobile Receivables Trust 2017-10001694010 - 00953442705</v>
      </c>
      <c r="B593" s="1" t="s">
        <v>16</v>
      </c>
      <c r="C593" s="1" t="s">
        <v>517</v>
      </c>
      <c r="D593" s="2">
        <v>42705</v>
      </c>
      <c r="E593" s="1">
        <v>14120.8</v>
      </c>
      <c r="F593" s="1">
        <v>1367.55</v>
      </c>
      <c r="G593" s="1">
        <v>-680</v>
      </c>
      <c r="H593" s="1">
        <v>-6.8212102632969598E-13</v>
      </c>
      <c r="I593" s="14">
        <v>13433.25</v>
      </c>
      <c r="J593" s="1">
        <v>822.6</v>
      </c>
      <c r="K593" s="1">
        <v>0</v>
      </c>
      <c r="L593" s="1">
        <v>0</v>
      </c>
      <c r="M593" s="1">
        <v>0</v>
      </c>
      <c r="N593" s="1">
        <v>310.75</v>
      </c>
      <c r="O593" s="1">
        <v>138.12904700000001</v>
      </c>
      <c r="P593" s="1">
        <v>310.75</v>
      </c>
      <c r="Q593" s="1">
        <v>0</v>
      </c>
      <c r="R593" s="1">
        <v>2250</v>
      </c>
    </row>
    <row r="594" spans="1:18" x14ac:dyDescent="0.15">
      <c r="A594" s="1" t="str">
        <f t="shared" si="10"/>
        <v>AmeriCredit Automobile Receivables Trust 2017-10001694010 - 00953442736</v>
      </c>
      <c r="B594" s="1" t="s">
        <v>16</v>
      </c>
      <c r="C594" s="1" t="s">
        <v>517</v>
      </c>
      <c r="D594" s="2">
        <v>42736</v>
      </c>
      <c r="E594" s="1">
        <v>13433.25</v>
      </c>
      <c r="F594" s="1">
        <v>0</v>
      </c>
      <c r="G594" s="1">
        <v>0</v>
      </c>
      <c r="H594" s="1">
        <v>0</v>
      </c>
      <c r="I594" s="14">
        <v>13433.25</v>
      </c>
      <c r="J594" s="1">
        <v>0</v>
      </c>
      <c r="K594" s="1">
        <v>0</v>
      </c>
      <c r="L594" s="1">
        <v>0</v>
      </c>
      <c r="M594" s="1">
        <v>0</v>
      </c>
      <c r="N594" s="1">
        <v>310.75</v>
      </c>
      <c r="O594" s="1">
        <v>139.88229791000001</v>
      </c>
      <c r="P594" s="1">
        <v>618.97</v>
      </c>
      <c r="Q594" s="1">
        <v>19</v>
      </c>
      <c r="R594" s="1">
        <v>0</v>
      </c>
    </row>
    <row r="595" spans="1:18" x14ac:dyDescent="0.15">
      <c r="A595" s="1" t="str">
        <f t="shared" si="10"/>
        <v>AmeriCredit Automobile Receivables Trust 2017-10001694010 - 00953442767</v>
      </c>
      <c r="B595" s="1" t="s">
        <v>16</v>
      </c>
      <c r="C595" s="1" t="s">
        <v>517</v>
      </c>
      <c r="D595" s="2">
        <v>42767</v>
      </c>
      <c r="E595" s="1">
        <v>13433.25</v>
      </c>
      <c r="F595" s="1">
        <v>546.88</v>
      </c>
      <c r="G595" s="1">
        <v>0</v>
      </c>
      <c r="H595" s="1">
        <v>-7.9580786405131201E-13</v>
      </c>
      <c r="I595" s="14">
        <v>12886.37</v>
      </c>
      <c r="J595" s="1">
        <v>392.17</v>
      </c>
      <c r="K595" s="1">
        <v>0</v>
      </c>
      <c r="L595" s="1">
        <v>0</v>
      </c>
      <c r="M595" s="1">
        <v>320.07999999999902</v>
      </c>
      <c r="N595" s="1">
        <v>618.97</v>
      </c>
      <c r="O595" s="1">
        <v>141.65812192999999</v>
      </c>
      <c r="P595" s="1">
        <v>0</v>
      </c>
      <c r="Q595" s="1">
        <v>0</v>
      </c>
      <c r="R595" s="1">
        <v>970</v>
      </c>
    </row>
    <row r="596" spans="1:18" x14ac:dyDescent="0.15">
      <c r="A596" s="1" t="str">
        <f t="shared" si="10"/>
        <v>AmeriCredit Automobile Receivables Trust 2017-10001694010 - 00953442795</v>
      </c>
      <c r="B596" s="1" t="s">
        <v>16</v>
      </c>
      <c r="C596" s="1" t="s">
        <v>517</v>
      </c>
      <c r="D596" s="2">
        <v>42795</v>
      </c>
      <c r="E596" s="1">
        <v>12886.37</v>
      </c>
      <c r="F596" s="1">
        <v>0</v>
      </c>
      <c r="G596" s="1">
        <v>0</v>
      </c>
      <c r="H596" s="1">
        <v>0</v>
      </c>
      <c r="I596" s="14">
        <v>12886.37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143.45680967999999</v>
      </c>
      <c r="P596" s="1">
        <v>310.75</v>
      </c>
      <c r="Q596" s="1">
        <v>0</v>
      </c>
      <c r="R596" s="1">
        <v>0</v>
      </c>
    </row>
    <row r="597" spans="1:18" x14ac:dyDescent="0.15">
      <c r="A597" s="1" t="str">
        <f t="shared" si="10"/>
        <v>AmeriCredit Automobile Receivables Trust 2017-10001694010 - 00954642705</v>
      </c>
      <c r="B597" s="1" t="s">
        <v>16</v>
      </c>
      <c r="C597" s="1" t="s">
        <v>516</v>
      </c>
      <c r="D597" s="2">
        <v>42705</v>
      </c>
      <c r="E597" s="1">
        <v>24719.88</v>
      </c>
      <c r="F597" s="1">
        <v>2040.97</v>
      </c>
      <c r="G597" s="1">
        <v>-495</v>
      </c>
      <c r="H597" s="1">
        <v>1.1368683772161601E-12</v>
      </c>
      <c r="I597" s="14">
        <v>23173.91</v>
      </c>
      <c r="J597" s="1">
        <v>457.03</v>
      </c>
      <c r="K597" s="1">
        <v>0</v>
      </c>
      <c r="L597" s="1">
        <v>0</v>
      </c>
      <c r="M597" s="1">
        <v>0</v>
      </c>
      <c r="N597" s="1">
        <v>500.75</v>
      </c>
      <c r="O597" s="1">
        <v>259.15656267999998</v>
      </c>
      <c r="P597" s="1">
        <v>500.75</v>
      </c>
      <c r="Q597" s="1">
        <v>0</v>
      </c>
      <c r="R597" s="1">
        <v>2498</v>
      </c>
    </row>
    <row r="598" spans="1:18" x14ac:dyDescent="0.15">
      <c r="A598" s="1" t="str">
        <f t="shared" si="10"/>
        <v>AmeriCredit Automobile Receivables Trust 2017-10001694010 - 00954642736</v>
      </c>
      <c r="B598" s="1" t="s">
        <v>16</v>
      </c>
      <c r="C598" s="1" t="s">
        <v>516</v>
      </c>
      <c r="D598" s="2">
        <v>42736</v>
      </c>
      <c r="E598" s="1">
        <v>23173.91</v>
      </c>
      <c r="F598" s="1">
        <v>0</v>
      </c>
      <c r="G598" s="1">
        <v>0</v>
      </c>
      <c r="H598" s="1">
        <v>0</v>
      </c>
      <c r="I598" s="14">
        <v>23173.91</v>
      </c>
      <c r="J598" s="1">
        <v>0</v>
      </c>
      <c r="K598" s="1">
        <v>0</v>
      </c>
      <c r="L598" s="1">
        <v>0</v>
      </c>
      <c r="M598" s="1">
        <v>0</v>
      </c>
      <c r="N598" s="1">
        <v>500.75</v>
      </c>
      <c r="O598" s="1">
        <v>261.83086672000002</v>
      </c>
      <c r="P598" s="1">
        <v>1001.5</v>
      </c>
      <c r="Q598" s="1">
        <v>13</v>
      </c>
      <c r="R598" s="1">
        <v>0</v>
      </c>
    </row>
    <row r="599" spans="1:18" x14ac:dyDescent="0.15">
      <c r="A599" s="1" t="str">
        <f t="shared" si="10"/>
        <v>AmeriCredit Automobile Receivables Trust 2017-10001694010 - 00954642767</v>
      </c>
      <c r="B599" s="1" t="s">
        <v>16</v>
      </c>
      <c r="C599" s="1" t="s">
        <v>516</v>
      </c>
      <c r="D599" s="2">
        <v>42767</v>
      </c>
      <c r="E599" s="1">
        <v>23173.91</v>
      </c>
      <c r="F599" s="1">
        <v>167.55</v>
      </c>
      <c r="G599" s="1">
        <v>0</v>
      </c>
      <c r="H599" s="1">
        <v>-7.3896444519050399E-13</v>
      </c>
      <c r="I599" s="14">
        <v>23006.36</v>
      </c>
      <c r="J599" s="1">
        <v>333.2</v>
      </c>
      <c r="K599" s="1">
        <v>0</v>
      </c>
      <c r="L599" s="1">
        <v>0</v>
      </c>
      <c r="M599" s="1">
        <v>0</v>
      </c>
      <c r="N599" s="1">
        <v>1001.5</v>
      </c>
      <c r="O599" s="1">
        <v>264.53302809000002</v>
      </c>
      <c r="P599" s="1">
        <v>1001.5</v>
      </c>
      <c r="Q599" s="1">
        <v>10</v>
      </c>
      <c r="R599" s="1">
        <v>500.75</v>
      </c>
    </row>
    <row r="600" spans="1:18" x14ac:dyDescent="0.15">
      <c r="A600" s="1" t="str">
        <f t="shared" si="10"/>
        <v>AmeriCredit Automobile Receivables Trust 2017-10001694010 - 00954642795</v>
      </c>
      <c r="B600" s="1" t="s">
        <v>16</v>
      </c>
      <c r="C600" s="1" t="s">
        <v>516</v>
      </c>
      <c r="D600" s="2">
        <v>42795</v>
      </c>
      <c r="E600" s="1">
        <v>23006.36</v>
      </c>
      <c r="F600" s="1">
        <v>294.39999999999998</v>
      </c>
      <c r="G600" s="1">
        <v>0</v>
      </c>
      <c r="H600" s="1">
        <v>1.4779288903809999E-12</v>
      </c>
      <c r="I600" s="14">
        <v>22711.96</v>
      </c>
      <c r="J600" s="1">
        <v>220.6</v>
      </c>
      <c r="K600" s="1">
        <v>0</v>
      </c>
      <c r="L600" s="1">
        <v>0</v>
      </c>
      <c r="M600" s="1">
        <v>0</v>
      </c>
      <c r="N600" s="1">
        <v>1001.5</v>
      </c>
      <c r="O600" s="1">
        <v>267.26333697000001</v>
      </c>
      <c r="P600" s="1">
        <v>987.25</v>
      </c>
      <c r="Q600" s="1">
        <v>13</v>
      </c>
      <c r="R600" s="1">
        <v>515</v>
      </c>
    </row>
    <row r="601" spans="1:18" x14ac:dyDescent="0.15">
      <c r="A601" s="1" t="str">
        <f t="shared" si="10"/>
        <v>AmeriCredit Automobile Receivables Trust 2017-10001694010 - 00954942705</v>
      </c>
      <c r="B601" s="1" t="s">
        <v>16</v>
      </c>
      <c r="C601" s="1" t="s">
        <v>515</v>
      </c>
      <c r="D601" s="2">
        <v>42705</v>
      </c>
      <c r="E601" s="1">
        <v>16831.25</v>
      </c>
      <c r="F601" s="1">
        <v>942.75</v>
      </c>
      <c r="G601" s="1">
        <v>-505</v>
      </c>
      <c r="H601" s="1">
        <v>0</v>
      </c>
      <c r="I601" s="14">
        <v>16393.5</v>
      </c>
      <c r="J601" s="1">
        <v>392.84</v>
      </c>
      <c r="K601" s="1">
        <v>0</v>
      </c>
      <c r="L601" s="1">
        <v>0</v>
      </c>
      <c r="M601" s="1">
        <v>0</v>
      </c>
      <c r="N601" s="1">
        <v>776.57999999999902</v>
      </c>
      <c r="O601" s="1">
        <v>162.24563510999999</v>
      </c>
      <c r="P601" s="1">
        <v>776.02</v>
      </c>
      <c r="Q601" s="1">
        <v>6</v>
      </c>
      <c r="R601" s="1">
        <v>1335.59</v>
      </c>
    </row>
    <row r="602" spans="1:18" x14ac:dyDescent="0.15">
      <c r="A602" s="1" t="str">
        <f t="shared" si="10"/>
        <v>AmeriCredit Automobile Receivables Trust 2017-10001694010 - 00954942736</v>
      </c>
      <c r="B602" s="1" t="s">
        <v>16</v>
      </c>
      <c r="C602" s="1" t="s">
        <v>515</v>
      </c>
      <c r="D602" s="2">
        <v>42736</v>
      </c>
      <c r="E602" s="1">
        <v>16393.5</v>
      </c>
      <c r="F602" s="1">
        <v>0</v>
      </c>
      <c r="G602" s="1">
        <v>0</v>
      </c>
      <c r="H602" s="1">
        <v>0</v>
      </c>
      <c r="I602" s="14">
        <v>16393.5</v>
      </c>
      <c r="J602" s="1">
        <v>0</v>
      </c>
      <c r="K602" s="1">
        <v>0</v>
      </c>
      <c r="L602" s="1">
        <v>0</v>
      </c>
      <c r="M602" s="1">
        <v>0</v>
      </c>
      <c r="N602" s="1">
        <v>776.02</v>
      </c>
      <c r="O602" s="1">
        <v>164.50777479000001</v>
      </c>
      <c r="P602" s="1">
        <v>1164.31</v>
      </c>
      <c r="Q602" s="1">
        <v>37</v>
      </c>
      <c r="R602" s="1">
        <v>0</v>
      </c>
    </row>
    <row r="603" spans="1:18" x14ac:dyDescent="0.15">
      <c r="A603" s="1" t="str">
        <f t="shared" si="10"/>
        <v>AmeriCredit Automobile Receivables Trust 2017-10001694010 - 00954942767</v>
      </c>
      <c r="B603" s="1" t="s">
        <v>16</v>
      </c>
      <c r="C603" s="1" t="s">
        <v>515</v>
      </c>
      <c r="D603" s="2">
        <v>42767</v>
      </c>
      <c r="E603" s="1">
        <v>16393.5</v>
      </c>
      <c r="F603" s="1">
        <v>0</v>
      </c>
      <c r="G603" s="1">
        <v>0</v>
      </c>
      <c r="H603" s="1">
        <v>0</v>
      </c>
      <c r="I603" s="14">
        <v>16393.5</v>
      </c>
      <c r="J603" s="1">
        <v>543.04999999999995</v>
      </c>
      <c r="K603" s="1">
        <v>0</v>
      </c>
      <c r="L603" s="1">
        <v>0</v>
      </c>
      <c r="M603" s="1">
        <v>0</v>
      </c>
      <c r="N603" s="1">
        <v>1164.31</v>
      </c>
      <c r="O603" s="1">
        <v>166.80149015999999</v>
      </c>
      <c r="P603" s="1">
        <v>388.29</v>
      </c>
      <c r="Q603" s="1">
        <v>0</v>
      </c>
      <c r="R603" s="1">
        <v>548.04999999999995</v>
      </c>
    </row>
    <row r="604" spans="1:18" x14ac:dyDescent="0.15">
      <c r="A604" s="1" t="str">
        <f t="shared" si="10"/>
        <v>AmeriCredit Automobile Receivables Trust 2017-10001694010 - 00954942795</v>
      </c>
      <c r="B604" s="1" t="s">
        <v>16</v>
      </c>
      <c r="C604" s="1" t="s">
        <v>515</v>
      </c>
      <c r="D604" s="2">
        <v>42795</v>
      </c>
      <c r="E604" s="1">
        <v>16393.5</v>
      </c>
      <c r="F604" s="1">
        <v>0</v>
      </c>
      <c r="G604" s="1">
        <v>0</v>
      </c>
      <c r="H604" s="1">
        <v>0</v>
      </c>
      <c r="I604" s="14">
        <v>16393.5</v>
      </c>
      <c r="J604" s="1">
        <v>0</v>
      </c>
      <c r="K604" s="1">
        <v>0</v>
      </c>
      <c r="L604" s="1">
        <v>0</v>
      </c>
      <c r="M604" s="1">
        <v>0</v>
      </c>
      <c r="N604" s="1">
        <v>388.29</v>
      </c>
      <c r="O604" s="1">
        <v>169.12722198</v>
      </c>
      <c r="P604" s="1">
        <v>776.58</v>
      </c>
      <c r="Q604" s="1">
        <v>6</v>
      </c>
      <c r="R604" s="1">
        <v>0</v>
      </c>
    </row>
    <row r="605" spans="1:18" x14ac:dyDescent="0.15">
      <c r="A605" s="1" t="str">
        <f t="shared" si="10"/>
        <v>AmeriCredit Automobile Receivables Trust 2017-10001694010 - 00957742705</v>
      </c>
      <c r="B605" s="1" t="s">
        <v>16</v>
      </c>
      <c r="C605" s="1" t="s">
        <v>514</v>
      </c>
      <c r="D605" s="2">
        <v>42705</v>
      </c>
      <c r="E605" s="1">
        <v>23750.14</v>
      </c>
      <c r="F605" s="1">
        <v>0</v>
      </c>
      <c r="G605" s="1">
        <v>0</v>
      </c>
      <c r="H605" s="1">
        <v>0</v>
      </c>
      <c r="I605" s="14">
        <v>23750.14</v>
      </c>
      <c r="J605" s="1">
        <v>0</v>
      </c>
      <c r="K605" s="1">
        <v>0</v>
      </c>
      <c r="L605" s="1">
        <v>0</v>
      </c>
      <c r="M605" s="1">
        <v>0</v>
      </c>
      <c r="N605" s="1">
        <v>521.46</v>
      </c>
      <c r="O605" s="1">
        <v>225.48332421000001</v>
      </c>
      <c r="P605" s="1">
        <v>2584.6</v>
      </c>
      <c r="Q605" s="1">
        <v>0</v>
      </c>
      <c r="R605" s="1">
        <v>0</v>
      </c>
    </row>
    <row r="606" spans="1:18" x14ac:dyDescent="0.15">
      <c r="A606" s="1" t="str">
        <f t="shared" si="10"/>
        <v>AmeriCredit Automobile Receivables Trust 2017-10001694010 - 00957742736</v>
      </c>
      <c r="B606" s="1" t="s">
        <v>16</v>
      </c>
      <c r="C606" s="1" t="s">
        <v>514</v>
      </c>
      <c r="D606" s="2">
        <v>42736</v>
      </c>
      <c r="E606" s="1">
        <v>23750.14</v>
      </c>
      <c r="F606" s="1">
        <v>2264.88</v>
      </c>
      <c r="G606" s="1">
        <v>-510</v>
      </c>
      <c r="H606" s="1">
        <v>9.0949470177292804E-13</v>
      </c>
      <c r="I606" s="14">
        <v>21995.26</v>
      </c>
      <c r="J606" s="1">
        <v>830.12</v>
      </c>
      <c r="K606" s="1">
        <v>0</v>
      </c>
      <c r="L606" s="1">
        <v>0</v>
      </c>
      <c r="M606" s="1">
        <v>0</v>
      </c>
      <c r="N606" s="1">
        <v>2584.6</v>
      </c>
      <c r="O606" s="1">
        <v>228.44191241999999</v>
      </c>
      <c r="P606" s="1">
        <v>521.46</v>
      </c>
      <c r="Q606" s="1">
        <v>0</v>
      </c>
      <c r="R606" s="1">
        <v>3095</v>
      </c>
    </row>
    <row r="607" spans="1:18" x14ac:dyDescent="0.15">
      <c r="A607" s="1" t="str">
        <f t="shared" si="10"/>
        <v>AmeriCredit Automobile Receivables Trust 2017-10001694010 - 00957742767</v>
      </c>
      <c r="B607" s="1" t="s">
        <v>16</v>
      </c>
      <c r="C607" s="1" t="s">
        <v>514</v>
      </c>
      <c r="D607" s="2">
        <v>42767</v>
      </c>
      <c r="E607" s="1">
        <v>21995.26</v>
      </c>
      <c r="F607" s="1">
        <v>1.9</v>
      </c>
      <c r="G607" s="1">
        <v>0</v>
      </c>
      <c r="H607" s="1">
        <v>-2.1826984664130501E-12</v>
      </c>
      <c r="I607" s="14">
        <v>21993.360000000001</v>
      </c>
      <c r="J607" s="1">
        <v>539.6</v>
      </c>
      <c r="K607" s="1">
        <v>0</v>
      </c>
      <c r="L607" s="1">
        <v>0</v>
      </c>
      <c r="M607" s="1">
        <v>20.0399999999999</v>
      </c>
      <c r="N607" s="1">
        <v>521.46</v>
      </c>
      <c r="O607" s="1">
        <v>231.43992381999999</v>
      </c>
      <c r="P607" s="1">
        <v>521.46</v>
      </c>
      <c r="Q607" s="1">
        <v>0</v>
      </c>
      <c r="R607" s="1">
        <v>560</v>
      </c>
    </row>
    <row r="608" spans="1:18" x14ac:dyDescent="0.15">
      <c r="A608" s="1" t="str">
        <f t="shared" si="10"/>
        <v>AmeriCredit Automobile Receivables Trust 2017-10001694010 - 00957742795</v>
      </c>
      <c r="B608" s="1" t="s">
        <v>16</v>
      </c>
      <c r="C608" s="1" t="s">
        <v>514</v>
      </c>
      <c r="D608" s="2">
        <v>42795</v>
      </c>
      <c r="E608" s="1">
        <v>21993.360000000001</v>
      </c>
      <c r="F608" s="1">
        <v>217.45</v>
      </c>
      <c r="G608" s="1">
        <v>0</v>
      </c>
      <c r="H608" s="1">
        <v>7.3896444519050399E-13</v>
      </c>
      <c r="I608" s="14">
        <v>21775.91</v>
      </c>
      <c r="J608" s="1">
        <v>289.05</v>
      </c>
      <c r="K608" s="1">
        <v>0</v>
      </c>
      <c r="L608" s="1">
        <v>0</v>
      </c>
      <c r="M608" s="1">
        <v>0</v>
      </c>
      <c r="N608" s="1">
        <v>521.46</v>
      </c>
      <c r="O608" s="1">
        <v>234.47788371999999</v>
      </c>
      <c r="P608" s="1">
        <v>521.46</v>
      </c>
      <c r="Q608" s="1">
        <v>0</v>
      </c>
      <c r="R608" s="1">
        <v>525</v>
      </c>
    </row>
    <row r="609" spans="1:18" x14ac:dyDescent="0.15">
      <c r="A609" s="1" t="str">
        <f t="shared" si="10"/>
        <v>AmeriCredit Automobile Receivables Trust 2017-10001694010 - 00958142705</v>
      </c>
      <c r="B609" s="1" t="s">
        <v>16</v>
      </c>
      <c r="C609" s="1" t="s">
        <v>513</v>
      </c>
      <c r="D609" s="2">
        <v>42705</v>
      </c>
      <c r="E609" s="1">
        <v>22373.52</v>
      </c>
      <c r="F609" s="1">
        <v>2057.04</v>
      </c>
      <c r="G609" s="1">
        <v>-750</v>
      </c>
      <c r="H609" s="1">
        <v>9.0949470177292804E-13</v>
      </c>
      <c r="I609" s="14">
        <v>21066.48</v>
      </c>
      <c r="J609" s="1">
        <v>295.26</v>
      </c>
      <c r="K609" s="1">
        <v>0</v>
      </c>
      <c r="L609" s="1">
        <v>0</v>
      </c>
      <c r="M609" s="1">
        <v>0</v>
      </c>
      <c r="N609" s="1">
        <v>399</v>
      </c>
      <c r="O609" s="1">
        <v>276.78966279999997</v>
      </c>
      <c r="P609" s="1">
        <v>399</v>
      </c>
      <c r="Q609" s="1">
        <v>0</v>
      </c>
      <c r="R609" s="1">
        <v>2472</v>
      </c>
    </row>
    <row r="610" spans="1:18" x14ac:dyDescent="0.15">
      <c r="A610" s="1" t="str">
        <f t="shared" si="10"/>
        <v>AmeriCredit Automobile Receivables Trust 2017-10001694010 - 00958142736</v>
      </c>
      <c r="B610" s="1" t="s">
        <v>16</v>
      </c>
      <c r="C610" s="1" t="s">
        <v>513</v>
      </c>
      <c r="D610" s="2">
        <v>42736</v>
      </c>
      <c r="E610" s="1">
        <v>21066.48</v>
      </c>
      <c r="F610" s="1">
        <v>0</v>
      </c>
      <c r="G610" s="1">
        <v>0</v>
      </c>
      <c r="H610" s="1">
        <v>0</v>
      </c>
      <c r="I610" s="14">
        <v>21066.48</v>
      </c>
      <c r="J610" s="1">
        <v>0</v>
      </c>
      <c r="K610" s="1">
        <v>0</v>
      </c>
      <c r="L610" s="1">
        <v>-100</v>
      </c>
      <c r="M610" s="1">
        <v>0</v>
      </c>
      <c r="N610" s="1">
        <v>399</v>
      </c>
      <c r="O610" s="1">
        <v>278.37476923999998</v>
      </c>
      <c r="P610" s="1">
        <v>788.7</v>
      </c>
      <c r="Q610" s="1">
        <v>5</v>
      </c>
      <c r="R610" s="1">
        <v>0</v>
      </c>
    </row>
    <row r="611" spans="1:18" x14ac:dyDescent="0.15">
      <c r="A611" s="1" t="str">
        <f t="shared" si="10"/>
        <v>AmeriCredit Automobile Receivables Trust 2017-10001694010 - 00958142767</v>
      </c>
      <c r="B611" s="1" t="s">
        <v>16</v>
      </c>
      <c r="C611" s="1" t="s">
        <v>513</v>
      </c>
      <c r="D611" s="2">
        <v>42767</v>
      </c>
      <c r="E611" s="1">
        <v>21066.48</v>
      </c>
      <c r="F611" s="1">
        <v>207.34</v>
      </c>
      <c r="G611" s="1">
        <v>0</v>
      </c>
      <c r="H611" s="1">
        <v>1.4210854715202001E-13</v>
      </c>
      <c r="I611" s="14">
        <v>20859.14</v>
      </c>
      <c r="J611" s="1">
        <v>183.17</v>
      </c>
      <c r="K611" s="1">
        <v>0</v>
      </c>
      <c r="L611" s="1">
        <v>0</v>
      </c>
      <c r="M611" s="1">
        <v>0</v>
      </c>
      <c r="N611" s="1">
        <v>788.7</v>
      </c>
      <c r="O611" s="1">
        <v>279.96899003999999</v>
      </c>
      <c r="P611" s="1">
        <v>797.19</v>
      </c>
      <c r="Q611" s="1">
        <v>2</v>
      </c>
      <c r="R611" s="1">
        <v>410</v>
      </c>
    </row>
    <row r="612" spans="1:18" x14ac:dyDescent="0.15">
      <c r="A612" s="1" t="str">
        <f t="shared" si="10"/>
        <v>AmeriCredit Automobile Receivables Trust 2017-10001694010 - 00958142795</v>
      </c>
      <c r="B612" s="1" t="s">
        <v>16</v>
      </c>
      <c r="C612" s="1" t="s">
        <v>513</v>
      </c>
      <c r="D612" s="2">
        <v>42795</v>
      </c>
      <c r="E612" s="1">
        <v>20859.14</v>
      </c>
      <c r="F612" s="1">
        <v>305.36</v>
      </c>
      <c r="G612" s="1">
        <v>0</v>
      </c>
      <c r="H612" s="1">
        <v>5.6843418860808005E-13</v>
      </c>
      <c r="I612" s="14">
        <v>20553.78</v>
      </c>
      <c r="J612" s="1">
        <v>94.64</v>
      </c>
      <c r="K612" s="1">
        <v>0</v>
      </c>
      <c r="L612" s="1">
        <v>0</v>
      </c>
      <c r="M612" s="1">
        <v>0</v>
      </c>
      <c r="N612" s="1">
        <v>797.19</v>
      </c>
      <c r="O612" s="1">
        <v>281.57237760999999</v>
      </c>
      <c r="P612" s="1">
        <v>796.19</v>
      </c>
      <c r="Q612" s="1">
        <v>5</v>
      </c>
      <c r="R612" s="1">
        <v>400</v>
      </c>
    </row>
    <row r="613" spans="1:18" x14ac:dyDescent="0.15">
      <c r="A613" s="1" t="str">
        <f t="shared" si="10"/>
        <v>AmeriCredit Automobile Receivables Trust 2017-10001694010 - 00960042705</v>
      </c>
      <c r="B613" s="1" t="s">
        <v>16</v>
      </c>
      <c r="C613" s="1" t="s">
        <v>512</v>
      </c>
      <c r="D613" s="2">
        <v>42705</v>
      </c>
      <c r="E613" s="1">
        <v>20614.12</v>
      </c>
      <c r="F613" s="1">
        <v>1827.19</v>
      </c>
      <c r="G613" s="1">
        <v>-750</v>
      </c>
      <c r="H613" s="1">
        <v>-1.3642420526593899E-12</v>
      </c>
      <c r="I613" s="14">
        <v>19536.93</v>
      </c>
      <c r="J613" s="1">
        <v>827.27</v>
      </c>
      <c r="K613" s="1">
        <v>0</v>
      </c>
      <c r="L613" s="1">
        <v>0</v>
      </c>
      <c r="M613" s="1">
        <v>0</v>
      </c>
      <c r="N613" s="1">
        <v>891.88</v>
      </c>
      <c r="O613" s="1">
        <v>203.31327210000001</v>
      </c>
      <c r="P613" s="1">
        <v>546.17999999999995</v>
      </c>
      <c r="Q613" s="1">
        <v>5</v>
      </c>
      <c r="R613" s="1">
        <v>2654.46</v>
      </c>
    </row>
    <row r="614" spans="1:18" x14ac:dyDescent="0.15">
      <c r="A614" s="1" t="str">
        <f t="shared" si="10"/>
        <v>AmeriCredit Automobile Receivables Trust 2017-10001694010 - 00960042736</v>
      </c>
      <c r="B614" s="1" t="s">
        <v>16</v>
      </c>
      <c r="C614" s="1" t="s">
        <v>512</v>
      </c>
      <c r="D614" s="2">
        <v>42736</v>
      </c>
      <c r="E614" s="1">
        <v>19536.93</v>
      </c>
      <c r="F614" s="1">
        <v>178.86</v>
      </c>
      <c r="G614" s="1">
        <v>0</v>
      </c>
      <c r="H614" s="1">
        <v>5.6843418860808005E-13</v>
      </c>
      <c r="I614" s="14">
        <v>19358.07</v>
      </c>
      <c r="J614" s="1">
        <v>271.39</v>
      </c>
      <c r="K614" s="1">
        <v>0</v>
      </c>
      <c r="L614" s="1">
        <v>0</v>
      </c>
      <c r="M614" s="1">
        <v>0</v>
      </c>
      <c r="N614" s="1">
        <v>546.17999999999995</v>
      </c>
      <c r="O614" s="1">
        <v>205.81406304999999</v>
      </c>
      <c r="P614" s="1">
        <v>541.88</v>
      </c>
      <c r="Q614" s="1">
        <v>5</v>
      </c>
      <c r="R614" s="1">
        <v>450.25</v>
      </c>
    </row>
    <row r="615" spans="1:18" x14ac:dyDescent="0.15">
      <c r="A615" s="1" t="str">
        <f t="shared" si="10"/>
        <v>AmeriCredit Automobile Receivables Trust 2017-10001694010 - 00960042767</v>
      </c>
      <c r="B615" s="1" t="s">
        <v>16</v>
      </c>
      <c r="C615" s="1" t="s">
        <v>512</v>
      </c>
      <c r="D615" s="2">
        <v>42767</v>
      </c>
      <c r="E615" s="1">
        <v>19358.07</v>
      </c>
      <c r="F615" s="1">
        <v>50.99</v>
      </c>
      <c r="G615" s="1">
        <v>0</v>
      </c>
      <c r="H615" s="1">
        <v>-2.0392576516314799E-12</v>
      </c>
      <c r="I615" s="14">
        <v>19307.080000000002</v>
      </c>
      <c r="J615" s="1">
        <v>222.01</v>
      </c>
      <c r="K615" s="1">
        <v>0</v>
      </c>
      <c r="L615" s="1">
        <v>0</v>
      </c>
      <c r="M615" s="1">
        <v>0</v>
      </c>
      <c r="N615" s="1">
        <v>541.88</v>
      </c>
      <c r="O615" s="1">
        <v>208.34600968000001</v>
      </c>
      <c r="P615" s="1">
        <v>714.82</v>
      </c>
      <c r="Q615" s="1">
        <v>2</v>
      </c>
      <c r="R615" s="1">
        <v>273</v>
      </c>
    </row>
    <row r="616" spans="1:18" x14ac:dyDescent="0.15">
      <c r="A616" s="1" t="str">
        <f t="shared" si="10"/>
        <v>AmeriCredit Automobile Receivables Trust 2017-10001694010 - 00960042795</v>
      </c>
      <c r="B616" s="1" t="s">
        <v>16</v>
      </c>
      <c r="C616" s="1" t="s">
        <v>512</v>
      </c>
      <c r="D616" s="2">
        <v>42795</v>
      </c>
      <c r="E616" s="1">
        <v>19307.080000000002</v>
      </c>
      <c r="F616" s="1">
        <v>0</v>
      </c>
      <c r="G616" s="1">
        <v>0</v>
      </c>
      <c r="H616" s="1">
        <v>-4.7999999999992697</v>
      </c>
      <c r="I616" s="14">
        <v>19311.88</v>
      </c>
      <c r="J616" s="1">
        <v>0</v>
      </c>
      <c r="K616" s="1">
        <v>0</v>
      </c>
      <c r="L616" s="1">
        <v>0</v>
      </c>
      <c r="M616" s="1">
        <v>0</v>
      </c>
      <c r="N616" s="1">
        <v>714.82</v>
      </c>
      <c r="O616" s="1">
        <v>210.90950015000001</v>
      </c>
      <c r="P616" s="1">
        <v>445.94</v>
      </c>
      <c r="Q616" s="1">
        <v>0</v>
      </c>
      <c r="R616" s="1">
        <v>4.8</v>
      </c>
    </row>
    <row r="617" spans="1:18" x14ac:dyDescent="0.15">
      <c r="A617" s="1" t="str">
        <f t="shared" si="10"/>
        <v>AmeriCredit Automobile Receivables Trust 2017-10001694010 - 00961542705</v>
      </c>
      <c r="B617" s="1" t="s">
        <v>16</v>
      </c>
      <c r="C617" s="1" t="s">
        <v>511</v>
      </c>
      <c r="D617" s="2">
        <v>42705</v>
      </c>
      <c r="E617" s="1">
        <v>13617.23</v>
      </c>
      <c r="F617" s="1">
        <v>808.36</v>
      </c>
      <c r="G617" s="1">
        <v>-125</v>
      </c>
      <c r="H617" s="1">
        <v>-1.2505552149377701E-12</v>
      </c>
      <c r="I617" s="14">
        <v>12933.87</v>
      </c>
      <c r="J617" s="1">
        <v>206.92</v>
      </c>
      <c r="K617" s="1">
        <v>0</v>
      </c>
      <c r="L617" s="1">
        <v>0</v>
      </c>
      <c r="M617" s="1">
        <v>0</v>
      </c>
      <c r="N617" s="1">
        <v>539.76</v>
      </c>
      <c r="O617" s="1">
        <v>148.32143314999999</v>
      </c>
      <c r="P617" s="1">
        <v>538.64</v>
      </c>
      <c r="Q617" s="1">
        <v>1</v>
      </c>
      <c r="R617" s="1">
        <v>1015.28</v>
      </c>
    </row>
    <row r="618" spans="1:18" x14ac:dyDescent="0.15">
      <c r="A618" s="1" t="str">
        <f t="shared" si="10"/>
        <v>AmeriCredit Automobile Receivables Trust 2017-10001694010 - 00961542736</v>
      </c>
      <c r="B618" s="1" t="s">
        <v>16</v>
      </c>
      <c r="C618" s="1" t="s">
        <v>511</v>
      </c>
      <c r="D618" s="2">
        <v>42736</v>
      </c>
      <c r="E618" s="1">
        <v>12933.87</v>
      </c>
      <c r="F618" s="1">
        <v>0</v>
      </c>
      <c r="G618" s="1">
        <v>0</v>
      </c>
      <c r="H618" s="1">
        <v>0</v>
      </c>
      <c r="I618" s="14">
        <v>12933.87</v>
      </c>
      <c r="J618" s="1">
        <v>0</v>
      </c>
      <c r="K618" s="1">
        <v>0</v>
      </c>
      <c r="L618" s="1">
        <v>-100</v>
      </c>
      <c r="M618" s="1">
        <v>0</v>
      </c>
      <c r="N618" s="1">
        <v>538.64</v>
      </c>
      <c r="O618" s="1">
        <v>149.71226256</v>
      </c>
      <c r="P618" s="1">
        <v>808.52</v>
      </c>
      <c r="Q618" s="1">
        <v>32</v>
      </c>
      <c r="R618" s="1">
        <v>0</v>
      </c>
    </row>
    <row r="619" spans="1:18" x14ac:dyDescent="0.15">
      <c r="A619" s="1" t="str">
        <f t="shared" si="10"/>
        <v>AmeriCredit Automobile Receivables Trust 2017-10001694010 - 00961542767</v>
      </c>
      <c r="B619" s="1" t="s">
        <v>16</v>
      </c>
      <c r="C619" s="1" t="s">
        <v>511</v>
      </c>
      <c r="D619" s="2">
        <v>42767</v>
      </c>
      <c r="E619" s="1">
        <v>12933.87</v>
      </c>
      <c r="F619" s="1">
        <v>0</v>
      </c>
      <c r="G619" s="1">
        <v>0</v>
      </c>
      <c r="H619" s="1">
        <v>0</v>
      </c>
      <c r="I619" s="14">
        <v>12933.87</v>
      </c>
      <c r="J619" s="1">
        <v>300</v>
      </c>
      <c r="K619" s="1">
        <v>0</v>
      </c>
      <c r="L619" s="1">
        <v>0</v>
      </c>
      <c r="M619" s="1">
        <v>0</v>
      </c>
      <c r="N619" s="1">
        <v>808.52</v>
      </c>
      <c r="O619" s="1">
        <v>151.11624689000001</v>
      </c>
      <c r="P619" s="1">
        <v>778.4</v>
      </c>
      <c r="Q619" s="1">
        <v>29</v>
      </c>
      <c r="R619" s="1">
        <v>300</v>
      </c>
    </row>
    <row r="620" spans="1:18" x14ac:dyDescent="0.15">
      <c r="A620" s="1" t="str">
        <f t="shared" si="10"/>
        <v>AmeriCredit Automobile Receivables Trust 2017-10001694010 - 00961542795</v>
      </c>
      <c r="B620" s="1" t="s">
        <v>16</v>
      </c>
      <c r="C620" s="1" t="s">
        <v>511</v>
      </c>
      <c r="D620" s="2">
        <v>42795</v>
      </c>
      <c r="E620" s="1">
        <v>12933.87</v>
      </c>
      <c r="F620" s="1">
        <v>0</v>
      </c>
      <c r="G620" s="1">
        <v>0</v>
      </c>
      <c r="H620" s="1">
        <v>0</v>
      </c>
      <c r="I620" s="14">
        <v>12933.87</v>
      </c>
      <c r="J620" s="1">
        <v>0</v>
      </c>
      <c r="K620" s="1">
        <v>0</v>
      </c>
      <c r="L620" s="1">
        <v>-350</v>
      </c>
      <c r="M620" s="1">
        <v>0</v>
      </c>
      <c r="N620" s="1">
        <v>778.4</v>
      </c>
      <c r="O620" s="1">
        <v>152.53351058000001</v>
      </c>
      <c r="P620" s="1">
        <v>1348.28</v>
      </c>
      <c r="Q620" s="1">
        <v>0</v>
      </c>
      <c r="R620" s="1">
        <v>0</v>
      </c>
    </row>
    <row r="621" spans="1:18" x14ac:dyDescent="0.15">
      <c r="A621" s="1" t="str">
        <f t="shared" si="10"/>
        <v>AmeriCredit Automobile Receivables Trust 2017-10001694010 - 00961642705</v>
      </c>
      <c r="B621" s="1" t="s">
        <v>16</v>
      </c>
      <c r="C621" s="1" t="s">
        <v>510</v>
      </c>
      <c r="D621" s="2">
        <v>42705</v>
      </c>
      <c r="E621" s="1">
        <v>22930.880000000001</v>
      </c>
      <c r="F621" s="1">
        <v>1743.53</v>
      </c>
      <c r="G621" s="1">
        <v>-200</v>
      </c>
      <c r="H621" s="1">
        <v>2.5011104298755498E-12</v>
      </c>
      <c r="I621" s="14">
        <v>21387.35</v>
      </c>
      <c r="J621" s="1">
        <v>392.47</v>
      </c>
      <c r="K621" s="1">
        <v>0</v>
      </c>
      <c r="L621" s="1">
        <v>0</v>
      </c>
      <c r="M621" s="1">
        <v>0</v>
      </c>
      <c r="N621" s="1">
        <v>539.34</v>
      </c>
      <c r="O621" s="1">
        <v>200.36257764000001</v>
      </c>
      <c r="P621" s="1">
        <v>539.34</v>
      </c>
      <c r="Q621" s="1">
        <v>0</v>
      </c>
      <c r="R621" s="1">
        <v>2136</v>
      </c>
    </row>
    <row r="622" spans="1:18" x14ac:dyDescent="0.15">
      <c r="A622" s="1" t="str">
        <f t="shared" si="10"/>
        <v>AmeriCredit Automobile Receivables Trust 2017-10001694010 - 00961642736</v>
      </c>
      <c r="B622" s="1" t="s">
        <v>16</v>
      </c>
      <c r="C622" s="1" t="s">
        <v>510</v>
      </c>
      <c r="D622" s="2">
        <v>42736</v>
      </c>
      <c r="E622" s="1">
        <v>21387.35</v>
      </c>
      <c r="F622" s="1">
        <v>0</v>
      </c>
      <c r="G622" s="1">
        <v>0</v>
      </c>
      <c r="H622" s="1">
        <v>0</v>
      </c>
      <c r="I622" s="14">
        <v>21387.35</v>
      </c>
      <c r="J622" s="1">
        <v>0</v>
      </c>
      <c r="K622" s="1">
        <v>0</v>
      </c>
      <c r="L622" s="1">
        <v>0</v>
      </c>
      <c r="M622" s="1">
        <v>0</v>
      </c>
      <c r="N622" s="1">
        <v>539.34</v>
      </c>
      <c r="O622" s="1">
        <v>203.46430064</v>
      </c>
      <c r="P622" s="1">
        <v>1076.74</v>
      </c>
      <c r="Q622" s="1">
        <v>1</v>
      </c>
      <c r="R622" s="1">
        <v>0</v>
      </c>
    </row>
    <row r="623" spans="1:18" x14ac:dyDescent="0.15">
      <c r="A623" s="1" t="str">
        <f t="shared" si="10"/>
        <v>AmeriCredit Automobile Receivables Trust 2017-10001694010 - 00961642767</v>
      </c>
      <c r="B623" s="1" t="s">
        <v>16</v>
      </c>
      <c r="C623" s="1" t="s">
        <v>510</v>
      </c>
      <c r="D623" s="2">
        <v>42767</v>
      </c>
      <c r="E623" s="1">
        <v>21387.35</v>
      </c>
      <c r="F623" s="1">
        <v>0</v>
      </c>
      <c r="G623" s="1">
        <v>0</v>
      </c>
      <c r="H623" s="1">
        <v>0</v>
      </c>
      <c r="I623" s="14">
        <v>21387.35</v>
      </c>
      <c r="J623" s="1">
        <v>400</v>
      </c>
      <c r="K623" s="1">
        <v>0</v>
      </c>
      <c r="L623" s="1">
        <v>0</v>
      </c>
      <c r="M623" s="1">
        <v>0</v>
      </c>
      <c r="N623" s="1">
        <v>1076.74</v>
      </c>
      <c r="O623" s="1">
        <v>206.61500501</v>
      </c>
      <c r="P623" s="1">
        <v>1216.08</v>
      </c>
      <c r="Q623" s="1">
        <v>29</v>
      </c>
      <c r="R623" s="1">
        <v>400</v>
      </c>
    </row>
    <row r="624" spans="1:18" x14ac:dyDescent="0.15">
      <c r="A624" s="1" t="str">
        <f t="shared" si="10"/>
        <v>AmeriCredit Automobile Receivables Trust 2017-10001694010 - 00961642795</v>
      </c>
      <c r="B624" s="1" t="s">
        <v>16</v>
      </c>
      <c r="C624" s="1" t="s">
        <v>510</v>
      </c>
      <c r="D624" s="2">
        <v>42795</v>
      </c>
      <c r="E624" s="1">
        <v>21387.35</v>
      </c>
      <c r="F624" s="1">
        <v>0</v>
      </c>
      <c r="G624" s="1">
        <v>0</v>
      </c>
      <c r="H624" s="1">
        <v>0</v>
      </c>
      <c r="I624" s="14">
        <v>21387.35</v>
      </c>
      <c r="J624" s="1">
        <v>500</v>
      </c>
      <c r="K624" s="1">
        <v>0</v>
      </c>
      <c r="L624" s="1">
        <v>0</v>
      </c>
      <c r="M624" s="1">
        <v>0</v>
      </c>
      <c r="N624" s="1">
        <v>1216.08</v>
      </c>
      <c r="O624" s="1">
        <v>209.81546426</v>
      </c>
      <c r="P624" s="1">
        <v>1255.42</v>
      </c>
      <c r="Q624" s="1">
        <v>31</v>
      </c>
      <c r="R624" s="1">
        <v>500</v>
      </c>
    </row>
    <row r="625" spans="1:18" x14ac:dyDescent="0.15">
      <c r="A625" s="1" t="str">
        <f t="shared" si="10"/>
        <v>AmeriCredit Automobile Receivables Trust 2017-10001694010 - 00963942705</v>
      </c>
      <c r="B625" s="1" t="s">
        <v>16</v>
      </c>
      <c r="C625" s="1" t="s">
        <v>509</v>
      </c>
      <c r="D625" s="2">
        <v>42705</v>
      </c>
      <c r="E625" s="1">
        <v>14523.69</v>
      </c>
      <c r="F625" s="1">
        <v>270.68</v>
      </c>
      <c r="G625" s="1">
        <v>0</v>
      </c>
      <c r="H625" s="1">
        <v>2.8421709430404002E-13</v>
      </c>
      <c r="I625" s="14">
        <v>14253.01</v>
      </c>
      <c r="J625" s="1">
        <v>202.32</v>
      </c>
      <c r="K625" s="1">
        <v>0</v>
      </c>
      <c r="L625" s="1">
        <v>0</v>
      </c>
      <c r="M625" s="1">
        <v>0</v>
      </c>
      <c r="N625" s="1">
        <v>772.3</v>
      </c>
      <c r="O625" s="1">
        <v>160.57659708</v>
      </c>
      <c r="P625" s="1">
        <v>771.6</v>
      </c>
      <c r="Q625" s="1">
        <v>5</v>
      </c>
      <c r="R625" s="1">
        <v>473</v>
      </c>
    </row>
    <row r="626" spans="1:18" x14ac:dyDescent="0.15">
      <c r="A626" s="1" t="str">
        <f t="shared" si="10"/>
        <v>AmeriCredit Automobile Receivables Trust 2017-10001694010 - 00963942736</v>
      </c>
      <c r="B626" s="1" t="s">
        <v>16</v>
      </c>
      <c r="C626" s="1" t="s">
        <v>509</v>
      </c>
      <c r="D626" s="2">
        <v>42736</v>
      </c>
      <c r="E626" s="1">
        <v>14253.01</v>
      </c>
      <c r="F626" s="1">
        <v>0</v>
      </c>
      <c r="G626" s="1">
        <v>0</v>
      </c>
      <c r="H626" s="1">
        <v>0</v>
      </c>
      <c r="I626" s="14">
        <v>14253.01</v>
      </c>
      <c r="J626" s="1">
        <v>0</v>
      </c>
      <c r="K626" s="1">
        <v>0</v>
      </c>
      <c r="L626" s="1">
        <v>0</v>
      </c>
      <c r="M626" s="1">
        <v>0</v>
      </c>
      <c r="N626" s="1">
        <v>771.6</v>
      </c>
      <c r="O626" s="1">
        <v>162.78118871999999</v>
      </c>
      <c r="P626" s="1">
        <v>1157.75</v>
      </c>
      <c r="Q626" s="1">
        <v>36</v>
      </c>
      <c r="R626" s="1">
        <v>0</v>
      </c>
    </row>
    <row r="627" spans="1:18" x14ac:dyDescent="0.15">
      <c r="A627" s="1" t="str">
        <f t="shared" si="10"/>
        <v>AmeriCredit Automobile Receivables Trust 2017-10001694010 - 00963942767</v>
      </c>
      <c r="B627" s="1" t="s">
        <v>16</v>
      </c>
      <c r="C627" s="1" t="s">
        <v>509</v>
      </c>
      <c r="D627" s="2">
        <v>42767</v>
      </c>
      <c r="E627" s="1">
        <v>14253.01</v>
      </c>
      <c r="F627" s="1">
        <v>0</v>
      </c>
      <c r="G627" s="1">
        <v>0</v>
      </c>
      <c r="H627" s="1">
        <v>0</v>
      </c>
      <c r="I627" s="14">
        <v>14253.01</v>
      </c>
      <c r="J627" s="1">
        <v>0</v>
      </c>
      <c r="K627" s="1">
        <v>0</v>
      </c>
      <c r="L627" s="1">
        <v>0</v>
      </c>
      <c r="M627" s="1">
        <v>0</v>
      </c>
      <c r="N627" s="1">
        <v>1157.75</v>
      </c>
      <c r="O627" s="1">
        <v>165.01655278000001</v>
      </c>
      <c r="P627" s="1">
        <v>1543.9</v>
      </c>
      <c r="Q627" s="1">
        <v>64</v>
      </c>
      <c r="R627" s="1">
        <v>0</v>
      </c>
    </row>
    <row r="628" spans="1:18" x14ac:dyDescent="0.15">
      <c r="A628" s="1" t="str">
        <f t="shared" si="10"/>
        <v>AmeriCredit Automobile Receivables Trust 2017-10001694010 - 00963942795</v>
      </c>
      <c r="B628" s="1" t="s">
        <v>16</v>
      </c>
      <c r="C628" s="1" t="s">
        <v>509</v>
      </c>
      <c r="D628" s="2">
        <v>42795</v>
      </c>
      <c r="E628" s="1">
        <v>14253.01</v>
      </c>
      <c r="F628" s="1">
        <v>0</v>
      </c>
      <c r="G628" s="1">
        <v>14253.01</v>
      </c>
      <c r="H628" s="1">
        <v>0</v>
      </c>
      <c r="I628" s="14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1543.9</v>
      </c>
      <c r="O628" s="1">
        <v>167.28311880000001</v>
      </c>
      <c r="P628" s="1">
        <v>0</v>
      </c>
      <c r="Q628" s="1">
        <v>0</v>
      </c>
      <c r="R628" s="1">
        <v>0</v>
      </c>
    </row>
    <row r="629" spans="1:18" x14ac:dyDescent="0.15">
      <c r="A629" s="1" t="str">
        <f t="shared" si="10"/>
        <v>AmeriCredit Automobile Receivables Trust 2017-10001694010 - 00964142705</v>
      </c>
      <c r="B629" s="1" t="s">
        <v>16</v>
      </c>
      <c r="C629" s="1" t="s">
        <v>508</v>
      </c>
      <c r="D629" s="2">
        <v>42705</v>
      </c>
      <c r="E629" s="1">
        <v>21663.82</v>
      </c>
      <c r="F629" s="1">
        <v>1705.16</v>
      </c>
      <c r="G629" s="1">
        <v>-560</v>
      </c>
      <c r="H629" s="1">
        <v>-2.2737367544323201E-13</v>
      </c>
      <c r="I629" s="14">
        <v>20518.66</v>
      </c>
      <c r="J629" s="1">
        <v>117</v>
      </c>
      <c r="K629" s="1">
        <v>0</v>
      </c>
      <c r="L629" s="1">
        <v>0</v>
      </c>
      <c r="M629" s="1">
        <v>0</v>
      </c>
      <c r="N629" s="1">
        <v>411.89</v>
      </c>
      <c r="O629" s="1">
        <v>377.74946241999999</v>
      </c>
      <c r="P629" s="1">
        <v>0</v>
      </c>
      <c r="Q629" s="1">
        <v>0</v>
      </c>
      <c r="R629" s="1">
        <v>1822.16</v>
      </c>
    </row>
    <row r="630" spans="1:18" x14ac:dyDescent="0.15">
      <c r="A630" s="1" t="str">
        <f t="shared" si="10"/>
        <v>AmeriCredit Automobile Receivables Trust 2017-10001694010 - 00964142736</v>
      </c>
      <c r="B630" s="1" t="s">
        <v>16</v>
      </c>
      <c r="C630" s="1" t="s">
        <v>508</v>
      </c>
      <c r="D630" s="2">
        <v>42736</v>
      </c>
      <c r="E630" s="1">
        <v>20518.66</v>
      </c>
      <c r="F630" s="1">
        <v>0</v>
      </c>
      <c r="G630" s="1">
        <v>0</v>
      </c>
      <c r="H630" s="1">
        <v>0</v>
      </c>
      <c r="I630" s="14">
        <v>20518.66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378.37851831</v>
      </c>
      <c r="P630" s="1">
        <v>411.89</v>
      </c>
      <c r="Q630" s="1">
        <v>0</v>
      </c>
      <c r="R630" s="1">
        <v>0</v>
      </c>
    </row>
    <row r="631" spans="1:18" x14ac:dyDescent="0.15">
      <c r="A631" s="1" t="str">
        <f t="shared" si="10"/>
        <v>AmeriCredit Automobile Receivables Trust 2017-10001694010 - 00964142767</v>
      </c>
      <c r="B631" s="1" t="s">
        <v>16</v>
      </c>
      <c r="C631" s="1" t="s">
        <v>508</v>
      </c>
      <c r="D631" s="2">
        <v>42767</v>
      </c>
      <c r="E631" s="1">
        <v>20518.66</v>
      </c>
      <c r="F631" s="1">
        <v>399.11</v>
      </c>
      <c r="G631" s="1">
        <v>0</v>
      </c>
      <c r="H631" s="1">
        <v>5.6843418860808005E-13</v>
      </c>
      <c r="I631" s="14">
        <v>20119.55</v>
      </c>
      <c r="J631" s="1">
        <v>25.89</v>
      </c>
      <c r="K631" s="1">
        <v>0</v>
      </c>
      <c r="L631" s="1">
        <v>-100</v>
      </c>
      <c r="M631" s="1">
        <v>13.11</v>
      </c>
      <c r="N631" s="1">
        <v>411.89</v>
      </c>
      <c r="O631" s="1">
        <v>379.00862260999997</v>
      </c>
      <c r="P631" s="1">
        <v>411.89</v>
      </c>
      <c r="Q631" s="1">
        <v>0</v>
      </c>
      <c r="R631" s="1">
        <v>425</v>
      </c>
    </row>
    <row r="632" spans="1:18" x14ac:dyDescent="0.15">
      <c r="A632" s="1" t="str">
        <f t="shared" si="10"/>
        <v>AmeriCredit Automobile Receivables Trust 2017-10001694010 - 00964142795</v>
      </c>
      <c r="B632" s="1" t="s">
        <v>16</v>
      </c>
      <c r="C632" s="1" t="s">
        <v>508</v>
      </c>
      <c r="D632" s="2">
        <v>42795</v>
      </c>
      <c r="E632" s="1">
        <v>20119.55</v>
      </c>
      <c r="F632" s="1">
        <v>384.33</v>
      </c>
      <c r="G632" s="1">
        <v>0</v>
      </c>
      <c r="H632" s="1">
        <v>-1.87583282240666E-12</v>
      </c>
      <c r="I632" s="14">
        <v>19735.22</v>
      </c>
      <c r="J632" s="1">
        <v>27.56</v>
      </c>
      <c r="K632" s="1">
        <v>0</v>
      </c>
      <c r="L632" s="1">
        <v>0</v>
      </c>
      <c r="M632" s="1">
        <v>0</v>
      </c>
      <c r="N632" s="1">
        <v>411.89</v>
      </c>
      <c r="O632" s="1">
        <v>379.6397771</v>
      </c>
      <c r="P632" s="1">
        <v>411.89</v>
      </c>
      <c r="Q632" s="1">
        <v>0</v>
      </c>
      <c r="R632" s="1">
        <v>411.89</v>
      </c>
    </row>
    <row r="633" spans="1:18" x14ac:dyDescent="0.15">
      <c r="A633" s="1" t="str">
        <f t="shared" si="10"/>
        <v>AmeriCredit Automobile Receivables Trust 2017-10001694010 - 00966042705</v>
      </c>
      <c r="B633" s="1" t="s">
        <v>16</v>
      </c>
      <c r="C633" s="1" t="s">
        <v>507</v>
      </c>
      <c r="D633" s="2">
        <v>42705</v>
      </c>
      <c r="E633" s="1">
        <v>26452.97</v>
      </c>
      <c r="F633" s="1">
        <v>2473.37</v>
      </c>
      <c r="G633" s="1">
        <v>-495</v>
      </c>
      <c r="H633" s="1">
        <v>2.7284841053187799E-12</v>
      </c>
      <c r="I633" s="14">
        <v>24474.6</v>
      </c>
      <c r="J633" s="1">
        <v>555.91</v>
      </c>
      <c r="K633" s="1">
        <v>0</v>
      </c>
      <c r="L633" s="1">
        <v>0</v>
      </c>
      <c r="M633" s="1">
        <v>0</v>
      </c>
      <c r="N633" s="1">
        <v>512.41</v>
      </c>
      <c r="O633" s="1">
        <v>294.96277099999998</v>
      </c>
      <c r="P633" s="1">
        <v>0</v>
      </c>
      <c r="Q633" s="1">
        <v>0</v>
      </c>
      <c r="R633" s="1">
        <v>3208.62</v>
      </c>
    </row>
    <row r="634" spans="1:18" x14ac:dyDescent="0.15">
      <c r="A634" s="1" t="str">
        <f t="shared" si="10"/>
        <v>AmeriCredit Automobile Receivables Trust 2017-10001694010 - 00966042736</v>
      </c>
      <c r="B634" s="1" t="s">
        <v>16</v>
      </c>
      <c r="C634" s="1" t="s">
        <v>507</v>
      </c>
      <c r="D634" s="2">
        <v>42736</v>
      </c>
      <c r="E634" s="1">
        <v>24474.6</v>
      </c>
      <c r="F634" s="1">
        <v>0</v>
      </c>
      <c r="G634" s="1">
        <v>0</v>
      </c>
      <c r="H634" s="1">
        <v>0</v>
      </c>
      <c r="I634" s="14">
        <v>24474.6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297.51910916999998</v>
      </c>
      <c r="P634" s="1">
        <v>512.41</v>
      </c>
      <c r="Q634" s="1">
        <v>0</v>
      </c>
      <c r="R634" s="1">
        <v>0</v>
      </c>
    </row>
    <row r="635" spans="1:18" x14ac:dyDescent="0.15">
      <c r="A635" s="1" t="str">
        <f t="shared" si="10"/>
        <v>AmeriCredit Automobile Receivables Trust 2017-10001694010 - 00966042767</v>
      </c>
      <c r="B635" s="1" t="s">
        <v>16</v>
      </c>
      <c r="C635" s="1" t="s">
        <v>507</v>
      </c>
      <c r="D635" s="2">
        <v>42767</v>
      </c>
      <c r="E635" s="1">
        <v>24474.6</v>
      </c>
      <c r="F635" s="1">
        <v>0</v>
      </c>
      <c r="G635" s="1">
        <v>0</v>
      </c>
      <c r="H635" s="1">
        <v>0</v>
      </c>
      <c r="I635" s="14">
        <v>24474.6</v>
      </c>
      <c r="J635" s="1">
        <v>0</v>
      </c>
      <c r="K635" s="1">
        <v>0</v>
      </c>
      <c r="L635" s="1">
        <v>0</v>
      </c>
      <c r="M635" s="1">
        <v>0</v>
      </c>
      <c r="N635" s="1">
        <v>512.41</v>
      </c>
      <c r="O635" s="1">
        <v>300.09760225999997</v>
      </c>
      <c r="P635" s="1">
        <v>1024.82</v>
      </c>
      <c r="Q635" s="1">
        <v>17</v>
      </c>
      <c r="R635" s="1">
        <v>0</v>
      </c>
    </row>
    <row r="636" spans="1:18" x14ac:dyDescent="0.15">
      <c r="A636" s="1" t="str">
        <f t="shared" si="10"/>
        <v>AmeriCredit Automobile Receivables Trust 2017-10001694010 - 00966042795</v>
      </c>
      <c r="B636" s="1" t="s">
        <v>16</v>
      </c>
      <c r="C636" s="1" t="s">
        <v>507</v>
      </c>
      <c r="D636" s="2">
        <v>42795</v>
      </c>
      <c r="E636" s="1">
        <v>24474.6</v>
      </c>
      <c r="F636" s="1">
        <v>0</v>
      </c>
      <c r="G636" s="1">
        <v>0</v>
      </c>
      <c r="H636" s="1">
        <v>0</v>
      </c>
      <c r="I636" s="14">
        <v>24474.6</v>
      </c>
      <c r="J636" s="1">
        <v>513.38</v>
      </c>
      <c r="K636" s="1">
        <v>0</v>
      </c>
      <c r="L636" s="1">
        <v>0</v>
      </c>
      <c r="M636" s="1">
        <v>0</v>
      </c>
      <c r="N636" s="1">
        <v>1024.82</v>
      </c>
      <c r="O636" s="1">
        <v>302.69844230000001</v>
      </c>
      <c r="P636" s="1">
        <v>1023.85</v>
      </c>
      <c r="Q636" s="1">
        <v>20</v>
      </c>
      <c r="R636" s="1">
        <v>539</v>
      </c>
    </row>
    <row r="637" spans="1:18" x14ac:dyDescent="0.15">
      <c r="A637" s="1" t="str">
        <f t="shared" si="10"/>
        <v>AmeriCredit Automobile Receivables Trust 2017-10001694010 - 00966242705</v>
      </c>
      <c r="B637" s="1" t="s">
        <v>16</v>
      </c>
      <c r="C637" s="1" t="s">
        <v>506</v>
      </c>
      <c r="D637" s="2">
        <v>42705</v>
      </c>
      <c r="E637" s="1">
        <v>21039.61</v>
      </c>
      <c r="F637" s="1">
        <v>1693.66</v>
      </c>
      <c r="G637" s="1">
        <v>-600</v>
      </c>
      <c r="H637" s="1">
        <v>-2.2737367544323201E-13</v>
      </c>
      <c r="I637" s="14">
        <v>19945.95</v>
      </c>
      <c r="J637" s="1">
        <v>1039.72</v>
      </c>
      <c r="K637" s="1">
        <v>0</v>
      </c>
      <c r="L637" s="1">
        <v>0</v>
      </c>
      <c r="M637" s="1">
        <v>0</v>
      </c>
      <c r="N637" s="1">
        <v>533.29</v>
      </c>
      <c r="O637" s="1">
        <v>170.09296248000001</v>
      </c>
      <c r="P637" s="1">
        <v>533.29</v>
      </c>
      <c r="Q637" s="1">
        <v>0</v>
      </c>
      <c r="R637" s="1">
        <v>2920</v>
      </c>
    </row>
    <row r="638" spans="1:18" x14ac:dyDescent="0.15">
      <c r="A638" s="1" t="str">
        <f t="shared" si="10"/>
        <v>AmeriCredit Automobile Receivables Trust 2017-10001694010 - 00966242736</v>
      </c>
      <c r="B638" s="1" t="s">
        <v>16</v>
      </c>
      <c r="C638" s="1" t="s">
        <v>506</v>
      </c>
      <c r="D638" s="2">
        <v>42736</v>
      </c>
      <c r="E638" s="1">
        <v>19945.95</v>
      </c>
      <c r="F638" s="1">
        <v>0</v>
      </c>
      <c r="G638" s="1">
        <v>0</v>
      </c>
      <c r="H638" s="1">
        <v>0</v>
      </c>
      <c r="I638" s="14">
        <v>19945.95</v>
      </c>
      <c r="J638" s="1">
        <v>0</v>
      </c>
      <c r="K638" s="1">
        <v>0</v>
      </c>
      <c r="L638" s="1">
        <v>0</v>
      </c>
      <c r="M638" s="1">
        <v>0</v>
      </c>
      <c r="N638" s="1">
        <v>533.29</v>
      </c>
      <c r="O638" s="1">
        <v>173.12248821</v>
      </c>
      <c r="P638" s="1">
        <v>1066.3599999999999</v>
      </c>
      <c r="Q638" s="1">
        <v>6</v>
      </c>
      <c r="R638" s="1">
        <v>0</v>
      </c>
    </row>
    <row r="639" spans="1:18" x14ac:dyDescent="0.15">
      <c r="A639" s="1" t="str">
        <f t="shared" si="10"/>
        <v>AmeriCredit Automobile Receivables Trust 2017-10001694010 - 00966242767</v>
      </c>
      <c r="B639" s="1" t="s">
        <v>16</v>
      </c>
      <c r="C639" s="1" t="s">
        <v>506</v>
      </c>
      <c r="D639" s="2">
        <v>42767</v>
      </c>
      <c r="E639" s="1">
        <v>19945.95</v>
      </c>
      <c r="F639" s="1">
        <v>0</v>
      </c>
      <c r="G639" s="1">
        <v>0</v>
      </c>
      <c r="H639" s="1">
        <v>0</v>
      </c>
      <c r="I639" s="14">
        <v>19945.95</v>
      </c>
      <c r="J639" s="1">
        <v>533.07000000000005</v>
      </c>
      <c r="K639" s="1">
        <v>0</v>
      </c>
      <c r="L639" s="1">
        <v>0</v>
      </c>
      <c r="M639" s="1">
        <v>0</v>
      </c>
      <c r="N639" s="1">
        <v>1066.3599999999999</v>
      </c>
      <c r="O639" s="1">
        <v>176.20753001</v>
      </c>
      <c r="P639" s="1">
        <v>1066.58</v>
      </c>
      <c r="Q639" s="1">
        <v>3</v>
      </c>
      <c r="R639" s="1">
        <v>540</v>
      </c>
    </row>
    <row r="640" spans="1:18" x14ac:dyDescent="0.15">
      <c r="A640" s="1" t="str">
        <f t="shared" si="10"/>
        <v>AmeriCredit Automobile Receivables Trust 2017-10001694010 - 00966242795</v>
      </c>
      <c r="B640" s="1" t="s">
        <v>16</v>
      </c>
      <c r="C640" s="1" t="s">
        <v>506</v>
      </c>
      <c r="D640" s="2">
        <v>42795</v>
      </c>
      <c r="E640" s="1">
        <v>19945.95</v>
      </c>
      <c r="F640" s="1">
        <v>45.36</v>
      </c>
      <c r="G640" s="1">
        <v>0</v>
      </c>
      <c r="H640" s="1">
        <v>5.8264504332328195E-13</v>
      </c>
      <c r="I640" s="14">
        <v>19900.59</v>
      </c>
      <c r="J640" s="1">
        <v>488.26</v>
      </c>
      <c r="K640" s="1">
        <v>0</v>
      </c>
      <c r="L640" s="1">
        <v>0</v>
      </c>
      <c r="M640" s="1">
        <v>0</v>
      </c>
      <c r="N640" s="1">
        <v>1066.58</v>
      </c>
      <c r="O640" s="1">
        <v>179.3491052</v>
      </c>
      <c r="P640" s="1">
        <v>1066.25</v>
      </c>
      <c r="Q640" s="1">
        <v>6</v>
      </c>
      <c r="R640" s="1">
        <v>580</v>
      </c>
    </row>
    <row r="641" spans="1:18" x14ac:dyDescent="0.15">
      <c r="A641" s="1" t="str">
        <f t="shared" si="10"/>
        <v>AmeriCredit Automobile Receivables Trust 2017-10001694010 - 00967042705</v>
      </c>
      <c r="B641" s="1" t="s">
        <v>16</v>
      </c>
      <c r="C641" s="1" t="s">
        <v>505</v>
      </c>
      <c r="D641" s="2">
        <v>42705</v>
      </c>
      <c r="E641" s="1">
        <v>29338.62</v>
      </c>
      <c r="F641" s="1">
        <v>2277.0700000000002</v>
      </c>
      <c r="G641" s="1">
        <v>-830</v>
      </c>
      <c r="H641" s="1">
        <v>-4.5474735088646402E-13</v>
      </c>
      <c r="I641" s="14">
        <v>27891.55</v>
      </c>
      <c r="J641" s="1">
        <v>192.63</v>
      </c>
      <c r="K641" s="1">
        <v>0</v>
      </c>
      <c r="L641" s="1">
        <v>0</v>
      </c>
      <c r="M641" s="1">
        <v>0</v>
      </c>
      <c r="N641" s="1">
        <v>1093.3800000000001</v>
      </c>
      <c r="O641" s="1">
        <v>341.39762449</v>
      </c>
      <c r="P641" s="1">
        <v>1093.3800000000001</v>
      </c>
      <c r="Q641" s="1">
        <v>9</v>
      </c>
      <c r="R641" s="1">
        <v>2469.6999999999998</v>
      </c>
    </row>
    <row r="642" spans="1:18" x14ac:dyDescent="0.15">
      <c r="A642" s="1" t="str">
        <f t="shared" si="10"/>
        <v>AmeriCredit Automobile Receivables Trust 2017-10001694010 - 00967042736</v>
      </c>
      <c r="B642" s="1" t="s">
        <v>16</v>
      </c>
      <c r="C642" s="1" t="s">
        <v>505</v>
      </c>
      <c r="D642" s="2">
        <v>42736</v>
      </c>
      <c r="E642" s="1">
        <v>27891.55</v>
      </c>
      <c r="F642" s="1">
        <v>0</v>
      </c>
      <c r="G642" s="1">
        <v>0</v>
      </c>
      <c r="H642" s="1">
        <v>0</v>
      </c>
      <c r="I642" s="14">
        <v>27891.55</v>
      </c>
      <c r="J642" s="1">
        <v>300</v>
      </c>
      <c r="K642" s="1">
        <v>0</v>
      </c>
      <c r="L642" s="1">
        <v>0</v>
      </c>
      <c r="M642" s="1">
        <v>0</v>
      </c>
      <c r="N642" s="1">
        <v>1093.3800000000001</v>
      </c>
      <c r="O642" s="1">
        <v>343.91568783000002</v>
      </c>
      <c r="P642" s="1">
        <v>1340.07</v>
      </c>
      <c r="Q642" s="1">
        <v>40</v>
      </c>
      <c r="R642" s="1">
        <v>300</v>
      </c>
    </row>
    <row r="643" spans="1:18" x14ac:dyDescent="0.15">
      <c r="A643" s="1" t="str">
        <f t="shared" ref="A643:A706" si="11">B643&amp;C643&amp;D643</f>
        <v>AmeriCredit Automobile Receivables Trust 2017-10001694010 - 00967042767</v>
      </c>
      <c r="B643" s="1" t="s">
        <v>16</v>
      </c>
      <c r="C643" s="1" t="s">
        <v>505</v>
      </c>
      <c r="D643" s="2">
        <v>42767</v>
      </c>
      <c r="E643" s="1">
        <v>27891.55</v>
      </c>
      <c r="F643" s="1">
        <v>496.11</v>
      </c>
      <c r="G643" s="1">
        <v>0</v>
      </c>
      <c r="H643" s="1">
        <v>5.6843418860808005E-13</v>
      </c>
      <c r="I643" s="14">
        <v>27395.439999999999</v>
      </c>
      <c r="J643" s="1">
        <v>297.27</v>
      </c>
      <c r="K643" s="1">
        <v>0</v>
      </c>
      <c r="L643" s="1">
        <v>0</v>
      </c>
      <c r="M643" s="1">
        <v>0</v>
      </c>
      <c r="N643" s="1">
        <v>1340.07</v>
      </c>
      <c r="O643" s="1">
        <v>346.45242679</v>
      </c>
      <c r="P643" s="1">
        <v>1093.3800000000001</v>
      </c>
      <c r="Q643" s="1">
        <v>6</v>
      </c>
      <c r="R643" s="1">
        <v>793.38</v>
      </c>
    </row>
    <row r="644" spans="1:18" x14ac:dyDescent="0.15">
      <c r="A644" s="1" t="str">
        <f t="shared" si="11"/>
        <v>AmeriCredit Automobile Receivables Trust 2017-10001694010 - 00967042795</v>
      </c>
      <c r="B644" s="1" t="s">
        <v>16</v>
      </c>
      <c r="C644" s="1" t="s">
        <v>505</v>
      </c>
      <c r="D644" s="2">
        <v>42795</v>
      </c>
      <c r="E644" s="1">
        <v>27395.439999999999</v>
      </c>
      <c r="F644" s="1">
        <v>0</v>
      </c>
      <c r="G644" s="1">
        <v>0</v>
      </c>
      <c r="H644" s="1">
        <v>0</v>
      </c>
      <c r="I644" s="14">
        <v>27395.439999999999</v>
      </c>
      <c r="J644" s="1">
        <v>0</v>
      </c>
      <c r="K644" s="1">
        <v>0</v>
      </c>
      <c r="L644" s="1">
        <v>0</v>
      </c>
      <c r="M644" s="1">
        <v>0</v>
      </c>
      <c r="N644" s="1">
        <v>1093.3800000000001</v>
      </c>
      <c r="O644" s="1">
        <v>349.00797991000002</v>
      </c>
      <c r="P644" s="1">
        <v>1640.07</v>
      </c>
      <c r="Q644" s="1">
        <v>37</v>
      </c>
      <c r="R644" s="1">
        <v>0</v>
      </c>
    </row>
    <row r="645" spans="1:18" x14ac:dyDescent="0.15">
      <c r="A645" s="1" t="str">
        <f t="shared" si="11"/>
        <v>AmeriCredit Automobile Receivables Trust 2017-10001694010 - 00968442705</v>
      </c>
      <c r="B645" s="1" t="s">
        <v>16</v>
      </c>
      <c r="C645" s="1" t="s">
        <v>504</v>
      </c>
      <c r="D645" s="2">
        <v>42705</v>
      </c>
      <c r="E645" s="1">
        <v>26363.66</v>
      </c>
      <c r="F645" s="1">
        <v>132.72</v>
      </c>
      <c r="G645" s="1">
        <v>0</v>
      </c>
      <c r="H645" s="1">
        <v>1.1652900866465601E-12</v>
      </c>
      <c r="I645" s="14">
        <v>26230.94</v>
      </c>
      <c r="J645" s="1">
        <v>147.02000000000001</v>
      </c>
      <c r="K645" s="1">
        <v>0</v>
      </c>
      <c r="L645" s="1">
        <v>0</v>
      </c>
      <c r="M645" s="1">
        <v>0</v>
      </c>
      <c r="N645" s="1">
        <v>1170.71999999999</v>
      </c>
      <c r="O645" s="1">
        <v>263.56478228999998</v>
      </c>
      <c r="P645" s="1">
        <v>695.84</v>
      </c>
      <c r="Q645" s="1">
        <v>3</v>
      </c>
      <c r="R645" s="1">
        <v>350</v>
      </c>
    </row>
    <row r="646" spans="1:18" x14ac:dyDescent="0.15">
      <c r="A646" s="1" t="str">
        <f t="shared" si="11"/>
        <v>AmeriCredit Automobile Receivables Trust 2017-10001694010 - 00968442736</v>
      </c>
      <c r="B646" s="1" t="s">
        <v>16</v>
      </c>
      <c r="C646" s="1" t="s">
        <v>504</v>
      </c>
      <c r="D646" s="2">
        <v>42736</v>
      </c>
      <c r="E646" s="1">
        <v>26230.94</v>
      </c>
      <c r="F646" s="1">
        <v>0</v>
      </c>
      <c r="G646" s="1">
        <v>0</v>
      </c>
      <c r="H646" s="1">
        <v>0</v>
      </c>
      <c r="I646" s="14">
        <v>26230.94</v>
      </c>
      <c r="J646" s="1">
        <v>0</v>
      </c>
      <c r="K646" s="1">
        <v>0</v>
      </c>
      <c r="L646" s="1">
        <v>0</v>
      </c>
      <c r="M646" s="1">
        <v>0</v>
      </c>
      <c r="N646" s="1">
        <v>695.84</v>
      </c>
      <c r="O646" s="1">
        <v>266.85729113000002</v>
      </c>
      <c r="P646" s="1">
        <v>1281.2</v>
      </c>
      <c r="Q646" s="1">
        <v>34</v>
      </c>
      <c r="R646" s="1">
        <v>0</v>
      </c>
    </row>
    <row r="647" spans="1:18" x14ac:dyDescent="0.15">
      <c r="A647" s="1" t="str">
        <f t="shared" si="11"/>
        <v>AmeriCredit Automobile Receivables Trust 2017-10001694010 - 00968442767</v>
      </c>
      <c r="B647" s="1" t="s">
        <v>16</v>
      </c>
      <c r="C647" s="1" t="s">
        <v>504</v>
      </c>
      <c r="D647" s="2">
        <v>42767</v>
      </c>
      <c r="E647" s="1">
        <v>26230.94</v>
      </c>
      <c r="F647" s="1">
        <v>1022.85</v>
      </c>
      <c r="G647" s="1">
        <v>-525</v>
      </c>
      <c r="H647" s="1">
        <v>-1.4779288903809999E-12</v>
      </c>
      <c r="I647" s="14">
        <v>25733.09</v>
      </c>
      <c r="J647" s="1">
        <v>813.23</v>
      </c>
      <c r="K647" s="1">
        <v>0</v>
      </c>
      <c r="L647" s="1">
        <v>-525</v>
      </c>
      <c r="M647" s="1">
        <v>0</v>
      </c>
      <c r="N647" s="1">
        <v>1281.2</v>
      </c>
      <c r="O647" s="1">
        <v>270.19150508000001</v>
      </c>
      <c r="P647" s="1">
        <v>585.36</v>
      </c>
      <c r="Q647" s="1">
        <v>0</v>
      </c>
      <c r="R647" s="1">
        <v>1850</v>
      </c>
    </row>
    <row r="648" spans="1:18" x14ac:dyDescent="0.15">
      <c r="A648" s="1" t="str">
        <f t="shared" si="11"/>
        <v>AmeriCredit Automobile Receivables Trust 2017-10001694010 - 00968442795</v>
      </c>
      <c r="B648" s="1" t="s">
        <v>16</v>
      </c>
      <c r="C648" s="1" t="s">
        <v>504</v>
      </c>
      <c r="D648" s="2">
        <v>42795</v>
      </c>
      <c r="E648" s="1">
        <v>25733.09</v>
      </c>
      <c r="F648" s="1">
        <v>0</v>
      </c>
      <c r="G648" s="1">
        <v>0</v>
      </c>
      <c r="H648" s="1">
        <v>0</v>
      </c>
      <c r="I648" s="14">
        <v>25733.09</v>
      </c>
      <c r="J648" s="1">
        <v>0</v>
      </c>
      <c r="K648" s="1">
        <v>0</v>
      </c>
      <c r="L648" s="1">
        <v>0</v>
      </c>
      <c r="M648" s="1">
        <v>0</v>
      </c>
      <c r="N648" s="1">
        <v>585.36</v>
      </c>
      <c r="O648" s="1">
        <v>273.56795240000002</v>
      </c>
      <c r="P648" s="1">
        <v>1140.8399999999999</v>
      </c>
      <c r="Q648" s="1">
        <v>3</v>
      </c>
      <c r="R648" s="1">
        <v>0</v>
      </c>
    </row>
    <row r="649" spans="1:18" x14ac:dyDescent="0.15">
      <c r="A649" s="1" t="str">
        <f t="shared" si="11"/>
        <v>AmeriCredit Automobile Receivables Trust 2017-10001694010 - 00968942705</v>
      </c>
      <c r="B649" s="1" t="s">
        <v>16</v>
      </c>
      <c r="C649" s="1" t="s">
        <v>503</v>
      </c>
      <c r="D649" s="2">
        <v>42705</v>
      </c>
      <c r="E649" s="1">
        <v>21876.39</v>
      </c>
      <c r="F649" s="1">
        <v>1637.28</v>
      </c>
      <c r="G649" s="1">
        <v>-500</v>
      </c>
      <c r="H649" s="1">
        <v>-1.1368683772161601E-12</v>
      </c>
      <c r="I649" s="14">
        <v>20739.11</v>
      </c>
      <c r="J649" s="1">
        <v>472.05</v>
      </c>
      <c r="K649" s="1">
        <v>0</v>
      </c>
      <c r="L649" s="1">
        <v>0</v>
      </c>
      <c r="M649" s="1">
        <v>0</v>
      </c>
      <c r="N649" s="1">
        <v>437.86</v>
      </c>
      <c r="O649" s="1">
        <v>229.78808839999999</v>
      </c>
      <c r="P649" s="1">
        <v>437.86</v>
      </c>
      <c r="Q649" s="1">
        <v>0</v>
      </c>
      <c r="R649" s="1">
        <v>2175</v>
      </c>
    </row>
    <row r="650" spans="1:18" x14ac:dyDescent="0.15">
      <c r="A650" s="1" t="str">
        <f t="shared" si="11"/>
        <v>AmeriCredit Automobile Receivables Trust 2017-10001694010 - 00968942736</v>
      </c>
      <c r="B650" s="1" t="s">
        <v>16</v>
      </c>
      <c r="C650" s="1" t="s">
        <v>503</v>
      </c>
      <c r="D650" s="2">
        <v>42736</v>
      </c>
      <c r="E650" s="1">
        <v>20739.11</v>
      </c>
      <c r="F650" s="1">
        <v>240.1</v>
      </c>
      <c r="G650" s="1">
        <v>0</v>
      </c>
      <c r="H650" s="1">
        <v>2.1884716261411001E-12</v>
      </c>
      <c r="I650" s="14">
        <v>20499.009999999998</v>
      </c>
      <c r="J650" s="1">
        <v>199.9</v>
      </c>
      <c r="K650" s="1">
        <v>0</v>
      </c>
      <c r="L650" s="1">
        <v>0</v>
      </c>
      <c r="M650" s="1">
        <v>2.1399999999999801</v>
      </c>
      <c r="N650" s="1">
        <v>437.86</v>
      </c>
      <c r="O650" s="1">
        <v>232.11469387</v>
      </c>
      <c r="P650" s="1">
        <v>437.86</v>
      </c>
      <c r="Q650" s="1">
        <v>0</v>
      </c>
      <c r="R650" s="1">
        <v>440</v>
      </c>
    </row>
    <row r="651" spans="1:18" x14ac:dyDescent="0.15">
      <c r="A651" s="1" t="str">
        <f t="shared" si="11"/>
        <v>AmeriCredit Automobile Receivables Trust 2017-10001694010 - 00968942767</v>
      </c>
      <c r="B651" s="1" t="s">
        <v>16</v>
      </c>
      <c r="C651" s="1" t="s">
        <v>503</v>
      </c>
      <c r="D651" s="2">
        <v>42767</v>
      </c>
      <c r="E651" s="1">
        <v>20499.009999999998</v>
      </c>
      <c r="F651" s="1">
        <v>0</v>
      </c>
      <c r="G651" s="1">
        <v>0</v>
      </c>
      <c r="H651" s="1">
        <v>0</v>
      </c>
      <c r="I651" s="14">
        <v>20499.009999999998</v>
      </c>
      <c r="J651" s="1">
        <v>0</v>
      </c>
      <c r="K651" s="1">
        <v>0</v>
      </c>
      <c r="L651" s="1">
        <v>0</v>
      </c>
      <c r="M651" s="1">
        <v>0</v>
      </c>
      <c r="N651" s="1">
        <v>437.86</v>
      </c>
      <c r="O651" s="1">
        <v>234.46485622</v>
      </c>
      <c r="P651" s="1">
        <v>875.72</v>
      </c>
      <c r="Q651" s="1">
        <v>13</v>
      </c>
      <c r="R651" s="1">
        <v>0</v>
      </c>
    </row>
    <row r="652" spans="1:18" x14ac:dyDescent="0.15">
      <c r="A652" s="1" t="str">
        <f t="shared" si="11"/>
        <v>AmeriCredit Automobile Receivables Trust 2017-10001694010 - 00968942795</v>
      </c>
      <c r="B652" s="1" t="s">
        <v>16</v>
      </c>
      <c r="C652" s="1" t="s">
        <v>503</v>
      </c>
      <c r="D652" s="2">
        <v>42795</v>
      </c>
      <c r="E652" s="1">
        <v>20499.009999999998</v>
      </c>
      <c r="F652" s="1">
        <v>0.86</v>
      </c>
      <c r="G652" s="1">
        <v>0</v>
      </c>
      <c r="H652" s="1">
        <v>-3.0558888752807401E-12</v>
      </c>
      <c r="I652" s="14">
        <v>20498.150000000001</v>
      </c>
      <c r="J652" s="1">
        <v>175.14</v>
      </c>
      <c r="K652" s="1">
        <v>0</v>
      </c>
      <c r="L652" s="1">
        <v>0</v>
      </c>
      <c r="M652" s="1">
        <v>0</v>
      </c>
      <c r="N652" s="1">
        <v>875.72</v>
      </c>
      <c r="O652" s="1">
        <v>236.83881395</v>
      </c>
      <c r="P652" s="1">
        <v>437.86</v>
      </c>
      <c r="Q652" s="1">
        <v>0</v>
      </c>
      <c r="R652" s="1">
        <v>176</v>
      </c>
    </row>
    <row r="653" spans="1:18" x14ac:dyDescent="0.15">
      <c r="A653" s="1" t="str">
        <f t="shared" si="11"/>
        <v>AmeriCredit Automobile Receivables Trust 2017-10001694010 - 00973942705</v>
      </c>
      <c r="B653" s="1" t="s">
        <v>16</v>
      </c>
      <c r="C653" s="1" t="s">
        <v>502</v>
      </c>
      <c r="D653" s="2">
        <v>42705</v>
      </c>
      <c r="E653" s="1">
        <v>11272.59</v>
      </c>
      <c r="F653" s="1">
        <v>0</v>
      </c>
      <c r="G653" s="1">
        <v>0</v>
      </c>
      <c r="H653" s="1">
        <v>0</v>
      </c>
      <c r="I653" s="14">
        <v>11272.59</v>
      </c>
      <c r="J653" s="1">
        <v>0</v>
      </c>
      <c r="K653" s="1">
        <v>0</v>
      </c>
      <c r="L653" s="1">
        <v>0</v>
      </c>
      <c r="M653" s="1">
        <v>0</v>
      </c>
      <c r="N653" s="1">
        <v>581.84</v>
      </c>
      <c r="O653" s="1">
        <v>98.394168820000004</v>
      </c>
      <c r="P653" s="1">
        <v>581.84</v>
      </c>
      <c r="Q653" s="1">
        <v>7</v>
      </c>
      <c r="R653" s="1">
        <v>0</v>
      </c>
    </row>
    <row r="654" spans="1:18" x14ac:dyDescent="0.15">
      <c r="A654" s="1" t="str">
        <f t="shared" si="11"/>
        <v>AmeriCredit Automobile Receivables Trust 2017-10001694010 - 00973942736</v>
      </c>
      <c r="B654" s="1" t="s">
        <v>16</v>
      </c>
      <c r="C654" s="1" t="s">
        <v>502</v>
      </c>
      <c r="D654" s="2">
        <v>42736</v>
      </c>
      <c r="E654" s="1">
        <v>11272.59</v>
      </c>
      <c r="F654" s="1">
        <v>0</v>
      </c>
      <c r="G654" s="1">
        <v>0</v>
      </c>
      <c r="H654" s="1">
        <v>0</v>
      </c>
      <c r="I654" s="14">
        <v>11272.59</v>
      </c>
      <c r="J654" s="1">
        <v>0</v>
      </c>
      <c r="K654" s="1">
        <v>0</v>
      </c>
      <c r="L654" s="1">
        <v>0</v>
      </c>
      <c r="M654" s="1">
        <v>0</v>
      </c>
      <c r="N654" s="1">
        <v>581.84</v>
      </c>
      <c r="O654" s="1">
        <v>100.07498618</v>
      </c>
      <c r="P654" s="1">
        <v>872.76</v>
      </c>
      <c r="Q654" s="1">
        <v>38</v>
      </c>
      <c r="R654" s="1">
        <v>0</v>
      </c>
    </row>
    <row r="655" spans="1:18" x14ac:dyDescent="0.15">
      <c r="A655" s="1" t="str">
        <f t="shared" si="11"/>
        <v>AmeriCredit Automobile Receivables Trust 2017-10001694010 - 00973942767</v>
      </c>
      <c r="B655" s="1" t="s">
        <v>16</v>
      </c>
      <c r="C655" s="1" t="s">
        <v>502</v>
      </c>
      <c r="D655" s="2">
        <v>42767</v>
      </c>
      <c r="E655" s="1">
        <v>11272.59</v>
      </c>
      <c r="F655" s="1">
        <v>0</v>
      </c>
      <c r="G655" s="1">
        <v>0</v>
      </c>
      <c r="H655" s="1">
        <v>0</v>
      </c>
      <c r="I655" s="14">
        <v>11272.59</v>
      </c>
      <c r="J655" s="1">
        <v>0</v>
      </c>
      <c r="K655" s="1">
        <v>0</v>
      </c>
      <c r="L655" s="1">
        <v>0</v>
      </c>
      <c r="M655" s="1">
        <v>0</v>
      </c>
      <c r="N655" s="1">
        <v>872.76</v>
      </c>
      <c r="O655" s="1">
        <v>101.78451751</v>
      </c>
      <c r="P655" s="1">
        <v>1163.68</v>
      </c>
      <c r="Q655" s="1">
        <v>66</v>
      </c>
      <c r="R655" s="1">
        <v>0</v>
      </c>
    </row>
    <row r="656" spans="1:18" x14ac:dyDescent="0.15">
      <c r="A656" s="1" t="str">
        <f t="shared" si="11"/>
        <v>AmeriCredit Automobile Receivables Trust 2017-10001694010 - 00973942795</v>
      </c>
      <c r="B656" s="1" t="s">
        <v>16</v>
      </c>
      <c r="C656" s="1" t="s">
        <v>502</v>
      </c>
      <c r="D656" s="2">
        <v>42795</v>
      </c>
      <c r="E656" s="1">
        <v>11272.59</v>
      </c>
      <c r="F656" s="1">
        <v>740.32</v>
      </c>
      <c r="G656" s="1">
        <v>-500</v>
      </c>
      <c r="H656" s="1">
        <v>-3.4106051316484799E-13</v>
      </c>
      <c r="I656" s="14">
        <v>11032.27</v>
      </c>
      <c r="J656" s="1">
        <v>632.44000000000005</v>
      </c>
      <c r="K656" s="1">
        <v>0</v>
      </c>
      <c r="L656" s="1">
        <v>-400</v>
      </c>
      <c r="M656" s="1">
        <v>0</v>
      </c>
      <c r="N656" s="1">
        <v>1163.68</v>
      </c>
      <c r="O656" s="1">
        <v>103.52325333</v>
      </c>
      <c r="P656" s="1">
        <v>581.84</v>
      </c>
      <c r="Q656" s="1">
        <v>7</v>
      </c>
      <c r="R656" s="1">
        <v>1401.86</v>
      </c>
    </row>
    <row r="657" spans="1:18" x14ac:dyDescent="0.15">
      <c r="A657" s="1" t="str">
        <f t="shared" si="11"/>
        <v>AmeriCredit Automobile Receivables Trust 2017-10001694010 - 00974542705</v>
      </c>
      <c r="B657" s="1" t="s">
        <v>16</v>
      </c>
      <c r="C657" s="1" t="s">
        <v>501</v>
      </c>
      <c r="D657" s="2">
        <v>42705</v>
      </c>
      <c r="E657" s="1">
        <v>20635.259999999998</v>
      </c>
      <c r="F657" s="1">
        <v>0</v>
      </c>
      <c r="G657" s="1">
        <v>0</v>
      </c>
      <c r="H657" s="1">
        <v>0</v>
      </c>
      <c r="I657" s="14">
        <v>20635.259999999998</v>
      </c>
      <c r="J657" s="1">
        <v>403.92</v>
      </c>
      <c r="K657" s="1">
        <v>0</v>
      </c>
      <c r="L657" s="1">
        <v>0</v>
      </c>
      <c r="M657" s="1">
        <v>0</v>
      </c>
      <c r="N657" s="1">
        <v>475.19</v>
      </c>
      <c r="O657" s="1">
        <v>194.65619645999999</v>
      </c>
      <c r="P657" s="1">
        <v>475.19</v>
      </c>
      <c r="Q657" s="1">
        <v>0</v>
      </c>
      <c r="R657" s="1">
        <v>427.68</v>
      </c>
    </row>
    <row r="658" spans="1:18" x14ac:dyDescent="0.15">
      <c r="A658" s="1" t="str">
        <f t="shared" si="11"/>
        <v>AmeriCredit Automobile Receivables Trust 2017-10001694010 - 00974542736</v>
      </c>
      <c r="B658" s="1" t="s">
        <v>16</v>
      </c>
      <c r="C658" s="1" t="s">
        <v>501</v>
      </c>
      <c r="D658" s="2">
        <v>42736</v>
      </c>
      <c r="E658" s="1">
        <v>20635.259999999998</v>
      </c>
      <c r="F658" s="1">
        <v>0</v>
      </c>
      <c r="G658" s="1">
        <v>0</v>
      </c>
      <c r="H658" s="1">
        <v>0</v>
      </c>
      <c r="I658" s="14">
        <v>20635.259999999998</v>
      </c>
      <c r="J658" s="1">
        <v>0</v>
      </c>
      <c r="K658" s="1">
        <v>0</v>
      </c>
      <c r="L658" s="1">
        <v>0</v>
      </c>
      <c r="M658" s="1">
        <v>0</v>
      </c>
      <c r="N658" s="1">
        <v>475.19</v>
      </c>
      <c r="O658" s="1">
        <v>197.34736348999999</v>
      </c>
      <c r="P658" s="1">
        <v>736.54</v>
      </c>
      <c r="Q658" s="1">
        <v>30</v>
      </c>
      <c r="R658" s="1">
        <v>0</v>
      </c>
    </row>
    <row r="659" spans="1:18" x14ac:dyDescent="0.15">
      <c r="A659" s="1" t="str">
        <f t="shared" si="11"/>
        <v>AmeriCredit Automobile Receivables Trust 2017-10001694010 - 00974542767</v>
      </c>
      <c r="B659" s="1" t="s">
        <v>16</v>
      </c>
      <c r="C659" s="1" t="s">
        <v>501</v>
      </c>
      <c r="D659" s="2">
        <v>42767</v>
      </c>
      <c r="E659" s="1">
        <v>20635.259999999998</v>
      </c>
      <c r="F659" s="1">
        <v>0</v>
      </c>
      <c r="G659" s="1">
        <v>0</v>
      </c>
      <c r="H659" s="1">
        <v>0</v>
      </c>
      <c r="I659" s="14">
        <v>20635.259999999998</v>
      </c>
      <c r="J659" s="1">
        <v>0</v>
      </c>
      <c r="K659" s="1">
        <v>0</v>
      </c>
      <c r="L659" s="1">
        <v>0</v>
      </c>
      <c r="M659" s="1">
        <v>0</v>
      </c>
      <c r="N659" s="1">
        <v>736.54</v>
      </c>
      <c r="O659" s="1">
        <v>200.07573590999999</v>
      </c>
      <c r="P659" s="1">
        <v>1211.73</v>
      </c>
      <c r="Q659" s="1">
        <v>58</v>
      </c>
      <c r="R659" s="1">
        <v>0</v>
      </c>
    </row>
    <row r="660" spans="1:18" x14ac:dyDescent="0.15">
      <c r="A660" s="1" t="str">
        <f t="shared" si="11"/>
        <v>AmeriCredit Automobile Receivables Trust 2017-10001694010 - 00974542795</v>
      </c>
      <c r="B660" s="1" t="s">
        <v>16</v>
      </c>
      <c r="C660" s="1" t="s">
        <v>501</v>
      </c>
      <c r="D660" s="2">
        <v>42795</v>
      </c>
      <c r="E660" s="1">
        <v>20635.259999999998</v>
      </c>
      <c r="F660" s="1">
        <v>15514.99</v>
      </c>
      <c r="G660" s="1">
        <v>4834.1099999999997</v>
      </c>
      <c r="H660" s="1">
        <v>0</v>
      </c>
      <c r="I660" s="14">
        <v>286.16000000000003</v>
      </c>
      <c r="J660" s="1">
        <v>0</v>
      </c>
      <c r="K660" s="1">
        <v>0</v>
      </c>
      <c r="L660" s="1">
        <v>-36</v>
      </c>
      <c r="M660" s="1">
        <v>0</v>
      </c>
      <c r="N660" s="1">
        <v>1211.73</v>
      </c>
      <c r="O660" s="1">
        <v>202.84182808</v>
      </c>
      <c r="P660" s="1">
        <v>290.06196799999998</v>
      </c>
      <c r="Q660" s="1">
        <v>89</v>
      </c>
      <c r="R660" s="1">
        <v>15514.99</v>
      </c>
    </row>
    <row r="661" spans="1:18" x14ac:dyDescent="0.15">
      <c r="A661" s="1" t="str">
        <f t="shared" si="11"/>
        <v>AmeriCredit Automobile Receivables Trust 2017-10001694010 - 00975042705</v>
      </c>
      <c r="B661" s="1" t="s">
        <v>16</v>
      </c>
      <c r="C661" s="1" t="s">
        <v>500</v>
      </c>
      <c r="D661" s="2">
        <v>42705</v>
      </c>
      <c r="E661" s="1">
        <v>19454.580000000002</v>
      </c>
      <c r="F661" s="1">
        <v>1513.58</v>
      </c>
      <c r="G661" s="1">
        <v>-500.53</v>
      </c>
      <c r="H661" s="1">
        <v>2.9558577807620099E-12</v>
      </c>
      <c r="I661" s="14">
        <v>18441.53</v>
      </c>
      <c r="J661" s="1">
        <v>770.32</v>
      </c>
      <c r="K661" s="1">
        <v>0</v>
      </c>
      <c r="L661" s="1">
        <v>0</v>
      </c>
      <c r="M661" s="1">
        <v>0</v>
      </c>
      <c r="N661" s="1">
        <v>445.93</v>
      </c>
      <c r="O661" s="1">
        <v>170.79644528</v>
      </c>
      <c r="P661" s="1">
        <v>445.93</v>
      </c>
      <c r="Q661" s="1">
        <v>0</v>
      </c>
      <c r="R661" s="1">
        <v>2440</v>
      </c>
    </row>
    <row r="662" spans="1:18" x14ac:dyDescent="0.15">
      <c r="A662" s="1" t="str">
        <f t="shared" si="11"/>
        <v>AmeriCredit Automobile Receivables Trust 2017-10001694010 - 00975042736</v>
      </c>
      <c r="B662" s="1" t="s">
        <v>16</v>
      </c>
      <c r="C662" s="1" t="s">
        <v>500</v>
      </c>
      <c r="D662" s="2">
        <v>42736</v>
      </c>
      <c r="E662" s="1">
        <v>18441.53</v>
      </c>
      <c r="F662" s="1">
        <v>0</v>
      </c>
      <c r="G662" s="1">
        <v>0</v>
      </c>
      <c r="H662" s="1">
        <v>0</v>
      </c>
      <c r="I662" s="14">
        <v>18441.53</v>
      </c>
      <c r="J662" s="1">
        <v>0</v>
      </c>
      <c r="K662" s="1">
        <v>0</v>
      </c>
      <c r="L662" s="1">
        <v>0</v>
      </c>
      <c r="M662" s="1">
        <v>0</v>
      </c>
      <c r="N662" s="1">
        <v>445.93</v>
      </c>
      <c r="O662" s="1">
        <v>173.32518191</v>
      </c>
      <c r="P662" s="1">
        <v>891.64</v>
      </c>
      <c r="Q662" s="1">
        <v>21</v>
      </c>
      <c r="R662" s="1">
        <v>0</v>
      </c>
    </row>
    <row r="663" spans="1:18" x14ac:dyDescent="0.15">
      <c r="A663" s="1" t="str">
        <f t="shared" si="11"/>
        <v>AmeriCredit Automobile Receivables Trust 2017-10001694010 - 00975042767</v>
      </c>
      <c r="B663" s="1" t="s">
        <v>16</v>
      </c>
      <c r="C663" s="1" t="s">
        <v>500</v>
      </c>
      <c r="D663" s="2">
        <v>42767</v>
      </c>
      <c r="E663" s="1">
        <v>18441.53</v>
      </c>
      <c r="F663" s="1">
        <v>0</v>
      </c>
      <c r="G663" s="1">
        <v>0</v>
      </c>
      <c r="H663" s="1">
        <v>0</v>
      </c>
      <c r="I663" s="14">
        <v>18441.53</v>
      </c>
      <c r="J663" s="1">
        <v>445</v>
      </c>
      <c r="K663" s="1">
        <v>0</v>
      </c>
      <c r="L663" s="1">
        <v>0</v>
      </c>
      <c r="M663" s="1">
        <v>0</v>
      </c>
      <c r="N663" s="1">
        <v>891.64</v>
      </c>
      <c r="O663" s="1">
        <v>175.89184958000001</v>
      </c>
      <c r="P663" s="1">
        <v>891.86</v>
      </c>
      <c r="Q663" s="1">
        <v>18</v>
      </c>
      <c r="R663" s="1">
        <v>445</v>
      </c>
    </row>
    <row r="664" spans="1:18" x14ac:dyDescent="0.15">
      <c r="A664" s="1" t="str">
        <f t="shared" si="11"/>
        <v>AmeriCredit Automobile Receivables Trust 2017-10001694010 - 00975042795</v>
      </c>
      <c r="B664" s="1" t="s">
        <v>16</v>
      </c>
      <c r="C664" s="1" t="s">
        <v>500</v>
      </c>
      <c r="D664" s="2">
        <v>42795</v>
      </c>
      <c r="E664" s="1">
        <v>18441.53</v>
      </c>
      <c r="F664" s="1">
        <v>0</v>
      </c>
      <c r="G664" s="1">
        <v>0</v>
      </c>
      <c r="H664" s="1">
        <v>0</v>
      </c>
      <c r="I664" s="14">
        <v>18441.53</v>
      </c>
      <c r="J664" s="1">
        <v>0</v>
      </c>
      <c r="K664" s="1">
        <v>0</v>
      </c>
      <c r="L664" s="1">
        <v>0</v>
      </c>
      <c r="M664" s="1">
        <v>0</v>
      </c>
      <c r="N664" s="1">
        <v>891.86</v>
      </c>
      <c r="O664" s="1">
        <v>178.49701726999999</v>
      </c>
      <c r="P664" s="1">
        <v>1337.79</v>
      </c>
      <c r="Q664" s="1">
        <v>49</v>
      </c>
      <c r="R664" s="1">
        <v>0</v>
      </c>
    </row>
    <row r="665" spans="1:18" x14ac:dyDescent="0.15">
      <c r="A665" s="1" t="str">
        <f t="shared" si="11"/>
        <v>AmeriCredit Automobile Receivables Trust 2017-10001694010 - 00975442705</v>
      </c>
      <c r="B665" s="1" t="s">
        <v>16</v>
      </c>
      <c r="C665" s="1" t="s">
        <v>499</v>
      </c>
      <c r="D665" s="2">
        <v>42705</v>
      </c>
      <c r="E665" s="1">
        <v>19708.509999999998</v>
      </c>
      <c r="F665" s="1">
        <v>1059.69</v>
      </c>
      <c r="G665" s="1">
        <v>-505.94</v>
      </c>
      <c r="H665" s="1">
        <v>0</v>
      </c>
      <c r="I665" s="14">
        <v>19154.759999999998</v>
      </c>
      <c r="J665" s="1">
        <v>432.73</v>
      </c>
      <c r="K665" s="1">
        <v>0</v>
      </c>
      <c r="L665" s="1">
        <v>0</v>
      </c>
      <c r="M665" s="1">
        <v>0</v>
      </c>
      <c r="N665" s="1">
        <v>890.9</v>
      </c>
      <c r="O665" s="1">
        <v>187.31712999000001</v>
      </c>
      <c r="P665" s="1">
        <v>890.32</v>
      </c>
      <c r="Q665" s="1">
        <v>9</v>
      </c>
      <c r="R665" s="1">
        <v>1492.42</v>
      </c>
    </row>
    <row r="666" spans="1:18" x14ac:dyDescent="0.15">
      <c r="A666" s="1" t="str">
        <f t="shared" si="11"/>
        <v>AmeriCredit Automobile Receivables Trust 2017-10001694010 - 00975442736</v>
      </c>
      <c r="B666" s="1" t="s">
        <v>16</v>
      </c>
      <c r="C666" s="1" t="s">
        <v>499</v>
      </c>
      <c r="D666" s="2">
        <v>42736</v>
      </c>
      <c r="E666" s="1">
        <v>19154.759999999998</v>
      </c>
      <c r="F666" s="1">
        <v>209.47</v>
      </c>
      <c r="G666" s="1">
        <v>0</v>
      </c>
      <c r="H666" s="1">
        <v>-2.4726887204451402E-12</v>
      </c>
      <c r="I666" s="14">
        <v>18945.29</v>
      </c>
      <c r="J666" s="1">
        <v>240.53</v>
      </c>
      <c r="K666" s="1">
        <v>0</v>
      </c>
      <c r="L666" s="1">
        <v>0</v>
      </c>
      <c r="M666" s="1">
        <v>0</v>
      </c>
      <c r="N666" s="1">
        <v>890.32</v>
      </c>
      <c r="O666" s="1">
        <v>189.86628827999999</v>
      </c>
      <c r="P666" s="1">
        <v>885.77</v>
      </c>
      <c r="Q666" s="1">
        <v>9</v>
      </c>
      <c r="R666" s="1">
        <v>450</v>
      </c>
    </row>
    <row r="667" spans="1:18" x14ac:dyDescent="0.15">
      <c r="A667" s="1" t="str">
        <f t="shared" si="11"/>
        <v>AmeriCredit Automobile Receivables Trust 2017-10001694010 - 00975442767</v>
      </c>
      <c r="B667" s="1" t="s">
        <v>16</v>
      </c>
      <c r="C667" s="1" t="s">
        <v>499</v>
      </c>
      <c r="D667" s="2">
        <v>42767</v>
      </c>
      <c r="E667" s="1">
        <v>18945.29</v>
      </c>
      <c r="F667" s="1">
        <v>0</v>
      </c>
      <c r="G667" s="1">
        <v>0</v>
      </c>
      <c r="H667" s="1">
        <v>0</v>
      </c>
      <c r="I667" s="14">
        <v>18945.29</v>
      </c>
      <c r="J667" s="1">
        <v>0</v>
      </c>
      <c r="K667" s="1">
        <v>0</v>
      </c>
      <c r="L667" s="1">
        <v>0</v>
      </c>
      <c r="M667" s="1">
        <v>0</v>
      </c>
      <c r="N667" s="1">
        <v>885.77</v>
      </c>
      <c r="O667" s="1">
        <v>192.45028507000001</v>
      </c>
      <c r="P667" s="1">
        <v>1331.22</v>
      </c>
      <c r="Q667" s="1">
        <v>37</v>
      </c>
      <c r="R667" s="1">
        <v>0</v>
      </c>
    </row>
    <row r="668" spans="1:18" x14ac:dyDescent="0.15">
      <c r="A668" s="1" t="str">
        <f t="shared" si="11"/>
        <v>AmeriCredit Automobile Receivables Trust 2017-10001694010 - 00975442795</v>
      </c>
      <c r="B668" s="1" t="s">
        <v>16</v>
      </c>
      <c r="C668" s="1" t="s">
        <v>499</v>
      </c>
      <c r="D668" s="2">
        <v>42795</v>
      </c>
      <c r="E668" s="1">
        <v>18945.29</v>
      </c>
      <c r="F668" s="1">
        <v>235.23</v>
      </c>
      <c r="G668" s="1">
        <v>0</v>
      </c>
      <c r="H668" s="1">
        <v>-4.2632564145606001E-13</v>
      </c>
      <c r="I668" s="14">
        <v>18710.060000000001</v>
      </c>
      <c r="J668" s="1">
        <v>655.22</v>
      </c>
      <c r="K668" s="1">
        <v>0</v>
      </c>
      <c r="L668" s="1">
        <v>0</v>
      </c>
      <c r="M668" s="1">
        <v>0</v>
      </c>
      <c r="N668" s="1">
        <v>1331.22</v>
      </c>
      <c r="O668" s="1">
        <v>195.06959648</v>
      </c>
      <c r="P668" s="1">
        <v>886.22</v>
      </c>
      <c r="Q668" s="1">
        <v>9</v>
      </c>
      <c r="R668" s="1">
        <v>890.45</v>
      </c>
    </row>
    <row r="669" spans="1:18" x14ac:dyDescent="0.15">
      <c r="A669" s="1" t="str">
        <f t="shared" si="11"/>
        <v>AmeriCredit Automobile Receivables Trust 2017-10001694010 - 00976542705</v>
      </c>
      <c r="B669" s="1" t="s">
        <v>16</v>
      </c>
      <c r="C669" s="1" t="s">
        <v>498</v>
      </c>
      <c r="D669" s="2">
        <v>42705</v>
      </c>
      <c r="E669" s="1">
        <v>26533.599999999999</v>
      </c>
      <c r="F669" s="1">
        <v>1577.31</v>
      </c>
      <c r="G669" s="1">
        <v>-525</v>
      </c>
      <c r="H669" s="1">
        <v>-2.2737367544323202E-12</v>
      </c>
      <c r="I669" s="14">
        <v>25481.29</v>
      </c>
      <c r="J669" s="1">
        <v>753.23</v>
      </c>
      <c r="K669" s="1">
        <v>0</v>
      </c>
      <c r="L669" s="1">
        <v>0</v>
      </c>
      <c r="M669" s="1">
        <v>0</v>
      </c>
      <c r="N669" s="1">
        <v>1196.3599999999999</v>
      </c>
      <c r="O669" s="1">
        <v>239.09284087</v>
      </c>
      <c r="P669" s="1">
        <v>1179.9000000000001</v>
      </c>
      <c r="Q669" s="1">
        <v>8</v>
      </c>
      <c r="R669" s="1">
        <v>2510</v>
      </c>
    </row>
    <row r="670" spans="1:18" x14ac:dyDescent="0.15">
      <c r="A670" s="1" t="str">
        <f t="shared" si="11"/>
        <v>AmeriCredit Automobile Receivables Trust 2017-10001694010 - 00976542736</v>
      </c>
      <c r="B670" s="1" t="s">
        <v>16</v>
      </c>
      <c r="C670" s="1" t="s">
        <v>498</v>
      </c>
      <c r="D670" s="2">
        <v>42736</v>
      </c>
      <c r="E670" s="1">
        <v>25481.29</v>
      </c>
      <c r="F670" s="1">
        <v>0</v>
      </c>
      <c r="G670" s="1">
        <v>0</v>
      </c>
      <c r="H670" s="1">
        <v>0</v>
      </c>
      <c r="I670" s="14">
        <v>25481.29</v>
      </c>
      <c r="J670" s="1">
        <v>0</v>
      </c>
      <c r="K670" s="1">
        <v>0</v>
      </c>
      <c r="L670" s="1">
        <v>0</v>
      </c>
      <c r="M670" s="1">
        <v>0</v>
      </c>
      <c r="N670" s="1">
        <v>1179.9000000000001</v>
      </c>
      <c r="O670" s="1">
        <v>242.46938849</v>
      </c>
      <c r="P670" s="1">
        <v>1778.08</v>
      </c>
      <c r="Q670" s="1">
        <v>39</v>
      </c>
      <c r="R670" s="1">
        <v>0</v>
      </c>
    </row>
    <row r="671" spans="1:18" x14ac:dyDescent="0.15">
      <c r="A671" s="1" t="str">
        <f t="shared" si="11"/>
        <v>AmeriCredit Automobile Receivables Trust 2017-10001694010 - 00976542767</v>
      </c>
      <c r="B671" s="1" t="s">
        <v>16</v>
      </c>
      <c r="C671" s="1" t="s">
        <v>498</v>
      </c>
      <c r="D671" s="2">
        <v>42767</v>
      </c>
      <c r="E671" s="1">
        <v>25481.29</v>
      </c>
      <c r="F671" s="1">
        <v>34.520000000000003</v>
      </c>
      <c r="G671" s="1">
        <v>0</v>
      </c>
      <c r="H671" s="1">
        <v>4.3343106881366101E-13</v>
      </c>
      <c r="I671" s="14">
        <v>25446.77</v>
      </c>
      <c r="J671" s="1">
        <v>565.48</v>
      </c>
      <c r="K671" s="1">
        <v>0</v>
      </c>
      <c r="L671" s="1">
        <v>0</v>
      </c>
      <c r="M671" s="1">
        <v>0</v>
      </c>
      <c r="N671" s="1">
        <v>1778.08</v>
      </c>
      <c r="O671" s="1">
        <v>245.89447397999999</v>
      </c>
      <c r="P671" s="1">
        <v>1776.26</v>
      </c>
      <c r="Q671" s="1">
        <v>36</v>
      </c>
      <c r="R671" s="1">
        <v>600</v>
      </c>
    </row>
    <row r="672" spans="1:18" x14ac:dyDescent="0.15">
      <c r="A672" s="1" t="str">
        <f t="shared" si="11"/>
        <v>AmeriCredit Automobile Receivables Trust 2017-10001694010 - 00976542795</v>
      </c>
      <c r="B672" s="1" t="s">
        <v>16</v>
      </c>
      <c r="C672" s="1" t="s">
        <v>498</v>
      </c>
      <c r="D672" s="2">
        <v>42795</v>
      </c>
      <c r="E672" s="1">
        <v>25446.77</v>
      </c>
      <c r="F672" s="1">
        <v>0</v>
      </c>
      <c r="G672" s="1">
        <v>0</v>
      </c>
      <c r="H672" s="1">
        <v>0</v>
      </c>
      <c r="I672" s="14">
        <v>25446.77</v>
      </c>
      <c r="J672" s="1">
        <v>600</v>
      </c>
      <c r="K672" s="1">
        <v>0</v>
      </c>
      <c r="L672" s="1">
        <v>0</v>
      </c>
      <c r="M672" s="1">
        <v>0</v>
      </c>
      <c r="N672" s="1">
        <v>1776.26</v>
      </c>
      <c r="O672" s="1">
        <v>249.36879508000001</v>
      </c>
      <c r="P672" s="1">
        <v>1774.44</v>
      </c>
      <c r="Q672" s="1">
        <v>36</v>
      </c>
      <c r="R672" s="1">
        <v>600</v>
      </c>
    </row>
    <row r="673" spans="1:18" x14ac:dyDescent="0.15">
      <c r="A673" s="1" t="str">
        <f t="shared" si="11"/>
        <v>AmeriCredit Automobile Receivables Trust 2017-10001694010 - 00976642705</v>
      </c>
      <c r="B673" s="1" t="s">
        <v>16</v>
      </c>
      <c r="C673" s="1" t="s">
        <v>497</v>
      </c>
      <c r="D673" s="2">
        <v>42705</v>
      </c>
      <c r="E673" s="1">
        <v>18137.16</v>
      </c>
      <c r="F673" s="1">
        <v>1278.8</v>
      </c>
      <c r="G673" s="1">
        <v>-450</v>
      </c>
      <c r="H673" s="1">
        <v>-6.8212102632969598E-13</v>
      </c>
      <c r="I673" s="14">
        <v>17308.36</v>
      </c>
      <c r="J673" s="1">
        <v>982.16</v>
      </c>
      <c r="K673" s="1">
        <v>0</v>
      </c>
      <c r="L673" s="1">
        <v>0</v>
      </c>
      <c r="M673" s="1">
        <v>0</v>
      </c>
      <c r="N673" s="1">
        <v>452.74</v>
      </c>
      <c r="O673" s="1">
        <v>146.61201296999999</v>
      </c>
      <c r="P673" s="1">
        <v>452.74</v>
      </c>
      <c r="Q673" s="1">
        <v>0</v>
      </c>
      <c r="R673" s="1">
        <v>2319.44</v>
      </c>
    </row>
    <row r="674" spans="1:18" x14ac:dyDescent="0.15">
      <c r="A674" s="1" t="str">
        <f t="shared" si="11"/>
        <v>AmeriCredit Automobile Receivables Trust 2017-10001694010 - 00976642736</v>
      </c>
      <c r="B674" s="1" t="s">
        <v>16</v>
      </c>
      <c r="C674" s="1" t="s">
        <v>497</v>
      </c>
      <c r="D674" s="2">
        <v>42736</v>
      </c>
      <c r="E674" s="1">
        <v>17308.36</v>
      </c>
      <c r="F674" s="1">
        <v>0</v>
      </c>
      <c r="G674" s="1">
        <v>0</v>
      </c>
      <c r="H674" s="1">
        <v>0</v>
      </c>
      <c r="I674" s="14">
        <v>17308.36</v>
      </c>
      <c r="J674" s="1">
        <v>0</v>
      </c>
      <c r="K674" s="1">
        <v>0</v>
      </c>
      <c r="L674" s="1">
        <v>0</v>
      </c>
      <c r="M674" s="1">
        <v>0</v>
      </c>
      <c r="N674" s="1">
        <v>452.74</v>
      </c>
      <c r="O674" s="1">
        <v>149.14941067000001</v>
      </c>
      <c r="P674" s="1">
        <v>905.48</v>
      </c>
      <c r="Q674" s="1">
        <v>13</v>
      </c>
      <c r="R674" s="1">
        <v>0</v>
      </c>
    </row>
    <row r="675" spans="1:18" x14ac:dyDescent="0.15">
      <c r="A675" s="1" t="str">
        <f t="shared" si="11"/>
        <v>AmeriCredit Automobile Receivables Trust 2017-10001694010 - 00976642767</v>
      </c>
      <c r="B675" s="1" t="s">
        <v>16</v>
      </c>
      <c r="C675" s="1" t="s">
        <v>497</v>
      </c>
      <c r="D675" s="2">
        <v>42767</v>
      </c>
      <c r="E675" s="1">
        <v>17308.36</v>
      </c>
      <c r="F675" s="1">
        <v>0</v>
      </c>
      <c r="G675" s="1">
        <v>0</v>
      </c>
      <c r="H675" s="1">
        <v>0</v>
      </c>
      <c r="I675" s="14">
        <v>17308.36</v>
      </c>
      <c r="J675" s="1">
        <v>0</v>
      </c>
      <c r="K675" s="1">
        <v>0</v>
      </c>
      <c r="L675" s="1">
        <v>0</v>
      </c>
      <c r="M675" s="1">
        <v>0</v>
      </c>
      <c r="N675" s="1">
        <v>905.48</v>
      </c>
      <c r="O675" s="1">
        <v>151.73195290999999</v>
      </c>
      <c r="P675" s="1">
        <v>1358.22</v>
      </c>
      <c r="Q675" s="1">
        <v>41</v>
      </c>
      <c r="R675" s="1">
        <v>0</v>
      </c>
    </row>
    <row r="676" spans="1:18" x14ac:dyDescent="0.15">
      <c r="A676" s="1" t="str">
        <f t="shared" si="11"/>
        <v>AmeriCredit Automobile Receivables Trust 2017-10001694010 - 00976642795</v>
      </c>
      <c r="B676" s="1" t="s">
        <v>16</v>
      </c>
      <c r="C676" s="1" t="s">
        <v>497</v>
      </c>
      <c r="D676" s="2">
        <v>42795</v>
      </c>
      <c r="E676" s="1">
        <v>17308.36</v>
      </c>
      <c r="F676" s="1">
        <v>0.26</v>
      </c>
      <c r="G676" s="1">
        <v>0</v>
      </c>
      <c r="H676" s="1">
        <v>2.0372592501871598E-12</v>
      </c>
      <c r="I676" s="14">
        <v>17308.099999999999</v>
      </c>
      <c r="J676" s="1">
        <v>477.74</v>
      </c>
      <c r="K676" s="1">
        <v>0</v>
      </c>
      <c r="L676" s="1">
        <v>0</v>
      </c>
      <c r="M676" s="1">
        <v>0</v>
      </c>
      <c r="N676" s="1">
        <v>1358.22</v>
      </c>
      <c r="O676" s="1">
        <v>154.36044289</v>
      </c>
      <c r="P676" s="1">
        <v>452.74</v>
      </c>
      <c r="Q676" s="1">
        <v>0</v>
      </c>
      <c r="R676" s="1">
        <v>600.64</v>
      </c>
    </row>
    <row r="677" spans="1:18" x14ac:dyDescent="0.15">
      <c r="A677" s="1" t="str">
        <f t="shared" si="11"/>
        <v>AmeriCredit Automobile Receivables Trust 2017-10001694010 - 00976842705</v>
      </c>
      <c r="B677" s="1" t="s">
        <v>16</v>
      </c>
      <c r="C677" s="1" t="s">
        <v>496</v>
      </c>
      <c r="D677" s="2">
        <v>42705</v>
      </c>
      <c r="E677" s="1">
        <v>23249.59</v>
      </c>
      <c r="F677" s="1">
        <v>644.09</v>
      </c>
      <c r="G677" s="1">
        <v>-425</v>
      </c>
      <c r="H677" s="1">
        <v>1.13686837721616E-13</v>
      </c>
      <c r="I677" s="14">
        <v>23030.5</v>
      </c>
      <c r="J677" s="1">
        <v>207.19</v>
      </c>
      <c r="K677" s="1">
        <v>0</v>
      </c>
      <c r="L677" s="1">
        <v>0</v>
      </c>
      <c r="M677" s="1">
        <v>0</v>
      </c>
      <c r="N677" s="1">
        <v>1023.72</v>
      </c>
      <c r="O677" s="1">
        <v>231.22545807</v>
      </c>
      <c r="P677" s="1">
        <v>1021.16</v>
      </c>
      <c r="Q677" s="1">
        <v>10</v>
      </c>
      <c r="R677" s="1">
        <v>1026.28</v>
      </c>
    </row>
    <row r="678" spans="1:18" x14ac:dyDescent="0.15">
      <c r="A678" s="1" t="str">
        <f t="shared" si="11"/>
        <v>AmeriCredit Automobile Receivables Trust 2017-10001694010 - 00976842736</v>
      </c>
      <c r="B678" s="1" t="s">
        <v>16</v>
      </c>
      <c r="C678" s="1" t="s">
        <v>496</v>
      </c>
      <c r="D678" s="2">
        <v>42736</v>
      </c>
      <c r="E678" s="1">
        <v>23030.5</v>
      </c>
      <c r="F678" s="1">
        <v>0</v>
      </c>
      <c r="G678" s="1">
        <v>0</v>
      </c>
      <c r="H678" s="1">
        <v>0</v>
      </c>
      <c r="I678" s="14">
        <v>23030.5</v>
      </c>
      <c r="J678" s="1">
        <v>0</v>
      </c>
      <c r="K678" s="1">
        <v>0</v>
      </c>
      <c r="L678" s="1">
        <v>0</v>
      </c>
      <c r="M678" s="1">
        <v>0</v>
      </c>
      <c r="N678" s="1">
        <v>1021.16</v>
      </c>
      <c r="O678" s="1">
        <v>234.05784574</v>
      </c>
      <c r="P678" s="1">
        <v>1533.02</v>
      </c>
      <c r="Q678" s="1">
        <v>41</v>
      </c>
      <c r="R678" s="1">
        <v>0</v>
      </c>
    </row>
    <row r="679" spans="1:18" x14ac:dyDescent="0.15">
      <c r="A679" s="1" t="str">
        <f t="shared" si="11"/>
        <v>AmeriCredit Automobile Receivables Trust 2017-10001694010 - 00976842767</v>
      </c>
      <c r="B679" s="1" t="s">
        <v>16</v>
      </c>
      <c r="C679" s="1" t="s">
        <v>496</v>
      </c>
      <c r="D679" s="2">
        <v>42767</v>
      </c>
      <c r="E679" s="1">
        <v>23030.5</v>
      </c>
      <c r="F679" s="1">
        <v>371.72</v>
      </c>
      <c r="G679" s="1">
        <v>0</v>
      </c>
      <c r="H679" s="1">
        <v>1.1368683772161601E-12</v>
      </c>
      <c r="I679" s="14">
        <v>22658.78</v>
      </c>
      <c r="J679" s="1">
        <v>648.28</v>
      </c>
      <c r="K679" s="1">
        <v>0</v>
      </c>
      <c r="L679" s="1">
        <v>0</v>
      </c>
      <c r="M679" s="1">
        <v>0</v>
      </c>
      <c r="N679" s="1">
        <v>1533.02</v>
      </c>
      <c r="O679" s="1">
        <v>236.92540223</v>
      </c>
      <c r="P679" s="1">
        <v>1023.72</v>
      </c>
      <c r="Q679" s="1">
        <v>7</v>
      </c>
      <c r="R679" s="1">
        <v>1020</v>
      </c>
    </row>
    <row r="680" spans="1:18" x14ac:dyDescent="0.15">
      <c r="A680" s="1" t="str">
        <f t="shared" si="11"/>
        <v>AmeriCredit Automobile Receivables Trust 2017-10001694010 - 00976842795</v>
      </c>
      <c r="B680" s="1" t="s">
        <v>16</v>
      </c>
      <c r="C680" s="1" t="s">
        <v>496</v>
      </c>
      <c r="D680" s="2">
        <v>42795</v>
      </c>
      <c r="E680" s="1">
        <v>22658.78</v>
      </c>
      <c r="F680" s="1">
        <v>0</v>
      </c>
      <c r="G680" s="1">
        <v>0</v>
      </c>
      <c r="H680" s="1">
        <v>0</v>
      </c>
      <c r="I680" s="14">
        <v>22658.78</v>
      </c>
      <c r="J680" s="1">
        <v>0</v>
      </c>
      <c r="K680" s="1">
        <v>0</v>
      </c>
      <c r="L680" s="1">
        <v>0</v>
      </c>
      <c r="M680" s="1">
        <v>0</v>
      </c>
      <c r="N680" s="1">
        <v>1023.72</v>
      </c>
      <c r="O680" s="1">
        <v>239.82856422</v>
      </c>
      <c r="P680" s="1">
        <v>1535.58</v>
      </c>
      <c r="Q680" s="1">
        <v>38</v>
      </c>
      <c r="R680" s="1">
        <v>0</v>
      </c>
    </row>
    <row r="681" spans="1:18" x14ac:dyDescent="0.15">
      <c r="A681" s="1" t="str">
        <f t="shared" si="11"/>
        <v>AmeriCredit Automobile Receivables Trust 2017-10001694010 - 00976942705</v>
      </c>
      <c r="B681" s="1" t="s">
        <v>16</v>
      </c>
      <c r="C681" s="1" t="s">
        <v>495</v>
      </c>
      <c r="D681" s="2">
        <v>42705</v>
      </c>
      <c r="E681" s="1">
        <v>22246.99</v>
      </c>
      <c r="F681" s="1">
        <v>1081.98</v>
      </c>
      <c r="G681" s="1">
        <v>-525</v>
      </c>
      <c r="H681" s="1">
        <v>3.1832314562052399E-12</v>
      </c>
      <c r="I681" s="14">
        <v>21690.01</v>
      </c>
      <c r="J681" s="1">
        <v>373.27</v>
      </c>
      <c r="K681" s="1">
        <v>0</v>
      </c>
      <c r="L681" s="1">
        <v>0</v>
      </c>
      <c r="M681" s="1">
        <v>0</v>
      </c>
      <c r="N681" s="1">
        <v>426.05</v>
      </c>
      <c r="O681" s="1">
        <v>264.15142248000001</v>
      </c>
      <c r="P681" s="1">
        <v>426.05</v>
      </c>
      <c r="Q681" s="1">
        <v>0</v>
      </c>
      <c r="R681" s="1">
        <v>1586.96</v>
      </c>
    </row>
    <row r="682" spans="1:18" x14ac:dyDescent="0.15">
      <c r="A682" s="1" t="str">
        <f t="shared" si="11"/>
        <v>AmeriCredit Automobile Receivables Trust 2017-10001694010 - 00976942736</v>
      </c>
      <c r="B682" s="1" t="s">
        <v>16</v>
      </c>
      <c r="C682" s="1" t="s">
        <v>495</v>
      </c>
      <c r="D682" s="2">
        <v>42736</v>
      </c>
      <c r="E682" s="1">
        <v>21690.01</v>
      </c>
      <c r="F682" s="1">
        <v>0</v>
      </c>
      <c r="G682" s="1">
        <v>0</v>
      </c>
      <c r="H682" s="1">
        <v>0</v>
      </c>
      <c r="I682" s="14">
        <v>21690.01</v>
      </c>
      <c r="J682" s="1">
        <v>0</v>
      </c>
      <c r="K682" s="1">
        <v>0</v>
      </c>
      <c r="L682" s="1">
        <v>0</v>
      </c>
      <c r="M682" s="1">
        <v>0</v>
      </c>
      <c r="N682" s="1">
        <v>426.05</v>
      </c>
      <c r="O682" s="1">
        <v>266.09889767999999</v>
      </c>
      <c r="P682" s="1">
        <v>852.1</v>
      </c>
      <c r="Q682" s="1">
        <v>14</v>
      </c>
      <c r="R682" s="1">
        <v>0</v>
      </c>
    </row>
    <row r="683" spans="1:18" x14ac:dyDescent="0.15">
      <c r="A683" s="1" t="str">
        <f t="shared" si="11"/>
        <v>AmeriCredit Automobile Receivables Trust 2017-10001694010 - 00976942767</v>
      </c>
      <c r="B683" s="1" t="s">
        <v>16</v>
      </c>
      <c r="C683" s="1" t="s">
        <v>495</v>
      </c>
      <c r="D683" s="2">
        <v>42767</v>
      </c>
      <c r="E683" s="1">
        <v>21690.01</v>
      </c>
      <c r="F683" s="1">
        <v>0</v>
      </c>
      <c r="G683" s="1">
        <v>0</v>
      </c>
      <c r="H683" s="1">
        <v>0</v>
      </c>
      <c r="I683" s="14">
        <v>21690.01</v>
      </c>
      <c r="J683" s="1">
        <v>25</v>
      </c>
      <c r="K683" s="1">
        <v>0</v>
      </c>
      <c r="L683" s="1">
        <v>0</v>
      </c>
      <c r="M683" s="1">
        <v>0</v>
      </c>
      <c r="N683" s="1">
        <v>852.1</v>
      </c>
      <c r="O683" s="1">
        <v>268.06081664999999</v>
      </c>
      <c r="P683" s="1">
        <v>426.05</v>
      </c>
      <c r="Q683" s="1">
        <v>0</v>
      </c>
      <c r="R683" s="1">
        <v>25</v>
      </c>
    </row>
    <row r="684" spans="1:18" x14ac:dyDescent="0.15">
      <c r="A684" s="1" t="str">
        <f t="shared" si="11"/>
        <v>AmeriCredit Automobile Receivables Trust 2017-10001694010 - 00976942795</v>
      </c>
      <c r="B684" s="1" t="s">
        <v>16</v>
      </c>
      <c r="C684" s="1" t="s">
        <v>495</v>
      </c>
      <c r="D684" s="2">
        <v>42795</v>
      </c>
      <c r="E684" s="1">
        <v>21690.01</v>
      </c>
      <c r="F684" s="1">
        <v>0</v>
      </c>
      <c r="G684" s="1">
        <v>0</v>
      </c>
      <c r="H684" s="1">
        <v>0</v>
      </c>
      <c r="I684" s="14">
        <v>21690.01</v>
      </c>
      <c r="J684" s="1">
        <v>0</v>
      </c>
      <c r="K684" s="1">
        <v>0</v>
      </c>
      <c r="L684" s="1">
        <v>0</v>
      </c>
      <c r="M684" s="1">
        <v>0</v>
      </c>
      <c r="N684" s="1">
        <v>426.05</v>
      </c>
      <c r="O684" s="1">
        <v>270.03728652000001</v>
      </c>
      <c r="P684" s="1">
        <v>852.1</v>
      </c>
      <c r="Q684" s="1">
        <v>14</v>
      </c>
      <c r="R684" s="1">
        <v>0</v>
      </c>
    </row>
    <row r="685" spans="1:18" x14ac:dyDescent="0.15">
      <c r="A685" s="1" t="str">
        <f t="shared" si="11"/>
        <v>AmeriCredit Automobile Receivables Trust 2017-10001694010 - 00977942705</v>
      </c>
      <c r="B685" s="1" t="s">
        <v>16</v>
      </c>
      <c r="C685" s="1" t="s">
        <v>494</v>
      </c>
      <c r="D685" s="2">
        <v>42705</v>
      </c>
      <c r="E685" s="1">
        <v>18871.28</v>
      </c>
      <c r="F685" s="1">
        <v>1442.42</v>
      </c>
      <c r="G685" s="1">
        <v>-100</v>
      </c>
      <c r="H685" s="1">
        <v>-1.81898940354585E-12</v>
      </c>
      <c r="I685" s="14">
        <v>17528.86</v>
      </c>
      <c r="J685" s="1">
        <v>213.82</v>
      </c>
      <c r="K685" s="1">
        <v>0</v>
      </c>
      <c r="L685" s="1">
        <v>0</v>
      </c>
      <c r="M685" s="1">
        <v>0</v>
      </c>
      <c r="N685" s="1">
        <v>828.9</v>
      </c>
      <c r="O685" s="1">
        <v>177.91531628000001</v>
      </c>
      <c r="P685" s="1">
        <v>828.26</v>
      </c>
      <c r="Q685" s="1">
        <v>6</v>
      </c>
      <c r="R685" s="1">
        <v>1656.24</v>
      </c>
    </row>
    <row r="686" spans="1:18" x14ac:dyDescent="0.15">
      <c r="A686" s="1" t="str">
        <f t="shared" si="11"/>
        <v>AmeriCredit Automobile Receivables Trust 2017-10001694010 - 00977942736</v>
      </c>
      <c r="B686" s="1" t="s">
        <v>16</v>
      </c>
      <c r="C686" s="1" t="s">
        <v>494</v>
      </c>
      <c r="D686" s="2">
        <v>42736</v>
      </c>
      <c r="E686" s="1">
        <v>17528.86</v>
      </c>
      <c r="F686" s="1">
        <v>278.26</v>
      </c>
      <c r="G686" s="1">
        <v>0</v>
      </c>
      <c r="H686" s="1">
        <v>2.0463630789890801E-12</v>
      </c>
      <c r="I686" s="14">
        <v>17250.599999999999</v>
      </c>
      <c r="J686" s="1">
        <v>221.74</v>
      </c>
      <c r="K686" s="1">
        <v>0</v>
      </c>
      <c r="L686" s="1">
        <v>0</v>
      </c>
      <c r="M686" s="1">
        <v>0</v>
      </c>
      <c r="N686" s="1">
        <v>828.26</v>
      </c>
      <c r="O686" s="1">
        <v>180.28251971</v>
      </c>
      <c r="P686" s="1">
        <v>742.71</v>
      </c>
      <c r="Q686" s="1">
        <v>6</v>
      </c>
      <c r="R686" s="1">
        <v>500</v>
      </c>
    </row>
    <row r="687" spans="1:18" x14ac:dyDescent="0.15">
      <c r="A687" s="1" t="str">
        <f t="shared" si="11"/>
        <v>AmeriCredit Automobile Receivables Trust 2017-10001694010 - 00977942767</v>
      </c>
      <c r="B687" s="1" t="s">
        <v>16</v>
      </c>
      <c r="C687" s="1" t="s">
        <v>494</v>
      </c>
      <c r="D687" s="2">
        <v>42767</v>
      </c>
      <c r="E687" s="1">
        <v>17250.599999999999</v>
      </c>
      <c r="F687" s="1">
        <v>288.93</v>
      </c>
      <c r="G687" s="1">
        <v>0</v>
      </c>
      <c r="H687" s="1">
        <v>2.8421709430404002E-13</v>
      </c>
      <c r="I687" s="14">
        <v>16961.669999999998</v>
      </c>
      <c r="J687" s="1">
        <v>211.07</v>
      </c>
      <c r="K687" s="1">
        <v>0</v>
      </c>
      <c r="L687" s="1">
        <v>0</v>
      </c>
      <c r="M687" s="1">
        <v>0</v>
      </c>
      <c r="N687" s="1">
        <v>742.71</v>
      </c>
      <c r="O687" s="1">
        <v>182.68118723000001</v>
      </c>
      <c r="P687" s="1">
        <v>657.16</v>
      </c>
      <c r="Q687" s="1">
        <v>3</v>
      </c>
      <c r="R687" s="1">
        <v>500</v>
      </c>
    </row>
    <row r="688" spans="1:18" x14ac:dyDescent="0.15">
      <c r="A688" s="1" t="str">
        <f t="shared" si="11"/>
        <v>AmeriCredit Automobile Receivables Trust 2017-10001694010 - 00977942795</v>
      </c>
      <c r="B688" s="1" t="s">
        <v>16</v>
      </c>
      <c r="C688" s="1" t="s">
        <v>494</v>
      </c>
      <c r="D688" s="2">
        <v>42795</v>
      </c>
      <c r="E688" s="1">
        <v>16961.669999999998</v>
      </c>
      <c r="F688" s="1">
        <v>173.87</v>
      </c>
      <c r="G688" s="1">
        <v>0</v>
      </c>
      <c r="H688" s="1">
        <v>-1.02318153949454E-12</v>
      </c>
      <c r="I688" s="14">
        <v>16787.8</v>
      </c>
      <c r="J688" s="1">
        <v>326.13</v>
      </c>
      <c r="K688" s="1">
        <v>0</v>
      </c>
      <c r="L688" s="1">
        <v>0</v>
      </c>
      <c r="M688" s="1">
        <v>0</v>
      </c>
      <c r="N688" s="1">
        <v>657.16</v>
      </c>
      <c r="O688" s="1">
        <v>185.11173704000001</v>
      </c>
      <c r="P688" s="1">
        <v>571.61</v>
      </c>
      <c r="Q688" s="1">
        <v>6</v>
      </c>
      <c r="R688" s="1">
        <v>500</v>
      </c>
    </row>
    <row r="689" spans="1:18" x14ac:dyDescent="0.15">
      <c r="A689" s="1" t="str">
        <f t="shared" si="11"/>
        <v>AmeriCredit Automobile Receivables Trust 2017-10001694010 - 00978342705</v>
      </c>
      <c r="B689" s="1" t="s">
        <v>16</v>
      </c>
      <c r="C689" s="1" t="s">
        <v>493</v>
      </c>
      <c r="D689" s="2">
        <v>42705</v>
      </c>
      <c r="E689" s="1">
        <v>20412.3</v>
      </c>
      <c r="F689" s="1">
        <v>1197.4100000000001</v>
      </c>
      <c r="G689" s="1">
        <v>-485</v>
      </c>
      <c r="H689" s="1">
        <v>-2.2737367544323201E-13</v>
      </c>
      <c r="I689" s="14">
        <v>19699.89</v>
      </c>
      <c r="J689" s="1">
        <v>276.83999999999997</v>
      </c>
      <c r="K689" s="1">
        <v>0</v>
      </c>
      <c r="L689" s="1">
        <v>0</v>
      </c>
      <c r="M689" s="1">
        <v>0</v>
      </c>
      <c r="N689" s="1">
        <v>442.9</v>
      </c>
      <c r="O689" s="1">
        <v>203.23662741000001</v>
      </c>
      <c r="P689" s="1">
        <v>442.9</v>
      </c>
      <c r="Q689" s="1">
        <v>0</v>
      </c>
      <c r="R689" s="1">
        <v>1474.25</v>
      </c>
    </row>
    <row r="690" spans="1:18" x14ac:dyDescent="0.15">
      <c r="A690" s="1" t="str">
        <f t="shared" si="11"/>
        <v>AmeriCredit Automobile Receivables Trust 2017-10001694010 - 00978342736</v>
      </c>
      <c r="B690" s="1" t="s">
        <v>16</v>
      </c>
      <c r="C690" s="1" t="s">
        <v>493</v>
      </c>
      <c r="D690" s="2">
        <v>42736</v>
      </c>
      <c r="E690" s="1">
        <v>19699.89</v>
      </c>
      <c r="F690" s="1">
        <v>216.85</v>
      </c>
      <c r="G690" s="1">
        <v>0</v>
      </c>
      <c r="H690" s="1">
        <v>-1.4495071809505999E-12</v>
      </c>
      <c r="I690" s="14">
        <v>19483.04</v>
      </c>
      <c r="J690" s="1">
        <v>228.15</v>
      </c>
      <c r="K690" s="1">
        <v>0</v>
      </c>
      <c r="L690" s="1">
        <v>0</v>
      </c>
      <c r="M690" s="1">
        <v>2.1000000000000201</v>
      </c>
      <c r="N690" s="1">
        <v>442.9</v>
      </c>
      <c r="O690" s="1">
        <v>205.67725691999999</v>
      </c>
      <c r="P690" s="1">
        <v>442.9</v>
      </c>
      <c r="Q690" s="1">
        <v>0</v>
      </c>
      <c r="R690" s="1">
        <v>445</v>
      </c>
    </row>
    <row r="691" spans="1:18" x14ac:dyDescent="0.15">
      <c r="A691" s="1" t="str">
        <f t="shared" si="11"/>
        <v>AmeriCredit Automobile Receivables Trust 2017-10001694010 - 00978342767</v>
      </c>
      <c r="B691" s="1" t="s">
        <v>16</v>
      </c>
      <c r="C691" s="1" t="s">
        <v>493</v>
      </c>
      <c r="D691" s="2">
        <v>42767</v>
      </c>
      <c r="E691" s="1">
        <v>19483.04</v>
      </c>
      <c r="F691" s="1">
        <v>177.93</v>
      </c>
      <c r="G691" s="1">
        <v>0</v>
      </c>
      <c r="H691" s="1">
        <v>2.8421709430404002E-13</v>
      </c>
      <c r="I691" s="14">
        <v>19305.11</v>
      </c>
      <c r="J691" s="1">
        <v>264.97000000000003</v>
      </c>
      <c r="K691" s="1">
        <v>0</v>
      </c>
      <c r="L691" s="1">
        <v>0</v>
      </c>
      <c r="M691" s="1">
        <v>5.6843418860808002E-14</v>
      </c>
      <c r="N691" s="1">
        <v>442.9</v>
      </c>
      <c r="O691" s="1">
        <v>208.14758076000001</v>
      </c>
      <c r="P691" s="1">
        <v>442.9</v>
      </c>
      <c r="Q691" s="1">
        <v>0</v>
      </c>
      <c r="R691" s="1">
        <v>442.9</v>
      </c>
    </row>
    <row r="692" spans="1:18" x14ac:dyDescent="0.15">
      <c r="A692" s="1" t="str">
        <f t="shared" si="11"/>
        <v>AmeriCredit Automobile Receivables Trust 2017-10001694010 - 00978342795</v>
      </c>
      <c r="B692" s="1" t="s">
        <v>16</v>
      </c>
      <c r="C692" s="1" t="s">
        <v>493</v>
      </c>
      <c r="D692" s="2">
        <v>42795</v>
      </c>
      <c r="E692" s="1">
        <v>19305.11</v>
      </c>
      <c r="F692" s="1">
        <v>226.68</v>
      </c>
      <c r="G692" s="1">
        <v>0</v>
      </c>
      <c r="H692" s="1">
        <v>2.8421709430404002E-13</v>
      </c>
      <c r="I692" s="14">
        <v>19078.43</v>
      </c>
      <c r="J692" s="1">
        <v>216.22</v>
      </c>
      <c r="K692" s="1">
        <v>0</v>
      </c>
      <c r="L692" s="1">
        <v>0</v>
      </c>
      <c r="M692" s="1">
        <v>0</v>
      </c>
      <c r="N692" s="1">
        <v>442.9</v>
      </c>
      <c r="O692" s="1">
        <v>210.6479602</v>
      </c>
      <c r="P692" s="1">
        <v>442.9</v>
      </c>
      <c r="Q692" s="1">
        <v>0</v>
      </c>
      <c r="R692" s="1">
        <v>442.9</v>
      </c>
    </row>
    <row r="693" spans="1:18" x14ac:dyDescent="0.15">
      <c r="A693" s="1" t="str">
        <f t="shared" si="11"/>
        <v>AmeriCredit Automobile Receivables Trust 2017-10001694010 - 00979242705</v>
      </c>
      <c r="B693" s="1" t="s">
        <v>16</v>
      </c>
      <c r="C693" s="1" t="s">
        <v>492</v>
      </c>
      <c r="D693" s="2">
        <v>42705</v>
      </c>
      <c r="E693" s="1">
        <v>16796.439999999999</v>
      </c>
      <c r="F693" s="1">
        <v>1877.08</v>
      </c>
      <c r="G693" s="1">
        <v>-530</v>
      </c>
      <c r="H693" s="1">
        <v>-1.81898940354585E-12</v>
      </c>
      <c r="I693" s="14">
        <v>15449.36</v>
      </c>
      <c r="J693" s="1">
        <v>592.91999999999996</v>
      </c>
      <c r="K693" s="1">
        <v>0</v>
      </c>
      <c r="L693" s="1">
        <v>0</v>
      </c>
      <c r="M693" s="1">
        <v>0</v>
      </c>
      <c r="N693" s="1">
        <v>362.48</v>
      </c>
      <c r="O693" s="1">
        <v>161.19905378999999</v>
      </c>
      <c r="P693" s="1">
        <v>362.48</v>
      </c>
      <c r="Q693" s="1">
        <v>0</v>
      </c>
      <c r="R693" s="1">
        <v>2470</v>
      </c>
    </row>
    <row r="694" spans="1:18" x14ac:dyDescent="0.15">
      <c r="A694" s="1" t="str">
        <f t="shared" si="11"/>
        <v>AmeriCredit Automobile Receivables Trust 2017-10001694010 - 00979242736</v>
      </c>
      <c r="B694" s="1" t="s">
        <v>16</v>
      </c>
      <c r="C694" s="1" t="s">
        <v>492</v>
      </c>
      <c r="D694" s="2">
        <v>42736</v>
      </c>
      <c r="E694" s="1">
        <v>15449.36</v>
      </c>
      <c r="F694" s="1">
        <v>0</v>
      </c>
      <c r="G694" s="1">
        <v>0</v>
      </c>
      <c r="H694" s="1">
        <v>0</v>
      </c>
      <c r="I694" s="14">
        <v>15449.36</v>
      </c>
      <c r="J694" s="1">
        <v>0</v>
      </c>
      <c r="K694" s="1">
        <v>0</v>
      </c>
      <c r="L694" s="1">
        <v>0</v>
      </c>
      <c r="M694" s="1">
        <v>0</v>
      </c>
      <c r="N694" s="1">
        <v>362.48</v>
      </c>
      <c r="O694" s="1">
        <v>163.21239575999999</v>
      </c>
      <c r="P694" s="1">
        <v>434.8</v>
      </c>
      <c r="Q694" s="1">
        <v>4</v>
      </c>
      <c r="R694" s="1">
        <v>0</v>
      </c>
    </row>
    <row r="695" spans="1:18" x14ac:dyDescent="0.15">
      <c r="A695" s="1" t="str">
        <f t="shared" si="11"/>
        <v>AmeriCredit Automobile Receivables Trust 2017-10001694010 - 00979242767</v>
      </c>
      <c r="B695" s="1" t="s">
        <v>16</v>
      </c>
      <c r="C695" s="1" t="s">
        <v>492</v>
      </c>
      <c r="D695" s="2">
        <v>42767</v>
      </c>
      <c r="E695" s="1">
        <v>15449.36</v>
      </c>
      <c r="F695" s="1">
        <v>7.68</v>
      </c>
      <c r="G695" s="1">
        <v>0</v>
      </c>
      <c r="H695" s="1">
        <v>2.9132252166164098E-13</v>
      </c>
      <c r="I695" s="14">
        <v>15441.68</v>
      </c>
      <c r="J695" s="1">
        <v>72.319999999999993</v>
      </c>
      <c r="K695" s="1">
        <v>0</v>
      </c>
      <c r="L695" s="1">
        <v>0</v>
      </c>
      <c r="M695" s="1">
        <v>0</v>
      </c>
      <c r="N695" s="1">
        <v>434.8</v>
      </c>
      <c r="O695" s="1">
        <v>165.25124006999999</v>
      </c>
      <c r="P695" s="1">
        <v>724.96</v>
      </c>
      <c r="Q695" s="1">
        <v>1</v>
      </c>
      <c r="R695" s="1">
        <v>80</v>
      </c>
    </row>
    <row r="696" spans="1:18" x14ac:dyDescent="0.15">
      <c r="A696" s="1" t="str">
        <f t="shared" si="11"/>
        <v>AmeriCredit Automobile Receivables Trust 2017-10001694010 - 00979242795</v>
      </c>
      <c r="B696" s="1" t="s">
        <v>16</v>
      </c>
      <c r="C696" s="1" t="s">
        <v>492</v>
      </c>
      <c r="D696" s="2">
        <v>42795</v>
      </c>
      <c r="E696" s="1">
        <v>15441.68</v>
      </c>
      <c r="F696" s="1">
        <v>0</v>
      </c>
      <c r="G696" s="1">
        <v>0</v>
      </c>
      <c r="H696" s="1">
        <v>0</v>
      </c>
      <c r="I696" s="14">
        <v>15441.68</v>
      </c>
      <c r="J696" s="1">
        <v>380</v>
      </c>
      <c r="K696" s="1">
        <v>0</v>
      </c>
      <c r="L696" s="1">
        <v>0</v>
      </c>
      <c r="M696" s="1">
        <v>0</v>
      </c>
      <c r="N696" s="1">
        <v>724.96</v>
      </c>
      <c r="O696" s="1">
        <v>167.31590974</v>
      </c>
      <c r="P696" s="1">
        <v>707.44</v>
      </c>
      <c r="Q696" s="1">
        <v>4</v>
      </c>
      <c r="R696" s="1">
        <v>380</v>
      </c>
    </row>
    <row r="697" spans="1:18" x14ac:dyDescent="0.15">
      <c r="A697" s="1" t="str">
        <f t="shared" si="11"/>
        <v>AmeriCredit Automobile Receivables Trust 2017-10001694010 - 00980042705</v>
      </c>
      <c r="B697" s="1" t="s">
        <v>16</v>
      </c>
      <c r="C697" s="1" t="s">
        <v>491</v>
      </c>
      <c r="D697" s="2">
        <v>42705</v>
      </c>
      <c r="E697" s="1">
        <v>20023.43</v>
      </c>
      <c r="F697" s="1">
        <v>0</v>
      </c>
      <c r="G697" s="1">
        <v>0</v>
      </c>
      <c r="H697" s="1">
        <v>0</v>
      </c>
      <c r="I697" s="14">
        <v>20023.43</v>
      </c>
      <c r="J697" s="1">
        <v>0</v>
      </c>
      <c r="K697" s="1">
        <v>0</v>
      </c>
      <c r="L697" s="1">
        <v>0</v>
      </c>
      <c r="M697" s="1">
        <v>0</v>
      </c>
      <c r="N697" s="1">
        <v>1539.8</v>
      </c>
      <c r="O697" s="1">
        <v>225.71865338999999</v>
      </c>
      <c r="P697" s="1">
        <v>1514.65</v>
      </c>
      <c r="Q697" s="1">
        <v>62</v>
      </c>
      <c r="R697" s="1">
        <v>0</v>
      </c>
    </row>
    <row r="698" spans="1:18" x14ac:dyDescent="0.15">
      <c r="A698" s="1" t="str">
        <f t="shared" si="11"/>
        <v>AmeriCredit Automobile Receivables Trust 2017-10001694010 - 00980042736</v>
      </c>
      <c r="B698" s="1" t="s">
        <v>16</v>
      </c>
      <c r="C698" s="1" t="s">
        <v>491</v>
      </c>
      <c r="D698" s="2">
        <v>42736</v>
      </c>
      <c r="E698" s="1">
        <v>20023.43</v>
      </c>
      <c r="F698" s="1">
        <v>1422.71</v>
      </c>
      <c r="G698" s="1">
        <v>-125</v>
      </c>
      <c r="H698" s="1">
        <v>-9.0949470177292804E-13</v>
      </c>
      <c r="I698" s="14">
        <v>18725.72</v>
      </c>
      <c r="J698" s="1">
        <v>217.79</v>
      </c>
      <c r="K698" s="1">
        <v>0</v>
      </c>
      <c r="L698" s="1">
        <v>0</v>
      </c>
      <c r="M698" s="1">
        <v>0</v>
      </c>
      <c r="N698" s="1">
        <v>1514.65</v>
      </c>
      <c r="O698" s="1">
        <v>227.57713439</v>
      </c>
      <c r="P698" s="1">
        <v>384.95</v>
      </c>
      <c r="Q698" s="1">
        <v>0</v>
      </c>
      <c r="R698" s="1">
        <v>1640.5</v>
      </c>
    </row>
    <row r="699" spans="1:18" x14ac:dyDescent="0.15">
      <c r="A699" s="1" t="str">
        <f t="shared" si="11"/>
        <v>AmeriCredit Automobile Receivables Trust 2017-10001694010 - 00980042767</v>
      </c>
      <c r="B699" s="1" t="s">
        <v>16</v>
      </c>
      <c r="C699" s="1" t="s">
        <v>491</v>
      </c>
      <c r="D699" s="2">
        <v>42767</v>
      </c>
      <c r="E699" s="1">
        <v>18725.72</v>
      </c>
      <c r="F699" s="1">
        <v>0</v>
      </c>
      <c r="G699" s="1">
        <v>0</v>
      </c>
      <c r="H699" s="1">
        <v>0</v>
      </c>
      <c r="I699" s="14">
        <v>18725.72</v>
      </c>
      <c r="J699" s="1">
        <v>0</v>
      </c>
      <c r="K699" s="1">
        <v>0</v>
      </c>
      <c r="L699" s="1">
        <v>-100</v>
      </c>
      <c r="M699" s="1">
        <v>0</v>
      </c>
      <c r="N699" s="1">
        <v>384.95</v>
      </c>
      <c r="O699" s="1">
        <v>229.45102531000001</v>
      </c>
      <c r="P699" s="1">
        <v>769.05</v>
      </c>
      <c r="Q699" s="1">
        <v>0</v>
      </c>
      <c r="R699" s="1">
        <v>0</v>
      </c>
    </row>
    <row r="700" spans="1:18" x14ac:dyDescent="0.15">
      <c r="A700" s="1" t="str">
        <f t="shared" si="11"/>
        <v>AmeriCredit Automobile Receivables Trust 2017-10001694010 - 00980042795</v>
      </c>
      <c r="B700" s="1" t="s">
        <v>16</v>
      </c>
      <c r="C700" s="1" t="s">
        <v>491</v>
      </c>
      <c r="D700" s="2">
        <v>42795</v>
      </c>
      <c r="E700" s="1">
        <v>18725.72</v>
      </c>
      <c r="F700" s="1">
        <v>73.61</v>
      </c>
      <c r="G700" s="1">
        <v>0</v>
      </c>
      <c r="H700" s="1">
        <v>5.8264504332328195E-13</v>
      </c>
      <c r="I700" s="14">
        <v>18652.11</v>
      </c>
      <c r="J700" s="1">
        <v>311.39</v>
      </c>
      <c r="K700" s="1">
        <v>0</v>
      </c>
      <c r="L700" s="1">
        <v>0</v>
      </c>
      <c r="M700" s="1">
        <v>0</v>
      </c>
      <c r="N700" s="1">
        <v>769.05</v>
      </c>
      <c r="O700" s="1">
        <v>231.3404539</v>
      </c>
      <c r="P700" s="1">
        <v>769.9</v>
      </c>
      <c r="Q700" s="1">
        <v>1</v>
      </c>
      <c r="R700" s="1">
        <v>385</v>
      </c>
    </row>
    <row r="701" spans="1:18" x14ac:dyDescent="0.15">
      <c r="A701" s="1" t="str">
        <f t="shared" si="11"/>
        <v>AmeriCredit Automobile Receivables Trust 2017-10001694010 - 00980642705</v>
      </c>
      <c r="B701" s="1" t="s">
        <v>16</v>
      </c>
      <c r="C701" s="1" t="s">
        <v>490</v>
      </c>
      <c r="D701" s="2">
        <v>42705</v>
      </c>
      <c r="E701" s="1">
        <v>15810.08</v>
      </c>
      <c r="F701" s="1">
        <v>0</v>
      </c>
      <c r="G701" s="1">
        <v>0</v>
      </c>
      <c r="H701" s="1">
        <v>0</v>
      </c>
      <c r="I701" s="14">
        <v>15810.08</v>
      </c>
      <c r="J701" s="1">
        <v>0</v>
      </c>
      <c r="K701" s="1">
        <v>0</v>
      </c>
      <c r="L701" s="1">
        <v>0</v>
      </c>
      <c r="M701" s="1">
        <v>0</v>
      </c>
      <c r="N701" s="1">
        <v>1121.3999999999901</v>
      </c>
      <c r="O701" s="1">
        <v>144.09459573999999</v>
      </c>
      <c r="P701" s="1">
        <v>1121.4000000000001</v>
      </c>
      <c r="Q701" s="1">
        <v>34</v>
      </c>
      <c r="R701" s="1">
        <v>0</v>
      </c>
    </row>
    <row r="702" spans="1:18" x14ac:dyDescent="0.15">
      <c r="A702" s="1" t="str">
        <f t="shared" si="11"/>
        <v>AmeriCredit Automobile Receivables Trust 2017-10001694010 - 00980642736</v>
      </c>
      <c r="B702" s="1" t="s">
        <v>16</v>
      </c>
      <c r="C702" s="1" t="s">
        <v>490</v>
      </c>
      <c r="D702" s="2">
        <v>42736</v>
      </c>
      <c r="E702" s="1">
        <v>15810.08</v>
      </c>
      <c r="F702" s="1">
        <v>0</v>
      </c>
      <c r="G702" s="1">
        <v>0</v>
      </c>
      <c r="H702" s="1">
        <v>0</v>
      </c>
      <c r="I702" s="14">
        <v>15810.08</v>
      </c>
      <c r="J702" s="1">
        <v>0</v>
      </c>
      <c r="K702" s="1">
        <v>0</v>
      </c>
      <c r="L702" s="1">
        <v>0</v>
      </c>
      <c r="M702" s="1">
        <v>0</v>
      </c>
      <c r="N702" s="1">
        <v>1121.4000000000001</v>
      </c>
      <c r="O702" s="1">
        <v>146.20902738999999</v>
      </c>
      <c r="P702" s="1">
        <v>1495.2</v>
      </c>
      <c r="Q702" s="1">
        <v>65</v>
      </c>
      <c r="R702" s="1">
        <v>0</v>
      </c>
    </row>
    <row r="703" spans="1:18" x14ac:dyDescent="0.15">
      <c r="A703" s="1" t="str">
        <f t="shared" si="11"/>
        <v>AmeriCredit Automobile Receivables Trust 2017-10001694010 - 00980642767</v>
      </c>
      <c r="B703" s="1" t="s">
        <v>16</v>
      </c>
      <c r="C703" s="1" t="s">
        <v>490</v>
      </c>
      <c r="D703" s="2">
        <v>42767</v>
      </c>
      <c r="E703" s="1">
        <v>15810.08</v>
      </c>
      <c r="F703" s="1">
        <v>0</v>
      </c>
      <c r="G703" s="1">
        <v>0</v>
      </c>
      <c r="H703" s="1">
        <v>0</v>
      </c>
      <c r="I703" s="14">
        <v>15810.08</v>
      </c>
      <c r="J703" s="1">
        <v>362.5</v>
      </c>
      <c r="K703" s="1">
        <v>0</v>
      </c>
      <c r="L703" s="1">
        <v>0</v>
      </c>
      <c r="M703" s="1">
        <v>0</v>
      </c>
      <c r="N703" s="1">
        <v>1495.2</v>
      </c>
      <c r="O703" s="1">
        <v>148.35508741999999</v>
      </c>
      <c r="P703" s="1">
        <v>1506.5</v>
      </c>
      <c r="Q703" s="1">
        <v>63</v>
      </c>
      <c r="R703" s="1">
        <v>362.5</v>
      </c>
    </row>
    <row r="704" spans="1:18" x14ac:dyDescent="0.15">
      <c r="A704" s="1" t="str">
        <f t="shared" si="11"/>
        <v>AmeriCredit Automobile Receivables Trust 2017-10001694010 - 00980642795</v>
      </c>
      <c r="B704" s="1" t="s">
        <v>16</v>
      </c>
      <c r="C704" s="1" t="s">
        <v>490</v>
      </c>
      <c r="D704" s="2">
        <v>42795</v>
      </c>
      <c r="E704" s="1">
        <v>15810.08</v>
      </c>
      <c r="F704" s="1">
        <v>519.63</v>
      </c>
      <c r="G704" s="1">
        <v>-500</v>
      </c>
      <c r="H704" s="1">
        <v>-7.9580786405131201E-13</v>
      </c>
      <c r="I704" s="14">
        <v>15790.45</v>
      </c>
      <c r="J704" s="1">
        <v>534.62</v>
      </c>
      <c r="K704" s="1">
        <v>0</v>
      </c>
      <c r="L704" s="1">
        <v>-500</v>
      </c>
      <c r="M704" s="1">
        <v>0</v>
      </c>
      <c r="N704" s="1">
        <v>1506.5</v>
      </c>
      <c r="O704" s="1">
        <v>150.53324892000001</v>
      </c>
      <c r="P704" s="1">
        <v>747.6</v>
      </c>
      <c r="Q704" s="1">
        <v>4</v>
      </c>
      <c r="R704" s="1">
        <v>1110</v>
      </c>
    </row>
    <row r="705" spans="1:18" x14ac:dyDescent="0.15">
      <c r="A705" s="1" t="str">
        <f t="shared" si="11"/>
        <v>AmeriCredit Automobile Receivables Trust 2017-10001694010 - 00982642705</v>
      </c>
      <c r="B705" s="1" t="s">
        <v>16</v>
      </c>
      <c r="C705" s="1" t="s">
        <v>489</v>
      </c>
      <c r="D705" s="2">
        <v>42705</v>
      </c>
      <c r="E705" s="1">
        <v>15553.02</v>
      </c>
      <c r="F705" s="1">
        <v>1028.53</v>
      </c>
      <c r="G705" s="1">
        <v>-510</v>
      </c>
      <c r="H705" s="1">
        <v>6.8212102632969598E-13</v>
      </c>
      <c r="I705" s="14">
        <v>15034.49</v>
      </c>
      <c r="J705" s="1">
        <v>549.47</v>
      </c>
      <c r="K705" s="1">
        <v>0</v>
      </c>
      <c r="L705" s="1">
        <v>0</v>
      </c>
      <c r="M705" s="1">
        <v>0</v>
      </c>
      <c r="N705" s="1">
        <v>713.48</v>
      </c>
      <c r="O705" s="1">
        <v>141.50986648</v>
      </c>
      <c r="P705" s="1">
        <v>712.44</v>
      </c>
      <c r="Q705" s="1">
        <v>4</v>
      </c>
      <c r="R705" s="1">
        <v>1578</v>
      </c>
    </row>
    <row r="706" spans="1:18" x14ac:dyDescent="0.15">
      <c r="A706" s="1" t="str">
        <f t="shared" si="11"/>
        <v>AmeriCredit Automobile Receivables Trust 2017-10001694010 - 00982642736</v>
      </c>
      <c r="B706" s="1" t="s">
        <v>16</v>
      </c>
      <c r="C706" s="1" t="s">
        <v>489</v>
      </c>
      <c r="D706" s="2">
        <v>42736</v>
      </c>
      <c r="E706" s="1">
        <v>15034.49</v>
      </c>
      <c r="F706" s="1">
        <v>85.16</v>
      </c>
      <c r="G706" s="1">
        <v>0</v>
      </c>
      <c r="H706" s="1">
        <v>-1.4210854715202001E-13</v>
      </c>
      <c r="I706" s="14">
        <v>14949.33</v>
      </c>
      <c r="J706" s="1">
        <v>314.83999999999997</v>
      </c>
      <c r="K706" s="1">
        <v>0</v>
      </c>
      <c r="L706" s="1">
        <v>0</v>
      </c>
      <c r="M706" s="1">
        <v>0</v>
      </c>
      <c r="N706" s="1">
        <v>712.44</v>
      </c>
      <c r="O706" s="1">
        <v>143.52450641999999</v>
      </c>
      <c r="P706" s="1">
        <v>669.18</v>
      </c>
      <c r="Q706" s="1">
        <v>4</v>
      </c>
      <c r="R706" s="1">
        <v>400</v>
      </c>
    </row>
    <row r="707" spans="1:18" x14ac:dyDescent="0.15">
      <c r="A707" s="1" t="str">
        <f t="shared" ref="A707:A770" si="12">B707&amp;C707&amp;D707</f>
        <v>AmeriCredit Automobile Receivables Trust 2017-10001694010 - 00982642767</v>
      </c>
      <c r="B707" s="1" t="s">
        <v>16</v>
      </c>
      <c r="C707" s="1" t="s">
        <v>489</v>
      </c>
      <c r="D707" s="2">
        <v>42767</v>
      </c>
      <c r="E707" s="1">
        <v>14949.33</v>
      </c>
      <c r="F707" s="1">
        <v>0</v>
      </c>
      <c r="G707" s="1">
        <v>0</v>
      </c>
      <c r="H707" s="1">
        <v>0</v>
      </c>
      <c r="I707" s="14">
        <v>14949.33</v>
      </c>
      <c r="J707" s="1">
        <v>0</v>
      </c>
      <c r="K707" s="1">
        <v>0</v>
      </c>
      <c r="L707" s="1">
        <v>0</v>
      </c>
      <c r="M707" s="1">
        <v>0</v>
      </c>
      <c r="N707" s="1">
        <v>669.18</v>
      </c>
      <c r="O707" s="1">
        <v>145.56835863000001</v>
      </c>
      <c r="P707" s="1">
        <v>1025.92</v>
      </c>
      <c r="Q707" s="1">
        <v>32</v>
      </c>
      <c r="R707" s="1">
        <v>0</v>
      </c>
    </row>
    <row r="708" spans="1:18" x14ac:dyDescent="0.15">
      <c r="A708" s="1" t="str">
        <f t="shared" si="12"/>
        <v>AmeriCredit Automobile Receivables Trust 2017-10001694010 - 00982642795</v>
      </c>
      <c r="B708" s="1" t="s">
        <v>16</v>
      </c>
      <c r="C708" s="1" t="s">
        <v>489</v>
      </c>
      <c r="D708" s="2">
        <v>42795</v>
      </c>
      <c r="E708" s="1">
        <v>14949.33</v>
      </c>
      <c r="F708" s="1">
        <v>0</v>
      </c>
      <c r="G708" s="1">
        <v>0</v>
      </c>
      <c r="H708" s="1">
        <v>0</v>
      </c>
      <c r="I708" s="14">
        <v>14949.33</v>
      </c>
      <c r="J708" s="1">
        <v>350</v>
      </c>
      <c r="K708" s="1">
        <v>0</v>
      </c>
      <c r="L708" s="1">
        <v>0</v>
      </c>
      <c r="M708" s="1">
        <v>0</v>
      </c>
      <c r="N708" s="1">
        <v>1025.92</v>
      </c>
      <c r="O708" s="1">
        <v>147.6418467</v>
      </c>
      <c r="P708" s="1">
        <v>1032.6600000000001</v>
      </c>
      <c r="Q708" s="1">
        <v>32</v>
      </c>
      <c r="R708" s="1">
        <v>350</v>
      </c>
    </row>
    <row r="709" spans="1:18" x14ac:dyDescent="0.15">
      <c r="A709" s="1" t="str">
        <f t="shared" si="12"/>
        <v>AmeriCredit Automobile Receivables Trust 2017-10001694010 - 00983042705</v>
      </c>
      <c r="B709" s="1" t="s">
        <v>16</v>
      </c>
      <c r="C709" s="1" t="s">
        <v>488</v>
      </c>
      <c r="D709" s="2">
        <v>42705</v>
      </c>
      <c r="E709" s="1">
        <v>18639.349999999999</v>
      </c>
      <c r="F709" s="1">
        <v>1133.3900000000001</v>
      </c>
      <c r="G709" s="1">
        <v>-450</v>
      </c>
      <c r="H709" s="1">
        <v>-6.8212102632969598E-13</v>
      </c>
      <c r="I709" s="14">
        <v>17955.96</v>
      </c>
      <c r="J709" s="1">
        <v>350.38</v>
      </c>
      <c r="K709" s="1">
        <v>0</v>
      </c>
      <c r="L709" s="1">
        <v>0</v>
      </c>
      <c r="M709" s="1">
        <v>0</v>
      </c>
      <c r="N709" s="1">
        <v>780.98</v>
      </c>
      <c r="O709" s="1">
        <v>185.70687477000001</v>
      </c>
      <c r="P709" s="1">
        <v>780.64</v>
      </c>
      <c r="Q709" s="1">
        <v>9</v>
      </c>
      <c r="R709" s="1">
        <v>1483.77</v>
      </c>
    </row>
    <row r="710" spans="1:18" x14ac:dyDescent="0.15">
      <c r="A710" s="1" t="str">
        <f t="shared" si="12"/>
        <v>AmeriCredit Automobile Receivables Trust 2017-10001694010 - 00983042736</v>
      </c>
      <c r="B710" s="1" t="s">
        <v>16</v>
      </c>
      <c r="C710" s="1" t="s">
        <v>488</v>
      </c>
      <c r="D710" s="2">
        <v>42736</v>
      </c>
      <c r="E710" s="1">
        <v>17955.96</v>
      </c>
      <c r="F710" s="1">
        <v>166.89</v>
      </c>
      <c r="G710" s="1">
        <v>0</v>
      </c>
      <c r="H710" s="1">
        <v>-5.6843418860808005E-13</v>
      </c>
      <c r="I710" s="14">
        <v>17789.07</v>
      </c>
      <c r="J710" s="1">
        <v>223.6</v>
      </c>
      <c r="K710" s="1">
        <v>0</v>
      </c>
      <c r="L710" s="1">
        <v>0</v>
      </c>
      <c r="M710" s="1">
        <v>0</v>
      </c>
      <c r="N710" s="1">
        <v>780.64</v>
      </c>
      <c r="O710" s="1">
        <v>187.84249700999999</v>
      </c>
      <c r="P710" s="1">
        <v>780.64</v>
      </c>
      <c r="Q710" s="1">
        <v>9</v>
      </c>
      <c r="R710" s="1">
        <v>410</v>
      </c>
    </row>
    <row r="711" spans="1:18" x14ac:dyDescent="0.15">
      <c r="A711" s="1" t="str">
        <f t="shared" si="12"/>
        <v>AmeriCredit Automobile Receivables Trust 2017-10001694010 - 00983042767</v>
      </c>
      <c r="B711" s="1" t="s">
        <v>16</v>
      </c>
      <c r="C711" s="1" t="s">
        <v>488</v>
      </c>
      <c r="D711" s="2">
        <v>42767</v>
      </c>
      <c r="E711" s="1">
        <v>17789.07</v>
      </c>
      <c r="F711" s="1">
        <v>94.21</v>
      </c>
      <c r="G711" s="1">
        <v>0</v>
      </c>
      <c r="H711" s="1">
        <v>-8.6686213762732202E-13</v>
      </c>
      <c r="I711" s="14">
        <v>17694.86</v>
      </c>
      <c r="J711" s="1">
        <v>295.94</v>
      </c>
      <c r="K711" s="1">
        <v>0</v>
      </c>
      <c r="L711" s="1">
        <v>0</v>
      </c>
      <c r="M711" s="1">
        <v>0</v>
      </c>
      <c r="N711" s="1">
        <v>780.64</v>
      </c>
      <c r="O711" s="1">
        <v>190.00267890999999</v>
      </c>
      <c r="P711" s="1">
        <v>780.98</v>
      </c>
      <c r="Q711" s="1">
        <v>6</v>
      </c>
      <c r="R711" s="1">
        <v>409.66</v>
      </c>
    </row>
    <row r="712" spans="1:18" x14ac:dyDescent="0.15">
      <c r="A712" s="1" t="str">
        <f t="shared" si="12"/>
        <v>AmeriCredit Automobile Receivables Trust 2017-10001694010 - 00983042795</v>
      </c>
      <c r="B712" s="1" t="s">
        <v>16</v>
      </c>
      <c r="C712" s="1" t="s">
        <v>488</v>
      </c>
      <c r="D712" s="2">
        <v>42795</v>
      </c>
      <c r="E712" s="1">
        <v>17694.86</v>
      </c>
      <c r="F712" s="1">
        <v>229.38</v>
      </c>
      <c r="G712" s="1">
        <v>0</v>
      </c>
      <c r="H712" s="1">
        <v>1.02318153949454E-12</v>
      </c>
      <c r="I712" s="14">
        <v>17465.48</v>
      </c>
      <c r="J712" s="1">
        <v>180.63</v>
      </c>
      <c r="K712" s="1">
        <v>0</v>
      </c>
      <c r="L712" s="1">
        <v>0</v>
      </c>
      <c r="M712" s="1">
        <v>0</v>
      </c>
      <c r="N712" s="1">
        <v>780.98</v>
      </c>
      <c r="O712" s="1">
        <v>192.18770291000001</v>
      </c>
      <c r="P712" s="1">
        <v>761.46</v>
      </c>
      <c r="Q712" s="1">
        <v>9</v>
      </c>
      <c r="R712" s="1">
        <v>410.01</v>
      </c>
    </row>
    <row r="713" spans="1:18" x14ac:dyDescent="0.15">
      <c r="A713" s="1" t="str">
        <f t="shared" si="12"/>
        <v>AmeriCredit Automobile Receivables Trust 2017-10001694010 - 00983342705</v>
      </c>
      <c r="B713" s="1" t="s">
        <v>16</v>
      </c>
      <c r="C713" s="1" t="s">
        <v>487</v>
      </c>
      <c r="D713" s="2">
        <v>42705</v>
      </c>
      <c r="E713" s="1">
        <v>17928.14</v>
      </c>
      <c r="F713" s="1">
        <v>0</v>
      </c>
      <c r="G713" s="1">
        <v>0</v>
      </c>
      <c r="H713" s="1">
        <v>0</v>
      </c>
      <c r="I713" s="14">
        <v>17928.14</v>
      </c>
      <c r="J713" s="1">
        <v>0</v>
      </c>
      <c r="K713" s="1">
        <v>0</v>
      </c>
      <c r="L713" s="1">
        <v>0</v>
      </c>
      <c r="M713" s="1">
        <v>0</v>
      </c>
      <c r="N713" s="1">
        <v>1723.84</v>
      </c>
      <c r="O713" s="1">
        <v>238.33887652999999</v>
      </c>
      <c r="P713" s="1">
        <v>1723.84</v>
      </c>
      <c r="Q713" s="1">
        <v>64</v>
      </c>
      <c r="R713" s="1">
        <v>0</v>
      </c>
    </row>
    <row r="714" spans="1:18" x14ac:dyDescent="0.15">
      <c r="A714" s="1" t="str">
        <f t="shared" si="12"/>
        <v>AmeriCredit Automobile Receivables Trust 2017-10001694010 - 00983342736</v>
      </c>
      <c r="B714" s="1" t="s">
        <v>16</v>
      </c>
      <c r="C714" s="1" t="s">
        <v>487</v>
      </c>
      <c r="D714" s="2">
        <v>42736</v>
      </c>
      <c r="E714" s="1">
        <v>17928.14</v>
      </c>
      <c r="F714" s="1">
        <v>1746.22</v>
      </c>
      <c r="G714" s="1">
        <v>-850</v>
      </c>
      <c r="H714" s="1">
        <v>1.1368683772161601E-12</v>
      </c>
      <c r="I714" s="14">
        <v>17031.919999999998</v>
      </c>
      <c r="J714" s="1">
        <v>396.93</v>
      </c>
      <c r="K714" s="1">
        <v>0</v>
      </c>
      <c r="L714" s="1">
        <v>-100</v>
      </c>
      <c r="M714" s="1">
        <v>0</v>
      </c>
      <c r="N714" s="1">
        <v>1723.84</v>
      </c>
      <c r="O714" s="1">
        <v>241.01659759</v>
      </c>
      <c r="P714" s="1">
        <v>861.65</v>
      </c>
      <c r="Q714" s="1">
        <v>3</v>
      </c>
      <c r="R714" s="1">
        <v>2143.15</v>
      </c>
    </row>
    <row r="715" spans="1:18" x14ac:dyDescent="0.15">
      <c r="A715" s="1" t="str">
        <f t="shared" si="12"/>
        <v>AmeriCredit Automobile Receivables Trust 2017-10001694010 - 00983342767</v>
      </c>
      <c r="B715" s="1" t="s">
        <v>16</v>
      </c>
      <c r="C715" s="1" t="s">
        <v>487</v>
      </c>
      <c r="D715" s="2">
        <v>42767</v>
      </c>
      <c r="E715" s="1">
        <v>17031.919999999998</v>
      </c>
      <c r="F715" s="1">
        <v>0</v>
      </c>
      <c r="G715" s="1">
        <v>0</v>
      </c>
      <c r="H715" s="1">
        <v>0</v>
      </c>
      <c r="I715" s="14">
        <v>17031.919999999998</v>
      </c>
      <c r="J715" s="1">
        <v>0</v>
      </c>
      <c r="K715" s="1">
        <v>0</v>
      </c>
      <c r="L715" s="1">
        <v>-350</v>
      </c>
      <c r="M715" s="1">
        <v>0</v>
      </c>
      <c r="N715" s="1">
        <v>861.65</v>
      </c>
      <c r="O715" s="1">
        <v>243.72444300999999</v>
      </c>
      <c r="P715" s="1">
        <v>1292.6099999999999</v>
      </c>
      <c r="Q715" s="1">
        <v>31</v>
      </c>
      <c r="R715" s="1">
        <v>0</v>
      </c>
    </row>
    <row r="716" spans="1:18" x14ac:dyDescent="0.15">
      <c r="A716" s="1" t="str">
        <f t="shared" si="12"/>
        <v>AmeriCredit Automobile Receivables Trust 2017-10001694010 - 00983342795</v>
      </c>
      <c r="B716" s="1" t="s">
        <v>16</v>
      </c>
      <c r="C716" s="1" t="s">
        <v>487</v>
      </c>
      <c r="D716" s="2">
        <v>42795</v>
      </c>
      <c r="E716" s="1">
        <v>17031.919999999998</v>
      </c>
      <c r="F716" s="1">
        <v>794.18</v>
      </c>
      <c r="G716" s="1">
        <v>0</v>
      </c>
      <c r="H716" s="1">
        <v>-1.4779288903809999E-12</v>
      </c>
      <c r="I716" s="14">
        <v>16237.74</v>
      </c>
      <c r="J716" s="1">
        <v>498.43</v>
      </c>
      <c r="K716" s="1">
        <v>0</v>
      </c>
      <c r="L716" s="1">
        <v>0</v>
      </c>
      <c r="M716" s="1">
        <v>0</v>
      </c>
      <c r="N716" s="1">
        <v>1292.6099999999999</v>
      </c>
      <c r="O716" s="1">
        <v>246.46275169</v>
      </c>
      <c r="P716" s="1">
        <v>430.96</v>
      </c>
      <c r="Q716" s="1">
        <v>0</v>
      </c>
      <c r="R716" s="1">
        <v>1314.08</v>
      </c>
    </row>
    <row r="717" spans="1:18" x14ac:dyDescent="0.15">
      <c r="A717" s="1" t="str">
        <f t="shared" si="12"/>
        <v>AmeriCredit Automobile Receivables Trust 2017-10001694010 - 00984442705</v>
      </c>
      <c r="B717" s="1" t="s">
        <v>16</v>
      </c>
      <c r="C717" s="1" t="s">
        <v>486</v>
      </c>
      <c r="D717" s="2">
        <v>42705</v>
      </c>
      <c r="E717" s="1">
        <v>20472.509999999998</v>
      </c>
      <c r="F717" s="1">
        <v>1508.34</v>
      </c>
      <c r="G717" s="1">
        <v>-495</v>
      </c>
      <c r="H717" s="1">
        <v>2.2737367544323201E-13</v>
      </c>
      <c r="I717" s="14">
        <v>19459.169999999998</v>
      </c>
      <c r="J717" s="1">
        <v>121.69</v>
      </c>
      <c r="K717" s="1">
        <v>0</v>
      </c>
      <c r="L717" s="1">
        <v>0</v>
      </c>
      <c r="M717" s="1">
        <v>0</v>
      </c>
      <c r="N717" s="1">
        <v>388.45</v>
      </c>
      <c r="O717" s="1">
        <v>225.85767935999999</v>
      </c>
      <c r="P717" s="1">
        <v>388.45</v>
      </c>
      <c r="Q717" s="1">
        <v>0</v>
      </c>
      <c r="R717" s="1">
        <v>1630.03</v>
      </c>
    </row>
    <row r="718" spans="1:18" x14ac:dyDescent="0.15">
      <c r="A718" s="1" t="str">
        <f t="shared" si="12"/>
        <v>AmeriCredit Automobile Receivables Trust 2017-10001694010 - 00984442736</v>
      </c>
      <c r="B718" s="1" t="s">
        <v>16</v>
      </c>
      <c r="C718" s="1" t="s">
        <v>486</v>
      </c>
      <c r="D718" s="2">
        <v>42736</v>
      </c>
      <c r="E718" s="1">
        <v>19459.169999999998</v>
      </c>
      <c r="F718" s="1">
        <v>93.02</v>
      </c>
      <c r="G718" s="1">
        <v>0</v>
      </c>
      <c r="H718" s="1">
        <v>-3.19744231092045E-12</v>
      </c>
      <c r="I718" s="14">
        <v>19366.150000000001</v>
      </c>
      <c r="J718" s="1">
        <v>136.97999999999999</v>
      </c>
      <c r="K718" s="1">
        <v>0</v>
      </c>
      <c r="L718" s="1">
        <v>0</v>
      </c>
      <c r="M718" s="1">
        <v>0</v>
      </c>
      <c r="N718" s="1">
        <v>388.45</v>
      </c>
      <c r="O718" s="1">
        <v>227.72097486999999</v>
      </c>
      <c r="P718" s="1">
        <v>388.45</v>
      </c>
      <c r="Q718" s="1">
        <v>0</v>
      </c>
      <c r="R718" s="1">
        <v>230</v>
      </c>
    </row>
    <row r="719" spans="1:18" x14ac:dyDescent="0.15">
      <c r="A719" s="1" t="str">
        <f t="shared" si="12"/>
        <v>AmeriCredit Automobile Receivables Trust 2017-10001694010 - 00984442767</v>
      </c>
      <c r="B719" s="1" t="s">
        <v>16</v>
      </c>
      <c r="C719" s="1" t="s">
        <v>486</v>
      </c>
      <c r="D719" s="2">
        <v>42767</v>
      </c>
      <c r="E719" s="1">
        <v>19366.150000000001</v>
      </c>
      <c r="F719" s="1">
        <v>263.94</v>
      </c>
      <c r="G719" s="1">
        <v>0</v>
      </c>
      <c r="H719" s="1">
        <v>2.3305801732931201E-12</v>
      </c>
      <c r="I719" s="14">
        <v>19102.21</v>
      </c>
      <c r="J719" s="1">
        <v>126.06</v>
      </c>
      <c r="K719" s="1">
        <v>0</v>
      </c>
      <c r="L719" s="1">
        <v>0</v>
      </c>
      <c r="M719" s="1">
        <v>1.55000000000001</v>
      </c>
      <c r="N719" s="1">
        <v>388.45</v>
      </c>
      <c r="O719" s="1">
        <v>229.59964256999999</v>
      </c>
      <c r="P719" s="1">
        <v>388.45</v>
      </c>
      <c r="Q719" s="1">
        <v>0</v>
      </c>
      <c r="R719" s="1">
        <v>390</v>
      </c>
    </row>
    <row r="720" spans="1:18" x14ac:dyDescent="0.15">
      <c r="A720" s="1" t="str">
        <f t="shared" si="12"/>
        <v>AmeriCredit Automobile Receivables Trust 2017-10001694010 - 00984442795</v>
      </c>
      <c r="B720" s="1" t="s">
        <v>16</v>
      </c>
      <c r="C720" s="1" t="s">
        <v>486</v>
      </c>
      <c r="D720" s="2">
        <v>42795</v>
      </c>
      <c r="E720" s="1">
        <v>19102.21</v>
      </c>
      <c r="F720" s="1">
        <v>506.6</v>
      </c>
      <c r="G720" s="1">
        <v>0</v>
      </c>
      <c r="H720" s="1">
        <v>-1.4779288903809999E-12</v>
      </c>
      <c r="I720" s="14">
        <v>18595.61</v>
      </c>
      <c r="J720" s="1">
        <v>288.3</v>
      </c>
      <c r="K720" s="1">
        <v>0</v>
      </c>
      <c r="L720" s="1">
        <v>0</v>
      </c>
      <c r="M720" s="1">
        <v>406.45</v>
      </c>
      <c r="N720" s="1">
        <v>388.45</v>
      </c>
      <c r="O720" s="1">
        <v>231.49380927000001</v>
      </c>
      <c r="P720" s="1">
        <v>388.45</v>
      </c>
      <c r="Q720" s="1">
        <v>0</v>
      </c>
      <c r="R720" s="1">
        <v>794.9</v>
      </c>
    </row>
    <row r="721" spans="1:18" x14ac:dyDescent="0.15">
      <c r="A721" s="1" t="str">
        <f t="shared" si="12"/>
        <v>AmeriCredit Automobile Receivables Trust 2017-10001694010 - 00984742705</v>
      </c>
      <c r="B721" s="1" t="s">
        <v>16</v>
      </c>
      <c r="C721" s="1" t="s">
        <v>485</v>
      </c>
      <c r="D721" s="2">
        <v>42705</v>
      </c>
      <c r="E721" s="1">
        <v>18549.97</v>
      </c>
      <c r="F721" s="1">
        <v>1885.58</v>
      </c>
      <c r="G721" s="1">
        <v>-750</v>
      </c>
      <c r="H721" s="1">
        <v>1.81898940354585E-12</v>
      </c>
      <c r="I721" s="14">
        <v>17414.39</v>
      </c>
      <c r="J721" s="1">
        <v>389.97</v>
      </c>
      <c r="K721" s="1">
        <v>0</v>
      </c>
      <c r="L721" s="1">
        <v>0</v>
      </c>
      <c r="M721" s="1">
        <v>0</v>
      </c>
      <c r="N721" s="1">
        <v>387.45</v>
      </c>
      <c r="O721" s="1">
        <v>182.39459933000001</v>
      </c>
      <c r="P721" s="1">
        <v>387.45</v>
      </c>
      <c r="Q721" s="1">
        <v>0</v>
      </c>
      <c r="R721" s="1">
        <v>2323</v>
      </c>
    </row>
    <row r="722" spans="1:18" x14ac:dyDescent="0.15">
      <c r="A722" s="1" t="str">
        <f t="shared" si="12"/>
        <v>AmeriCredit Automobile Receivables Trust 2017-10001694010 - 00984742736</v>
      </c>
      <c r="B722" s="1" t="s">
        <v>16</v>
      </c>
      <c r="C722" s="1" t="s">
        <v>485</v>
      </c>
      <c r="D722" s="2">
        <v>42736</v>
      </c>
      <c r="E722" s="1">
        <v>17414.39</v>
      </c>
      <c r="F722" s="1">
        <v>0</v>
      </c>
      <c r="G722" s="1">
        <v>0</v>
      </c>
      <c r="H722" s="1">
        <v>0</v>
      </c>
      <c r="I722" s="14">
        <v>17414.39</v>
      </c>
      <c r="J722" s="1">
        <v>0</v>
      </c>
      <c r="K722" s="1">
        <v>0</v>
      </c>
      <c r="L722" s="1">
        <v>0</v>
      </c>
      <c r="M722" s="1">
        <v>0</v>
      </c>
      <c r="N722" s="1">
        <v>387.45</v>
      </c>
      <c r="O722" s="1">
        <v>184.52104019999999</v>
      </c>
      <c r="P722" s="1">
        <v>774.05</v>
      </c>
      <c r="Q722" s="1">
        <v>5</v>
      </c>
      <c r="R722" s="1">
        <v>0</v>
      </c>
    </row>
    <row r="723" spans="1:18" x14ac:dyDescent="0.15">
      <c r="A723" s="1" t="str">
        <f t="shared" si="12"/>
        <v>AmeriCredit Automobile Receivables Trust 2017-10001694010 - 00984742767</v>
      </c>
      <c r="B723" s="1" t="s">
        <v>16</v>
      </c>
      <c r="C723" s="1" t="s">
        <v>485</v>
      </c>
      <c r="D723" s="2">
        <v>42767</v>
      </c>
      <c r="E723" s="1">
        <v>17414.39</v>
      </c>
      <c r="F723" s="1">
        <v>74.489999999999995</v>
      </c>
      <c r="G723" s="1">
        <v>0</v>
      </c>
      <c r="H723" s="1">
        <v>-2.0321522242738801E-12</v>
      </c>
      <c r="I723" s="14">
        <v>17339.900000000001</v>
      </c>
      <c r="J723" s="1">
        <v>313.51</v>
      </c>
      <c r="K723" s="1">
        <v>0</v>
      </c>
      <c r="L723" s="1">
        <v>0</v>
      </c>
      <c r="M723" s="1">
        <v>0</v>
      </c>
      <c r="N723" s="1">
        <v>774.05</v>
      </c>
      <c r="O723" s="1">
        <v>186.67227183</v>
      </c>
      <c r="P723" s="1">
        <v>774.9</v>
      </c>
      <c r="Q723" s="1">
        <v>2</v>
      </c>
      <c r="R723" s="1">
        <v>388</v>
      </c>
    </row>
    <row r="724" spans="1:18" x14ac:dyDescent="0.15">
      <c r="A724" s="1" t="str">
        <f t="shared" si="12"/>
        <v>AmeriCredit Automobile Receivables Trust 2017-10001694010 - 00984742795</v>
      </c>
      <c r="B724" s="1" t="s">
        <v>16</v>
      </c>
      <c r="C724" s="1" t="s">
        <v>485</v>
      </c>
      <c r="D724" s="2">
        <v>42795</v>
      </c>
      <c r="E724" s="1">
        <v>17339.900000000001</v>
      </c>
      <c r="F724" s="1">
        <v>188.61</v>
      </c>
      <c r="G724" s="1">
        <v>0</v>
      </c>
      <c r="H724" s="1">
        <v>5.6843418860808005E-13</v>
      </c>
      <c r="I724" s="14">
        <v>17151.29</v>
      </c>
      <c r="J724" s="1">
        <v>199.39</v>
      </c>
      <c r="K724" s="1">
        <v>0</v>
      </c>
      <c r="L724" s="1">
        <v>0</v>
      </c>
      <c r="M724" s="1">
        <v>0</v>
      </c>
      <c r="N724" s="1">
        <v>774.9</v>
      </c>
      <c r="O724" s="1">
        <v>188.84858323</v>
      </c>
      <c r="P724" s="1">
        <v>774.35</v>
      </c>
      <c r="Q724" s="1">
        <v>5</v>
      </c>
      <c r="R724" s="1">
        <v>388</v>
      </c>
    </row>
    <row r="725" spans="1:18" x14ac:dyDescent="0.15">
      <c r="A725" s="1" t="str">
        <f t="shared" si="12"/>
        <v>AmeriCredit Automobile Receivables Trust 2017-10001694010 - 00985442705</v>
      </c>
      <c r="B725" s="1" t="s">
        <v>16</v>
      </c>
      <c r="C725" s="1" t="s">
        <v>484</v>
      </c>
      <c r="D725" s="2">
        <v>42705</v>
      </c>
      <c r="E725" s="1">
        <v>22907.47</v>
      </c>
      <c r="F725" s="1">
        <v>1716.18</v>
      </c>
      <c r="G725" s="1">
        <v>-875</v>
      </c>
      <c r="H725" s="1">
        <v>2.2737367544323201E-13</v>
      </c>
      <c r="I725" s="14">
        <v>22066.29</v>
      </c>
      <c r="J725" s="1">
        <v>590.52</v>
      </c>
      <c r="K725" s="1">
        <v>0</v>
      </c>
      <c r="L725" s="1">
        <v>0</v>
      </c>
      <c r="M725" s="1">
        <v>0</v>
      </c>
      <c r="N725" s="1">
        <v>970.31999999999903</v>
      </c>
      <c r="O725" s="1">
        <v>218.24017757999999</v>
      </c>
      <c r="P725" s="1">
        <v>969.58</v>
      </c>
      <c r="Q725" s="1">
        <v>13</v>
      </c>
      <c r="R725" s="1">
        <v>2306.6999999999998</v>
      </c>
    </row>
    <row r="726" spans="1:18" x14ac:dyDescent="0.15">
      <c r="A726" s="1" t="str">
        <f t="shared" si="12"/>
        <v>AmeriCredit Automobile Receivables Trust 2017-10001694010 - 00985442736</v>
      </c>
      <c r="B726" s="1" t="s">
        <v>16</v>
      </c>
      <c r="C726" s="1" t="s">
        <v>484</v>
      </c>
      <c r="D726" s="2">
        <v>42736</v>
      </c>
      <c r="E726" s="1">
        <v>22066.29</v>
      </c>
      <c r="F726" s="1">
        <v>0</v>
      </c>
      <c r="G726" s="1">
        <v>0</v>
      </c>
      <c r="H726" s="1">
        <v>0</v>
      </c>
      <c r="I726" s="14">
        <v>22066.29</v>
      </c>
      <c r="J726" s="1">
        <v>0</v>
      </c>
      <c r="K726" s="1">
        <v>0</v>
      </c>
      <c r="L726" s="1">
        <v>0</v>
      </c>
      <c r="M726" s="1">
        <v>0</v>
      </c>
      <c r="N726" s="1">
        <v>969.58</v>
      </c>
      <c r="O726" s="1">
        <v>220.88687461000001</v>
      </c>
      <c r="P726" s="1">
        <v>1454.74</v>
      </c>
      <c r="Q726" s="1">
        <v>44</v>
      </c>
      <c r="R726" s="1">
        <v>0</v>
      </c>
    </row>
    <row r="727" spans="1:18" x14ac:dyDescent="0.15">
      <c r="A727" s="1" t="str">
        <f t="shared" si="12"/>
        <v>AmeriCredit Automobile Receivables Trust 2017-10001694010 - 00985442767</v>
      </c>
      <c r="B727" s="1" t="s">
        <v>16</v>
      </c>
      <c r="C727" s="1" t="s">
        <v>484</v>
      </c>
      <c r="D727" s="2">
        <v>42767</v>
      </c>
      <c r="E727" s="1">
        <v>22066.29</v>
      </c>
      <c r="F727" s="1">
        <v>0</v>
      </c>
      <c r="G727" s="1">
        <v>0</v>
      </c>
      <c r="H727" s="1">
        <v>0</v>
      </c>
      <c r="I727" s="14">
        <v>22066.29</v>
      </c>
      <c r="J727" s="1">
        <v>533.64</v>
      </c>
      <c r="K727" s="1">
        <v>0</v>
      </c>
      <c r="L727" s="1">
        <v>0</v>
      </c>
      <c r="M727" s="1">
        <v>0</v>
      </c>
      <c r="N727" s="1">
        <v>1454.74</v>
      </c>
      <c r="O727" s="1">
        <v>223.56610395000001</v>
      </c>
      <c r="P727" s="1">
        <v>1406.26</v>
      </c>
      <c r="Q727" s="1">
        <v>41</v>
      </c>
      <c r="R727" s="1">
        <v>533.64</v>
      </c>
    </row>
    <row r="728" spans="1:18" x14ac:dyDescent="0.15">
      <c r="A728" s="1" t="str">
        <f t="shared" si="12"/>
        <v>AmeriCredit Automobile Receivables Trust 2017-10001694010 - 00985442795</v>
      </c>
      <c r="B728" s="1" t="s">
        <v>16</v>
      </c>
      <c r="C728" s="1" t="s">
        <v>484</v>
      </c>
      <c r="D728" s="2">
        <v>42795</v>
      </c>
      <c r="E728" s="1">
        <v>22066.29</v>
      </c>
      <c r="F728" s="1">
        <v>136.56</v>
      </c>
      <c r="G728" s="1">
        <v>0</v>
      </c>
      <c r="H728" s="1">
        <v>1.3073986337985799E-12</v>
      </c>
      <c r="I728" s="14">
        <v>21929.73</v>
      </c>
      <c r="J728" s="1">
        <v>348.6</v>
      </c>
      <c r="K728" s="1">
        <v>0</v>
      </c>
      <c r="L728" s="1">
        <v>0</v>
      </c>
      <c r="M728" s="1">
        <v>0</v>
      </c>
      <c r="N728" s="1">
        <v>1406.26</v>
      </c>
      <c r="O728" s="1">
        <v>226.27826549</v>
      </c>
      <c r="P728" s="1">
        <v>1406.26</v>
      </c>
      <c r="Q728" s="1">
        <v>41</v>
      </c>
      <c r="R728" s="1">
        <v>485.16</v>
      </c>
    </row>
    <row r="729" spans="1:18" x14ac:dyDescent="0.15">
      <c r="A729" s="1" t="str">
        <f t="shared" si="12"/>
        <v>AmeriCredit Automobile Receivables Trust 2017-10001694010 - 00985742705</v>
      </c>
      <c r="B729" s="1" t="s">
        <v>16</v>
      </c>
      <c r="C729" s="1" t="s">
        <v>483</v>
      </c>
      <c r="D729" s="2">
        <v>42705</v>
      </c>
      <c r="E729" s="1">
        <v>16632.330000000002</v>
      </c>
      <c r="F729" s="1">
        <v>970.55</v>
      </c>
      <c r="G729" s="1">
        <v>-485</v>
      </c>
      <c r="H729" s="1">
        <v>1.1368683772161601E-12</v>
      </c>
      <c r="I729" s="14">
        <v>16146.78</v>
      </c>
      <c r="J729" s="1">
        <v>725.28</v>
      </c>
      <c r="K729" s="1">
        <v>0</v>
      </c>
      <c r="L729" s="1">
        <v>0</v>
      </c>
      <c r="M729" s="1">
        <v>0</v>
      </c>
      <c r="N729" s="1">
        <v>406.71</v>
      </c>
      <c r="O729" s="1">
        <v>139.02741062000001</v>
      </c>
      <c r="P729" s="1">
        <v>406.71</v>
      </c>
      <c r="Q729" s="1">
        <v>0</v>
      </c>
      <c r="R729" s="1">
        <v>1736</v>
      </c>
    </row>
    <row r="730" spans="1:18" x14ac:dyDescent="0.15">
      <c r="A730" s="1" t="str">
        <f t="shared" si="12"/>
        <v>AmeriCredit Automobile Receivables Trust 2017-10001694010 - 00985742736</v>
      </c>
      <c r="B730" s="1" t="s">
        <v>16</v>
      </c>
      <c r="C730" s="1" t="s">
        <v>483</v>
      </c>
      <c r="D730" s="2">
        <v>42736</v>
      </c>
      <c r="E730" s="1">
        <v>16146.78</v>
      </c>
      <c r="F730" s="1">
        <v>0</v>
      </c>
      <c r="G730" s="1">
        <v>0</v>
      </c>
      <c r="H730" s="1">
        <v>0</v>
      </c>
      <c r="I730" s="14">
        <v>16146.78</v>
      </c>
      <c r="J730" s="1">
        <v>0</v>
      </c>
      <c r="K730" s="1">
        <v>0</v>
      </c>
      <c r="L730" s="1">
        <v>0</v>
      </c>
      <c r="M730" s="1">
        <v>0</v>
      </c>
      <c r="N730" s="1">
        <v>406.71</v>
      </c>
      <c r="O730" s="1">
        <v>141.28754155999999</v>
      </c>
      <c r="P730" s="1">
        <v>812.58</v>
      </c>
      <c r="Q730" s="1">
        <v>12</v>
      </c>
      <c r="R730" s="1">
        <v>0</v>
      </c>
    </row>
    <row r="731" spans="1:18" x14ac:dyDescent="0.15">
      <c r="A731" s="1" t="str">
        <f t="shared" si="12"/>
        <v>AmeriCredit Automobile Receivables Trust 2017-10001694010 - 00985742767</v>
      </c>
      <c r="B731" s="1" t="s">
        <v>16</v>
      </c>
      <c r="C731" s="1" t="s">
        <v>483</v>
      </c>
      <c r="D731" s="2">
        <v>42767</v>
      </c>
      <c r="E731" s="1">
        <v>16146.78</v>
      </c>
      <c r="F731" s="1">
        <v>0</v>
      </c>
      <c r="G731" s="1">
        <v>0</v>
      </c>
      <c r="H731" s="1">
        <v>0</v>
      </c>
      <c r="I731" s="14">
        <v>16146.78</v>
      </c>
      <c r="J731" s="1">
        <v>0</v>
      </c>
      <c r="K731" s="1">
        <v>0</v>
      </c>
      <c r="L731" s="1">
        <v>0</v>
      </c>
      <c r="M731" s="1">
        <v>0</v>
      </c>
      <c r="N731" s="1">
        <v>812.58</v>
      </c>
      <c r="O731" s="1">
        <v>143.58524718000001</v>
      </c>
      <c r="P731" s="1">
        <v>1219.29</v>
      </c>
      <c r="Q731" s="1">
        <v>40</v>
      </c>
      <c r="R731" s="1">
        <v>0</v>
      </c>
    </row>
    <row r="732" spans="1:18" x14ac:dyDescent="0.15">
      <c r="A732" s="1" t="str">
        <f t="shared" si="12"/>
        <v>AmeriCredit Automobile Receivables Trust 2017-10001694010 - 00985742795</v>
      </c>
      <c r="B732" s="1" t="s">
        <v>16</v>
      </c>
      <c r="C732" s="1" t="s">
        <v>483</v>
      </c>
      <c r="D732" s="2">
        <v>42795</v>
      </c>
      <c r="E732" s="1">
        <v>16146.78</v>
      </c>
      <c r="F732" s="1">
        <v>0</v>
      </c>
      <c r="G732" s="1">
        <v>0</v>
      </c>
      <c r="H732" s="1">
        <v>0</v>
      </c>
      <c r="I732" s="14">
        <v>16146.78</v>
      </c>
      <c r="J732" s="1">
        <v>0</v>
      </c>
      <c r="K732" s="1">
        <v>0</v>
      </c>
      <c r="L732" s="1">
        <v>0</v>
      </c>
      <c r="M732" s="1">
        <v>0</v>
      </c>
      <c r="N732" s="1">
        <v>1219.29</v>
      </c>
      <c r="O732" s="1">
        <v>145.92115215000001</v>
      </c>
      <c r="P732" s="1">
        <v>1626</v>
      </c>
      <c r="Q732" s="1">
        <v>71</v>
      </c>
      <c r="R732" s="1">
        <v>0</v>
      </c>
    </row>
    <row r="733" spans="1:18" x14ac:dyDescent="0.15">
      <c r="A733" s="1" t="str">
        <f t="shared" si="12"/>
        <v>AmeriCredit Automobile Receivables Trust 2017-10001694010 - 00988842705</v>
      </c>
      <c r="B733" s="1" t="s">
        <v>16</v>
      </c>
      <c r="C733" s="1" t="s">
        <v>482</v>
      </c>
      <c r="D733" s="2">
        <v>42705</v>
      </c>
      <c r="E733" s="1">
        <v>33287.07</v>
      </c>
      <c r="F733" s="1">
        <v>313.41000000000003</v>
      </c>
      <c r="G733" s="1">
        <v>0</v>
      </c>
      <c r="H733" s="1">
        <v>-3.8085090636741297E-12</v>
      </c>
      <c r="I733" s="14">
        <v>32973.660000000003</v>
      </c>
      <c r="J733" s="1">
        <v>413.82</v>
      </c>
      <c r="K733" s="1">
        <v>0</v>
      </c>
      <c r="L733" s="1">
        <v>0</v>
      </c>
      <c r="M733" s="1">
        <v>0</v>
      </c>
      <c r="N733" s="1">
        <v>1454.46</v>
      </c>
      <c r="O733" s="1">
        <v>307.31180035</v>
      </c>
      <c r="P733" s="1">
        <v>1358.92</v>
      </c>
      <c r="Q733" s="1">
        <v>30</v>
      </c>
      <c r="R733" s="1">
        <v>727.23</v>
      </c>
    </row>
    <row r="734" spans="1:18" x14ac:dyDescent="0.15">
      <c r="A734" s="1" t="str">
        <f t="shared" si="12"/>
        <v>AmeriCredit Automobile Receivables Trust 2017-10001694010 - 00988842736</v>
      </c>
      <c r="B734" s="1" t="s">
        <v>16</v>
      </c>
      <c r="C734" s="1" t="s">
        <v>482</v>
      </c>
      <c r="D734" s="2">
        <v>42736</v>
      </c>
      <c r="E734" s="1">
        <v>32973.660000000003</v>
      </c>
      <c r="F734" s="1">
        <v>444.17</v>
      </c>
      <c r="G734" s="1">
        <v>0</v>
      </c>
      <c r="H734" s="1">
        <v>1.87583282240666E-12</v>
      </c>
      <c r="I734" s="14">
        <v>32529.49</v>
      </c>
      <c r="J734" s="1">
        <v>283.06</v>
      </c>
      <c r="K734" s="1">
        <v>0</v>
      </c>
      <c r="L734" s="1">
        <v>-175</v>
      </c>
      <c r="M734" s="1">
        <v>0</v>
      </c>
      <c r="N734" s="1">
        <v>1358.92</v>
      </c>
      <c r="O734" s="1">
        <v>311.26818225</v>
      </c>
      <c r="P734" s="1">
        <v>1358.92</v>
      </c>
      <c r="Q734" s="1">
        <v>0</v>
      </c>
      <c r="R734" s="1">
        <v>727.23</v>
      </c>
    </row>
    <row r="735" spans="1:18" x14ac:dyDescent="0.15">
      <c r="A735" s="1" t="str">
        <f t="shared" si="12"/>
        <v>AmeriCredit Automobile Receivables Trust 2017-10001694010 - 00988842767</v>
      </c>
      <c r="B735" s="1" t="s">
        <v>16</v>
      </c>
      <c r="C735" s="1" t="s">
        <v>482</v>
      </c>
      <c r="D735" s="2">
        <v>42767</v>
      </c>
      <c r="E735" s="1">
        <v>32529.49</v>
      </c>
      <c r="F735" s="1">
        <v>0</v>
      </c>
      <c r="G735" s="1">
        <v>32529.49</v>
      </c>
      <c r="H735" s="1">
        <v>0</v>
      </c>
      <c r="I735" s="14">
        <v>0</v>
      </c>
      <c r="J735" s="1">
        <v>0</v>
      </c>
      <c r="K735" s="1">
        <v>428.55</v>
      </c>
      <c r="L735" s="1">
        <v>16632.099999999999</v>
      </c>
      <c r="M735" s="1">
        <v>0</v>
      </c>
      <c r="N735" s="1">
        <v>1358.92</v>
      </c>
      <c r="O735" s="1">
        <v>315.27629383999999</v>
      </c>
      <c r="P735" s="1">
        <v>0</v>
      </c>
      <c r="Q735" s="1">
        <v>0</v>
      </c>
      <c r="R735" s="1">
        <v>0</v>
      </c>
    </row>
    <row r="736" spans="1:18" x14ac:dyDescent="0.15">
      <c r="A736" s="1" t="str">
        <f t="shared" si="12"/>
        <v>AmeriCredit Automobile Receivables Trust 2017-10001694010 - 00989542705</v>
      </c>
      <c r="B736" s="1" t="s">
        <v>16</v>
      </c>
      <c r="C736" s="1" t="s">
        <v>481</v>
      </c>
      <c r="D736" s="2">
        <v>42705</v>
      </c>
      <c r="E736" s="1">
        <v>20183.439999999999</v>
      </c>
      <c r="F736" s="1">
        <v>1441.11</v>
      </c>
      <c r="G736" s="1">
        <v>-750</v>
      </c>
      <c r="H736" s="1">
        <v>-2.9558577807620099E-12</v>
      </c>
      <c r="I736" s="14">
        <v>19492.330000000002</v>
      </c>
      <c r="J736" s="1">
        <v>880.8</v>
      </c>
      <c r="K736" s="1">
        <v>0</v>
      </c>
      <c r="L736" s="1">
        <v>0</v>
      </c>
      <c r="M736" s="1">
        <v>0</v>
      </c>
      <c r="N736" s="1">
        <v>922.46</v>
      </c>
      <c r="O736" s="1">
        <v>174.86149012999999</v>
      </c>
      <c r="P736" s="1">
        <v>922.41</v>
      </c>
      <c r="Q736" s="1">
        <v>7</v>
      </c>
      <c r="R736" s="1">
        <v>2321.91</v>
      </c>
    </row>
    <row r="737" spans="1:18" x14ac:dyDescent="0.15">
      <c r="A737" s="1" t="str">
        <f t="shared" si="12"/>
        <v>AmeriCredit Automobile Receivables Trust 2017-10001694010 - 00989542736</v>
      </c>
      <c r="B737" s="1" t="s">
        <v>16</v>
      </c>
      <c r="C737" s="1" t="s">
        <v>481</v>
      </c>
      <c r="D737" s="2">
        <v>42736</v>
      </c>
      <c r="E737" s="1">
        <v>19492.330000000002</v>
      </c>
      <c r="F737" s="1">
        <v>121.46</v>
      </c>
      <c r="G737" s="1">
        <v>0</v>
      </c>
      <c r="H737" s="1">
        <v>2.7711166694643899E-12</v>
      </c>
      <c r="I737" s="14">
        <v>19370.87</v>
      </c>
      <c r="J737" s="1">
        <v>340.54</v>
      </c>
      <c r="K737" s="1">
        <v>0</v>
      </c>
      <c r="L737" s="1">
        <v>0</v>
      </c>
      <c r="M737" s="1">
        <v>0</v>
      </c>
      <c r="N737" s="1">
        <v>922.41</v>
      </c>
      <c r="O737" s="1">
        <v>177.45132876</v>
      </c>
      <c r="P737" s="1">
        <v>921.64</v>
      </c>
      <c r="Q737" s="1">
        <v>7</v>
      </c>
      <c r="R737" s="1">
        <v>462</v>
      </c>
    </row>
    <row r="738" spans="1:18" x14ac:dyDescent="0.15">
      <c r="A738" s="1" t="str">
        <f t="shared" si="12"/>
        <v>AmeriCredit Automobile Receivables Trust 2017-10001694010 - 00989542767</v>
      </c>
      <c r="B738" s="1" t="s">
        <v>16</v>
      </c>
      <c r="C738" s="1" t="s">
        <v>481</v>
      </c>
      <c r="D738" s="2">
        <v>42767</v>
      </c>
      <c r="E738" s="1">
        <v>19370.87</v>
      </c>
      <c r="F738" s="1">
        <v>38.409999999999997</v>
      </c>
      <c r="G738" s="1">
        <v>0</v>
      </c>
      <c r="H738" s="1">
        <v>-1.4210854715202001E-13</v>
      </c>
      <c r="I738" s="14">
        <v>19332.46</v>
      </c>
      <c r="J738" s="1">
        <v>461.59</v>
      </c>
      <c r="K738" s="1">
        <v>0</v>
      </c>
      <c r="L738" s="1">
        <v>0</v>
      </c>
      <c r="M738" s="1">
        <v>0</v>
      </c>
      <c r="N738" s="1">
        <v>921.64</v>
      </c>
      <c r="O738" s="1">
        <v>180.07947540999999</v>
      </c>
      <c r="P738" s="1">
        <v>882.87</v>
      </c>
      <c r="Q738" s="1">
        <v>4</v>
      </c>
      <c r="R738" s="1">
        <v>500</v>
      </c>
    </row>
    <row r="739" spans="1:18" x14ac:dyDescent="0.15">
      <c r="A739" s="1" t="str">
        <f t="shared" si="12"/>
        <v>AmeriCredit Automobile Receivables Trust 2017-10001694010 - 00989542795</v>
      </c>
      <c r="B739" s="1" t="s">
        <v>16</v>
      </c>
      <c r="C739" s="1" t="s">
        <v>481</v>
      </c>
      <c r="D739" s="2">
        <v>42795</v>
      </c>
      <c r="E739" s="1">
        <v>19332.46</v>
      </c>
      <c r="F739" s="1">
        <v>311.98</v>
      </c>
      <c r="G739" s="1">
        <v>0</v>
      </c>
      <c r="H739" s="1">
        <v>-4.5474735088646402E-13</v>
      </c>
      <c r="I739" s="14">
        <v>19020.48</v>
      </c>
      <c r="J739" s="1">
        <v>188.02</v>
      </c>
      <c r="K739" s="1">
        <v>0</v>
      </c>
      <c r="L739" s="1">
        <v>0</v>
      </c>
      <c r="M739" s="1">
        <v>0</v>
      </c>
      <c r="N739" s="1">
        <v>882.87</v>
      </c>
      <c r="O739" s="1">
        <v>182.74649674</v>
      </c>
      <c r="P739" s="1">
        <v>844.1</v>
      </c>
      <c r="Q739" s="1">
        <v>7</v>
      </c>
      <c r="R739" s="1">
        <v>500</v>
      </c>
    </row>
    <row r="740" spans="1:18" x14ac:dyDescent="0.15">
      <c r="A740" s="1" t="str">
        <f t="shared" si="12"/>
        <v>AmeriCredit Automobile Receivables Trust 2017-10001694010 - 00989842705</v>
      </c>
      <c r="B740" s="1" t="s">
        <v>16</v>
      </c>
      <c r="C740" s="1" t="s">
        <v>480</v>
      </c>
      <c r="D740" s="2">
        <v>42705</v>
      </c>
      <c r="E740" s="1">
        <v>20765.580000000002</v>
      </c>
      <c r="F740" s="1">
        <v>1322.69</v>
      </c>
      <c r="G740" s="1">
        <v>-510</v>
      </c>
      <c r="H740" s="1">
        <v>2.2737367544323202E-12</v>
      </c>
      <c r="I740" s="14">
        <v>19952.89</v>
      </c>
      <c r="J740" s="1">
        <v>235.74</v>
      </c>
      <c r="K740" s="1">
        <v>0</v>
      </c>
      <c r="L740" s="1">
        <v>0</v>
      </c>
      <c r="M740" s="1">
        <v>0</v>
      </c>
      <c r="N740" s="1">
        <v>847.62</v>
      </c>
      <c r="O740" s="1">
        <v>208.61293291000001</v>
      </c>
      <c r="P740" s="1">
        <v>847.62</v>
      </c>
      <c r="Q740" s="1">
        <v>4</v>
      </c>
      <c r="R740" s="1">
        <v>1558.43</v>
      </c>
    </row>
    <row r="741" spans="1:18" x14ac:dyDescent="0.15">
      <c r="A741" s="1" t="str">
        <f t="shared" si="12"/>
        <v>AmeriCredit Automobile Receivables Trust 2017-10001694010 - 00989842736</v>
      </c>
      <c r="B741" s="1" t="s">
        <v>16</v>
      </c>
      <c r="C741" s="1" t="s">
        <v>480</v>
      </c>
      <c r="D741" s="2">
        <v>42736</v>
      </c>
      <c r="E741" s="1">
        <v>19952.89</v>
      </c>
      <c r="F741" s="1">
        <v>458.84</v>
      </c>
      <c r="G741" s="1">
        <v>0</v>
      </c>
      <c r="H741" s="1">
        <v>1.7053025658242399E-13</v>
      </c>
      <c r="I741" s="14">
        <v>19494.05</v>
      </c>
      <c r="J741" s="1">
        <v>388.78</v>
      </c>
      <c r="K741" s="1">
        <v>0</v>
      </c>
      <c r="L741" s="1">
        <v>0</v>
      </c>
      <c r="M741" s="1">
        <v>0</v>
      </c>
      <c r="N741" s="1">
        <v>847.62</v>
      </c>
      <c r="O741" s="1">
        <v>210.86585751999999</v>
      </c>
      <c r="P741" s="1">
        <v>423.81</v>
      </c>
      <c r="Q741" s="1">
        <v>0</v>
      </c>
      <c r="R741" s="1">
        <v>868.81</v>
      </c>
    </row>
    <row r="742" spans="1:18" x14ac:dyDescent="0.15">
      <c r="A742" s="1" t="str">
        <f t="shared" si="12"/>
        <v>AmeriCredit Automobile Receivables Trust 2017-10001694010 - 00989842767</v>
      </c>
      <c r="B742" s="1" t="s">
        <v>16</v>
      </c>
      <c r="C742" s="1" t="s">
        <v>480</v>
      </c>
      <c r="D742" s="2">
        <v>42767</v>
      </c>
      <c r="E742" s="1">
        <v>19494.05</v>
      </c>
      <c r="F742" s="1">
        <v>0</v>
      </c>
      <c r="G742" s="1">
        <v>0</v>
      </c>
      <c r="H742" s="1">
        <v>0</v>
      </c>
      <c r="I742" s="14">
        <v>19494.05</v>
      </c>
      <c r="J742" s="1">
        <v>0</v>
      </c>
      <c r="K742" s="1">
        <v>0</v>
      </c>
      <c r="L742" s="1">
        <v>0</v>
      </c>
      <c r="M742" s="1">
        <v>0</v>
      </c>
      <c r="N742" s="1">
        <v>423.81</v>
      </c>
      <c r="O742" s="1">
        <v>213.14309495000001</v>
      </c>
      <c r="P742" s="1">
        <v>847.62</v>
      </c>
      <c r="Q742" s="1">
        <v>1</v>
      </c>
      <c r="R742" s="1">
        <v>0</v>
      </c>
    </row>
    <row r="743" spans="1:18" x14ac:dyDescent="0.15">
      <c r="A743" s="1" t="str">
        <f t="shared" si="12"/>
        <v>AmeriCredit Automobile Receivables Trust 2017-10001694010 - 00989842795</v>
      </c>
      <c r="B743" s="1" t="s">
        <v>16</v>
      </c>
      <c r="C743" s="1" t="s">
        <v>480</v>
      </c>
      <c r="D743" s="2">
        <v>42795</v>
      </c>
      <c r="E743" s="1">
        <v>19494.05</v>
      </c>
      <c r="F743" s="1">
        <v>140.43</v>
      </c>
      <c r="G743" s="1">
        <v>0</v>
      </c>
      <c r="H743" s="1">
        <v>2.8421709430404002E-13</v>
      </c>
      <c r="I743" s="14">
        <v>19353.62</v>
      </c>
      <c r="J743" s="1">
        <v>283.57</v>
      </c>
      <c r="K743" s="1">
        <v>0</v>
      </c>
      <c r="L743" s="1">
        <v>0</v>
      </c>
      <c r="M743" s="1">
        <v>0</v>
      </c>
      <c r="N743" s="1">
        <v>847.62</v>
      </c>
      <c r="O743" s="1">
        <v>215.44490757</v>
      </c>
      <c r="P743" s="1">
        <v>847.43</v>
      </c>
      <c r="Q743" s="1">
        <v>4</v>
      </c>
      <c r="R743" s="1">
        <v>424</v>
      </c>
    </row>
    <row r="744" spans="1:18" x14ac:dyDescent="0.15">
      <c r="A744" s="1" t="str">
        <f t="shared" si="12"/>
        <v>AmeriCredit Automobile Receivables Trust 2017-10001694010 - 00993042705</v>
      </c>
      <c r="B744" s="1" t="s">
        <v>16</v>
      </c>
      <c r="C744" s="1" t="s">
        <v>479</v>
      </c>
      <c r="D744" s="2">
        <v>42705</v>
      </c>
      <c r="E744" s="1">
        <v>32237.200000000001</v>
      </c>
      <c r="F744" s="1">
        <v>0</v>
      </c>
      <c r="G744" s="1">
        <v>0</v>
      </c>
      <c r="H744" s="1">
        <v>0</v>
      </c>
      <c r="I744" s="14">
        <v>32237.200000000001</v>
      </c>
      <c r="J744" s="1">
        <v>0</v>
      </c>
      <c r="K744" s="1">
        <v>0</v>
      </c>
      <c r="L744" s="1">
        <v>0</v>
      </c>
      <c r="M744" s="1">
        <v>0</v>
      </c>
      <c r="N744" s="1">
        <v>2518.1999999999998</v>
      </c>
      <c r="O744" s="1">
        <v>334.58782676999999</v>
      </c>
      <c r="P744" s="1">
        <v>2447.75</v>
      </c>
      <c r="Q744" s="1">
        <v>70</v>
      </c>
      <c r="R744" s="1">
        <v>0</v>
      </c>
    </row>
    <row r="745" spans="1:18" x14ac:dyDescent="0.15">
      <c r="A745" s="1" t="str">
        <f t="shared" si="12"/>
        <v>AmeriCredit Automobile Receivables Trust 2017-10001694010 - 00993042736</v>
      </c>
      <c r="B745" s="1" t="s">
        <v>16</v>
      </c>
      <c r="C745" s="1" t="s">
        <v>479</v>
      </c>
      <c r="D745" s="2">
        <v>42736</v>
      </c>
      <c r="E745" s="1">
        <v>32237.200000000001</v>
      </c>
      <c r="F745" s="1">
        <v>2405.1799999999998</v>
      </c>
      <c r="G745" s="1">
        <v>-100</v>
      </c>
      <c r="H745" s="1">
        <v>4.5474735088646402E-13</v>
      </c>
      <c r="I745" s="14">
        <v>29932.02</v>
      </c>
      <c r="J745" s="1">
        <v>586.35</v>
      </c>
      <c r="K745" s="1">
        <v>0</v>
      </c>
      <c r="L745" s="1">
        <v>0</v>
      </c>
      <c r="M745" s="1">
        <v>0</v>
      </c>
      <c r="N745" s="1">
        <v>2447.75</v>
      </c>
      <c r="O745" s="1">
        <v>337.75223067000002</v>
      </c>
      <c r="P745" s="1">
        <v>629.54999999999995</v>
      </c>
      <c r="Q745" s="1">
        <v>0</v>
      </c>
      <c r="R745" s="1">
        <v>2991.53</v>
      </c>
    </row>
    <row r="746" spans="1:18" x14ac:dyDescent="0.15">
      <c r="A746" s="1" t="str">
        <f t="shared" si="12"/>
        <v>AmeriCredit Automobile Receivables Trust 2017-10001694010 - 00993042767</v>
      </c>
      <c r="B746" s="1" t="s">
        <v>16</v>
      </c>
      <c r="C746" s="1" t="s">
        <v>479</v>
      </c>
      <c r="D746" s="2">
        <v>42767</v>
      </c>
      <c r="E746" s="1">
        <v>29932.02</v>
      </c>
      <c r="F746" s="1">
        <v>310.75</v>
      </c>
      <c r="G746" s="1">
        <v>0</v>
      </c>
      <c r="H746" s="1">
        <v>0</v>
      </c>
      <c r="I746" s="14">
        <v>29621.27</v>
      </c>
      <c r="J746" s="1">
        <v>319.25</v>
      </c>
      <c r="K746" s="1">
        <v>0</v>
      </c>
      <c r="L746" s="1">
        <v>0</v>
      </c>
      <c r="M746" s="1">
        <v>0.45000000000004498</v>
      </c>
      <c r="N746" s="1">
        <v>629.54999999999995</v>
      </c>
      <c r="O746" s="1">
        <v>340.94682825000001</v>
      </c>
      <c r="P746" s="1">
        <v>629.54999999999995</v>
      </c>
      <c r="Q746" s="1">
        <v>0</v>
      </c>
      <c r="R746" s="1">
        <v>630</v>
      </c>
    </row>
    <row r="747" spans="1:18" x14ac:dyDescent="0.15">
      <c r="A747" s="1" t="str">
        <f t="shared" si="12"/>
        <v>AmeriCredit Automobile Receivables Trust 2017-10001694010 - 00993042795</v>
      </c>
      <c r="B747" s="1" t="s">
        <v>16</v>
      </c>
      <c r="C747" s="1" t="s">
        <v>479</v>
      </c>
      <c r="D747" s="2">
        <v>42795</v>
      </c>
      <c r="E747" s="1">
        <v>29621.27</v>
      </c>
      <c r="F747" s="1">
        <v>351.24</v>
      </c>
      <c r="G747" s="1">
        <v>0</v>
      </c>
      <c r="H747" s="1">
        <v>1.59161572810262E-12</v>
      </c>
      <c r="I747" s="14">
        <v>29270.03</v>
      </c>
      <c r="J747" s="1">
        <v>278.76</v>
      </c>
      <c r="K747" s="1">
        <v>0</v>
      </c>
      <c r="L747" s="1">
        <v>0</v>
      </c>
      <c r="M747" s="1">
        <v>0.45000000000004498</v>
      </c>
      <c r="N747" s="1">
        <v>629.54999999999995</v>
      </c>
      <c r="O747" s="1">
        <v>344.17190762000001</v>
      </c>
      <c r="P747" s="1">
        <v>629.54999999999995</v>
      </c>
      <c r="Q747" s="1">
        <v>0</v>
      </c>
      <c r="R747" s="1">
        <v>630</v>
      </c>
    </row>
    <row r="748" spans="1:18" x14ac:dyDescent="0.15">
      <c r="A748" s="1" t="str">
        <f t="shared" si="12"/>
        <v>AmeriCredit Automobile Receivables Trust 2017-10001694010 - 00994342705</v>
      </c>
      <c r="B748" s="1" t="s">
        <v>16</v>
      </c>
      <c r="C748" s="1" t="s">
        <v>478</v>
      </c>
      <c r="D748" s="2">
        <v>42705</v>
      </c>
      <c r="E748" s="1">
        <v>15776.88</v>
      </c>
      <c r="F748" s="1">
        <v>752.46</v>
      </c>
      <c r="G748" s="1">
        <v>-525</v>
      </c>
      <c r="H748" s="1">
        <v>-9.0949470177292804E-13</v>
      </c>
      <c r="I748" s="14">
        <v>15549.42</v>
      </c>
      <c r="J748" s="1">
        <v>972.59</v>
      </c>
      <c r="K748" s="1">
        <v>0</v>
      </c>
      <c r="L748" s="1">
        <v>0</v>
      </c>
      <c r="M748" s="1">
        <v>0</v>
      </c>
      <c r="N748" s="1">
        <v>799.78</v>
      </c>
      <c r="O748" s="1">
        <v>120.96817350000001</v>
      </c>
      <c r="P748" s="1">
        <v>799.18</v>
      </c>
      <c r="Q748" s="1">
        <v>11</v>
      </c>
      <c r="R748" s="1">
        <v>1725.05</v>
      </c>
    </row>
    <row r="749" spans="1:18" x14ac:dyDescent="0.15">
      <c r="A749" s="1" t="str">
        <f t="shared" si="12"/>
        <v>AmeriCredit Automobile Receivables Trust 2017-10001694010 - 00994342736</v>
      </c>
      <c r="B749" s="1" t="s">
        <v>16</v>
      </c>
      <c r="C749" s="1" t="s">
        <v>478</v>
      </c>
      <c r="D749" s="2">
        <v>42736</v>
      </c>
      <c r="E749" s="1">
        <v>15549.42</v>
      </c>
      <c r="F749" s="1">
        <v>0</v>
      </c>
      <c r="G749" s="1">
        <v>0</v>
      </c>
      <c r="H749" s="1">
        <v>0</v>
      </c>
      <c r="I749" s="14">
        <v>15549.42</v>
      </c>
      <c r="J749" s="1">
        <v>0</v>
      </c>
      <c r="K749" s="1">
        <v>0</v>
      </c>
      <c r="L749" s="1">
        <v>0</v>
      </c>
      <c r="M749" s="1">
        <v>0</v>
      </c>
      <c r="N749" s="1">
        <v>799.18</v>
      </c>
      <c r="O749" s="1">
        <v>123.11946304</v>
      </c>
      <c r="P749" s="1">
        <v>1199.07</v>
      </c>
      <c r="Q749" s="1">
        <v>42</v>
      </c>
      <c r="R749" s="1">
        <v>0</v>
      </c>
    </row>
    <row r="750" spans="1:18" x14ac:dyDescent="0.15">
      <c r="A750" s="1" t="str">
        <f t="shared" si="12"/>
        <v>AmeriCredit Automobile Receivables Trust 2017-10001694010 - 00994342767</v>
      </c>
      <c r="B750" s="1" t="s">
        <v>16</v>
      </c>
      <c r="C750" s="1" t="s">
        <v>478</v>
      </c>
      <c r="D750" s="2">
        <v>42767</v>
      </c>
      <c r="E750" s="1">
        <v>15549.42</v>
      </c>
      <c r="F750" s="1">
        <v>0.71</v>
      </c>
      <c r="G750" s="1">
        <v>0</v>
      </c>
      <c r="H750" s="1">
        <v>9.4591001698063297E-13</v>
      </c>
      <c r="I750" s="14">
        <v>15548.71</v>
      </c>
      <c r="J750" s="1">
        <v>424.29</v>
      </c>
      <c r="K750" s="1">
        <v>0</v>
      </c>
      <c r="L750" s="1">
        <v>0</v>
      </c>
      <c r="M750" s="1">
        <v>0</v>
      </c>
      <c r="N750" s="1">
        <v>1199.07</v>
      </c>
      <c r="O750" s="1">
        <v>125.31017496</v>
      </c>
      <c r="P750" s="1">
        <v>399.89</v>
      </c>
      <c r="Q750" s="1">
        <v>0</v>
      </c>
      <c r="R750" s="1">
        <v>444.96</v>
      </c>
    </row>
    <row r="751" spans="1:18" x14ac:dyDescent="0.15">
      <c r="A751" s="1" t="str">
        <f t="shared" si="12"/>
        <v>AmeriCredit Automobile Receivables Trust 2017-10001694010 - 00994342795</v>
      </c>
      <c r="B751" s="1" t="s">
        <v>16</v>
      </c>
      <c r="C751" s="1" t="s">
        <v>478</v>
      </c>
      <c r="D751" s="2">
        <v>42795</v>
      </c>
      <c r="E751" s="1">
        <v>15548.71</v>
      </c>
      <c r="F751" s="1">
        <v>0</v>
      </c>
      <c r="G751" s="1">
        <v>0</v>
      </c>
      <c r="H751" s="1">
        <v>0</v>
      </c>
      <c r="I751" s="14">
        <v>15548.71</v>
      </c>
      <c r="J751" s="1">
        <v>0</v>
      </c>
      <c r="K751" s="1">
        <v>0</v>
      </c>
      <c r="L751" s="1">
        <v>0</v>
      </c>
      <c r="M751" s="1">
        <v>0</v>
      </c>
      <c r="N751" s="1">
        <v>399.89</v>
      </c>
      <c r="O751" s="1">
        <v>127.54103168</v>
      </c>
      <c r="P751" s="1">
        <v>799.78</v>
      </c>
      <c r="Q751" s="1">
        <v>11</v>
      </c>
      <c r="R751" s="1">
        <v>0</v>
      </c>
    </row>
    <row r="752" spans="1:18" x14ac:dyDescent="0.15">
      <c r="A752" s="1" t="str">
        <f t="shared" si="12"/>
        <v>AmeriCredit Automobile Receivables Trust 2017-10001694010 - 00997642705</v>
      </c>
      <c r="B752" s="1" t="s">
        <v>16</v>
      </c>
      <c r="C752" s="1" t="s">
        <v>477</v>
      </c>
      <c r="D752" s="2">
        <v>42705</v>
      </c>
      <c r="E752" s="1">
        <v>28582.47</v>
      </c>
      <c r="F752" s="1">
        <v>1263.73</v>
      </c>
      <c r="G752" s="1">
        <v>-650</v>
      </c>
      <c r="H752" s="1">
        <v>-4.5474735088646402E-13</v>
      </c>
      <c r="I752" s="14">
        <v>27968.74</v>
      </c>
      <c r="J752" s="1">
        <v>1479.99</v>
      </c>
      <c r="K752" s="1">
        <v>0</v>
      </c>
      <c r="L752" s="1">
        <v>0</v>
      </c>
      <c r="M752" s="1">
        <v>0</v>
      </c>
      <c r="N752" s="1">
        <v>1346.86</v>
      </c>
      <c r="O752" s="1">
        <v>238.63691501</v>
      </c>
      <c r="P752" s="1">
        <v>1246.8599999999999</v>
      </c>
      <c r="Q752" s="1">
        <v>4</v>
      </c>
      <c r="R752" s="1">
        <v>2778.4</v>
      </c>
    </row>
    <row r="753" spans="1:18" x14ac:dyDescent="0.15">
      <c r="A753" s="1" t="str">
        <f t="shared" si="12"/>
        <v>AmeriCredit Automobile Receivables Trust 2017-10001694010 - 00997642736</v>
      </c>
      <c r="B753" s="1" t="s">
        <v>16</v>
      </c>
      <c r="C753" s="1" t="s">
        <v>477</v>
      </c>
      <c r="D753" s="2">
        <v>42736</v>
      </c>
      <c r="E753" s="1">
        <v>27968.74</v>
      </c>
      <c r="F753" s="1">
        <v>40.369999999999997</v>
      </c>
      <c r="G753" s="1">
        <v>0</v>
      </c>
      <c r="H753" s="1">
        <v>2.62190269495476E-12</v>
      </c>
      <c r="I753" s="14">
        <v>27928.37</v>
      </c>
      <c r="J753" s="1">
        <v>537.96</v>
      </c>
      <c r="K753" s="1">
        <v>0</v>
      </c>
      <c r="L753" s="1">
        <v>0</v>
      </c>
      <c r="M753" s="1">
        <v>0</v>
      </c>
      <c r="N753" s="1">
        <v>1246.8599999999999</v>
      </c>
      <c r="O753" s="1">
        <v>242.32962105999999</v>
      </c>
      <c r="P753" s="1">
        <v>1341.96</v>
      </c>
      <c r="Q753" s="1">
        <v>4</v>
      </c>
      <c r="R753" s="1">
        <v>705</v>
      </c>
    </row>
    <row r="754" spans="1:18" x14ac:dyDescent="0.15">
      <c r="A754" s="1" t="str">
        <f t="shared" si="12"/>
        <v>AmeriCredit Automobile Receivables Trust 2017-10001694010 - 00997642767</v>
      </c>
      <c r="B754" s="1" t="s">
        <v>16</v>
      </c>
      <c r="C754" s="1" t="s">
        <v>477</v>
      </c>
      <c r="D754" s="2">
        <v>42767</v>
      </c>
      <c r="E754" s="1">
        <v>27928.37</v>
      </c>
      <c r="F754" s="1">
        <v>0</v>
      </c>
      <c r="G754" s="1">
        <v>0</v>
      </c>
      <c r="H754" s="1">
        <v>0</v>
      </c>
      <c r="I754" s="14">
        <v>27928.37</v>
      </c>
      <c r="J754" s="1">
        <v>0</v>
      </c>
      <c r="K754" s="1">
        <v>0</v>
      </c>
      <c r="L754" s="1">
        <v>0</v>
      </c>
      <c r="M754" s="1">
        <v>0</v>
      </c>
      <c r="N754" s="1">
        <v>1341.96</v>
      </c>
      <c r="O754" s="1">
        <v>246.08076419</v>
      </c>
      <c r="P754" s="1">
        <v>2015.39</v>
      </c>
      <c r="Q754" s="1">
        <v>32</v>
      </c>
      <c r="R754" s="1">
        <v>0</v>
      </c>
    </row>
    <row r="755" spans="1:18" x14ac:dyDescent="0.15">
      <c r="A755" s="1" t="str">
        <f t="shared" si="12"/>
        <v>AmeriCredit Automobile Receivables Trust 2017-10001694010 - 00997642795</v>
      </c>
      <c r="B755" s="1" t="s">
        <v>16</v>
      </c>
      <c r="C755" s="1" t="s">
        <v>477</v>
      </c>
      <c r="D755" s="2">
        <v>42795</v>
      </c>
      <c r="E755" s="1">
        <v>27928.37</v>
      </c>
      <c r="F755" s="1">
        <v>2316.4899999999998</v>
      </c>
      <c r="G755" s="1">
        <v>-425</v>
      </c>
      <c r="H755" s="1">
        <v>-100.00000000000099</v>
      </c>
      <c r="I755" s="14">
        <v>26136.880000000001</v>
      </c>
      <c r="J755" s="1">
        <v>897.84</v>
      </c>
      <c r="K755" s="1">
        <v>0</v>
      </c>
      <c r="L755" s="1">
        <v>-525</v>
      </c>
      <c r="M755" s="1">
        <v>0</v>
      </c>
      <c r="N755" s="1">
        <v>2015.39</v>
      </c>
      <c r="O755" s="1">
        <v>249.89126915</v>
      </c>
      <c r="P755" s="1">
        <v>0</v>
      </c>
      <c r="Q755" s="1">
        <v>0</v>
      </c>
      <c r="R755" s="1">
        <v>3283.43</v>
      </c>
    </row>
    <row r="756" spans="1:18" x14ac:dyDescent="0.15">
      <c r="A756" s="1" t="str">
        <f t="shared" si="12"/>
        <v>AmeriCredit Automobile Receivables Trust 2017-10001694010 - 00997742705</v>
      </c>
      <c r="B756" s="1" t="s">
        <v>16</v>
      </c>
      <c r="C756" s="1" t="s">
        <v>476</v>
      </c>
      <c r="D756" s="2">
        <v>42705</v>
      </c>
      <c r="E756" s="1">
        <v>25811.39</v>
      </c>
      <c r="F756" s="1">
        <v>2015.03</v>
      </c>
      <c r="G756" s="1">
        <v>-525</v>
      </c>
      <c r="H756" s="1">
        <v>-1.1368683772161601E-12</v>
      </c>
      <c r="I756" s="14">
        <v>24321.360000000001</v>
      </c>
      <c r="J756" s="1">
        <v>742.47</v>
      </c>
      <c r="K756" s="1">
        <v>0</v>
      </c>
      <c r="L756" s="1">
        <v>0</v>
      </c>
      <c r="M756" s="1">
        <v>0</v>
      </c>
      <c r="N756" s="1">
        <v>557.91</v>
      </c>
      <c r="O756" s="1">
        <v>236.11450424</v>
      </c>
      <c r="P756" s="1">
        <v>0</v>
      </c>
      <c r="Q756" s="1">
        <v>0</v>
      </c>
      <c r="R756" s="1">
        <v>2897</v>
      </c>
    </row>
    <row r="757" spans="1:18" x14ac:dyDescent="0.15">
      <c r="A757" s="1" t="str">
        <f t="shared" si="12"/>
        <v>AmeriCredit Automobile Receivables Trust 2017-10001694010 - 00997742736</v>
      </c>
      <c r="B757" s="1" t="s">
        <v>16</v>
      </c>
      <c r="C757" s="1" t="s">
        <v>476</v>
      </c>
      <c r="D757" s="2">
        <v>42736</v>
      </c>
      <c r="E757" s="1">
        <v>24321.360000000001</v>
      </c>
      <c r="F757" s="1">
        <v>0</v>
      </c>
      <c r="G757" s="1">
        <v>0</v>
      </c>
      <c r="H757" s="1">
        <v>0</v>
      </c>
      <c r="I757" s="14">
        <v>24321.360000000001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239.16434619</v>
      </c>
      <c r="P757" s="1">
        <v>557.91</v>
      </c>
      <c r="Q757" s="1">
        <v>0</v>
      </c>
      <c r="R757" s="1">
        <v>0</v>
      </c>
    </row>
    <row r="758" spans="1:18" x14ac:dyDescent="0.15">
      <c r="A758" s="1" t="str">
        <f t="shared" si="12"/>
        <v>AmeriCredit Automobile Receivables Trust 2017-10001694010 - 00997742767</v>
      </c>
      <c r="B758" s="1" t="s">
        <v>16</v>
      </c>
      <c r="C758" s="1" t="s">
        <v>476</v>
      </c>
      <c r="D758" s="2">
        <v>42767</v>
      </c>
      <c r="E758" s="1">
        <v>24321.360000000001</v>
      </c>
      <c r="F758" s="1">
        <v>0</v>
      </c>
      <c r="G758" s="1">
        <v>0</v>
      </c>
      <c r="H758" s="1">
        <v>0</v>
      </c>
      <c r="I758" s="14">
        <v>24321.360000000001</v>
      </c>
      <c r="J758" s="1">
        <v>0</v>
      </c>
      <c r="K758" s="1">
        <v>0</v>
      </c>
      <c r="L758" s="1">
        <v>0</v>
      </c>
      <c r="M758" s="1">
        <v>0</v>
      </c>
      <c r="N758" s="1">
        <v>557.91</v>
      </c>
      <c r="O758" s="1">
        <v>242.25358194</v>
      </c>
      <c r="P758" s="1">
        <v>1114.96</v>
      </c>
      <c r="Q758" s="1">
        <v>15</v>
      </c>
      <c r="R758" s="1">
        <v>0</v>
      </c>
    </row>
    <row r="759" spans="1:18" x14ac:dyDescent="0.15">
      <c r="A759" s="1" t="str">
        <f t="shared" si="12"/>
        <v>AmeriCredit Automobile Receivables Trust 2017-10001694010 - 00997742795</v>
      </c>
      <c r="B759" s="1" t="s">
        <v>16</v>
      </c>
      <c r="C759" s="1" t="s">
        <v>476</v>
      </c>
      <c r="D759" s="2">
        <v>42795</v>
      </c>
      <c r="E759" s="1">
        <v>24321.360000000001</v>
      </c>
      <c r="F759" s="1">
        <v>0</v>
      </c>
      <c r="G759" s="1">
        <v>0</v>
      </c>
      <c r="H759" s="1">
        <v>0</v>
      </c>
      <c r="I759" s="14">
        <v>24321.360000000001</v>
      </c>
      <c r="J759" s="1">
        <v>557.91</v>
      </c>
      <c r="K759" s="1">
        <v>0</v>
      </c>
      <c r="L759" s="1">
        <v>0</v>
      </c>
      <c r="M759" s="1">
        <v>0</v>
      </c>
      <c r="N759" s="1">
        <v>1114.96</v>
      </c>
      <c r="O759" s="1">
        <v>245.38272031</v>
      </c>
      <c r="P759" s="1">
        <v>1114.96</v>
      </c>
      <c r="Q759" s="1">
        <v>18</v>
      </c>
      <c r="R759" s="1">
        <v>557.91</v>
      </c>
    </row>
    <row r="760" spans="1:18" x14ac:dyDescent="0.15">
      <c r="A760" s="1" t="str">
        <f t="shared" si="12"/>
        <v>AmeriCredit Automobile Receivables Trust 2017-10001694010 - 00998142705</v>
      </c>
      <c r="B760" s="1" t="s">
        <v>16</v>
      </c>
      <c r="C760" s="1" t="s">
        <v>475</v>
      </c>
      <c r="D760" s="2">
        <v>42705</v>
      </c>
      <c r="E760" s="1">
        <v>28111.3</v>
      </c>
      <c r="F760" s="1">
        <v>2042.2</v>
      </c>
      <c r="G760" s="1">
        <v>-425</v>
      </c>
      <c r="H760" s="1">
        <v>6.8212102632969598E-13</v>
      </c>
      <c r="I760" s="14">
        <v>26494.1</v>
      </c>
      <c r="J760" s="1">
        <v>562.35</v>
      </c>
      <c r="K760" s="1">
        <v>0</v>
      </c>
      <c r="L760" s="1">
        <v>0</v>
      </c>
      <c r="M760" s="1">
        <v>0</v>
      </c>
      <c r="N760" s="1">
        <v>544.69000000000005</v>
      </c>
      <c r="O760" s="1">
        <v>288.61952210999999</v>
      </c>
      <c r="P760" s="1">
        <v>544.69000000000005</v>
      </c>
      <c r="Q760" s="1">
        <v>0</v>
      </c>
      <c r="R760" s="1">
        <v>2604.5500000000002</v>
      </c>
    </row>
    <row r="761" spans="1:18" x14ac:dyDescent="0.15">
      <c r="A761" s="1" t="str">
        <f t="shared" si="12"/>
        <v>AmeriCredit Automobile Receivables Trust 2017-10001694010 - 00998142736</v>
      </c>
      <c r="B761" s="1" t="s">
        <v>16</v>
      </c>
      <c r="C761" s="1" t="s">
        <v>475</v>
      </c>
      <c r="D761" s="2">
        <v>42736</v>
      </c>
      <c r="E761" s="1">
        <v>26494.1</v>
      </c>
      <c r="F761" s="1">
        <v>235.93</v>
      </c>
      <c r="G761" s="1">
        <v>0</v>
      </c>
      <c r="H761" s="1">
        <v>2.8421709430404002E-13</v>
      </c>
      <c r="I761" s="14">
        <v>26258.17</v>
      </c>
      <c r="J761" s="1">
        <v>307.97000000000003</v>
      </c>
      <c r="K761" s="1">
        <v>0</v>
      </c>
      <c r="L761" s="1">
        <v>0</v>
      </c>
      <c r="M761" s="1">
        <v>0</v>
      </c>
      <c r="N761" s="1">
        <v>544.69000000000005</v>
      </c>
      <c r="O761" s="1">
        <v>291.36255003000002</v>
      </c>
      <c r="P761" s="1">
        <v>544.69000000000005</v>
      </c>
      <c r="Q761" s="1">
        <v>0</v>
      </c>
      <c r="R761" s="1">
        <v>543.9</v>
      </c>
    </row>
    <row r="762" spans="1:18" x14ac:dyDescent="0.15">
      <c r="A762" s="1" t="str">
        <f t="shared" si="12"/>
        <v>AmeriCredit Automobile Receivables Trust 2017-10001694010 - 00998142767</v>
      </c>
      <c r="B762" s="1" t="s">
        <v>16</v>
      </c>
      <c r="C762" s="1" t="s">
        <v>475</v>
      </c>
      <c r="D762" s="2">
        <v>42767</v>
      </c>
      <c r="E762" s="1">
        <v>26258.17</v>
      </c>
      <c r="F762" s="1">
        <v>255.45</v>
      </c>
      <c r="G762" s="1">
        <v>0</v>
      </c>
      <c r="H762" s="1">
        <v>-2.8990143619011999E-12</v>
      </c>
      <c r="I762" s="14">
        <v>26002.720000000001</v>
      </c>
      <c r="J762" s="1">
        <v>289.55</v>
      </c>
      <c r="K762" s="1">
        <v>0</v>
      </c>
      <c r="L762" s="1">
        <v>0</v>
      </c>
      <c r="M762" s="1">
        <v>0.30999999999994499</v>
      </c>
      <c r="N762" s="1">
        <v>544.69000000000005</v>
      </c>
      <c r="O762" s="1">
        <v>294.13186531000002</v>
      </c>
      <c r="P762" s="1">
        <v>544.69000000000005</v>
      </c>
      <c r="Q762" s="1">
        <v>0</v>
      </c>
      <c r="R762" s="1">
        <v>545</v>
      </c>
    </row>
    <row r="763" spans="1:18" x14ac:dyDescent="0.15">
      <c r="A763" s="1" t="str">
        <f t="shared" si="12"/>
        <v>AmeriCredit Automobile Receivables Trust 2017-10001694010 - 00998142795</v>
      </c>
      <c r="B763" s="1" t="s">
        <v>16</v>
      </c>
      <c r="C763" s="1" t="s">
        <v>475</v>
      </c>
      <c r="D763" s="2">
        <v>42795</v>
      </c>
      <c r="E763" s="1">
        <v>26002.720000000001</v>
      </c>
      <c r="F763" s="1">
        <v>315.3</v>
      </c>
      <c r="G763" s="1">
        <v>0</v>
      </c>
      <c r="H763" s="1">
        <v>2.8990143619011999E-12</v>
      </c>
      <c r="I763" s="14">
        <v>25687.42</v>
      </c>
      <c r="J763" s="1">
        <v>229.39</v>
      </c>
      <c r="K763" s="1">
        <v>0</v>
      </c>
      <c r="L763" s="1">
        <v>0</v>
      </c>
      <c r="M763" s="1">
        <v>0</v>
      </c>
      <c r="N763" s="1">
        <v>544.69000000000005</v>
      </c>
      <c r="O763" s="1">
        <v>296.92771985000002</v>
      </c>
      <c r="P763" s="1">
        <v>544.69000000000005</v>
      </c>
      <c r="Q763" s="1">
        <v>0</v>
      </c>
      <c r="R763" s="1">
        <v>544.69000000000005</v>
      </c>
    </row>
    <row r="764" spans="1:18" x14ac:dyDescent="0.15">
      <c r="A764" s="1" t="str">
        <f t="shared" si="12"/>
        <v>AmeriCredit Automobile Receivables Trust 2017-10001694010 - 00998242705</v>
      </c>
      <c r="B764" s="1" t="s">
        <v>16</v>
      </c>
      <c r="C764" s="1" t="s">
        <v>474</v>
      </c>
      <c r="D764" s="2">
        <v>42705</v>
      </c>
      <c r="E764" s="1">
        <v>21298</v>
      </c>
      <c r="F764" s="1">
        <v>861.73</v>
      </c>
      <c r="G764" s="1">
        <v>-495</v>
      </c>
      <c r="H764" s="1">
        <v>-4.5474735088646402E-13</v>
      </c>
      <c r="I764" s="14">
        <v>20931.27</v>
      </c>
      <c r="J764" s="1">
        <v>972.27</v>
      </c>
      <c r="K764" s="1">
        <v>0</v>
      </c>
      <c r="L764" s="1">
        <v>0</v>
      </c>
      <c r="M764" s="1">
        <v>0</v>
      </c>
      <c r="N764" s="1">
        <v>529.71</v>
      </c>
      <c r="O764" s="1">
        <v>167.06248253999999</v>
      </c>
      <c r="P764" s="1">
        <v>529.71</v>
      </c>
      <c r="Q764" s="1">
        <v>0</v>
      </c>
      <c r="R764" s="1">
        <v>1834</v>
      </c>
    </row>
    <row r="765" spans="1:18" x14ac:dyDescent="0.15">
      <c r="A765" s="1" t="str">
        <f t="shared" si="12"/>
        <v>AmeriCredit Automobile Receivables Trust 2017-10001694010 - 00998242736</v>
      </c>
      <c r="B765" s="1" t="s">
        <v>16</v>
      </c>
      <c r="C765" s="1" t="s">
        <v>474</v>
      </c>
      <c r="D765" s="2">
        <v>42736</v>
      </c>
      <c r="E765" s="1">
        <v>20931.27</v>
      </c>
      <c r="F765" s="1">
        <v>0</v>
      </c>
      <c r="G765" s="1">
        <v>0</v>
      </c>
      <c r="H765" s="1">
        <v>0</v>
      </c>
      <c r="I765" s="14">
        <v>20931.27</v>
      </c>
      <c r="J765" s="1">
        <v>250</v>
      </c>
      <c r="K765" s="1">
        <v>0</v>
      </c>
      <c r="L765" s="1">
        <v>0</v>
      </c>
      <c r="M765" s="1">
        <v>0</v>
      </c>
      <c r="N765" s="1">
        <v>529.71</v>
      </c>
      <c r="O765" s="1">
        <v>169.93193912999999</v>
      </c>
      <c r="P765" s="1">
        <v>808.97</v>
      </c>
      <c r="Q765" s="1">
        <v>18</v>
      </c>
      <c r="R765" s="1">
        <v>250</v>
      </c>
    </row>
    <row r="766" spans="1:18" x14ac:dyDescent="0.15">
      <c r="A766" s="1" t="str">
        <f t="shared" si="12"/>
        <v>AmeriCredit Automobile Receivables Trust 2017-10001694010 - 00998242767</v>
      </c>
      <c r="B766" s="1" t="s">
        <v>16</v>
      </c>
      <c r="C766" s="1" t="s">
        <v>474</v>
      </c>
      <c r="D766" s="2">
        <v>42767</v>
      </c>
      <c r="E766" s="1">
        <v>20931.27</v>
      </c>
      <c r="F766" s="1">
        <v>208.53</v>
      </c>
      <c r="G766" s="1">
        <v>0</v>
      </c>
      <c r="H766" s="1">
        <v>-1.1652900866465601E-12</v>
      </c>
      <c r="I766" s="14">
        <v>20722.740000000002</v>
      </c>
      <c r="J766" s="1">
        <v>600.44000000000005</v>
      </c>
      <c r="K766" s="1">
        <v>0</v>
      </c>
      <c r="L766" s="1">
        <v>0</v>
      </c>
      <c r="M766" s="1">
        <v>0</v>
      </c>
      <c r="N766" s="1">
        <v>808.97</v>
      </c>
      <c r="O766" s="1">
        <v>172.85208943999999</v>
      </c>
      <c r="P766" s="1">
        <v>529.71</v>
      </c>
      <c r="Q766" s="1">
        <v>0</v>
      </c>
      <c r="R766" s="1">
        <v>808.97</v>
      </c>
    </row>
    <row r="767" spans="1:18" x14ac:dyDescent="0.15">
      <c r="A767" s="1" t="str">
        <f t="shared" si="12"/>
        <v>AmeriCredit Automobile Receivables Trust 2017-10001694010 - 00998242795</v>
      </c>
      <c r="B767" s="1" t="s">
        <v>16</v>
      </c>
      <c r="C767" s="1" t="s">
        <v>474</v>
      </c>
      <c r="D767" s="2">
        <v>42795</v>
      </c>
      <c r="E767" s="1">
        <v>20722.740000000002</v>
      </c>
      <c r="F767" s="1">
        <v>0</v>
      </c>
      <c r="G767" s="1">
        <v>0</v>
      </c>
      <c r="H767" s="1">
        <v>0</v>
      </c>
      <c r="I767" s="14">
        <v>20722.740000000002</v>
      </c>
      <c r="J767" s="1">
        <v>0</v>
      </c>
      <c r="K767" s="1">
        <v>0</v>
      </c>
      <c r="L767" s="1">
        <v>0</v>
      </c>
      <c r="M767" s="1">
        <v>0</v>
      </c>
      <c r="N767" s="1">
        <v>529.71</v>
      </c>
      <c r="O767" s="1">
        <v>175.82382908</v>
      </c>
      <c r="P767" s="1">
        <v>1059.42</v>
      </c>
      <c r="Q767" s="1">
        <v>18</v>
      </c>
      <c r="R767" s="1">
        <v>0</v>
      </c>
    </row>
    <row r="768" spans="1:18" x14ac:dyDescent="0.15">
      <c r="A768" s="1" t="str">
        <f t="shared" si="12"/>
        <v>AmeriCredit Automobile Receivables Trust 2017-10001694010 - 00999442705</v>
      </c>
      <c r="B768" s="1" t="s">
        <v>16</v>
      </c>
      <c r="C768" s="1" t="s">
        <v>473</v>
      </c>
      <c r="D768" s="2">
        <v>42705</v>
      </c>
      <c r="E768" s="1">
        <v>16030.54</v>
      </c>
      <c r="F768" s="1">
        <v>1004.23</v>
      </c>
      <c r="G768" s="1">
        <v>-400</v>
      </c>
      <c r="H768" s="1">
        <v>-99.999999999998593</v>
      </c>
      <c r="I768" s="14">
        <v>15526.31</v>
      </c>
      <c r="J768" s="1">
        <v>606.72</v>
      </c>
      <c r="K768" s="1">
        <v>0</v>
      </c>
      <c r="L768" s="1">
        <v>0</v>
      </c>
      <c r="M768" s="1">
        <v>0</v>
      </c>
      <c r="N768" s="1">
        <v>370.289999999999</v>
      </c>
      <c r="O768" s="1">
        <v>136.63078765</v>
      </c>
      <c r="P768" s="1">
        <v>370.29</v>
      </c>
      <c r="Q768" s="1">
        <v>0</v>
      </c>
      <c r="R768" s="1">
        <v>1648</v>
      </c>
    </row>
    <row r="769" spans="1:18" x14ac:dyDescent="0.15">
      <c r="A769" s="1" t="str">
        <f t="shared" si="12"/>
        <v>AmeriCredit Automobile Receivables Trust 2017-10001694010 - 00999442736</v>
      </c>
      <c r="B769" s="1" t="s">
        <v>16</v>
      </c>
      <c r="C769" s="1" t="s">
        <v>473</v>
      </c>
      <c r="D769" s="2">
        <v>42736</v>
      </c>
      <c r="E769" s="1">
        <v>15526.31</v>
      </c>
      <c r="F769" s="1">
        <v>110.21</v>
      </c>
      <c r="G769" s="1">
        <v>0</v>
      </c>
      <c r="H769" s="1">
        <v>-8.6686213762732202E-13</v>
      </c>
      <c r="I769" s="14">
        <v>15416.1</v>
      </c>
      <c r="J769" s="1">
        <v>260</v>
      </c>
      <c r="K769" s="1">
        <v>0</v>
      </c>
      <c r="L769" s="1">
        <v>0</v>
      </c>
      <c r="M769" s="1">
        <v>0</v>
      </c>
      <c r="N769" s="1">
        <v>370.29</v>
      </c>
      <c r="O769" s="1">
        <v>138.67916678</v>
      </c>
      <c r="P769" s="1">
        <v>370.29</v>
      </c>
      <c r="Q769" s="1">
        <v>0</v>
      </c>
      <c r="R769" s="1">
        <v>370.21</v>
      </c>
    </row>
    <row r="770" spans="1:18" x14ac:dyDescent="0.15">
      <c r="A770" s="1" t="str">
        <f t="shared" si="12"/>
        <v>AmeriCredit Automobile Receivables Trust 2017-10001694010 - 00999442767</v>
      </c>
      <c r="B770" s="1" t="s">
        <v>16</v>
      </c>
      <c r="C770" s="1" t="s">
        <v>473</v>
      </c>
      <c r="D770" s="2">
        <v>42767</v>
      </c>
      <c r="E770" s="1">
        <v>15416.1</v>
      </c>
      <c r="F770" s="1">
        <v>0</v>
      </c>
      <c r="G770" s="1">
        <v>0</v>
      </c>
      <c r="H770" s="1">
        <v>0</v>
      </c>
      <c r="I770" s="14">
        <v>15416.1</v>
      </c>
      <c r="J770" s="1">
        <v>0</v>
      </c>
      <c r="K770" s="1">
        <v>0</v>
      </c>
      <c r="L770" s="1">
        <v>0</v>
      </c>
      <c r="M770" s="1">
        <v>0</v>
      </c>
      <c r="N770" s="1">
        <v>370.29</v>
      </c>
      <c r="O770" s="1">
        <v>140.75825452999999</v>
      </c>
      <c r="P770" s="1">
        <v>740.58</v>
      </c>
      <c r="Q770" s="1">
        <v>3</v>
      </c>
      <c r="R770" s="1">
        <v>0</v>
      </c>
    </row>
    <row r="771" spans="1:18" x14ac:dyDescent="0.15">
      <c r="A771" s="1" t="str">
        <f t="shared" ref="A771:A834" si="13">B771&amp;C771&amp;D771</f>
        <v>AmeriCredit Automobile Receivables Trust 2017-10001694010 - 00999442795</v>
      </c>
      <c r="B771" s="1" t="s">
        <v>16</v>
      </c>
      <c r="C771" s="1" t="s">
        <v>473</v>
      </c>
      <c r="D771" s="2">
        <v>42795</v>
      </c>
      <c r="E771" s="1">
        <v>15416.1</v>
      </c>
      <c r="F771" s="1">
        <v>261.89</v>
      </c>
      <c r="G771" s="1">
        <v>0</v>
      </c>
      <c r="H771" s="1">
        <v>1.2505552149377701E-12</v>
      </c>
      <c r="I771" s="14">
        <v>15154.21</v>
      </c>
      <c r="J771" s="1">
        <v>478.69</v>
      </c>
      <c r="K771" s="1">
        <v>0</v>
      </c>
      <c r="L771" s="1">
        <v>0</v>
      </c>
      <c r="M771" s="1">
        <v>0</v>
      </c>
      <c r="N771" s="1">
        <v>740.58</v>
      </c>
      <c r="O771" s="1">
        <v>142.86851127</v>
      </c>
      <c r="P771" s="1">
        <v>370.29</v>
      </c>
      <c r="Q771" s="1">
        <v>0</v>
      </c>
      <c r="R771" s="1">
        <v>747.99</v>
      </c>
    </row>
    <row r="772" spans="1:18" x14ac:dyDescent="0.15">
      <c r="A772" s="1" t="str">
        <f t="shared" si="13"/>
        <v>AmeriCredit Automobile Receivables Trust 2017-10001694010 - 01000442705</v>
      </c>
      <c r="B772" s="1" t="s">
        <v>16</v>
      </c>
      <c r="C772" s="1" t="s">
        <v>472</v>
      </c>
      <c r="D772" s="2">
        <v>42705</v>
      </c>
      <c r="E772" s="1">
        <v>26162.92</v>
      </c>
      <c r="F772" s="1">
        <v>0</v>
      </c>
      <c r="G772" s="1">
        <v>0</v>
      </c>
      <c r="H772" s="1">
        <v>0</v>
      </c>
      <c r="I772" s="14">
        <v>26162.92</v>
      </c>
      <c r="J772" s="1">
        <v>0</v>
      </c>
      <c r="K772" s="1">
        <v>0</v>
      </c>
      <c r="L772" s="1">
        <v>0</v>
      </c>
      <c r="M772" s="1">
        <v>0</v>
      </c>
      <c r="N772" s="1">
        <v>2294.4</v>
      </c>
      <c r="O772" s="1">
        <v>237.9287444</v>
      </c>
      <c r="P772" s="1">
        <v>2293</v>
      </c>
      <c r="Q772" s="1">
        <v>67</v>
      </c>
      <c r="R772" s="1">
        <v>0</v>
      </c>
    </row>
    <row r="773" spans="1:18" x14ac:dyDescent="0.15">
      <c r="A773" s="1" t="str">
        <f t="shared" si="13"/>
        <v>AmeriCredit Automobile Receivables Trust 2017-10001694010 - 01000442736</v>
      </c>
      <c r="B773" s="1" t="s">
        <v>16</v>
      </c>
      <c r="C773" s="1" t="s">
        <v>472</v>
      </c>
      <c r="D773" s="2">
        <v>42736</v>
      </c>
      <c r="E773" s="1">
        <v>26162.92</v>
      </c>
      <c r="F773" s="1">
        <v>1442.39</v>
      </c>
      <c r="G773" s="1">
        <v>-500</v>
      </c>
      <c r="H773" s="1">
        <v>-6.8212102632969598E-13</v>
      </c>
      <c r="I773" s="14">
        <v>25220.53</v>
      </c>
      <c r="J773" s="1">
        <v>777.35</v>
      </c>
      <c r="K773" s="1">
        <v>0</v>
      </c>
      <c r="L773" s="1">
        <v>-100</v>
      </c>
      <c r="M773" s="1">
        <v>0</v>
      </c>
      <c r="N773" s="1">
        <v>2293</v>
      </c>
      <c r="O773" s="1">
        <v>241.06197595</v>
      </c>
      <c r="P773" s="1">
        <v>1146.8599999999999</v>
      </c>
      <c r="Q773" s="1">
        <v>6</v>
      </c>
      <c r="R773" s="1">
        <v>2219.7399999999998</v>
      </c>
    </row>
    <row r="774" spans="1:18" x14ac:dyDescent="0.15">
      <c r="A774" s="1" t="str">
        <f t="shared" si="13"/>
        <v>AmeriCredit Automobile Receivables Trust 2017-10001694010 - 01000442767</v>
      </c>
      <c r="B774" s="1" t="s">
        <v>16</v>
      </c>
      <c r="C774" s="1" t="s">
        <v>472</v>
      </c>
      <c r="D774" s="2">
        <v>42767</v>
      </c>
      <c r="E774" s="1">
        <v>25220.53</v>
      </c>
      <c r="F774" s="1">
        <v>202.25</v>
      </c>
      <c r="G774" s="1">
        <v>0</v>
      </c>
      <c r="H774" s="1">
        <v>0</v>
      </c>
      <c r="I774" s="14">
        <v>25018.28</v>
      </c>
      <c r="J774" s="1">
        <v>397.75</v>
      </c>
      <c r="K774" s="1">
        <v>0</v>
      </c>
      <c r="L774" s="1">
        <v>0</v>
      </c>
      <c r="M774" s="1">
        <v>0</v>
      </c>
      <c r="N774" s="1">
        <v>1146.8599999999999</v>
      </c>
      <c r="O774" s="1">
        <v>244.23695781000001</v>
      </c>
      <c r="P774" s="1">
        <v>1120.46</v>
      </c>
      <c r="Q774" s="1">
        <v>3</v>
      </c>
      <c r="R774" s="1">
        <v>600</v>
      </c>
    </row>
    <row r="775" spans="1:18" x14ac:dyDescent="0.15">
      <c r="A775" s="1" t="str">
        <f t="shared" si="13"/>
        <v>AmeriCredit Automobile Receivables Trust 2017-10001694010 - 01000442795</v>
      </c>
      <c r="B775" s="1" t="s">
        <v>16</v>
      </c>
      <c r="C775" s="1" t="s">
        <v>472</v>
      </c>
      <c r="D775" s="2">
        <v>42795</v>
      </c>
      <c r="E775" s="1">
        <v>25018.28</v>
      </c>
      <c r="F775" s="1">
        <v>139.68</v>
      </c>
      <c r="G775" s="1">
        <v>0</v>
      </c>
      <c r="H775" s="1">
        <v>2.8421709430404002E-13</v>
      </c>
      <c r="I775" s="14">
        <v>24878.6</v>
      </c>
      <c r="J775" s="1">
        <v>460.32</v>
      </c>
      <c r="K775" s="1">
        <v>0</v>
      </c>
      <c r="L775" s="1">
        <v>0</v>
      </c>
      <c r="M775" s="1">
        <v>0</v>
      </c>
      <c r="N775" s="1">
        <v>1120.46</v>
      </c>
      <c r="O775" s="1">
        <v>247.45424629999999</v>
      </c>
      <c r="P775" s="1">
        <v>1094.06</v>
      </c>
      <c r="Q775" s="1">
        <v>6</v>
      </c>
      <c r="R775" s="1">
        <v>600</v>
      </c>
    </row>
    <row r="776" spans="1:18" x14ac:dyDescent="0.15">
      <c r="A776" s="1" t="str">
        <f t="shared" si="13"/>
        <v>AmeriCredit Automobile Receivables Trust 2017-10001694010 - 01002242705</v>
      </c>
      <c r="B776" s="1" t="s">
        <v>16</v>
      </c>
      <c r="C776" s="1" t="s">
        <v>471</v>
      </c>
      <c r="D776" s="2">
        <v>42705</v>
      </c>
      <c r="E776" s="1">
        <v>24143.119999999999</v>
      </c>
      <c r="F776" s="1">
        <v>1751.66</v>
      </c>
      <c r="G776" s="1">
        <v>-750</v>
      </c>
      <c r="H776" s="1">
        <v>-2.2737367544323201E-13</v>
      </c>
      <c r="I776" s="14">
        <v>23141.46</v>
      </c>
      <c r="J776" s="1">
        <v>1726.99</v>
      </c>
      <c r="K776" s="1">
        <v>0</v>
      </c>
      <c r="L776" s="1">
        <v>0</v>
      </c>
      <c r="M776" s="1">
        <v>0</v>
      </c>
      <c r="N776" s="1">
        <v>545.73</v>
      </c>
      <c r="O776" s="1">
        <v>211.00356970999999</v>
      </c>
      <c r="P776" s="1">
        <v>545.73</v>
      </c>
      <c r="Q776" s="1">
        <v>0</v>
      </c>
      <c r="R776" s="1">
        <v>3478.65</v>
      </c>
    </row>
    <row r="777" spans="1:18" x14ac:dyDescent="0.15">
      <c r="A777" s="1" t="str">
        <f t="shared" si="13"/>
        <v>AmeriCredit Automobile Receivables Trust 2017-10001694010 - 01002242736</v>
      </c>
      <c r="B777" s="1" t="s">
        <v>16</v>
      </c>
      <c r="C777" s="1" t="s">
        <v>471</v>
      </c>
      <c r="D777" s="2">
        <v>42736</v>
      </c>
      <c r="E777" s="1">
        <v>23141.46</v>
      </c>
      <c r="F777" s="1">
        <v>0</v>
      </c>
      <c r="G777" s="1">
        <v>0</v>
      </c>
      <c r="H777" s="1">
        <v>0</v>
      </c>
      <c r="I777" s="14">
        <v>23141.46</v>
      </c>
      <c r="J777" s="1">
        <v>0</v>
      </c>
      <c r="K777" s="1">
        <v>0</v>
      </c>
      <c r="L777" s="1">
        <v>0</v>
      </c>
      <c r="M777" s="1">
        <v>0</v>
      </c>
      <c r="N777" s="1">
        <v>545.73</v>
      </c>
      <c r="O777" s="1">
        <v>213.9977538</v>
      </c>
      <c r="P777" s="1">
        <v>1091.46</v>
      </c>
      <c r="Q777" s="1">
        <v>10</v>
      </c>
      <c r="R777" s="1">
        <v>0</v>
      </c>
    </row>
    <row r="778" spans="1:18" x14ac:dyDescent="0.15">
      <c r="A778" s="1" t="str">
        <f t="shared" si="13"/>
        <v>AmeriCredit Automobile Receivables Trust 2017-10001694010 - 01002242767</v>
      </c>
      <c r="B778" s="1" t="s">
        <v>16</v>
      </c>
      <c r="C778" s="1" t="s">
        <v>471</v>
      </c>
      <c r="D778" s="2">
        <v>42767</v>
      </c>
      <c r="E778" s="1">
        <v>23141.46</v>
      </c>
      <c r="F778" s="1">
        <v>0</v>
      </c>
      <c r="G778" s="1">
        <v>0</v>
      </c>
      <c r="H778" s="1">
        <v>0</v>
      </c>
      <c r="I778" s="14">
        <v>23141.46</v>
      </c>
      <c r="J778" s="1">
        <v>273</v>
      </c>
      <c r="K778" s="1">
        <v>0</v>
      </c>
      <c r="L778" s="1">
        <v>0</v>
      </c>
      <c r="M778" s="1">
        <v>0</v>
      </c>
      <c r="N778" s="1">
        <v>1091.46</v>
      </c>
      <c r="O778" s="1">
        <v>217.0352288</v>
      </c>
      <c r="P778" s="1">
        <v>1364.19</v>
      </c>
      <c r="Q778" s="1">
        <v>38</v>
      </c>
      <c r="R778" s="1">
        <v>273</v>
      </c>
    </row>
    <row r="779" spans="1:18" x14ac:dyDescent="0.15">
      <c r="A779" s="1" t="str">
        <f t="shared" si="13"/>
        <v>AmeriCredit Automobile Receivables Trust 2017-10001694010 - 01002242795</v>
      </c>
      <c r="B779" s="1" t="s">
        <v>16</v>
      </c>
      <c r="C779" s="1" t="s">
        <v>471</v>
      </c>
      <c r="D779" s="2">
        <v>42795</v>
      </c>
      <c r="E779" s="1">
        <v>23141.46</v>
      </c>
      <c r="F779" s="1">
        <v>0</v>
      </c>
      <c r="G779" s="1">
        <v>0</v>
      </c>
      <c r="H779" s="1">
        <v>0</v>
      </c>
      <c r="I779" s="14">
        <v>23141.46</v>
      </c>
      <c r="J779" s="1">
        <v>272.73</v>
      </c>
      <c r="K779" s="1">
        <v>0</v>
      </c>
      <c r="L779" s="1">
        <v>0</v>
      </c>
      <c r="M779" s="1">
        <v>0</v>
      </c>
      <c r="N779" s="1">
        <v>1364.19</v>
      </c>
      <c r="O779" s="1">
        <v>220.11662061999999</v>
      </c>
      <c r="P779" s="1">
        <v>1637.19</v>
      </c>
      <c r="Q779" s="1">
        <v>38</v>
      </c>
      <c r="R779" s="1">
        <v>272.73</v>
      </c>
    </row>
    <row r="780" spans="1:18" x14ac:dyDescent="0.15">
      <c r="A780" s="1" t="str">
        <f t="shared" si="13"/>
        <v>AmeriCredit Automobile Receivables Trust 2017-10001694010 - 01002442705</v>
      </c>
      <c r="B780" s="1" t="s">
        <v>16</v>
      </c>
      <c r="C780" s="1" t="s">
        <v>470</v>
      </c>
      <c r="D780" s="2">
        <v>42705</v>
      </c>
      <c r="E780" s="1">
        <v>16831.98</v>
      </c>
      <c r="F780" s="1">
        <v>1176.5</v>
      </c>
      <c r="G780" s="1">
        <v>-732</v>
      </c>
      <c r="H780" s="1">
        <v>0</v>
      </c>
      <c r="I780" s="14">
        <v>16387.48</v>
      </c>
      <c r="J780" s="1">
        <v>1053.5999999999999</v>
      </c>
      <c r="K780" s="1">
        <v>0</v>
      </c>
      <c r="L780" s="1">
        <v>0</v>
      </c>
      <c r="M780" s="1">
        <v>0</v>
      </c>
      <c r="N780" s="1">
        <v>375.62</v>
      </c>
      <c r="O780" s="1">
        <v>147.11159185</v>
      </c>
      <c r="P780" s="1">
        <v>375.62</v>
      </c>
      <c r="Q780" s="1">
        <v>0</v>
      </c>
      <c r="R780" s="1">
        <v>2305.2199999999998</v>
      </c>
    </row>
    <row r="781" spans="1:18" x14ac:dyDescent="0.15">
      <c r="A781" s="1" t="str">
        <f t="shared" si="13"/>
        <v>AmeriCredit Automobile Receivables Trust 2017-10001694010 - 01002442736</v>
      </c>
      <c r="B781" s="1" t="s">
        <v>16</v>
      </c>
      <c r="C781" s="1" t="s">
        <v>470</v>
      </c>
      <c r="D781" s="2">
        <v>42736</v>
      </c>
      <c r="E781" s="1">
        <v>16387.48</v>
      </c>
      <c r="F781" s="1">
        <v>126.18</v>
      </c>
      <c r="G781" s="1">
        <v>0</v>
      </c>
      <c r="H781" s="1">
        <v>2.8421709430404002E-13</v>
      </c>
      <c r="I781" s="14">
        <v>16261.3</v>
      </c>
      <c r="J781" s="1">
        <v>249.44</v>
      </c>
      <c r="K781" s="1">
        <v>0</v>
      </c>
      <c r="L781" s="1">
        <v>0</v>
      </c>
      <c r="M781" s="1">
        <v>0</v>
      </c>
      <c r="N781" s="1">
        <v>375.62</v>
      </c>
      <c r="O781" s="1">
        <v>149.14104248000001</v>
      </c>
      <c r="P781" s="1">
        <v>375.62</v>
      </c>
      <c r="Q781" s="1">
        <v>0</v>
      </c>
      <c r="R781" s="1">
        <v>375.62</v>
      </c>
    </row>
    <row r="782" spans="1:18" x14ac:dyDescent="0.15">
      <c r="A782" s="1" t="str">
        <f t="shared" si="13"/>
        <v>AmeriCredit Automobile Receivables Trust 2017-10001694010 - 01002442767</v>
      </c>
      <c r="B782" s="1" t="s">
        <v>16</v>
      </c>
      <c r="C782" s="1" t="s">
        <v>470</v>
      </c>
      <c r="D782" s="2">
        <v>42767</v>
      </c>
      <c r="E782" s="1">
        <v>16261.3</v>
      </c>
      <c r="F782" s="1">
        <v>0</v>
      </c>
      <c r="G782" s="1">
        <v>0</v>
      </c>
      <c r="H782" s="1">
        <v>0</v>
      </c>
      <c r="I782" s="14">
        <v>16261.3</v>
      </c>
      <c r="J782" s="1">
        <v>0</v>
      </c>
      <c r="K782" s="1">
        <v>0</v>
      </c>
      <c r="L782" s="1">
        <v>0</v>
      </c>
      <c r="M782" s="1">
        <v>0</v>
      </c>
      <c r="N782" s="1">
        <v>375.62</v>
      </c>
      <c r="O782" s="1">
        <v>151.19898997000001</v>
      </c>
      <c r="P782" s="1">
        <v>751.24</v>
      </c>
      <c r="Q782" s="1">
        <v>24</v>
      </c>
      <c r="R782" s="1">
        <v>0</v>
      </c>
    </row>
    <row r="783" spans="1:18" x14ac:dyDescent="0.15">
      <c r="A783" s="1" t="str">
        <f t="shared" si="13"/>
        <v>AmeriCredit Automobile Receivables Trust 2017-10001694010 - 01002442795</v>
      </c>
      <c r="B783" s="1" t="s">
        <v>16</v>
      </c>
      <c r="C783" s="1" t="s">
        <v>470</v>
      </c>
      <c r="D783" s="2">
        <v>42795</v>
      </c>
      <c r="E783" s="1">
        <v>16261.3</v>
      </c>
      <c r="F783" s="1">
        <v>90.35</v>
      </c>
      <c r="G783" s="1">
        <v>0</v>
      </c>
      <c r="H783" s="1">
        <v>-1.4495071809505999E-12</v>
      </c>
      <c r="I783" s="14">
        <v>16170.95</v>
      </c>
      <c r="J783" s="1">
        <v>285.27</v>
      </c>
      <c r="K783" s="1">
        <v>0</v>
      </c>
      <c r="L783" s="1">
        <v>0</v>
      </c>
      <c r="M783" s="1">
        <v>0</v>
      </c>
      <c r="N783" s="1">
        <v>751.24</v>
      </c>
      <c r="O783" s="1">
        <v>153.28583448000001</v>
      </c>
      <c r="P783" s="1">
        <v>751.24</v>
      </c>
      <c r="Q783" s="1">
        <v>27</v>
      </c>
      <c r="R783" s="1">
        <v>413.18</v>
      </c>
    </row>
    <row r="784" spans="1:18" x14ac:dyDescent="0.15">
      <c r="A784" s="1" t="str">
        <f t="shared" si="13"/>
        <v>AmeriCredit Automobile Receivables Trust 2017-10001694010 - 01002842705</v>
      </c>
      <c r="B784" s="1" t="s">
        <v>16</v>
      </c>
      <c r="C784" s="1" t="s">
        <v>469</v>
      </c>
      <c r="D784" s="2">
        <v>42705</v>
      </c>
      <c r="E784" s="1">
        <v>44598.51</v>
      </c>
      <c r="F784" s="1">
        <v>3048.04</v>
      </c>
      <c r="G784" s="1">
        <v>-510</v>
      </c>
      <c r="H784" s="1">
        <v>9.0949470177292804E-13</v>
      </c>
      <c r="I784" s="14">
        <v>42060.47</v>
      </c>
      <c r="J784" s="1">
        <v>606.46</v>
      </c>
      <c r="K784" s="1">
        <v>0</v>
      </c>
      <c r="L784" s="1">
        <v>0</v>
      </c>
      <c r="M784" s="1">
        <v>0</v>
      </c>
      <c r="N784" s="1">
        <v>788</v>
      </c>
      <c r="O784" s="1">
        <v>505.21880679999998</v>
      </c>
      <c r="P784" s="1">
        <v>788</v>
      </c>
      <c r="Q784" s="1">
        <v>0</v>
      </c>
      <c r="R784" s="1">
        <v>3851.5</v>
      </c>
    </row>
    <row r="785" spans="1:18" x14ac:dyDescent="0.15">
      <c r="A785" s="1" t="str">
        <f t="shared" si="13"/>
        <v>AmeriCredit Automobile Receivables Trust 2017-10001694010 - 01002842736</v>
      </c>
      <c r="B785" s="1" t="s">
        <v>16</v>
      </c>
      <c r="C785" s="1" t="s">
        <v>469</v>
      </c>
      <c r="D785" s="2">
        <v>42736</v>
      </c>
      <c r="E785" s="1">
        <v>42060.47</v>
      </c>
      <c r="F785" s="1">
        <v>2.12</v>
      </c>
      <c r="G785" s="1">
        <v>0</v>
      </c>
      <c r="H785" s="1">
        <v>2.61923815969566E-12</v>
      </c>
      <c r="I785" s="14">
        <v>42058.35</v>
      </c>
      <c r="J785" s="1">
        <v>7.5</v>
      </c>
      <c r="K785" s="1">
        <v>0</v>
      </c>
      <c r="L785" s="1">
        <v>0</v>
      </c>
      <c r="M785" s="1">
        <v>0</v>
      </c>
      <c r="N785" s="1">
        <v>788</v>
      </c>
      <c r="O785" s="1">
        <v>508.52919931999998</v>
      </c>
      <c r="P785" s="1">
        <v>788</v>
      </c>
      <c r="Q785" s="1">
        <v>0</v>
      </c>
      <c r="R785" s="1">
        <v>10</v>
      </c>
    </row>
    <row r="786" spans="1:18" x14ac:dyDescent="0.15">
      <c r="A786" s="1" t="str">
        <f t="shared" si="13"/>
        <v>AmeriCredit Automobile Receivables Trust 2017-10001694010 - 01002842767</v>
      </c>
      <c r="B786" s="1" t="s">
        <v>16</v>
      </c>
      <c r="C786" s="1" t="s">
        <v>469</v>
      </c>
      <c r="D786" s="2">
        <v>42767</v>
      </c>
      <c r="E786" s="1">
        <v>42058.35</v>
      </c>
      <c r="F786" s="1">
        <v>272.22000000000003</v>
      </c>
      <c r="G786" s="1">
        <v>0</v>
      </c>
      <c r="H786" s="1">
        <v>1.1368683772161601E-12</v>
      </c>
      <c r="I786" s="14">
        <v>41786.129999999997</v>
      </c>
      <c r="J786" s="1">
        <v>527.78</v>
      </c>
      <c r="K786" s="1">
        <v>0</v>
      </c>
      <c r="L786" s="1">
        <v>0</v>
      </c>
      <c r="M786" s="1">
        <v>12</v>
      </c>
      <c r="N786" s="1">
        <v>788</v>
      </c>
      <c r="O786" s="1">
        <v>511.86138525000001</v>
      </c>
      <c r="P786" s="1">
        <v>788</v>
      </c>
      <c r="Q786" s="1">
        <v>0</v>
      </c>
      <c r="R786" s="1">
        <v>800</v>
      </c>
    </row>
    <row r="787" spans="1:18" x14ac:dyDescent="0.15">
      <c r="A787" s="1" t="str">
        <f t="shared" si="13"/>
        <v>AmeriCredit Automobile Receivables Trust 2017-10001694010 - 01002842795</v>
      </c>
      <c r="B787" s="1" t="s">
        <v>16</v>
      </c>
      <c r="C787" s="1" t="s">
        <v>469</v>
      </c>
      <c r="D787" s="2">
        <v>42795</v>
      </c>
      <c r="E787" s="1">
        <v>41786.129999999997</v>
      </c>
      <c r="F787" s="1">
        <v>0</v>
      </c>
      <c r="G787" s="1">
        <v>0</v>
      </c>
      <c r="H787" s="1">
        <v>0</v>
      </c>
      <c r="I787" s="14">
        <v>41786.129999999997</v>
      </c>
      <c r="J787" s="1">
        <v>0</v>
      </c>
      <c r="K787" s="1">
        <v>0</v>
      </c>
      <c r="L787" s="1">
        <v>0</v>
      </c>
      <c r="M787" s="1">
        <v>0</v>
      </c>
      <c r="N787" s="1">
        <v>788</v>
      </c>
      <c r="O787" s="1">
        <v>515.21550807000006</v>
      </c>
      <c r="P787" s="1">
        <v>1564</v>
      </c>
      <c r="Q787" s="1">
        <v>29</v>
      </c>
      <c r="R787" s="1">
        <v>0</v>
      </c>
    </row>
    <row r="788" spans="1:18" x14ac:dyDescent="0.15">
      <c r="A788" s="1" t="str">
        <f t="shared" si="13"/>
        <v>AmeriCredit Automobile Receivables Trust 2017-10001694010 - 01007542705</v>
      </c>
      <c r="B788" s="1" t="s">
        <v>16</v>
      </c>
      <c r="C788" s="1" t="s">
        <v>468</v>
      </c>
      <c r="D788" s="2">
        <v>42705</v>
      </c>
      <c r="E788" s="1">
        <v>23311.48</v>
      </c>
      <c r="F788" s="1">
        <v>114.51</v>
      </c>
      <c r="G788" s="1">
        <v>0</v>
      </c>
      <c r="H788" s="1">
        <v>-1.60582658281782E-12</v>
      </c>
      <c r="I788" s="14">
        <v>23196.97</v>
      </c>
      <c r="J788" s="1">
        <v>185.49</v>
      </c>
      <c r="K788" s="1">
        <v>0</v>
      </c>
      <c r="L788" s="1">
        <v>0</v>
      </c>
      <c r="M788" s="1">
        <v>0</v>
      </c>
      <c r="N788" s="1">
        <v>1668</v>
      </c>
      <c r="O788" s="1">
        <v>268.65967018999999</v>
      </c>
      <c r="P788" s="1">
        <v>1368</v>
      </c>
      <c r="Q788" s="1">
        <v>72</v>
      </c>
      <c r="R788" s="1">
        <v>300</v>
      </c>
    </row>
    <row r="789" spans="1:18" x14ac:dyDescent="0.15">
      <c r="A789" s="1" t="str">
        <f t="shared" si="13"/>
        <v>AmeriCredit Automobile Receivables Trust 2017-10001694010 - 01007542736</v>
      </c>
      <c r="B789" s="1" t="s">
        <v>16</v>
      </c>
      <c r="C789" s="1" t="s">
        <v>468</v>
      </c>
      <c r="D789" s="2">
        <v>42736</v>
      </c>
      <c r="E789" s="1">
        <v>23196.97</v>
      </c>
      <c r="F789" s="1">
        <v>1361.69</v>
      </c>
      <c r="G789" s="1">
        <v>-525</v>
      </c>
      <c r="H789" s="1">
        <v>2.2737367544323202E-12</v>
      </c>
      <c r="I789" s="14">
        <v>22360.28</v>
      </c>
      <c r="J789" s="1">
        <v>115.21</v>
      </c>
      <c r="K789" s="1">
        <v>0</v>
      </c>
      <c r="L789" s="1">
        <v>0</v>
      </c>
      <c r="M789" s="1">
        <v>0</v>
      </c>
      <c r="N789" s="1">
        <v>1368</v>
      </c>
      <c r="O789" s="1">
        <v>270.42836145000001</v>
      </c>
      <c r="P789" s="1">
        <v>833.1</v>
      </c>
      <c r="Q789" s="1">
        <v>11</v>
      </c>
      <c r="R789" s="1">
        <v>1476.9</v>
      </c>
    </row>
    <row r="790" spans="1:18" x14ac:dyDescent="0.15">
      <c r="A790" s="1" t="str">
        <f t="shared" si="13"/>
        <v>AmeriCredit Automobile Receivables Trust 2017-10001694010 - 01007542767</v>
      </c>
      <c r="B790" s="1" t="s">
        <v>16</v>
      </c>
      <c r="C790" s="1" t="s">
        <v>468</v>
      </c>
      <c r="D790" s="2">
        <v>42767</v>
      </c>
      <c r="E790" s="1">
        <v>22360.28</v>
      </c>
      <c r="F790" s="1">
        <v>38.659999999999997</v>
      </c>
      <c r="G790" s="1">
        <v>0</v>
      </c>
      <c r="H790" s="1">
        <v>-1.4210854715202001E-13</v>
      </c>
      <c r="I790" s="14">
        <v>22321.62</v>
      </c>
      <c r="J790" s="1">
        <v>261.33999999999997</v>
      </c>
      <c r="K790" s="1">
        <v>0</v>
      </c>
      <c r="L790" s="1">
        <v>0</v>
      </c>
      <c r="M790" s="1">
        <v>0</v>
      </c>
      <c r="N790" s="1">
        <v>833.1</v>
      </c>
      <c r="O790" s="1">
        <v>272.20869657999998</v>
      </c>
      <c r="P790" s="1">
        <v>950.1</v>
      </c>
      <c r="Q790" s="1">
        <v>39</v>
      </c>
      <c r="R790" s="1">
        <v>300</v>
      </c>
    </row>
    <row r="791" spans="1:18" x14ac:dyDescent="0.15">
      <c r="A791" s="1" t="str">
        <f t="shared" si="13"/>
        <v>AmeriCredit Automobile Receivables Trust 2017-10001694010 - 01007542795</v>
      </c>
      <c r="B791" s="1" t="s">
        <v>16</v>
      </c>
      <c r="C791" s="1" t="s">
        <v>468</v>
      </c>
      <c r="D791" s="2">
        <v>42795</v>
      </c>
      <c r="E791" s="1">
        <v>22321.62</v>
      </c>
      <c r="F791" s="1">
        <v>284.88</v>
      </c>
      <c r="G791" s="1">
        <v>0</v>
      </c>
      <c r="H791" s="1">
        <v>-2.6147972675971598E-12</v>
      </c>
      <c r="I791" s="14">
        <v>22036.74</v>
      </c>
      <c r="J791" s="1">
        <v>135.12</v>
      </c>
      <c r="K791" s="1">
        <v>0</v>
      </c>
      <c r="L791" s="1">
        <v>0</v>
      </c>
      <c r="M791" s="1">
        <v>0</v>
      </c>
      <c r="N791" s="1">
        <v>950.1</v>
      </c>
      <c r="O791" s="1">
        <v>274.00075226000001</v>
      </c>
      <c r="P791" s="1">
        <v>947.1</v>
      </c>
      <c r="Q791" s="1">
        <v>39</v>
      </c>
      <c r="R791" s="1">
        <v>420</v>
      </c>
    </row>
    <row r="792" spans="1:18" x14ac:dyDescent="0.15">
      <c r="A792" s="1" t="str">
        <f t="shared" si="13"/>
        <v>AmeriCredit Automobile Receivables Trust 2017-10001694010 - 01010942705</v>
      </c>
      <c r="B792" s="1" t="s">
        <v>16</v>
      </c>
      <c r="C792" s="1" t="s">
        <v>467</v>
      </c>
      <c r="D792" s="2">
        <v>42705</v>
      </c>
      <c r="E792" s="1">
        <v>15840.18</v>
      </c>
      <c r="F792" s="1">
        <v>393.74</v>
      </c>
      <c r="G792" s="1">
        <v>-100</v>
      </c>
      <c r="H792" s="1">
        <v>-2.2737367544323201E-13</v>
      </c>
      <c r="I792" s="14">
        <v>15546.44</v>
      </c>
      <c r="J792" s="1">
        <v>107.06</v>
      </c>
      <c r="K792" s="1">
        <v>0</v>
      </c>
      <c r="L792" s="1">
        <v>0</v>
      </c>
      <c r="M792" s="1">
        <v>0</v>
      </c>
      <c r="N792" s="1">
        <v>758.07999999999902</v>
      </c>
      <c r="O792" s="1">
        <v>137.87407769999999</v>
      </c>
      <c r="P792" s="1">
        <v>757.28</v>
      </c>
      <c r="Q792" s="1">
        <v>1</v>
      </c>
      <c r="R792" s="1">
        <v>500.8</v>
      </c>
    </row>
    <row r="793" spans="1:18" x14ac:dyDescent="0.15">
      <c r="A793" s="1" t="str">
        <f t="shared" si="13"/>
        <v>AmeriCredit Automobile Receivables Trust 2017-10001694010 - 01010942736</v>
      </c>
      <c r="B793" s="1" t="s">
        <v>16</v>
      </c>
      <c r="C793" s="1" t="s">
        <v>467</v>
      </c>
      <c r="D793" s="2">
        <v>42736</v>
      </c>
      <c r="E793" s="1">
        <v>15546.44</v>
      </c>
      <c r="F793" s="1">
        <v>0</v>
      </c>
      <c r="G793" s="1">
        <v>0</v>
      </c>
      <c r="H793" s="1">
        <v>0</v>
      </c>
      <c r="I793" s="14">
        <v>15546.44</v>
      </c>
      <c r="J793" s="1">
        <v>0</v>
      </c>
      <c r="K793" s="1">
        <v>0</v>
      </c>
      <c r="L793" s="1">
        <v>0</v>
      </c>
      <c r="M793" s="1">
        <v>0</v>
      </c>
      <c r="N793" s="1">
        <v>757.28</v>
      </c>
      <c r="O793" s="1">
        <v>139.97095637999999</v>
      </c>
      <c r="P793" s="1">
        <v>1136.32</v>
      </c>
      <c r="Q793" s="1">
        <v>32</v>
      </c>
      <c r="R793" s="1">
        <v>0</v>
      </c>
    </row>
    <row r="794" spans="1:18" x14ac:dyDescent="0.15">
      <c r="A794" s="1" t="str">
        <f t="shared" si="13"/>
        <v>AmeriCredit Automobile Receivables Trust 2017-10001694010 - 01010942767</v>
      </c>
      <c r="B794" s="1" t="s">
        <v>16</v>
      </c>
      <c r="C794" s="1" t="s">
        <v>467</v>
      </c>
      <c r="D794" s="2">
        <v>42767</v>
      </c>
      <c r="E794" s="1">
        <v>15546.44</v>
      </c>
      <c r="F794" s="1">
        <v>0</v>
      </c>
      <c r="G794" s="1">
        <v>0</v>
      </c>
      <c r="H794" s="1">
        <v>0</v>
      </c>
      <c r="I794" s="14">
        <v>15546.44</v>
      </c>
      <c r="J794" s="1">
        <v>568.04</v>
      </c>
      <c r="K794" s="1">
        <v>0</v>
      </c>
      <c r="L794" s="1">
        <v>0</v>
      </c>
      <c r="M794" s="1">
        <v>0</v>
      </c>
      <c r="N794" s="1">
        <v>1136.32</v>
      </c>
      <c r="O794" s="1">
        <v>142.09972508999999</v>
      </c>
      <c r="P794" s="1">
        <v>947.32</v>
      </c>
      <c r="Q794" s="1">
        <v>29</v>
      </c>
      <c r="R794" s="1">
        <v>568.04</v>
      </c>
    </row>
    <row r="795" spans="1:18" x14ac:dyDescent="0.15">
      <c r="A795" s="1" t="str">
        <f t="shared" si="13"/>
        <v>AmeriCredit Automobile Receivables Trust 2017-10001694010 - 01010942795</v>
      </c>
      <c r="B795" s="1" t="s">
        <v>16</v>
      </c>
      <c r="C795" s="1" t="s">
        <v>467</v>
      </c>
      <c r="D795" s="2">
        <v>42795</v>
      </c>
      <c r="E795" s="1">
        <v>15546.44</v>
      </c>
      <c r="F795" s="1">
        <v>0</v>
      </c>
      <c r="G795" s="1">
        <v>0</v>
      </c>
      <c r="H795" s="1">
        <v>0</v>
      </c>
      <c r="I795" s="14">
        <v>15546.44</v>
      </c>
      <c r="J795" s="1">
        <v>0</v>
      </c>
      <c r="K795" s="1">
        <v>0</v>
      </c>
      <c r="L795" s="1">
        <v>0</v>
      </c>
      <c r="M795" s="1">
        <v>0</v>
      </c>
      <c r="N795" s="1">
        <v>947.32</v>
      </c>
      <c r="O795" s="1">
        <v>144.26086882000001</v>
      </c>
      <c r="P795" s="1">
        <v>1326.36</v>
      </c>
      <c r="Q795" s="1">
        <v>60</v>
      </c>
      <c r="R795" s="1">
        <v>0</v>
      </c>
    </row>
    <row r="796" spans="1:18" x14ac:dyDescent="0.15">
      <c r="A796" s="1" t="str">
        <f t="shared" si="13"/>
        <v>AmeriCredit Automobile Receivables Trust 2017-10001694010 - 01011342705</v>
      </c>
      <c r="B796" s="1" t="s">
        <v>16</v>
      </c>
      <c r="C796" s="1" t="s">
        <v>466</v>
      </c>
      <c r="D796" s="2">
        <v>42705</v>
      </c>
      <c r="E796" s="1">
        <v>13829.01</v>
      </c>
      <c r="F796" s="1">
        <v>1033.0999999999999</v>
      </c>
      <c r="G796" s="1">
        <v>-490</v>
      </c>
      <c r="H796" s="1">
        <v>4.5474735088646402E-13</v>
      </c>
      <c r="I796" s="14">
        <v>13285.91</v>
      </c>
      <c r="J796" s="1">
        <v>464.9</v>
      </c>
      <c r="K796" s="1">
        <v>0</v>
      </c>
      <c r="L796" s="1">
        <v>0</v>
      </c>
      <c r="M796" s="1">
        <v>0</v>
      </c>
      <c r="N796" s="1">
        <v>301.76</v>
      </c>
      <c r="O796" s="1">
        <v>123.77574823</v>
      </c>
      <c r="P796" s="1">
        <v>301.76</v>
      </c>
      <c r="Q796" s="1">
        <v>0</v>
      </c>
      <c r="R796" s="1">
        <v>1498</v>
      </c>
    </row>
    <row r="797" spans="1:18" x14ac:dyDescent="0.15">
      <c r="A797" s="1" t="str">
        <f t="shared" si="13"/>
        <v>AmeriCredit Automobile Receivables Trust 2017-10001694010 - 01011342736</v>
      </c>
      <c r="B797" s="1" t="s">
        <v>16</v>
      </c>
      <c r="C797" s="1" t="s">
        <v>466</v>
      </c>
      <c r="D797" s="2">
        <v>42736</v>
      </c>
      <c r="E797" s="1">
        <v>13285.91</v>
      </c>
      <c r="F797" s="1">
        <v>0</v>
      </c>
      <c r="G797" s="1">
        <v>0</v>
      </c>
      <c r="H797" s="1">
        <v>0</v>
      </c>
      <c r="I797" s="14">
        <v>13285.91</v>
      </c>
      <c r="J797" s="1">
        <v>0</v>
      </c>
      <c r="K797" s="1">
        <v>0</v>
      </c>
      <c r="L797" s="1">
        <v>0</v>
      </c>
      <c r="M797" s="1">
        <v>0</v>
      </c>
      <c r="N797" s="1">
        <v>301.76</v>
      </c>
      <c r="O797" s="1">
        <v>125.40028286</v>
      </c>
      <c r="P797" s="1">
        <v>602.55999999999995</v>
      </c>
      <c r="Q797" s="1">
        <v>11</v>
      </c>
      <c r="R797" s="1">
        <v>0</v>
      </c>
    </row>
    <row r="798" spans="1:18" x14ac:dyDescent="0.15">
      <c r="A798" s="1" t="str">
        <f t="shared" si="13"/>
        <v>AmeriCredit Automobile Receivables Trust 2017-10001694010 - 01011342767</v>
      </c>
      <c r="B798" s="1" t="s">
        <v>16</v>
      </c>
      <c r="C798" s="1" t="s">
        <v>466</v>
      </c>
      <c r="D798" s="2">
        <v>42767</v>
      </c>
      <c r="E798" s="1">
        <v>13285.91</v>
      </c>
      <c r="F798" s="1">
        <v>0</v>
      </c>
      <c r="G798" s="1">
        <v>0</v>
      </c>
      <c r="H798" s="1">
        <v>0</v>
      </c>
      <c r="I798" s="14">
        <v>13285.91</v>
      </c>
      <c r="J798" s="1">
        <v>300.8</v>
      </c>
      <c r="K798" s="1">
        <v>0</v>
      </c>
      <c r="L798" s="1">
        <v>0</v>
      </c>
      <c r="M798" s="1">
        <v>0</v>
      </c>
      <c r="N798" s="1">
        <v>602.55999999999995</v>
      </c>
      <c r="O798" s="1">
        <v>127.04646441</v>
      </c>
      <c r="P798" s="1">
        <v>603.52</v>
      </c>
      <c r="Q798" s="1">
        <v>8</v>
      </c>
      <c r="R798" s="1">
        <v>310.8</v>
      </c>
    </row>
    <row r="799" spans="1:18" x14ac:dyDescent="0.15">
      <c r="A799" s="1" t="str">
        <f t="shared" si="13"/>
        <v>AmeriCredit Automobile Receivables Trust 2017-10001694010 - 01011342795</v>
      </c>
      <c r="B799" s="1" t="s">
        <v>16</v>
      </c>
      <c r="C799" s="1" t="s">
        <v>466</v>
      </c>
      <c r="D799" s="2">
        <v>42795</v>
      </c>
      <c r="E799" s="1">
        <v>13285.91</v>
      </c>
      <c r="F799" s="1">
        <v>0</v>
      </c>
      <c r="G799" s="1">
        <v>0</v>
      </c>
      <c r="H799" s="1">
        <v>0</v>
      </c>
      <c r="I799" s="14">
        <v>13285.91</v>
      </c>
      <c r="J799" s="1">
        <v>0</v>
      </c>
      <c r="K799" s="1">
        <v>0</v>
      </c>
      <c r="L799" s="1">
        <v>0</v>
      </c>
      <c r="M799" s="1">
        <v>0</v>
      </c>
      <c r="N799" s="1">
        <v>603.52</v>
      </c>
      <c r="O799" s="1">
        <v>128.71458134</v>
      </c>
      <c r="P799" s="1">
        <v>905.28</v>
      </c>
      <c r="Q799" s="1">
        <v>39</v>
      </c>
      <c r="R799" s="1">
        <v>0</v>
      </c>
    </row>
    <row r="800" spans="1:18" x14ac:dyDescent="0.15">
      <c r="A800" s="1" t="str">
        <f t="shared" si="13"/>
        <v>AmeriCredit Automobile Receivables Trust 2017-10001694010 - 01012842705</v>
      </c>
      <c r="B800" s="1" t="s">
        <v>16</v>
      </c>
      <c r="C800" s="1" t="s">
        <v>465</v>
      </c>
      <c r="D800" s="2">
        <v>42705</v>
      </c>
      <c r="E800" s="1">
        <v>21735</v>
      </c>
      <c r="F800" s="1">
        <v>1568.9</v>
      </c>
      <c r="G800" s="1">
        <v>-490</v>
      </c>
      <c r="H800" s="1">
        <v>1.3642420526593899E-12</v>
      </c>
      <c r="I800" s="14">
        <v>20656.099999999999</v>
      </c>
      <c r="J800" s="1">
        <v>227.34</v>
      </c>
      <c r="K800" s="1">
        <v>0</v>
      </c>
      <c r="L800" s="1">
        <v>0</v>
      </c>
      <c r="M800" s="1">
        <v>0</v>
      </c>
      <c r="N800" s="1">
        <v>803.12</v>
      </c>
      <c r="O800" s="1">
        <v>231.56659042999999</v>
      </c>
      <c r="P800" s="1">
        <v>803.12</v>
      </c>
      <c r="Q800" s="1">
        <v>4</v>
      </c>
      <c r="R800" s="1">
        <v>1796.24</v>
      </c>
    </row>
    <row r="801" spans="1:18" x14ac:dyDescent="0.15">
      <c r="A801" s="1" t="str">
        <f t="shared" si="13"/>
        <v>AmeriCredit Automobile Receivables Trust 2017-10001694010 - 01012842736</v>
      </c>
      <c r="B801" s="1" t="s">
        <v>16</v>
      </c>
      <c r="C801" s="1" t="s">
        <v>465</v>
      </c>
      <c r="D801" s="2">
        <v>42736</v>
      </c>
      <c r="E801" s="1">
        <v>20656.099999999999</v>
      </c>
      <c r="F801" s="1">
        <v>105.92</v>
      </c>
      <c r="G801" s="1">
        <v>0</v>
      </c>
      <c r="H801" s="1">
        <v>-1.74793512996984E-12</v>
      </c>
      <c r="I801" s="14">
        <v>20550.18</v>
      </c>
      <c r="J801" s="1">
        <v>302.08</v>
      </c>
      <c r="K801" s="1">
        <v>0</v>
      </c>
      <c r="L801" s="1">
        <v>0</v>
      </c>
      <c r="M801" s="1">
        <v>0</v>
      </c>
      <c r="N801" s="1">
        <v>803.12</v>
      </c>
      <c r="O801" s="1">
        <v>233.47704689</v>
      </c>
      <c r="P801" s="1">
        <v>796.68</v>
      </c>
      <c r="Q801" s="1">
        <v>4</v>
      </c>
      <c r="R801" s="1">
        <v>408</v>
      </c>
    </row>
    <row r="802" spans="1:18" x14ac:dyDescent="0.15">
      <c r="A802" s="1" t="str">
        <f t="shared" si="13"/>
        <v>AmeriCredit Automobile Receivables Trust 2017-10001694010 - 01012842767</v>
      </c>
      <c r="B802" s="1" t="s">
        <v>16</v>
      </c>
      <c r="C802" s="1" t="s">
        <v>465</v>
      </c>
      <c r="D802" s="2">
        <v>42767</v>
      </c>
      <c r="E802" s="1">
        <v>20550.18</v>
      </c>
      <c r="F802" s="1">
        <v>612.74</v>
      </c>
      <c r="G802" s="1">
        <v>0</v>
      </c>
      <c r="H802" s="1">
        <v>1.59161572810262E-12</v>
      </c>
      <c r="I802" s="14">
        <v>19937.439999999999</v>
      </c>
      <c r="J802" s="1">
        <v>183.94</v>
      </c>
      <c r="K802" s="1">
        <v>0</v>
      </c>
      <c r="L802" s="1">
        <v>0</v>
      </c>
      <c r="M802" s="1">
        <v>1.13686837721616E-13</v>
      </c>
      <c r="N802" s="1">
        <v>796.68</v>
      </c>
      <c r="O802" s="1">
        <v>235.40326463</v>
      </c>
      <c r="P802" s="1">
        <v>401.56</v>
      </c>
      <c r="Q802" s="1">
        <v>0</v>
      </c>
      <c r="R802" s="1">
        <v>808.68</v>
      </c>
    </row>
    <row r="803" spans="1:18" x14ac:dyDescent="0.15">
      <c r="A803" s="1" t="str">
        <f t="shared" si="13"/>
        <v>AmeriCredit Automobile Receivables Trust 2017-10001694010 - 01012842795</v>
      </c>
      <c r="B803" s="1" t="s">
        <v>16</v>
      </c>
      <c r="C803" s="1" t="s">
        <v>465</v>
      </c>
      <c r="D803" s="2">
        <v>42795</v>
      </c>
      <c r="E803" s="1">
        <v>19937.439999999999</v>
      </c>
      <c r="F803" s="1">
        <v>0</v>
      </c>
      <c r="G803" s="1">
        <v>0</v>
      </c>
      <c r="H803" s="1">
        <v>0</v>
      </c>
      <c r="I803" s="14">
        <v>19937.439999999999</v>
      </c>
      <c r="J803" s="1">
        <v>0</v>
      </c>
      <c r="K803" s="1">
        <v>0</v>
      </c>
      <c r="L803" s="1">
        <v>0</v>
      </c>
      <c r="M803" s="1">
        <v>0</v>
      </c>
      <c r="N803" s="1">
        <v>401.56</v>
      </c>
      <c r="O803" s="1">
        <v>237.34537366000001</v>
      </c>
      <c r="P803" s="1">
        <v>803.12</v>
      </c>
      <c r="Q803" s="1">
        <v>4</v>
      </c>
      <c r="R803" s="1">
        <v>0</v>
      </c>
    </row>
    <row r="804" spans="1:18" x14ac:dyDescent="0.15">
      <c r="A804" s="1" t="str">
        <f t="shared" si="13"/>
        <v>AmeriCredit Automobile Receivables Trust 2017-10001694010 - 01014942705</v>
      </c>
      <c r="B804" s="1" t="s">
        <v>16</v>
      </c>
      <c r="C804" s="1" t="s">
        <v>464</v>
      </c>
      <c r="D804" s="2">
        <v>42705</v>
      </c>
      <c r="E804" s="1">
        <v>42609.05</v>
      </c>
      <c r="F804" s="1">
        <v>0</v>
      </c>
      <c r="G804" s="1">
        <v>0</v>
      </c>
      <c r="H804" s="1">
        <v>0</v>
      </c>
      <c r="I804" s="14">
        <v>42609.05</v>
      </c>
      <c r="J804" s="1">
        <v>0</v>
      </c>
      <c r="K804" s="1">
        <v>0</v>
      </c>
      <c r="L804" s="1">
        <v>0</v>
      </c>
      <c r="M804" s="1">
        <v>0</v>
      </c>
      <c r="N804" s="1">
        <v>3394.12</v>
      </c>
      <c r="O804" s="1">
        <v>421.62695129000002</v>
      </c>
      <c r="P804" s="1">
        <v>3391.18</v>
      </c>
      <c r="Q804" s="1">
        <v>63</v>
      </c>
      <c r="R804" s="1">
        <v>0</v>
      </c>
    </row>
    <row r="805" spans="1:18" x14ac:dyDescent="0.15">
      <c r="A805" s="1" t="str">
        <f t="shared" si="13"/>
        <v>AmeriCredit Automobile Receivables Trust 2017-10001694010 - 01014942736</v>
      </c>
      <c r="B805" s="1" t="s">
        <v>16</v>
      </c>
      <c r="C805" s="1" t="s">
        <v>464</v>
      </c>
      <c r="D805" s="2">
        <v>42736</v>
      </c>
      <c r="E805" s="1">
        <v>42609.05</v>
      </c>
      <c r="F805" s="1">
        <v>1425.56</v>
      </c>
      <c r="G805" s="1">
        <v>0</v>
      </c>
      <c r="H805" s="1">
        <v>5.0022208597510997E-12</v>
      </c>
      <c r="I805" s="14">
        <v>41183.49</v>
      </c>
      <c r="J805" s="1">
        <v>1120.03</v>
      </c>
      <c r="K805" s="1">
        <v>0</v>
      </c>
      <c r="L805" s="1">
        <v>0</v>
      </c>
      <c r="M805" s="1">
        <v>0</v>
      </c>
      <c r="N805" s="1">
        <v>3391.18</v>
      </c>
      <c r="O805" s="1">
        <v>425.97312269999998</v>
      </c>
      <c r="P805" s="1">
        <v>1694.12</v>
      </c>
      <c r="Q805" s="1">
        <v>2</v>
      </c>
      <c r="R805" s="1">
        <v>2545.59</v>
      </c>
    </row>
    <row r="806" spans="1:18" x14ac:dyDescent="0.15">
      <c r="A806" s="1" t="str">
        <f t="shared" si="13"/>
        <v>AmeriCredit Automobile Receivables Trust 2017-10001694010 - 01014942767</v>
      </c>
      <c r="B806" s="1" t="s">
        <v>16</v>
      </c>
      <c r="C806" s="1" t="s">
        <v>464</v>
      </c>
      <c r="D806" s="2">
        <v>42767</v>
      </c>
      <c r="E806" s="1">
        <v>41183.49</v>
      </c>
      <c r="F806" s="1">
        <v>0</v>
      </c>
      <c r="G806" s="1">
        <v>0</v>
      </c>
      <c r="H806" s="1">
        <v>-633.72000000000105</v>
      </c>
      <c r="I806" s="14">
        <v>41817.21</v>
      </c>
      <c r="J806" s="1">
        <v>0</v>
      </c>
      <c r="K806" s="1">
        <v>0</v>
      </c>
      <c r="L806" s="1">
        <v>0</v>
      </c>
      <c r="M806" s="1">
        <v>0</v>
      </c>
      <c r="N806" s="1">
        <v>1694.12</v>
      </c>
      <c r="O806" s="1">
        <v>430.36456672999998</v>
      </c>
      <c r="P806" s="1">
        <v>3391.18</v>
      </c>
      <c r="Q806" s="1">
        <v>61</v>
      </c>
      <c r="R806" s="1">
        <v>0</v>
      </c>
    </row>
    <row r="807" spans="1:18" x14ac:dyDescent="0.15">
      <c r="A807" s="1" t="str">
        <f t="shared" si="13"/>
        <v>AmeriCredit Automobile Receivables Trust 2017-10001694010 - 01014942795</v>
      </c>
      <c r="B807" s="1" t="s">
        <v>16</v>
      </c>
      <c r="C807" s="1" t="s">
        <v>464</v>
      </c>
      <c r="D807" s="2">
        <v>42795</v>
      </c>
      <c r="E807" s="1">
        <v>41817.21</v>
      </c>
      <c r="F807" s="1">
        <v>2298.88</v>
      </c>
      <c r="G807" s="1">
        <v>-500</v>
      </c>
      <c r="H807" s="1">
        <v>-2.7284841053187799E-12</v>
      </c>
      <c r="I807" s="14">
        <v>40018.33</v>
      </c>
      <c r="J807" s="1">
        <v>744.69</v>
      </c>
      <c r="K807" s="1">
        <v>0</v>
      </c>
      <c r="L807" s="1">
        <v>-500</v>
      </c>
      <c r="M807" s="1">
        <v>0</v>
      </c>
      <c r="N807" s="1">
        <v>3391.18</v>
      </c>
      <c r="O807" s="1">
        <v>434.80175495999998</v>
      </c>
      <c r="P807" s="1">
        <v>1696.14</v>
      </c>
      <c r="Q807" s="1">
        <v>2</v>
      </c>
      <c r="R807" s="1">
        <v>3298</v>
      </c>
    </row>
    <row r="808" spans="1:18" x14ac:dyDescent="0.15">
      <c r="A808" s="1" t="str">
        <f t="shared" si="13"/>
        <v>AmeriCredit Automobile Receivables Trust 2017-10001694010 - 01015642705</v>
      </c>
      <c r="B808" s="1" t="s">
        <v>16</v>
      </c>
      <c r="C808" s="1" t="s">
        <v>463</v>
      </c>
      <c r="D808" s="2">
        <v>42705</v>
      </c>
      <c r="E808" s="1">
        <v>23353.7</v>
      </c>
      <c r="F808" s="1">
        <v>889.77</v>
      </c>
      <c r="G808" s="1">
        <v>-485</v>
      </c>
      <c r="H808" s="1">
        <v>4.5474735088646402E-13</v>
      </c>
      <c r="I808" s="14">
        <v>22948.93</v>
      </c>
      <c r="J808" s="1">
        <v>578.23</v>
      </c>
      <c r="K808" s="1">
        <v>0</v>
      </c>
      <c r="L808" s="1">
        <v>0</v>
      </c>
      <c r="M808" s="1">
        <v>0</v>
      </c>
      <c r="N808" s="1">
        <v>991.11999999999898</v>
      </c>
      <c r="O808" s="1">
        <v>215.83490175</v>
      </c>
      <c r="P808" s="1">
        <v>990.36</v>
      </c>
      <c r="Q808" s="1">
        <v>1</v>
      </c>
      <c r="R808" s="1">
        <v>1488</v>
      </c>
    </row>
    <row r="809" spans="1:18" x14ac:dyDescent="0.15">
      <c r="A809" s="1" t="str">
        <f t="shared" si="13"/>
        <v>AmeriCredit Automobile Receivables Trust 2017-10001694010 - 01015642736</v>
      </c>
      <c r="B809" s="1" t="s">
        <v>16</v>
      </c>
      <c r="C809" s="1" t="s">
        <v>463</v>
      </c>
      <c r="D809" s="2">
        <v>42736</v>
      </c>
      <c r="E809" s="1">
        <v>22948.93</v>
      </c>
      <c r="F809" s="1">
        <v>223.4</v>
      </c>
      <c r="G809" s="1">
        <v>0</v>
      </c>
      <c r="H809" s="1">
        <v>1.4495071809505999E-12</v>
      </c>
      <c r="I809" s="14">
        <v>22725.53</v>
      </c>
      <c r="J809" s="1">
        <v>271.60000000000002</v>
      </c>
      <c r="K809" s="1">
        <v>0</v>
      </c>
      <c r="L809" s="1">
        <v>0</v>
      </c>
      <c r="M809" s="1">
        <v>0</v>
      </c>
      <c r="N809" s="1">
        <v>990.36</v>
      </c>
      <c r="O809" s="1">
        <v>218.47743939</v>
      </c>
      <c r="P809" s="1">
        <v>990.92</v>
      </c>
      <c r="Q809" s="1">
        <v>1</v>
      </c>
      <c r="R809" s="1">
        <v>500</v>
      </c>
    </row>
    <row r="810" spans="1:18" x14ac:dyDescent="0.15">
      <c r="A810" s="1" t="str">
        <f t="shared" si="13"/>
        <v>AmeriCredit Automobile Receivables Trust 2017-10001694010 - 01015642767</v>
      </c>
      <c r="B810" s="1" t="s">
        <v>16</v>
      </c>
      <c r="C810" s="1" t="s">
        <v>463</v>
      </c>
      <c r="D810" s="2">
        <v>42767</v>
      </c>
      <c r="E810" s="1">
        <v>22725.53</v>
      </c>
      <c r="F810" s="1">
        <v>0</v>
      </c>
      <c r="G810" s="1">
        <v>0</v>
      </c>
      <c r="H810" s="1">
        <v>0</v>
      </c>
      <c r="I810" s="14">
        <v>22725.53</v>
      </c>
      <c r="J810" s="1">
        <v>0</v>
      </c>
      <c r="K810" s="1">
        <v>0</v>
      </c>
      <c r="L810" s="1">
        <v>0</v>
      </c>
      <c r="M810" s="1">
        <v>0</v>
      </c>
      <c r="N810" s="1">
        <v>990.92</v>
      </c>
      <c r="O810" s="1">
        <v>221.15278855</v>
      </c>
      <c r="P810" s="1">
        <v>1486.48</v>
      </c>
      <c r="Q810" s="1">
        <v>29</v>
      </c>
      <c r="R810" s="1">
        <v>0</v>
      </c>
    </row>
    <row r="811" spans="1:18" x14ac:dyDescent="0.15">
      <c r="A811" s="1" t="str">
        <f t="shared" si="13"/>
        <v>AmeriCredit Automobile Receivables Trust 2017-10001694010 - 01015642795</v>
      </c>
      <c r="B811" s="1" t="s">
        <v>16</v>
      </c>
      <c r="C811" s="1" t="s">
        <v>463</v>
      </c>
      <c r="D811" s="2">
        <v>42795</v>
      </c>
      <c r="E811" s="1">
        <v>22725.53</v>
      </c>
      <c r="F811" s="1">
        <v>105.72</v>
      </c>
      <c r="G811" s="1">
        <v>0</v>
      </c>
      <c r="H811" s="1">
        <v>-2.4726887204451402E-12</v>
      </c>
      <c r="I811" s="14">
        <v>22619.81</v>
      </c>
      <c r="J811" s="1">
        <v>587.86</v>
      </c>
      <c r="K811" s="1">
        <v>0</v>
      </c>
      <c r="L811" s="1">
        <v>0</v>
      </c>
      <c r="M811" s="1">
        <v>0</v>
      </c>
      <c r="N811" s="1">
        <v>1486.48</v>
      </c>
      <c r="O811" s="1">
        <v>223.86135662000001</v>
      </c>
      <c r="P811" s="1">
        <v>495.56</v>
      </c>
      <c r="Q811" s="1">
        <v>0</v>
      </c>
      <c r="R811" s="1">
        <v>698.58</v>
      </c>
    </row>
    <row r="812" spans="1:18" x14ac:dyDescent="0.15">
      <c r="A812" s="1" t="str">
        <f t="shared" si="13"/>
        <v>AmeriCredit Automobile Receivables Trust 2017-10001694010 - 01017042705</v>
      </c>
      <c r="B812" s="1" t="s">
        <v>16</v>
      </c>
      <c r="C812" s="1" t="s">
        <v>462</v>
      </c>
      <c r="D812" s="2">
        <v>42705</v>
      </c>
      <c r="E812" s="1">
        <v>15524.85</v>
      </c>
      <c r="F812" s="1">
        <v>1139</v>
      </c>
      <c r="G812" s="1">
        <v>-450</v>
      </c>
      <c r="H812" s="1">
        <v>0</v>
      </c>
      <c r="I812" s="14">
        <v>14835.85</v>
      </c>
      <c r="J812" s="1">
        <v>655.44</v>
      </c>
      <c r="K812" s="1">
        <v>0</v>
      </c>
      <c r="L812" s="1">
        <v>0</v>
      </c>
      <c r="M812" s="1">
        <v>0</v>
      </c>
      <c r="N812" s="1">
        <v>673.599999999999</v>
      </c>
      <c r="O812" s="1">
        <v>140.04323941999999</v>
      </c>
      <c r="P812" s="1">
        <v>673.16</v>
      </c>
      <c r="Q812" s="1">
        <v>5</v>
      </c>
      <c r="R812" s="1">
        <v>1794.44</v>
      </c>
    </row>
    <row r="813" spans="1:18" x14ac:dyDescent="0.15">
      <c r="A813" s="1" t="str">
        <f t="shared" si="13"/>
        <v>AmeriCredit Automobile Receivables Trust 2017-10001694010 - 01017042736</v>
      </c>
      <c r="B813" s="1" t="s">
        <v>16</v>
      </c>
      <c r="C813" s="1" t="s">
        <v>462</v>
      </c>
      <c r="D813" s="2">
        <v>42736</v>
      </c>
      <c r="E813" s="1">
        <v>14835.85</v>
      </c>
      <c r="F813" s="1">
        <v>0</v>
      </c>
      <c r="G813" s="1">
        <v>0</v>
      </c>
      <c r="H813" s="1">
        <v>0</v>
      </c>
      <c r="I813" s="14">
        <v>14835.85</v>
      </c>
      <c r="J813" s="1">
        <v>0</v>
      </c>
      <c r="K813" s="1">
        <v>0</v>
      </c>
      <c r="L813" s="1">
        <v>-100</v>
      </c>
      <c r="M813" s="1">
        <v>0</v>
      </c>
      <c r="N813" s="1">
        <v>673.16</v>
      </c>
      <c r="O813" s="1">
        <v>141.85281649999999</v>
      </c>
      <c r="P813" s="1">
        <v>673.6</v>
      </c>
      <c r="Q813" s="1">
        <v>5</v>
      </c>
      <c r="R813" s="1">
        <v>0</v>
      </c>
    </row>
    <row r="814" spans="1:18" x14ac:dyDescent="0.15">
      <c r="A814" s="1" t="str">
        <f t="shared" si="13"/>
        <v>AmeriCredit Automobile Receivables Trust 2017-10001694010 - 01017042767</v>
      </c>
      <c r="B814" s="1" t="s">
        <v>16</v>
      </c>
      <c r="C814" s="1" t="s">
        <v>462</v>
      </c>
      <c r="D814" s="2">
        <v>42767</v>
      </c>
      <c r="E814" s="1">
        <v>14835.85</v>
      </c>
      <c r="F814" s="1">
        <v>155.47999999999999</v>
      </c>
      <c r="G814" s="1">
        <v>0</v>
      </c>
      <c r="H814" s="1">
        <v>-4.2632564145606001E-13</v>
      </c>
      <c r="I814" s="14">
        <v>14680.37</v>
      </c>
      <c r="J814" s="1">
        <v>518.12</v>
      </c>
      <c r="K814" s="1">
        <v>0</v>
      </c>
      <c r="L814" s="1">
        <v>0</v>
      </c>
      <c r="M814" s="1">
        <v>0</v>
      </c>
      <c r="N814" s="1">
        <v>673.6</v>
      </c>
      <c r="O814" s="1">
        <v>143.68614428999999</v>
      </c>
      <c r="P814" s="1">
        <v>336.8</v>
      </c>
      <c r="Q814" s="1">
        <v>0</v>
      </c>
      <c r="R814" s="1">
        <v>673.6</v>
      </c>
    </row>
    <row r="815" spans="1:18" x14ac:dyDescent="0.15">
      <c r="A815" s="1" t="str">
        <f t="shared" si="13"/>
        <v>AmeriCredit Automobile Receivables Trust 2017-10001694010 - 01017042795</v>
      </c>
      <c r="B815" s="1" t="s">
        <v>16</v>
      </c>
      <c r="C815" s="1" t="s">
        <v>462</v>
      </c>
      <c r="D815" s="2">
        <v>42795</v>
      </c>
      <c r="E815" s="1">
        <v>14680.37</v>
      </c>
      <c r="F815" s="1">
        <v>0</v>
      </c>
      <c r="G815" s="1">
        <v>0</v>
      </c>
      <c r="H815" s="1">
        <v>0</v>
      </c>
      <c r="I815" s="14">
        <v>14680.37</v>
      </c>
      <c r="J815" s="1">
        <v>0</v>
      </c>
      <c r="K815" s="1">
        <v>0</v>
      </c>
      <c r="L815" s="1">
        <v>0</v>
      </c>
      <c r="M815" s="1">
        <v>0</v>
      </c>
      <c r="N815" s="1">
        <v>336.8</v>
      </c>
      <c r="O815" s="1">
        <v>145.54353449999999</v>
      </c>
      <c r="P815" s="1">
        <v>673.6</v>
      </c>
      <c r="Q815" s="1">
        <v>5</v>
      </c>
      <c r="R815" s="1">
        <v>0</v>
      </c>
    </row>
    <row r="816" spans="1:18" x14ac:dyDescent="0.15">
      <c r="A816" s="1" t="str">
        <f t="shared" si="13"/>
        <v>AmeriCredit Automobile Receivables Trust 2017-10001694010 - 01017842705</v>
      </c>
      <c r="B816" s="1" t="s">
        <v>16</v>
      </c>
      <c r="C816" s="1" t="s">
        <v>461</v>
      </c>
      <c r="D816" s="2">
        <v>42705</v>
      </c>
      <c r="E816" s="1">
        <v>18451.12</v>
      </c>
      <c r="F816" s="1">
        <v>0</v>
      </c>
      <c r="G816" s="1">
        <v>0</v>
      </c>
      <c r="H816" s="1">
        <v>0</v>
      </c>
      <c r="I816" s="14">
        <v>18451.12</v>
      </c>
      <c r="J816" s="1">
        <v>0</v>
      </c>
      <c r="K816" s="1">
        <v>0</v>
      </c>
      <c r="L816" s="1">
        <v>0</v>
      </c>
      <c r="M816" s="1">
        <v>0</v>
      </c>
      <c r="N816" s="1">
        <v>2014.72</v>
      </c>
      <c r="O816" s="1">
        <v>193.26907442000001</v>
      </c>
      <c r="P816" s="1">
        <v>1964.08</v>
      </c>
      <c r="Q816" s="1">
        <v>67</v>
      </c>
      <c r="R816" s="1">
        <v>0</v>
      </c>
    </row>
    <row r="817" spans="1:18" x14ac:dyDescent="0.15">
      <c r="A817" s="1" t="str">
        <f t="shared" si="13"/>
        <v>AmeriCredit Automobile Receivables Trust 2017-10001694010 - 01017842736</v>
      </c>
      <c r="B817" s="1" t="s">
        <v>16</v>
      </c>
      <c r="C817" s="1" t="s">
        <v>461</v>
      </c>
      <c r="D817" s="2">
        <v>42736</v>
      </c>
      <c r="E817" s="1">
        <v>18451.12</v>
      </c>
      <c r="F817" s="1">
        <v>1113.75</v>
      </c>
      <c r="G817" s="1">
        <v>-500</v>
      </c>
      <c r="H817" s="1">
        <v>0</v>
      </c>
      <c r="I817" s="14">
        <v>17837.37</v>
      </c>
      <c r="J817" s="1">
        <v>846.65</v>
      </c>
      <c r="K817" s="1">
        <v>0</v>
      </c>
      <c r="L817" s="1">
        <v>0</v>
      </c>
      <c r="M817" s="1">
        <v>0</v>
      </c>
      <c r="N817" s="1">
        <v>1964.08</v>
      </c>
      <c r="O817" s="1">
        <v>196.57828409999999</v>
      </c>
      <c r="P817" s="1">
        <v>1007.36</v>
      </c>
      <c r="Q817" s="1">
        <v>6</v>
      </c>
      <c r="R817" s="1">
        <v>1960.4</v>
      </c>
    </row>
    <row r="818" spans="1:18" x14ac:dyDescent="0.15">
      <c r="A818" s="1" t="str">
        <f t="shared" si="13"/>
        <v>AmeriCredit Automobile Receivables Trust 2017-10001694010 - 01017842767</v>
      </c>
      <c r="B818" s="1" t="s">
        <v>16</v>
      </c>
      <c r="C818" s="1" t="s">
        <v>461</v>
      </c>
      <c r="D818" s="2">
        <v>42767</v>
      </c>
      <c r="E818" s="1">
        <v>17837.37</v>
      </c>
      <c r="F818" s="1">
        <v>0</v>
      </c>
      <c r="G818" s="1">
        <v>0</v>
      </c>
      <c r="H818" s="1">
        <v>0</v>
      </c>
      <c r="I818" s="14">
        <v>17837.37</v>
      </c>
      <c r="J818" s="1">
        <v>0</v>
      </c>
      <c r="K818" s="1">
        <v>0</v>
      </c>
      <c r="L818" s="1">
        <v>0</v>
      </c>
      <c r="M818" s="1">
        <v>0</v>
      </c>
      <c r="N818" s="1">
        <v>1007.36</v>
      </c>
      <c r="O818" s="1">
        <v>199.94537736000001</v>
      </c>
      <c r="P818" s="1">
        <v>1511.04</v>
      </c>
      <c r="Q818" s="1">
        <v>34</v>
      </c>
      <c r="R818" s="1">
        <v>0</v>
      </c>
    </row>
    <row r="819" spans="1:18" x14ac:dyDescent="0.15">
      <c r="A819" s="1" t="str">
        <f t="shared" si="13"/>
        <v>AmeriCredit Automobile Receivables Trust 2017-10001694010 - 01017842795</v>
      </c>
      <c r="B819" s="1" t="s">
        <v>16</v>
      </c>
      <c r="C819" s="1" t="s">
        <v>461</v>
      </c>
      <c r="D819" s="2">
        <v>42795</v>
      </c>
      <c r="E819" s="1">
        <v>17837.37</v>
      </c>
      <c r="F819" s="1">
        <v>0</v>
      </c>
      <c r="G819" s="1">
        <v>0</v>
      </c>
      <c r="H819" s="1">
        <v>0</v>
      </c>
      <c r="I819" s="14">
        <v>17837.37</v>
      </c>
      <c r="J819" s="1">
        <v>503.68</v>
      </c>
      <c r="K819" s="1">
        <v>0</v>
      </c>
      <c r="L819" s="1">
        <v>0</v>
      </c>
      <c r="M819" s="1">
        <v>0</v>
      </c>
      <c r="N819" s="1">
        <v>1511.04</v>
      </c>
      <c r="O819" s="1">
        <v>203.37136670000001</v>
      </c>
      <c r="P819" s="1">
        <v>1511.04</v>
      </c>
      <c r="Q819" s="1">
        <v>34</v>
      </c>
      <c r="R819" s="1">
        <v>503.68</v>
      </c>
    </row>
    <row r="820" spans="1:18" x14ac:dyDescent="0.15">
      <c r="A820" s="1" t="str">
        <f t="shared" si="13"/>
        <v>AmeriCredit Automobile Receivables Trust 2017-10001694010 - 01020242705</v>
      </c>
      <c r="B820" s="1" t="s">
        <v>16</v>
      </c>
      <c r="C820" s="1" t="s">
        <v>460</v>
      </c>
      <c r="D820" s="2">
        <v>42705</v>
      </c>
      <c r="E820" s="1">
        <v>24170.38</v>
      </c>
      <c r="F820" s="1">
        <v>1139.44</v>
      </c>
      <c r="G820" s="1">
        <v>-500</v>
      </c>
      <c r="H820" s="1">
        <v>2.2737367544323202E-12</v>
      </c>
      <c r="I820" s="14">
        <v>23530.94</v>
      </c>
      <c r="J820" s="1">
        <v>869.98</v>
      </c>
      <c r="K820" s="1">
        <v>0</v>
      </c>
      <c r="L820" s="1">
        <v>0</v>
      </c>
      <c r="M820" s="1">
        <v>0</v>
      </c>
      <c r="N820" s="1">
        <v>1006.28</v>
      </c>
      <c r="O820" s="1">
        <v>230.35375454000001</v>
      </c>
      <c r="P820" s="1">
        <v>1006.28</v>
      </c>
      <c r="Q820" s="1">
        <v>3</v>
      </c>
      <c r="R820" s="1">
        <v>2009.42</v>
      </c>
    </row>
    <row r="821" spans="1:18" x14ac:dyDescent="0.15">
      <c r="A821" s="1" t="str">
        <f t="shared" si="13"/>
        <v>AmeriCredit Automobile Receivables Trust 2017-10001694010 - 01020242736</v>
      </c>
      <c r="B821" s="1" t="s">
        <v>16</v>
      </c>
      <c r="C821" s="1" t="s">
        <v>460</v>
      </c>
      <c r="D821" s="2">
        <v>42736</v>
      </c>
      <c r="E821" s="1">
        <v>23530.94</v>
      </c>
      <c r="F821" s="1">
        <v>124.9</v>
      </c>
      <c r="G821" s="1">
        <v>0</v>
      </c>
      <c r="H821" s="1">
        <v>-2.1884716261411001E-12</v>
      </c>
      <c r="I821" s="14">
        <v>23406.04</v>
      </c>
      <c r="J821" s="1">
        <v>378.24</v>
      </c>
      <c r="K821" s="1">
        <v>0</v>
      </c>
      <c r="L821" s="1">
        <v>0</v>
      </c>
      <c r="M821" s="1">
        <v>0</v>
      </c>
      <c r="N821" s="1">
        <v>1006.28</v>
      </c>
      <c r="O821" s="1">
        <v>233.00529143</v>
      </c>
      <c r="P821" s="1">
        <v>1006.28</v>
      </c>
      <c r="Q821" s="1">
        <v>3</v>
      </c>
      <c r="R821" s="1">
        <v>503.14</v>
      </c>
    </row>
    <row r="822" spans="1:18" x14ac:dyDescent="0.15">
      <c r="A822" s="1" t="str">
        <f t="shared" si="13"/>
        <v>AmeriCredit Automobile Receivables Trust 2017-10001694010 - 01020242767</v>
      </c>
      <c r="B822" s="1" t="s">
        <v>16</v>
      </c>
      <c r="C822" s="1" t="s">
        <v>460</v>
      </c>
      <c r="D822" s="2">
        <v>42767</v>
      </c>
      <c r="E822" s="1">
        <v>23406.04</v>
      </c>
      <c r="F822" s="1">
        <v>278.86</v>
      </c>
      <c r="G822" s="1">
        <v>0</v>
      </c>
      <c r="H822" s="1">
        <v>5.6843418860808005E-13</v>
      </c>
      <c r="I822" s="14">
        <v>23127.18</v>
      </c>
      <c r="J822" s="1">
        <v>224.28</v>
      </c>
      <c r="K822" s="1">
        <v>0</v>
      </c>
      <c r="L822" s="1">
        <v>0</v>
      </c>
      <c r="M822" s="1">
        <v>0</v>
      </c>
      <c r="N822" s="1">
        <v>1006.28</v>
      </c>
      <c r="O822" s="1">
        <v>235.68774083</v>
      </c>
      <c r="P822" s="1">
        <v>1006.28</v>
      </c>
      <c r="Q822" s="1">
        <v>0</v>
      </c>
      <c r="R822" s="1">
        <v>503.14</v>
      </c>
    </row>
    <row r="823" spans="1:18" x14ac:dyDescent="0.15">
      <c r="A823" s="1" t="str">
        <f t="shared" si="13"/>
        <v>AmeriCredit Automobile Receivables Trust 2017-10001694010 - 01020242795</v>
      </c>
      <c r="B823" s="1" t="s">
        <v>16</v>
      </c>
      <c r="C823" s="1" t="s">
        <v>460</v>
      </c>
      <c r="D823" s="2">
        <v>42795</v>
      </c>
      <c r="E823" s="1">
        <v>23127.18</v>
      </c>
      <c r="F823" s="1">
        <v>290.39999999999998</v>
      </c>
      <c r="G823" s="1">
        <v>0</v>
      </c>
      <c r="H823" s="1">
        <v>1.4779288903809999E-12</v>
      </c>
      <c r="I823" s="14">
        <v>22836.78</v>
      </c>
      <c r="J823" s="1">
        <v>212.74</v>
      </c>
      <c r="K823" s="1">
        <v>0</v>
      </c>
      <c r="L823" s="1">
        <v>0</v>
      </c>
      <c r="M823" s="1">
        <v>0</v>
      </c>
      <c r="N823" s="1">
        <v>1006.28</v>
      </c>
      <c r="O823" s="1">
        <v>238.40146311000001</v>
      </c>
      <c r="P823" s="1">
        <v>1006.28</v>
      </c>
      <c r="Q823" s="1">
        <v>3</v>
      </c>
      <c r="R823" s="1">
        <v>503.14</v>
      </c>
    </row>
    <row r="824" spans="1:18" x14ac:dyDescent="0.15">
      <c r="A824" s="1" t="str">
        <f t="shared" si="13"/>
        <v>AmeriCredit Automobile Receivables Trust 2017-10001694010 - 01021442705</v>
      </c>
      <c r="B824" s="1" t="s">
        <v>16</v>
      </c>
      <c r="C824" s="1" t="s">
        <v>459</v>
      </c>
      <c r="D824" s="2">
        <v>42705</v>
      </c>
      <c r="E824" s="1">
        <v>20296.53</v>
      </c>
      <c r="F824" s="1">
        <v>1157.28</v>
      </c>
      <c r="G824" s="1">
        <v>-750</v>
      </c>
      <c r="H824" s="1">
        <v>-1.1368683772161601E-12</v>
      </c>
      <c r="I824" s="14">
        <v>19889.25</v>
      </c>
      <c r="J824" s="1">
        <v>1457.36</v>
      </c>
      <c r="K824" s="1">
        <v>0</v>
      </c>
      <c r="L824" s="1">
        <v>0</v>
      </c>
      <c r="M824" s="1">
        <v>0</v>
      </c>
      <c r="N824" s="1">
        <v>932.31999999999903</v>
      </c>
      <c r="O824" s="1">
        <v>171.43639727999999</v>
      </c>
      <c r="P824" s="1">
        <v>932.32</v>
      </c>
      <c r="Q824" s="1">
        <v>10</v>
      </c>
      <c r="R824" s="1">
        <v>2614.64</v>
      </c>
    </row>
    <row r="825" spans="1:18" x14ac:dyDescent="0.15">
      <c r="A825" s="1" t="str">
        <f t="shared" si="13"/>
        <v>AmeriCredit Automobile Receivables Trust 2017-10001694010 - 01021442736</v>
      </c>
      <c r="B825" s="1" t="s">
        <v>16</v>
      </c>
      <c r="C825" s="1" t="s">
        <v>459</v>
      </c>
      <c r="D825" s="2">
        <v>42736</v>
      </c>
      <c r="E825" s="1">
        <v>19889.25</v>
      </c>
      <c r="F825" s="1">
        <v>0</v>
      </c>
      <c r="G825" s="1">
        <v>0</v>
      </c>
      <c r="H825" s="1">
        <v>0</v>
      </c>
      <c r="I825" s="14">
        <v>19889.25</v>
      </c>
      <c r="J825" s="1">
        <v>0</v>
      </c>
      <c r="K825" s="1">
        <v>0</v>
      </c>
      <c r="L825" s="1">
        <v>0</v>
      </c>
      <c r="M825" s="1">
        <v>0</v>
      </c>
      <c r="N825" s="1">
        <v>932.32</v>
      </c>
      <c r="O825" s="1">
        <v>173.95932848000001</v>
      </c>
      <c r="P825" s="1">
        <v>1398.48</v>
      </c>
      <c r="Q825" s="1">
        <v>41</v>
      </c>
      <c r="R825" s="1">
        <v>0</v>
      </c>
    </row>
    <row r="826" spans="1:18" x14ac:dyDescent="0.15">
      <c r="A826" s="1" t="str">
        <f t="shared" si="13"/>
        <v>AmeriCredit Automobile Receivables Trust 2017-10001694010 - 01021442767</v>
      </c>
      <c r="B826" s="1" t="s">
        <v>16</v>
      </c>
      <c r="C826" s="1" t="s">
        <v>459</v>
      </c>
      <c r="D826" s="2">
        <v>42767</v>
      </c>
      <c r="E826" s="1">
        <v>19889.25</v>
      </c>
      <c r="F826" s="1">
        <v>0</v>
      </c>
      <c r="G826" s="1">
        <v>0</v>
      </c>
      <c r="H826" s="1">
        <v>0</v>
      </c>
      <c r="I826" s="14">
        <v>19889.25</v>
      </c>
      <c r="J826" s="1">
        <v>0</v>
      </c>
      <c r="K826" s="1">
        <v>0</v>
      </c>
      <c r="L826" s="1">
        <v>0</v>
      </c>
      <c r="M826" s="1">
        <v>0</v>
      </c>
      <c r="N826" s="1">
        <v>1398.48</v>
      </c>
      <c r="O826" s="1">
        <v>176.52010365000001</v>
      </c>
      <c r="P826" s="1">
        <v>1864.64</v>
      </c>
      <c r="Q826" s="1">
        <v>69</v>
      </c>
      <c r="R826" s="1">
        <v>0</v>
      </c>
    </row>
    <row r="827" spans="1:18" x14ac:dyDescent="0.15">
      <c r="A827" s="1" t="str">
        <f t="shared" si="13"/>
        <v>AmeriCredit Automobile Receivables Trust 2017-10001694010 - 01021442795</v>
      </c>
      <c r="B827" s="1" t="s">
        <v>16</v>
      </c>
      <c r="C827" s="1" t="s">
        <v>459</v>
      </c>
      <c r="D827" s="2">
        <v>42795</v>
      </c>
      <c r="E827" s="1">
        <v>19889.25</v>
      </c>
      <c r="F827" s="1">
        <v>0</v>
      </c>
      <c r="G827" s="1">
        <v>0</v>
      </c>
      <c r="H827" s="1">
        <v>0</v>
      </c>
      <c r="I827" s="14">
        <v>19889.25</v>
      </c>
      <c r="J827" s="1">
        <v>466.16</v>
      </c>
      <c r="K827" s="1">
        <v>0</v>
      </c>
      <c r="L827" s="1">
        <v>0</v>
      </c>
      <c r="M827" s="1">
        <v>0</v>
      </c>
      <c r="N827" s="1">
        <v>1864.64</v>
      </c>
      <c r="O827" s="1">
        <v>179.11929043999999</v>
      </c>
      <c r="P827" s="1">
        <v>1864.64</v>
      </c>
      <c r="Q827" s="1">
        <v>69</v>
      </c>
      <c r="R827" s="1">
        <v>466.16</v>
      </c>
    </row>
    <row r="828" spans="1:18" x14ac:dyDescent="0.15">
      <c r="A828" s="1" t="str">
        <f t="shared" si="13"/>
        <v>AmeriCredit Automobile Receivables Trust 2017-10001694010 - 01021942705</v>
      </c>
      <c r="B828" s="1" t="s">
        <v>16</v>
      </c>
      <c r="C828" s="1" t="s">
        <v>458</v>
      </c>
      <c r="D828" s="2">
        <v>42705</v>
      </c>
      <c r="E828" s="1">
        <v>16014.1</v>
      </c>
      <c r="F828" s="1">
        <v>600.17999999999995</v>
      </c>
      <c r="G828" s="1">
        <v>-125</v>
      </c>
      <c r="H828" s="1">
        <v>3.4106051316484799E-13</v>
      </c>
      <c r="I828" s="14">
        <v>15538.92</v>
      </c>
      <c r="J828" s="1">
        <v>540.88</v>
      </c>
      <c r="K828" s="1">
        <v>0</v>
      </c>
      <c r="L828" s="1">
        <v>0</v>
      </c>
      <c r="M828" s="1">
        <v>0</v>
      </c>
      <c r="N828" s="1">
        <v>677.06</v>
      </c>
      <c r="O828" s="1">
        <v>145.53775759999999</v>
      </c>
      <c r="P828" s="1">
        <v>676.59</v>
      </c>
      <c r="Q828" s="1">
        <v>2</v>
      </c>
      <c r="R828" s="1">
        <v>1141.06</v>
      </c>
    </row>
    <row r="829" spans="1:18" x14ac:dyDescent="0.15">
      <c r="A829" s="1" t="str">
        <f t="shared" si="13"/>
        <v>AmeriCredit Automobile Receivables Trust 2017-10001694010 - 01021942736</v>
      </c>
      <c r="B829" s="1" t="s">
        <v>16</v>
      </c>
      <c r="C829" s="1" t="s">
        <v>458</v>
      </c>
      <c r="D829" s="2">
        <v>42736</v>
      </c>
      <c r="E829" s="1">
        <v>15538.92</v>
      </c>
      <c r="F829" s="1">
        <v>0</v>
      </c>
      <c r="G829" s="1">
        <v>0</v>
      </c>
      <c r="H829" s="1">
        <v>0</v>
      </c>
      <c r="I829" s="14">
        <v>15538.92</v>
      </c>
      <c r="J829" s="1">
        <v>0</v>
      </c>
      <c r="K829" s="1">
        <v>0</v>
      </c>
      <c r="L829" s="1">
        <v>0</v>
      </c>
      <c r="M829" s="1">
        <v>0</v>
      </c>
      <c r="N829" s="1">
        <v>676.59</v>
      </c>
      <c r="O829" s="1">
        <v>147.35578421</v>
      </c>
      <c r="P829" s="1">
        <v>1015.12</v>
      </c>
      <c r="Q829" s="1">
        <v>33</v>
      </c>
      <c r="R829" s="1">
        <v>0</v>
      </c>
    </row>
    <row r="830" spans="1:18" x14ac:dyDescent="0.15">
      <c r="A830" s="1" t="str">
        <f t="shared" si="13"/>
        <v>AmeriCredit Automobile Receivables Trust 2017-10001694010 - 01021942767</v>
      </c>
      <c r="B830" s="1" t="s">
        <v>16</v>
      </c>
      <c r="C830" s="1" t="s">
        <v>458</v>
      </c>
      <c r="D830" s="2">
        <v>42767</v>
      </c>
      <c r="E830" s="1">
        <v>15538.92</v>
      </c>
      <c r="F830" s="1">
        <v>0</v>
      </c>
      <c r="G830" s="1">
        <v>0</v>
      </c>
      <c r="H830" s="1">
        <v>0</v>
      </c>
      <c r="I830" s="14">
        <v>15538.92</v>
      </c>
      <c r="J830" s="1">
        <v>0</v>
      </c>
      <c r="K830" s="1">
        <v>0</v>
      </c>
      <c r="L830" s="1">
        <v>0</v>
      </c>
      <c r="M830" s="1">
        <v>0</v>
      </c>
      <c r="N830" s="1">
        <v>1015.12</v>
      </c>
      <c r="O830" s="1">
        <v>149.19652099999999</v>
      </c>
      <c r="P830" s="1">
        <v>1353.65</v>
      </c>
      <c r="Q830" s="1">
        <v>61</v>
      </c>
      <c r="R830" s="1">
        <v>0</v>
      </c>
    </row>
    <row r="831" spans="1:18" x14ac:dyDescent="0.15">
      <c r="A831" s="1" t="str">
        <f t="shared" si="13"/>
        <v>AmeriCredit Automobile Receivables Trust 2017-10001694010 - 01021942795</v>
      </c>
      <c r="B831" s="1" t="s">
        <v>16</v>
      </c>
      <c r="C831" s="1" t="s">
        <v>458</v>
      </c>
      <c r="D831" s="2">
        <v>42795</v>
      </c>
      <c r="E831" s="1">
        <v>15538.92</v>
      </c>
      <c r="F831" s="1">
        <v>342.03</v>
      </c>
      <c r="G831" s="1">
        <v>0</v>
      </c>
      <c r="H831" s="1">
        <v>6.8212102632969598E-13</v>
      </c>
      <c r="I831" s="14">
        <v>15196.89</v>
      </c>
      <c r="J831" s="1">
        <v>707.97</v>
      </c>
      <c r="K831" s="1">
        <v>0</v>
      </c>
      <c r="L831" s="1">
        <v>0</v>
      </c>
      <c r="M831" s="1">
        <v>0</v>
      </c>
      <c r="N831" s="1">
        <v>1353.65</v>
      </c>
      <c r="O831" s="1">
        <v>151.06025166000001</v>
      </c>
      <c r="P831" s="1">
        <v>642.17999999999995</v>
      </c>
      <c r="Q831" s="1">
        <v>2</v>
      </c>
      <c r="R831" s="1">
        <v>1050</v>
      </c>
    </row>
    <row r="832" spans="1:18" x14ac:dyDescent="0.15">
      <c r="A832" s="1" t="str">
        <f t="shared" si="13"/>
        <v>AmeriCredit Automobile Receivables Trust 2017-10001694010 - 01022742705</v>
      </c>
      <c r="B832" s="1" t="s">
        <v>16</v>
      </c>
      <c r="C832" s="1" t="s">
        <v>457</v>
      </c>
      <c r="D832" s="2">
        <v>42705</v>
      </c>
      <c r="E832" s="1">
        <v>9679.82</v>
      </c>
      <c r="F832" s="1">
        <v>1472.37</v>
      </c>
      <c r="G832" s="1">
        <v>-1350</v>
      </c>
      <c r="H832" s="1">
        <v>-9.0949470177292804E-13</v>
      </c>
      <c r="I832" s="14">
        <v>9557.4500000000007</v>
      </c>
      <c r="J832" s="1">
        <v>707.1</v>
      </c>
      <c r="K832" s="1">
        <v>0</v>
      </c>
      <c r="L832" s="1">
        <v>0</v>
      </c>
      <c r="M832" s="1">
        <v>0</v>
      </c>
      <c r="N832" s="1">
        <v>540.36</v>
      </c>
      <c r="O832" s="1">
        <v>105.47968661</v>
      </c>
      <c r="P832" s="1">
        <v>521.42999999999995</v>
      </c>
      <c r="Q832" s="1">
        <v>3</v>
      </c>
      <c r="R832" s="1">
        <v>2179.4699999999998</v>
      </c>
    </row>
    <row r="833" spans="1:18" x14ac:dyDescent="0.15">
      <c r="A833" s="1" t="str">
        <f t="shared" si="13"/>
        <v>AmeriCredit Automobile Receivables Trust 2017-10001694010 - 01022742736</v>
      </c>
      <c r="B833" s="1" t="s">
        <v>16</v>
      </c>
      <c r="C833" s="1" t="s">
        <v>457</v>
      </c>
      <c r="D833" s="2">
        <v>42736</v>
      </c>
      <c r="E833" s="1">
        <v>9557.4500000000007</v>
      </c>
      <c r="F833" s="1">
        <v>176</v>
      </c>
      <c r="G833" s="1">
        <v>0</v>
      </c>
      <c r="H833" s="1">
        <v>0</v>
      </c>
      <c r="I833" s="14">
        <v>9381.4500000000007</v>
      </c>
      <c r="J833" s="1">
        <v>224</v>
      </c>
      <c r="K833" s="1">
        <v>0</v>
      </c>
      <c r="L833" s="1">
        <v>0</v>
      </c>
      <c r="M833" s="1">
        <v>0</v>
      </c>
      <c r="N833" s="1">
        <v>521.42999999999995</v>
      </c>
      <c r="O833" s="1">
        <v>107.28964762</v>
      </c>
      <c r="P833" s="1">
        <v>391.61</v>
      </c>
      <c r="Q833" s="1">
        <v>3</v>
      </c>
      <c r="R833" s="1">
        <v>400</v>
      </c>
    </row>
    <row r="834" spans="1:18" x14ac:dyDescent="0.15">
      <c r="A834" s="1" t="str">
        <f t="shared" si="13"/>
        <v>AmeriCredit Automobile Receivables Trust 2017-10001694010 - 01022742767</v>
      </c>
      <c r="B834" s="1" t="s">
        <v>16</v>
      </c>
      <c r="C834" s="1" t="s">
        <v>457</v>
      </c>
      <c r="D834" s="2">
        <v>42767</v>
      </c>
      <c r="E834" s="1">
        <v>9381.4500000000007</v>
      </c>
      <c r="F834" s="1">
        <v>0</v>
      </c>
      <c r="G834" s="1">
        <v>0</v>
      </c>
      <c r="H834" s="1">
        <v>0</v>
      </c>
      <c r="I834" s="14">
        <v>9381.4500000000007</v>
      </c>
      <c r="J834" s="1">
        <v>0</v>
      </c>
      <c r="K834" s="1">
        <v>0</v>
      </c>
      <c r="L834" s="1">
        <v>0</v>
      </c>
      <c r="M834" s="1">
        <v>0</v>
      </c>
      <c r="N834" s="1">
        <v>391.61</v>
      </c>
      <c r="O834" s="1">
        <v>109.13113211</v>
      </c>
      <c r="P834" s="1">
        <v>661.79</v>
      </c>
      <c r="Q834" s="1">
        <v>31</v>
      </c>
      <c r="R834" s="1">
        <v>0</v>
      </c>
    </row>
    <row r="835" spans="1:18" x14ac:dyDescent="0.15">
      <c r="A835" s="1" t="str">
        <f t="shared" ref="A835:A898" si="14">B835&amp;C835&amp;D835</f>
        <v>AmeriCredit Automobile Receivables Trust 2017-10001694010 - 01022742795</v>
      </c>
      <c r="B835" s="1" t="s">
        <v>16</v>
      </c>
      <c r="C835" s="1" t="s">
        <v>457</v>
      </c>
      <c r="D835" s="2">
        <v>42795</v>
      </c>
      <c r="E835" s="1">
        <v>9381.4500000000007</v>
      </c>
      <c r="F835" s="1">
        <v>138.43</v>
      </c>
      <c r="G835" s="1">
        <v>0</v>
      </c>
      <c r="H835" s="1">
        <v>2.8421709430404002E-13</v>
      </c>
      <c r="I835" s="14">
        <v>9243.02</v>
      </c>
      <c r="J835" s="1">
        <v>311.57</v>
      </c>
      <c r="K835" s="1">
        <v>0</v>
      </c>
      <c r="L835" s="1">
        <v>0</v>
      </c>
      <c r="M835" s="1">
        <v>0</v>
      </c>
      <c r="N835" s="1">
        <v>661.79</v>
      </c>
      <c r="O835" s="1">
        <v>111.00468913</v>
      </c>
      <c r="P835" s="1">
        <v>481.97</v>
      </c>
      <c r="Q835" s="1">
        <v>3</v>
      </c>
      <c r="R835" s="1">
        <v>450</v>
      </c>
    </row>
    <row r="836" spans="1:18" x14ac:dyDescent="0.15">
      <c r="A836" s="1" t="str">
        <f t="shared" si="14"/>
        <v>AmeriCredit Automobile Receivables Trust 2017-10001694010 - 01023142705</v>
      </c>
      <c r="B836" s="1" t="s">
        <v>16</v>
      </c>
      <c r="C836" s="1" t="s">
        <v>456</v>
      </c>
      <c r="D836" s="2">
        <v>42705</v>
      </c>
      <c r="E836" s="1">
        <v>13456.72</v>
      </c>
      <c r="F836" s="1">
        <v>807.04</v>
      </c>
      <c r="G836" s="1">
        <v>-450</v>
      </c>
      <c r="H836" s="1">
        <v>-9.0949470177292804E-13</v>
      </c>
      <c r="I836" s="14">
        <v>13099.68</v>
      </c>
      <c r="J836" s="1">
        <v>299.27999999999997</v>
      </c>
      <c r="K836" s="1">
        <v>0</v>
      </c>
      <c r="L836" s="1">
        <v>0</v>
      </c>
      <c r="M836" s="1">
        <v>0</v>
      </c>
      <c r="N836" s="1">
        <v>283.99</v>
      </c>
      <c r="O836" s="1">
        <v>121.89109406</v>
      </c>
      <c r="P836" s="1">
        <v>283.99</v>
      </c>
      <c r="Q836" s="1">
        <v>0</v>
      </c>
      <c r="R836" s="1">
        <v>1112</v>
      </c>
    </row>
    <row r="837" spans="1:18" x14ac:dyDescent="0.15">
      <c r="A837" s="1" t="str">
        <f t="shared" si="14"/>
        <v>AmeriCredit Automobile Receivables Trust 2017-10001694010 - 01023142736</v>
      </c>
      <c r="B837" s="1" t="s">
        <v>16</v>
      </c>
      <c r="C837" s="1" t="s">
        <v>456</v>
      </c>
      <c r="D837" s="2">
        <v>42736</v>
      </c>
      <c r="E837" s="1">
        <v>13099.68</v>
      </c>
      <c r="F837" s="1">
        <v>0</v>
      </c>
      <c r="G837" s="1">
        <v>0</v>
      </c>
      <c r="H837" s="1">
        <v>0</v>
      </c>
      <c r="I837" s="14">
        <v>13099.68</v>
      </c>
      <c r="J837" s="1">
        <v>0</v>
      </c>
      <c r="K837" s="1">
        <v>0</v>
      </c>
      <c r="L837" s="1">
        <v>0</v>
      </c>
      <c r="M837" s="1">
        <v>0</v>
      </c>
      <c r="N837" s="1">
        <v>283.99</v>
      </c>
      <c r="O837" s="1">
        <v>123.39446004</v>
      </c>
      <c r="P837" s="1">
        <v>567.62</v>
      </c>
      <c r="Q837" s="1">
        <v>16</v>
      </c>
      <c r="R837" s="1">
        <v>0</v>
      </c>
    </row>
    <row r="838" spans="1:18" x14ac:dyDescent="0.15">
      <c r="A838" s="1" t="str">
        <f t="shared" si="14"/>
        <v>AmeriCredit Automobile Receivables Trust 2017-10001694010 - 01023142767</v>
      </c>
      <c r="B838" s="1" t="s">
        <v>16</v>
      </c>
      <c r="C838" s="1" t="s">
        <v>456</v>
      </c>
      <c r="D838" s="2">
        <v>42767</v>
      </c>
      <c r="E838" s="1">
        <v>13099.68</v>
      </c>
      <c r="F838" s="1">
        <v>464.08</v>
      </c>
      <c r="G838" s="1">
        <v>0</v>
      </c>
      <c r="H838" s="1">
        <v>-5.6843418860808002E-14</v>
      </c>
      <c r="I838" s="14">
        <v>12635.6</v>
      </c>
      <c r="J838" s="1">
        <v>387.53</v>
      </c>
      <c r="K838" s="1">
        <v>0</v>
      </c>
      <c r="L838" s="1">
        <v>0</v>
      </c>
      <c r="M838" s="1">
        <v>283.98999999999899</v>
      </c>
      <c r="N838" s="1">
        <v>567.62</v>
      </c>
      <c r="O838" s="1">
        <v>124.91636754</v>
      </c>
      <c r="P838" s="1">
        <v>0</v>
      </c>
      <c r="Q838" s="1">
        <v>0</v>
      </c>
      <c r="R838" s="1">
        <v>857.28</v>
      </c>
    </row>
    <row r="839" spans="1:18" x14ac:dyDescent="0.15">
      <c r="A839" s="1" t="str">
        <f t="shared" si="14"/>
        <v>AmeriCredit Automobile Receivables Trust 2017-10001694010 - 01023142795</v>
      </c>
      <c r="B839" s="1" t="s">
        <v>16</v>
      </c>
      <c r="C839" s="1" t="s">
        <v>456</v>
      </c>
      <c r="D839" s="2">
        <v>42795</v>
      </c>
      <c r="E839" s="1">
        <v>12635.6</v>
      </c>
      <c r="F839" s="1">
        <v>0</v>
      </c>
      <c r="G839" s="1">
        <v>0</v>
      </c>
      <c r="H839" s="1">
        <v>0</v>
      </c>
      <c r="I839" s="14">
        <v>12635.6</v>
      </c>
      <c r="J839" s="1">
        <v>0</v>
      </c>
      <c r="K839" s="1">
        <v>0</v>
      </c>
      <c r="L839" s="1">
        <v>-100</v>
      </c>
      <c r="M839" s="1">
        <v>0</v>
      </c>
      <c r="N839" s="1">
        <v>0</v>
      </c>
      <c r="O839" s="1">
        <v>126.45704522</v>
      </c>
      <c r="P839" s="1">
        <v>283.99</v>
      </c>
      <c r="Q839" s="1">
        <v>0</v>
      </c>
      <c r="R839" s="1">
        <v>0</v>
      </c>
    </row>
    <row r="840" spans="1:18" x14ac:dyDescent="0.15">
      <c r="A840" s="1" t="str">
        <f t="shared" si="14"/>
        <v>AmeriCredit Automobile Receivables Trust 2017-10001694010 - 01046942705</v>
      </c>
      <c r="B840" s="1" t="s">
        <v>16</v>
      </c>
      <c r="C840" s="1" t="s">
        <v>455</v>
      </c>
      <c r="D840" s="2">
        <v>42705</v>
      </c>
      <c r="E840" s="1">
        <v>17969.41</v>
      </c>
      <c r="F840" s="1">
        <v>0</v>
      </c>
      <c r="G840" s="1">
        <v>0</v>
      </c>
      <c r="H840" s="1">
        <v>0</v>
      </c>
      <c r="I840" s="14">
        <v>17969.41</v>
      </c>
      <c r="J840" s="1">
        <v>407.63</v>
      </c>
      <c r="K840" s="1">
        <v>0</v>
      </c>
      <c r="L840" s="1">
        <v>0</v>
      </c>
      <c r="M840" s="1">
        <v>0</v>
      </c>
      <c r="N840" s="1">
        <v>815.26</v>
      </c>
      <c r="O840" s="1">
        <v>153.95436835999999</v>
      </c>
      <c r="P840" s="1">
        <v>815.26</v>
      </c>
      <c r="Q840" s="1">
        <v>9</v>
      </c>
      <c r="R840" s="1">
        <v>407.63</v>
      </c>
    </row>
    <row r="841" spans="1:18" x14ac:dyDescent="0.15">
      <c r="A841" s="1" t="str">
        <f t="shared" si="14"/>
        <v>AmeriCredit Automobile Receivables Trust 2017-10001694010 - 01046942736</v>
      </c>
      <c r="B841" s="1" t="s">
        <v>16</v>
      </c>
      <c r="C841" s="1" t="s">
        <v>455</v>
      </c>
      <c r="D841" s="2">
        <v>42736</v>
      </c>
      <c r="E841" s="1">
        <v>17969.41</v>
      </c>
      <c r="F841" s="1">
        <v>0</v>
      </c>
      <c r="G841" s="1">
        <v>0</v>
      </c>
      <c r="H841" s="1">
        <v>0</v>
      </c>
      <c r="I841" s="14">
        <v>17969.41</v>
      </c>
      <c r="J841" s="1">
        <v>0</v>
      </c>
      <c r="K841" s="1">
        <v>0</v>
      </c>
      <c r="L841" s="1">
        <v>0</v>
      </c>
      <c r="M841" s="1">
        <v>0</v>
      </c>
      <c r="N841" s="1">
        <v>815.26</v>
      </c>
      <c r="O841" s="1">
        <v>156.12843384999999</v>
      </c>
      <c r="P841" s="1">
        <v>1222.8900000000001</v>
      </c>
      <c r="Q841" s="1">
        <v>40</v>
      </c>
      <c r="R841" s="1">
        <v>0</v>
      </c>
    </row>
    <row r="842" spans="1:18" x14ac:dyDescent="0.15">
      <c r="A842" s="1" t="str">
        <f t="shared" si="14"/>
        <v>AmeriCredit Automobile Receivables Trust 2017-10001694010 - 01046942767</v>
      </c>
      <c r="B842" s="1" t="s">
        <v>16</v>
      </c>
      <c r="C842" s="1" t="s">
        <v>455</v>
      </c>
      <c r="D842" s="2">
        <v>42767</v>
      </c>
      <c r="E842" s="1">
        <v>17969.41</v>
      </c>
      <c r="F842" s="1">
        <v>0</v>
      </c>
      <c r="G842" s="1">
        <v>0</v>
      </c>
      <c r="H842" s="1">
        <v>0</v>
      </c>
      <c r="I842" s="14">
        <v>17969.41</v>
      </c>
      <c r="J842" s="1">
        <v>250</v>
      </c>
      <c r="K842" s="1">
        <v>0</v>
      </c>
      <c r="L842" s="1">
        <v>0</v>
      </c>
      <c r="M842" s="1">
        <v>0</v>
      </c>
      <c r="N842" s="1">
        <v>1222.8900000000001</v>
      </c>
      <c r="O842" s="1">
        <v>158.33375151999999</v>
      </c>
      <c r="P842" s="1">
        <v>1380.52</v>
      </c>
      <c r="Q842" s="1">
        <v>68</v>
      </c>
      <c r="R842" s="1">
        <v>250</v>
      </c>
    </row>
    <row r="843" spans="1:18" x14ac:dyDescent="0.15">
      <c r="A843" s="1" t="str">
        <f t="shared" si="14"/>
        <v>AmeriCredit Automobile Receivables Trust 2017-10001694010 - 01046942795</v>
      </c>
      <c r="B843" s="1" t="s">
        <v>16</v>
      </c>
      <c r="C843" s="1" t="s">
        <v>455</v>
      </c>
      <c r="D843" s="2">
        <v>42795</v>
      </c>
      <c r="E843" s="1">
        <v>17969.41</v>
      </c>
      <c r="F843" s="1">
        <v>1285.78</v>
      </c>
      <c r="G843" s="1">
        <v>-475</v>
      </c>
      <c r="H843" s="1">
        <v>-1.1368683772161601E-12</v>
      </c>
      <c r="I843" s="14">
        <v>17158.63</v>
      </c>
      <c r="J843" s="1">
        <v>570.25</v>
      </c>
      <c r="K843" s="1">
        <v>0</v>
      </c>
      <c r="L843" s="1">
        <v>-475</v>
      </c>
      <c r="M843" s="1">
        <v>0</v>
      </c>
      <c r="N843" s="1">
        <v>1380.52</v>
      </c>
      <c r="O843" s="1">
        <v>160.57077064000001</v>
      </c>
      <c r="P843" s="1">
        <v>407.63</v>
      </c>
      <c r="Q843" s="1">
        <v>0</v>
      </c>
      <c r="R843" s="1">
        <v>1888.63</v>
      </c>
    </row>
    <row r="844" spans="1:18" x14ac:dyDescent="0.15">
      <c r="A844" s="1" t="str">
        <f t="shared" si="14"/>
        <v>AmeriCredit Automobile Receivables Trust 2017-10001694010 - 01062442705</v>
      </c>
      <c r="B844" s="1" t="s">
        <v>16</v>
      </c>
      <c r="C844" s="1" t="s">
        <v>454</v>
      </c>
      <c r="D844" s="2">
        <v>42705</v>
      </c>
      <c r="E844" s="1">
        <v>13055.95</v>
      </c>
      <c r="F844" s="1">
        <v>52.87</v>
      </c>
      <c r="G844" s="1">
        <v>0</v>
      </c>
      <c r="H844" s="1">
        <v>8.0291329140891301E-13</v>
      </c>
      <c r="I844" s="14">
        <v>13003.08</v>
      </c>
      <c r="J844" s="1">
        <v>269.7</v>
      </c>
      <c r="K844" s="1">
        <v>0</v>
      </c>
      <c r="L844" s="1">
        <v>0</v>
      </c>
      <c r="M844" s="1">
        <v>0</v>
      </c>
      <c r="N844" s="1">
        <v>322.57</v>
      </c>
      <c r="O844" s="1">
        <v>100.51788995</v>
      </c>
      <c r="P844" s="1">
        <v>322.57</v>
      </c>
      <c r="Q844" s="1">
        <v>0</v>
      </c>
      <c r="R844" s="1">
        <v>322.57</v>
      </c>
    </row>
    <row r="845" spans="1:18" x14ac:dyDescent="0.15">
      <c r="A845" s="1" t="str">
        <f t="shared" si="14"/>
        <v>AmeriCredit Automobile Receivables Trust 2017-10001694010 - 01062442736</v>
      </c>
      <c r="B845" s="1" t="s">
        <v>16</v>
      </c>
      <c r="C845" s="1" t="s">
        <v>454</v>
      </c>
      <c r="D845" s="2">
        <v>42736</v>
      </c>
      <c r="E845" s="1">
        <v>13003.08</v>
      </c>
      <c r="F845" s="1">
        <v>77.91</v>
      </c>
      <c r="G845" s="1">
        <v>0</v>
      </c>
      <c r="H845" s="1">
        <v>-1.4210854715202001E-13</v>
      </c>
      <c r="I845" s="14">
        <v>12925.17</v>
      </c>
      <c r="J845" s="1">
        <v>182.09</v>
      </c>
      <c r="K845" s="1">
        <v>0</v>
      </c>
      <c r="L845" s="1">
        <v>0</v>
      </c>
      <c r="M845" s="1">
        <v>0</v>
      </c>
      <c r="N845" s="1">
        <v>322.57</v>
      </c>
      <c r="O845" s="1">
        <v>102.23092334</v>
      </c>
      <c r="P845" s="1">
        <v>385.14</v>
      </c>
      <c r="Q845" s="1">
        <v>12</v>
      </c>
      <c r="R845" s="1">
        <v>260</v>
      </c>
    </row>
    <row r="846" spans="1:18" x14ac:dyDescent="0.15">
      <c r="A846" s="1" t="str">
        <f t="shared" si="14"/>
        <v>AmeriCredit Automobile Receivables Trust 2017-10001694010 - 01062442767</v>
      </c>
      <c r="B846" s="1" t="s">
        <v>16</v>
      </c>
      <c r="C846" s="1" t="s">
        <v>454</v>
      </c>
      <c r="D846" s="2">
        <v>42767</v>
      </c>
      <c r="E846" s="1">
        <v>12925.17</v>
      </c>
      <c r="F846" s="1">
        <v>0</v>
      </c>
      <c r="G846" s="1">
        <v>0</v>
      </c>
      <c r="H846" s="1">
        <v>0</v>
      </c>
      <c r="I846" s="14">
        <v>12925.17</v>
      </c>
      <c r="J846" s="1">
        <v>0</v>
      </c>
      <c r="K846" s="1">
        <v>0</v>
      </c>
      <c r="L846" s="1">
        <v>0</v>
      </c>
      <c r="M846" s="1">
        <v>0</v>
      </c>
      <c r="N846" s="1">
        <v>385.14</v>
      </c>
      <c r="O846" s="1">
        <v>103.97314968000001</v>
      </c>
      <c r="P846" s="1">
        <v>707.71</v>
      </c>
      <c r="Q846" s="1">
        <v>40</v>
      </c>
      <c r="R846" s="1">
        <v>0</v>
      </c>
    </row>
    <row r="847" spans="1:18" x14ac:dyDescent="0.15">
      <c r="A847" s="1" t="str">
        <f t="shared" si="14"/>
        <v>AmeriCredit Automobile Receivables Trust 2017-10001694010 - 01062442795</v>
      </c>
      <c r="B847" s="1" t="s">
        <v>16</v>
      </c>
      <c r="C847" s="1" t="s">
        <v>454</v>
      </c>
      <c r="D847" s="2">
        <v>42795</v>
      </c>
      <c r="E847" s="1">
        <v>12925.17</v>
      </c>
      <c r="F847" s="1">
        <v>12907.16</v>
      </c>
      <c r="G847" s="1">
        <v>18.010000000000002</v>
      </c>
      <c r="H847" s="1">
        <v>0</v>
      </c>
      <c r="I847" s="14">
        <v>0</v>
      </c>
      <c r="J847" s="1">
        <v>347.6</v>
      </c>
      <c r="K847" s="1">
        <v>0</v>
      </c>
      <c r="L847" s="1">
        <v>0</v>
      </c>
      <c r="M847" s="1">
        <v>0</v>
      </c>
      <c r="N847" s="1">
        <v>707.71</v>
      </c>
      <c r="O847" s="1">
        <v>105.74506646</v>
      </c>
      <c r="P847" s="1">
        <v>0</v>
      </c>
      <c r="Q847" s="1">
        <v>0</v>
      </c>
      <c r="R847" s="1">
        <v>13290.76</v>
      </c>
    </row>
    <row r="848" spans="1:18" x14ac:dyDescent="0.15">
      <c r="A848" s="1" t="str">
        <f t="shared" si="14"/>
        <v>AmeriCredit Automobile Receivables Trust 2017-10001694010 - 01064942705</v>
      </c>
      <c r="B848" s="1" t="s">
        <v>16</v>
      </c>
      <c r="C848" s="1" t="s">
        <v>453</v>
      </c>
      <c r="D848" s="2">
        <v>42705</v>
      </c>
      <c r="E848" s="1">
        <v>19742.400000000001</v>
      </c>
      <c r="F848" s="1">
        <v>206.24</v>
      </c>
      <c r="G848" s="1">
        <v>0</v>
      </c>
      <c r="H848" s="1">
        <v>1.59161572810262E-12</v>
      </c>
      <c r="I848" s="14">
        <v>19536.16</v>
      </c>
      <c r="J848" s="1">
        <v>208.76</v>
      </c>
      <c r="K848" s="1">
        <v>0</v>
      </c>
      <c r="L848" s="1">
        <v>0</v>
      </c>
      <c r="M848" s="1">
        <v>11.56</v>
      </c>
      <c r="N848" s="1">
        <v>403.44</v>
      </c>
      <c r="O848" s="1">
        <v>191.98340583000001</v>
      </c>
      <c r="P848" s="1">
        <v>403.44</v>
      </c>
      <c r="Q848" s="1">
        <v>0</v>
      </c>
      <c r="R848" s="1">
        <v>415</v>
      </c>
    </row>
    <row r="849" spans="1:18" x14ac:dyDescent="0.15">
      <c r="A849" s="1" t="str">
        <f t="shared" si="14"/>
        <v>AmeriCredit Automobile Receivables Trust 2017-10001694010 - 01064942736</v>
      </c>
      <c r="B849" s="1" t="s">
        <v>16</v>
      </c>
      <c r="C849" s="1" t="s">
        <v>453</v>
      </c>
      <c r="D849" s="2">
        <v>42736</v>
      </c>
      <c r="E849" s="1">
        <v>19536.16</v>
      </c>
      <c r="F849" s="1">
        <v>199.38</v>
      </c>
      <c r="G849" s="1">
        <v>0</v>
      </c>
      <c r="H849" s="1">
        <v>1.02318153949454E-12</v>
      </c>
      <c r="I849" s="14">
        <v>19336.78</v>
      </c>
      <c r="J849" s="1">
        <v>213.62</v>
      </c>
      <c r="K849" s="1">
        <v>0</v>
      </c>
      <c r="L849" s="1">
        <v>0</v>
      </c>
      <c r="M849" s="1">
        <v>9.56</v>
      </c>
      <c r="N849" s="1">
        <v>403.44</v>
      </c>
      <c r="O849" s="1">
        <v>194.02432182000001</v>
      </c>
      <c r="P849" s="1">
        <v>403.44</v>
      </c>
      <c r="Q849" s="1">
        <v>0</v>
      </c>
      <c r="R849" s="1">
        <v>413</v>
      </c>
    </row>
    <row r="850" spans="1:18" x14ac:dyDescent="0.15">
      <c r="A850" s="1" t="str">
        <f t="shared" si="14"/>
        <v>AmeriCredit Automobile Receivables Trust 2017-10001694010 - 01064942767</v>
      </c>
      <c r="B850" s="1" t="s">
        <v>16</v>
      </c>
      <c r="C850" s="1" t="s">
        <v>453</v>
      </c>
      <c r="D850" s="2">
        <v>42767</v>
      </c>
      <c r="E850" s="1">
        <v>19336.78</v>
      </c>
      <c r="F850" s="1">
        <v>19323.3</v>
      </c>
      <c r="G850" s="1">
        <v>13.48</v>
      </c>
      <c r="H850" s="1">
        <v>0</v>
      </c>
      <c r="I850" s="14">
        <v>0</v>
      </c>
      <c r="J850" s="1">
        <v>332.42</v>
      </c>
      <c r="K850" s="1">
        <v>0</v>
      </c>
      <c r="L850" s="1">
        <v>0</v>
      </c>
      <c r="M850" s="1">
        <v>0</v>
      </c>
      <c r="N850" s="1">
        <v>403.44</v>
      </c>
      <c r="O850" s="1">
        <v>196.08717765</v>
      </c>
      <c r="P850" s="1">
        <v>0</v>
      </c>
      <c r="Q850" s="1">
        <v>0</v>
      </c>
      <c r="R850" s="1">
        <v>19655.72</v>
      </c>
    </row>
    <row r="851" spans="1:18" x14ac:dyDescent="0.15">
      <c r="A851" s="1" t="str">
        <f t="shared" si="14"/>
        <v>AmeriCredit Automobile Receivables Trust 2017-10001694010 - 01085742705</v>
      </c>
      <c r="B851" s="1" t="s">
        <v>16</v>
      </c>
      <c r="C851" s="1" t="s">
        <v>452</v>
      </c>
      <c r="D851" s="2">
        <v>42705</v>
      </c>
      <c r="E851" s="1">
        <v>11699.76</v>
      </c>
      <c r="F851" s="1">
        <v>114.09</v>
      </c>
      <c r="G851" s="1">
        <v>0</v>
      </c>
      <c r="H851" s="1">
        <v>1.4210854715202001E-13</v>
      </c>
      <c r="I851" s="14">
        <v>11585.67</v>
      </c>
      <c r="J851" s="1">
        <v>124.19</v>
      </c>
      <c r="K851" s="1">
        <v>0</v>
      </c>
      <c r="L851" s="1">
        <v>0</v>
      </c>
      <c r="M851" s="1">
        <v>2.8421709430404001E-14</v>
      </c>
      <c r="N851" s="1">
        <v>238.27999999999901</v>
      </c>
      <c r="O851" s="1">
        <v>113.04375279999999</v>
      </c>
      <c r="P851" s="1">
        <v>238.28</v>
      </c>
      <c r="Q851" s="1">
        <v>0</v>
      </c>
      <c r="R851" s="1">
        <v>238.28</v>
      </c>
    </row>
    <row r="852" spans="1:18" x14ac:dyDescent="0.15">
      <c r="A852" s="1" t="str">
        <f t="shared" si="14"/>
        <v>AmeriCredit Automobile Receivables Trust 2017-10001694010 - 01085742736</v>
      </c>
      <c r="B852" s="1" t="s">
        <v>16</v>
      </c>
      <c r="C852" s="1" t="s">
        <v>452</v>
      </c>
      <c r="D852" s="2">
        <v>42736</v>
      </c>
      <c r="E852" s="1">
        <v>11585.67</v>
      </c>
      <c r="F852" s="1">
        <v>0</v>
      </c>
      <c r="G852" s="1">
        <v>0</v>
      </c>
      <c r="H852" s="1">
        <v>0</v>
      </c>
      <c r="I852" s="14">
        <v>11585.67</v>
      </c>
      <c r="J852" s="1">
        <v>0</v>
      </c>
      <c r="K852" s="1">
        <v>0</v>
      </c>
      <c r="L852" s="1">
        <v>0</v>
      </c>
      <c r="M852" s="1">
        <v>0</v>
      </c>
      <c r="N852" s="1">
        <v>238.28</v>
      </c>
      <c r="O852" s="1">
        <v>114.2505623</v>
      </c>
      <c r="P852" s="1">
        <v>476.56</v>
      </c>
      <c r="Q852" s="1">
        <v>8</v>
      </c>
      <c r="R852" s="1">
        <v>0</v>
      </c>
    </row>
    <row r="853" spans="1:18" x14ac:dyDescent="0.15">
      <c r="A853" s="1" t="str">
        <f t="shared" si="14"/>
        <v>AmeriCredit Automobile Receivables Trust 2017-10001694010 - 01085742767</v>
      </c>
      <c r="B853" s="1" t="s">
        <v>16</v>
      </c>
      <c r="C853" s="1" t="s">
        <v>452</v>
      </c>
      <c r="D853" s="2">
        <v>42767</v>
      </c>
      <c r="E853" s="1">
        <v>11585.67</v>
      </c>
      <c r="F853" s="1">
        <v>0</v>
      </c>
      <c r="G853" s="1">
        <v>0</v>
      </c>
      <c r="H853" s="1">
        <v>0</v>
      </c>
      <c r="I853" s="14">
        <v>11585.67</v>
      </c>
      <c r="J853" s="1">
        <v>0</v>
      </c>
      <c r="K853" s="1">
        <v>0</v>
      </c>
      <c r="L853" s="1">
        <v>0</v>
      </c>
      <c r="M853" s="1">
        <v>0</v>
      </c>
      <c r="N853" s="1">
        <v>476.56</v>
      </c>
      <c r="O853" s="1">
        <v>115.47039527</v>
      </c>
      <c r="P853" s="1">
        <v>714.84</v>
      </c>
      <c r="Q853" s="1">
        <v>36</v>
      </c>
      <c r="R853" s="1">
        <v>0</v>
      </c>
    </row>
    <row r="854" spans="1:18" x14ac:dyDescent="0.15">
      <c r="A854" s="1" t="str">
        <f t="shared" si="14"/>
        <v>AmeriCredit Automobile Receivables Trust 2017-10001694010 - 01085742795</v>
      </c>
      <c r="B854" s="1" t="s">
        <v>16</v>
      </c>
      <c r="C854" s="1" t="s">
        <v>452</v>
      </c>
      <c r="D854" s="2">
        <v>42795</v>
      </c>
      <c r="E854" s="1">
        <v>11585.67</v>
      </c>
      <c r="F854" s="1">
        <v>478.55</v>
      </c>
      <c r="G854" s="1">
        <v>-125</v>
      </c>
      <c r="H854" s="1">
        <v>-7.3896444519050399E-13</v>
      </c>
      <c r="I854" s="14">
        <v>11232.12</v>
      </c>
      <c r="J854" s="1">
        <v>361.63</v>
      </c>
      <c r="K854" s="1">
        <v>0</v>
      </c>
      <c r="L854" s="1">
        <v>-500</v>
      </c>
      <c r="M854" s="1">
        <v>0</v>
      </c>
      <c r="N854" s="1">
        <v>714.84</v>
      </c>
      <c r="O854" s="1">
        <v>116.70339228</v>
      </c>
      <c r="P854" s="1">
        <v>238.28</v>
      </c>
      <c r="Q854" s="1">
        <v>0</v>
      </c>
      <c r="R854" s="1">
        <v>864</v>
      </c>
    </row>
    <row r="855" spans="1:18" x14ac:dyDescent="0.15">
      <c r="A855" s="1" t="str">
        <f t="shared" si="14"/>
        <v>AmeriCredit Automobile Receivables Trust 2017-10001694010 - 01097542705</v>
      </c>
      <c r="B855" s="1" t="s">
        <v>16</v>
      </c>
      <c r="C855" s="1" t="s">
        <v>451</v>
      </c>
      <c r="D855" s="2">
        <v>42705</v>
      </c>
      <c r="E855" s="1">
        <v>15042.38</v>
      </c>
      <c r="F855" s="1">
        <v>1560</v>
      </c>
      <c r="G855" s="1">
        <v>0</v>
      </c>
      <c r="H855" s="1">
        <v>0</v>
      </c>
      <c r="I855" s="14">
        <v>13482.38</v>
      </c>
      <c r="J855" s="1">
        <v>0</v>
      </c>
      <c r="K855" s="1">
        <v>0</v>
      </c>
      <c r="L855" s="1">
        <v>0</v>
      </c>
      <c r="M855" s="1">
        <v>1214.47</v>
      </c>
      <c r="N855" s="1">
        <v>345.53</v>
      </c>
      <c r="O855" s="1">
        <v>125.38329191</v>
      </c>
      <c r="P855" s="1">
        <v>1367.65</v>
      </c>
      <c r="Q855" s="1">
        <v>0</v>
      </c>
      <c r="R855" s="1">
        <v>1560</v>
      </c>
    </row>
    <row r="856" spans="1:18" x14ac:dyDescent="0.15">
      <c r="A856" s="1" t="str">
        <f t="shared" si="14"/>
        <v>AmeriCredit Automobile Receivables Trust 2017-10001694010 - 01097542736</v>
      </c>
      <c r="B856" s="1" t="s">
        <v>16</v>
      </c>
      <c r="C856" s="1" t="s">
        <v>451</v>
      </c>
      <c r="D856" s="2">
        <v>42736</v>
      </c>
      <c r="E856" s="1">
        <v>13482.38</v>
      </c>
      <c r="F856" s="1">
        <v>0</v>
      </c>
      <c r="G856" s="1">
        <v>-530</v>
      </c>
      <c r="H856" s="1">
        <v>-682.74000000000103</v>
      </c>
      <c r="I856" s="14">
        <v>14695.12</v>
      </c>
      <c r="J856" s="1">
        <v>677.74</v>
      </c>
      <c r="K856" s="1">
        <v>0</v>
      </c>
      <c r="L856" s="1">
        <v>0</v>
      </c>
      <c r="M856" s="1">
        <v>0</v>
      </c>
      <c r="N856" s="1">
        <v>1367.65</v>
      </c>
      <c r="O856" s="1">
        <v>127.22504397</v>
      </c>
      <c r="P856" s="1">
        <v>688.18</v>
      </c>
      <c r="Q856" s="1">
        <v>4</v>
      </c>
      <c r="R856" s="1">
        <v>677.74</v>
      </c>
    </row>
    <row r="857" spans="1:18" x14ac:dyDescent="0.15">
      <c r="A857" s="1" t="str">
        <f t="shared" si="14"/>
        <v>AmeriCredit Automobile Receivables Trust 2017-10001694010 - 01097542767</v>
      </c>
      <c r="B857" s="1" t="s">
        <v>16</v>
      </c>
      <c r="C857" s="1" t="s">
        <v>451</v>
      </c>
      <c r="D857" s="2">
        <v>42767</v>
      </c>
      <c r="E857" s="1">
        <v>14695.12</v>
      </c>
      <c r="F857" s="1">
        <v>0</v>
      </c>
      <c r="G857" s="1">
        <v>0</v>
      </c>
      <c r="H857" s="1">
        <v>0</v>
      </c>
      <c r="I857" s="14">
        <v>14695.12</v>
      </c>
      <c r="J857" s="1">
        <v>380</v>
      </c>
      <c r="K857" s="1">
        <v>0</v>
      </c>
      <c r="L857" s="1">
        <v>0</v>
      </c>
      <c r="M857" s="1">
        <v>0</v>
      </c>
      <c r="N857" s="1">
        <v>688.18</v>
      </c>
      <c r="O857" s="1">
        <v>129.09440695999999</v>
      </c>
      <c r="P857" s="1">
        <v>653.71</v>
      </c>
      <c r="Q857" s="1">
        <v>1</v>
      </c>
      <c r="R857" s="1">
        <v>380</v>
      </c>
    </row>
    <row r="858" spans="1:18" x14ac:dyDescent="0.15">
      <c r="A858" s="1" t="str">
        <f t="shared" si="14"/>
        <v>AmeriCredit Automobile Receivables Trust 2017-10001694010 - 01097542795</v>
      </c>
      <c r="B858" s="1" t="s">
        <v>16</v>
      </c>
      <c r="C858" s="1" t="s">
        <v>451</v>
      </c>
      <c r="D858" s="2">
        <v>42795</v>
      </c>
      <c r="E858" s="1">
        <v>14695.12</v>
      </c>
      <c r="F858" s="1">
        <v>0</v>
      </c>
      <c r="G858" s="1">
        <v>0</v>
      </c>
      <c r="H858" s="1">
        <v>0</v>
      </c>
      <c r="I858" s="14">
        <v>14695.12</v>
      </c>
      <c r="J858" s="1">
        <v>0</v>
      </c>
      <c r="K858" s="1">
        <v>0</v>
      </c>
      <c r="L858" s="1">
        <v>0</v>
      </c>
      <c r="M858" s="1">
        <v>0</v>
      </c>
      <c r="N858" s="1">
        <v>653.71</v>
      </c>
      <c r="O858" s="1">
        <v>130.99179480999999</v>
      </c>
      <c r="P858" s="1">
        <v>999.24</v>
      </c>
      <c r="Q858" s="1">
        <v>32</v>
      </c>
      <c r="R858" s="1">
        <v>0</v>
      </c>
    </row>
    <row r="859" spans="1:18" x14ac:dyDescent="0.15">
      <c r="A859" s="1" t="str">
        <f t="shared" si="14"/>
        <v>AmeriCredit Automobile Receivables Trust 2017-10001694010 - 01101142705</v>
      </c>
      <c r="B859" s="1" t="s">
        <v>16</v>
      </c>
      <c r="C859" s="1" t="s">
        <v>450</v>
      </c>
      <c r="D859" s="2">
        <v>42705</v>
      </c>
      <c r="E859" s="1">
        <v>25926.61</v>
      </c>
      <c r="F859" s="1">
        <v>0</v>
      </c>
      <c r="G859" s="1">
        <v>0</v>
      </c>
      <c r="H859" s="1">
        <v>0</v>
      </c>
      <c r="I859" s="14">
        <v>25926.61</v>
      </c>
      <c r="J859" s="1">
        <v>0</v>
      </c>
      <c r="K859" s="1">
        <v>0</v>
      </c>
      <c r="L859" s="1">
        <v>0</v>
      </c>
      <c r="M859" s="1">
        <v>0</v>
      </c>
      <c r="N859" s="1">
        <v>1025</v>
      </c>
      <c r="O859" s="1">
        <v>260.33714551000003</v>
      </c>
      <c r="P859" s="1">
        <v>1025</v>
      </c>
      <c r="Q859" s="1">
        <v>18</v>
      </c>
      <c r="R859" s="1">
        <v>0</v>
      </c>
    </row>
    <row r="860" spans="1:18" x14ac:dyDescent="0.15">
      <c r="A860" s="1" t="str">
        <f t="shared" si="14"/>
        <v>AmeriCredit Automobile Receivables Trust 2017-10001694010 - 01101142736</v>
      </c>
      <c r="B860" s="1" t="s">
        <v>16</v>
      </c>
      <c r="C860" s="1" t="s">
        <v>450</v>
      </c>
      <c r="D860" s="2">
        <v>42736</v>
      </c>
      <c r="E860" s="1">
        <v>25926.61</v>
      </c>
      <c r="F860" s="1">
        <v>0</v>
      </c>
      <c r="G860" s="1">
        <v>0</v>
      </c>
      <c r="H860" s="1">
        <v>0</v>
      </c>
      <c r="I860" s="14">
        <v>25926.61</v>
      </c>
      <c r="J860" s="1">
        <v>0</v>
      </c>
      <c r="K860" s="1">
        <v>0</v>
      </c>
      <c r="L860" s="1">
        <v>0</v>
      </c>
      <c r="M860" s="1">
        <v>0</v>
      </c>
      <c r="N860" s="1">
        <v>1025</v>
      </c>
      <c r="O860" s="1">
        <v>262.86180002999998</v>
      </c>
      <c r="P860" s="1">
        <v>1537.5</v>
      </c>
      <c r="Q860" s="1">
        <v>49</v>
      </c>
      <c r="R860" s="1">
        <v>0</v>
      </c>
    </row>
    <row r="861" spans="1:18" x14ac:dyDescent="0.15">
      <c r="A861" s="1" t="str">
        <f t="shared" si="14"/>
        <v>AmeriCredit Automobile Receivables Trust 2017-10001694010 - 01101142767</v>
      </c>
      <c r="B861" s="1" t="s">
        <v>16</v>
      </c>
      <c r="C861" s="1" t="s">
        <v>450</v>
      </c>
      <c r="D861" s="2">
        <v>42767</v>
      </c>
      <c r="E861" s="1">
        <v>25926.61</v>
      </c>
      <c r="F861" s="1">
        <v>1312.36</v>
      </c>
      <c r="G861" s="1">
        <v>-500</v>
      </c>
      <c r="H861" s="1">
        <v>6.8212102632969598E-13</v>
      </c>
      <c r="I861" s="14">
        <v>25114.25</v>
      </c>
      <c r="J861" s="1">
        <v>725.14</v>
      </c>
      <c r="K861" s="1">
        <v>0</v>
      </c>
      <c r="L861" s="1">
        <v>-500</v>
      </c>
      <c r="M861" s="1">
        <v>0</v>
      </c>
      <c r="N861" s="1">
        <v>1537.5</v>
      </c>
      <c r="O861" s="1">
        <v>265.41117514000001</v>
      </c>
      <c r="P861" s="1">
        <v>512.5</v>
      </c>
      <c r="Q861" s="1">
        <v>0</v>
      </c>
      <c r="R861" s="1">
        <v>2088.7600000000002</v>
      </c>
    </row>
    <row r="862" spans="1:18" x14ac:dyDescent="0.15">
      <c r="A862" s="1" t="str">
        <f t="shared" si="14"/>
        <v>AmeriCredit Automobile Receivables Trust 2017-10001694010 - 01101142795</v>
      </c>
      <c r="B862" s="1" t="s">
        <v>16</v>
      </c>
      <c r="C862" s="1" t="s">
        <v>450</v>
      </c>
      <c r="D862" s="2">
        <v>42795</v>
      </c>
      <c r="E862" s="1">
        <v>25114.25</v>
      </c>
      <c r="F862" s="1">
        <v>0</v>
      </c>
      <c r="G862" s="1">
        <v>0</v>
      </c>
      <c r="H862" s="1">
        <v>0</v>
      </c>
      <c r="I862" s="14">
        <v>25114.25</v>
      </c>
      <c r="J862" s="1">
        <v>0</v>
      </c>
      <c r="K862" s="1">
        <v>0</v>
      </c>
      <c r="L862" s="1">
        <v>0</v>
      </c>
      <c r="M862" s="1">
        <v>0</v>
      </c>
      <c r="N862" s="1">
        <v>512.5</v>
      </c>
      <c r="O862" s="1">
        <v>267.98551286999998</v>
      </c>
      <c r="P862" s="1">
        <v>1025</v>
      </c>
      <c r="Q862" s="1">
        <v>18</v>
      </c>
      <c r="R862" s="1">
        <v>0</v>
      </c>
    </row>
    <row r="863" spans="1:18" x14ac:dyDescent="0.15">
      <c r="A863" s="1" t="str">
        <f t="shared" si="14"/>
        <v>AmeriCredit Automobile Receivables Trust 2017-10001694010 - 01106742705</v>
      </c>
      <c r="B863" s="1" t="s">
        <v>16</v>
      </c>
      <c r="C863" s="1" t="s">
        <v>449</v>
      </c>
      <c r="D863" s="2">
        <v>42705</v>
      </c>
      <c r="E863" s="1">
        <v>16513.490000000002</v>
      </c>
      <c r="F863" s="1">
        <v>107.97</v>
      </c>
      <c r="G863" s="1">
        <v>0</v>
      </c>
      <c r="H863" s="1">
        <v>1.1652900866465601E-12</v>
      </c>
      <c r="I863" s="14">
        <v>16405.52</v>
      </c>
      <c r="J863" s="1">
        <v>276.13</v>
      </c>
      <c r="K863" s="1">
        <v>0</v>
      </c>
      <c r="L863" s="1">
        <v>0</v>
      </c>
      <c r="M863" s="1">
        <v>0</v>
      </c>
      <c r="N863" s="1">
        <v>384.1</v>
      </c>
      <c r="O863" s="1">
        <v>137.31588995999999</v>
      </c>
      <c r="P863" s="1">
        <v>384.1</v>
      </c>
      <c r="Q863" s="1">
        <v>0</v>
      </c>
      <c r="R863" s="1">
        <v>384.1</v>
      </c>
    </row>
    <row r="864" spans="1:18" x14ac:dyDescent="0.15">
      <c r="A864" s="1" t="str">
        <f t="shared" si="14"/>
        <v>AmeriCredit Automobile Receivables Trust 2017-10001694010 - 01106742736</v>
      </c>
      <c r="B864" s="1" t="s">
        <v>16</v>
      </c>
      <c r="C864" s="1" t="s">
        <v>449</v>
      </c>
      <c r="D864" s="2">
        <v>42736</v>
      </c>
      <c r="E864" s="1">
        <v>16405.52</v>
      </c>
      <c r="F864" s="1">
        <v>0</v>
      </c>
      <c r="G864" s="1">
        <v>0</v>
      </c>
      <c r="H864" s="1">
        <v>0</v>
      </c>
      <c r="I864" s="14">
        <v>16405.52</v>
      </c>
      <c r="J864" s="1">
        <v>0</v>
      </c>
      <c r="K864" s="1">
        <v>0</v>
      </c>
      <c r="L864" s="1">
        <v>0</v>
      </c>
      <c r="M864" s="1">
        <v>0</v>
      </c>
      <c r="N864" s="1">
        <v>384.1</v>
      </c>
      <c r="O864" s="1">
        <v>139.33269726</v>
      </c>
      <c r="P864" s="1">
        <v>768.2</v>
      </c>
      <c r="Q864" s="1">
        <v>18</v>
      </c>
      <c r="R864" s="1">
        <v>0</v>
      </c>
    </row>
    <row r="865" spans="1:18" x14ac:dyDescent="0.15">
      <c r="A865" s="1" t="str">
        <f t="shared" si="14"/>
        <v>AmeriCredit Automobile Receivables Trust 2017-10001694010 - 01106742767</v>
      </c>
      <c r="B865" s="1" t="s">
        <v>16</v>
      </c>
      <c r="C865" s="1" t="s">
        <v>449</v>
      </c>
      <c r="D865" s="2">
        <v>42767</v>
      </c>
      <c r="E865" s="1">
        <v>16405.52</v>
      </c>
      <c r="F865" s="1">
        <v>0</v>
      </c>
      <c r="G865" s="1">
        <v>0</v>
      </c>
      <c r="H865" s="1">
        <v>0</v>
      </c>
      <c r="I865" s="14">
        <v>16405.52</v>
      </c>
      <c r="J865" s="1">
        <v>0</v>
      </c>
      <c r="K865" s="1">
        <v>0</v>
      </c>
      <c r="L865" s="1">
        <v>-255</v>
      </c>
      <c r="M865" s="1">
        <v>0</v>
      </c>
      <c r="N865" s="1">
        <v>768.2</v>
      </c>
      <c r="O865" s="1">
        <v>141.37975667000001</v>
      </c>
      <c r="P865" s="1">
        <v>1152.3</v>
      </c>
      <c r="Q865" s="1">
        <v>0</v>
      </c>
      <c r="R865" s="1">
        <v>0</v>
      </c>
    </row>
    <row r="866" spans="1:18" x14ac:dyDescent="0.15">
      <c r="A866" s="1" t="str">
        <f t="shared" si="14"/>
        <v>AmeriCredit Automobile Receivables Trust 2017-10001694010 - 01106742795</v>
      </c>
      <c r="B866" s="1" t="s">
        <v>16</v>
      </c>
      <c r="C866" s="1" t="s">
        <v>449</v>
      </c>
      <c r="D866" s="2">
        <v>42795</v>
      </c>
      <c r="E866" s="1">
        <v>16405.52</v>
      </c>
      <c r="F866" s="1">
        <v>0</v>
      </c>
      <c r="G866" s="1">
        <v>16405.52</v>
      </c>
      <c r="H866" s="1">
        <v>0</v>
      </c>
      <c r="I866" s="14">
        <v>0</v>
      </c>
      <c r="J866" s="1">
        <v>0</v>
      </c>
      <c r="K866" s="1">
        <v>10353</v>
      </c>
      <c r="L866" s="1">
        <v>10353</v>
      </c>
      <c r="M866" s="1">
        <v>0</v>
      </c>
      <c r="N866" s="1">
        <v>1152.3</v>
      </c>
      <c r="O866" s="1">
        <v>143.45752196999999</v>
      </c>
      <c r="P866" s="1">
        <v>0</v>
      </c>
      <c r="Q866" s="1">
        <v>0</v>
      </c>
      <c r="R866" s="1">
        <v>0</v>
      </c>
    </row>
    <row r="867" spans="1:18" x14ac:dyDescent="0.15">
      <c r="A867" s="1" t="str">
        <f t="shared" si="14"/>
        <v>AmeriCredit Automobile Receivables Trust 2017-10001694010 - 01121742705</v>
      </c>
      <c r="B867" s="1" t="s">
        <v>16</v>
      </c>
      <c r="C867" s="1" t="s">
        <v>448</v>
      </c>
      <c r="D867" s="2">
        <v>42705</v>
      </c>
      <c r="E867" s="1">
        <v>24789.16</v>
      </c>
      <c r="F867" s="1">
        <v>621.20000000000005</v>
      </c>
      <c r="G867" s="1">
        <v>-286.5</v>
      </c>
      <c r="H867" s="1">
        <v>6.8212102632969598E-13</v>
      </c>
      <c r="I867" s="14">
        <v>24454.46</v>
      </c>
      <c r="J867" s="1">
        <v>1369.98</v>
      </c>
      <c r="K867" s="1">
        <v>0</v>
      </c>
      <c r="L867" s="1">
        <v>0</v>
      </c>
      <c r="M867" s="1">
        <v>0</v>
      </c>
      <c r="N867" s="1">
        <v>568.19000000000005</v>
      </c>
      <c r="O867" s="1">
        <v>204.25562486000001</v>
      </c>
      <c r="P867" s="1">
        <v>568.19000000000005</v>
      </c>
      <c r="Q867" s="1">
        <v>0</v>
      </c>
      <c r="R867" s="1">
        <v>2048</v>
      </c>
    </row>
    <row r="868" spans="1:18" x14ac:dyDescent="0.15">
      <c r="A868" s="1" t="str">
        <f t="shared" si="14"/>
        <v>AmeriCredit Automobile Receivables Trust 2017-10001694010 - 01121742736</v>
      </c>
      <c r="B868" s="1" t="s">
        <v>16</v>
      </c>
      <c r="C868" s="1" t="s">
        <v>448</v>
      </c>
      <c r="D868" s="2">
        <v>42736</v>
      </c>
      <c r="E868" s="1">
        <v>24454.46</v>
      </c>
      <c r="F868" s="1">
        <v>0</v>
      </c>
      <c r="G868" s="1">
        <v>0</v>
      </c>
      <c r="H868" s="1">
        <v>0</v>
      </c>
      <c r="I868" s="14">
        <v>24454.46</v>
      </c>
      <c r="J868" s="1">
        <v>0</v>
      </c>
      <c r="K868" s="1">
        <v>0</v>
      </c>
      <c r="L868" s="1">
        <v>0</v>
      </c>
      <c r="M868" s="1">
        <v>0</v>
      </c>
      <c r="N868" s="1">
        <v>568.19000000000005</v>
      </c>
      <c r="O868" s="1">
        <v>207.23972112999999</v>
      </c>
      <c r="P868" s="1">
        <v>1136.27</v>
      </c>
      <c r="Q868" s="1">
        <v>17</v>
      </c>
      <c r="R868" s="1">
        <v>0</v>
      </c>
    </row>
    <row r="869" spans="1:18" x14ac:dyDescent="0.15">
      <c r="A869" s="1" t="str">
        <f t="shared" si="14"/>
        <v>AmeriCredit Automobile Receivables Trust 2017-10001694010 - 01121742767</v>
      </c>
      <c r="B869" s="1" t="s">
        <v>16</v>
      </c>
      <c r="C869" s="1" t="s">
        <v>448</v>
      </c>
      <c r="D869" s="2">
        <v>42767</v>
      </c>
      <c r="E869" s="1">
        <v>24454.46</v>
      </c>
      <c r="F869" s="1">
        <v>0</v>
      </c>
      <c r="G869" s="1">
        <v>0</v>
      </c>
      <c r="H869" s="1">
        <v>0</v>
      </c>
      <c r="I869" s="14">
        <v>24454.46</v>
      </c>
      <c r="J869" s="1">
        <v>0</v>
      </c>
      <c r="K869" s="1">
        <v>0</v>
      </c>
      <c r="L869" s="1">
        <v>0</v>
      </c>
      <c r="M869" s="1">
        <v>0</v>
      </c>
      <c r="N869" s="1">
        <v>1136.27</v>
      </c>
      <c r="O869" s="1">
        <v>210.26833017999999</v>
      </c>
      <c r="P869" s="1">
        <v>1704.46</v>
      </c>
      <c r="Q869" s="1">
        <v>45</v>
      </c>
      <c r="R869" s="1">
        <v>0</v>
      </c>
    </row>
    <row r="870" spans="1:18" x14ac:dyDescent="0.15">
      <c r="A870" s="1" t="str">
        <f t="shared" si="14"/>
        <v>AmeriCredit Automobile Receivables Trust 2017-10001694010 - 01121742795</v>
      </c>
      <c r="B870" s="1" t="s">
        <v>16</v>
      </c>
      <c r="C870" s="1" t="s">
        <v>448</v>
      </c>
      <c r="D870" s="2">
        <v>42795</v>
      </c>
      <c r="E870" s="1">
        <v>24454.46</v>
      </c>
      <c r="F870" s="1">
        <v>0</v>
      </c>
      <c r="G870" s="1">
        <v>0</v>
      </c>
      <c r="H870" s="1">
        <v>0</v>
      </c>
      <c r="I870" s="14">
        <v>24454.46</v>
      </c>
      <c r="J870" s="1">
        <v>625.01</v>
      </c>
      <c r="K870" s="1">
        <v>0</v>
      </c>
      <c r="L870" s="1">
        <v>0</v>
      </c>
      <c r="M870" s="1">
        <v>0</v>
      </c>
      <c r="N870" s="1">
        <v>1704.46</v>
      </c>
      <c r="O870" s="1">
        <v>213.34211597999999</v>
      </c>
      <c r="P870" s="1">
        <v>1647.64</v>
      </c>
      <c r="Q870" s="1">
        <v>45</v>
      </c>
      <c r="R870" s="1">
        <v>625.01</v>
      </c>
    </row>
    <row r="871" spans="1:18" x14ac:dyDescent="0.15">
      <c r="A871" s="1" t="str">
        <f t="shared" si="14"/>
        <v>AmeriCredit Automobile Receivables Trust 2017-10001694010 - 01136842705</v>
      </c>
      <c r="B871" s="1" t="s">
        <v>16</v>
      </c>
      <c r="C871" s="1" t="s">
        <v>447</v>
      </c>
      <c r="D871" s="2">
        <v>42705</v>
      </c>
      <c r="E871" s="1">
        <v>13044.13</v>
      </c>
      <c r="F871" s="1">
        <v>0</v>
      </c>
      <c r="G871" s="1">
        <v>0</v>
      </c>
      <c r="H871" s="1">
        <v>0</v>
      </c>
      <c r="I871" s="14">
        <v>13044.13</v>
      </c>
      <c r="J871" s="1">
        <v>348.41</v>
      </c>
      <c r="K871" s="1">
        <v>0</v>
      </c>
      <c r="L871" s="1">
        <v>0</v>
      </c>
      <c r="M871" s="1">
        <v>0</v>
      </c>
      <c r="N871" s="1">
        <v>696.81999999999903</v>
      </c>
      <c r="O871" s="1">
        <v>88.691591880000004</v>
      </c>
      <c r="P871" s="1">
        <v>696.82</v>
      </c>
      <c r="Q871" s="1">
        <v>6</v>
      </c>
      <c r="R871" s="1">
        <v>348.41</v>
      </c>
    </row>
    <row r="872" spans="1:18" x14ac:dyDescent="0.15">
      <c r="A872" s="1" t="str">
        <f t="shared" si="14"/>
        <v>AmeriCredit Automobile Receivables Trust 2017-10001694010 - 01136842736</v>
      </c>
      <c r="B872" s="1" t="s">
        <v>16</v>
      </c>
      <c r="C872" s="1" t="s">
        <v>447</v>
      </c>
      <c r="D872" s="2">
        <v>42736</v>
      </c>
      <c r="E872" s="1">
        <v>13044.13</v>
      </c>
      <c r="F872" s="1">
        <v>0</v>
      </c>
      <c r="G872" s="1">
        <v>0</v>
      </c>
      <c r="H872" s="1">
        <v>0</v>
      </c>
      <c r="I872" s="14">
        <v>13044.13</v>
      </c>
      <c r="J872" s="1">
        <v>0</v>
      </c>
      <c r="K872" s="1">
        <v>0</v>
      </c>
      <c r="L872" s="1">
        <v>0</v>
      </c>
      <c r="M872" s="1">
        <v>0</v>
      </c>
      <c r="N872" s="1">
        <v>696.82</v>
      </c>
      <c r="O872" s="1">
        <v>90.411357140000007</v>
      </c>
      <c r="P872" s="1">
        <v>1045.23</v>
      </c>
      <c r="Q872" s="1">
        <v>37</v>
      </c>
      <c r="R872" s="1">
        <v>0</v>
      </c>
    </row>
    <row r="873" spans="1:18" x14ac:dyDescent="0.15">
      <c r="A873" s="1" t="str">
        <f t="shared" si="14"/>
        <v>AmeriCredit Automobile Receivables Trust 2017-10001694010 - 01136842767</v>
      </c>
      <c r="B873" s="1" t="s">
        <v>16</v>
      </c>
      <c r="C873" s="1" t="s">
        <v>447</v>
      </c>
      <c r="D873" s="2">
        <v>42767</v>
      </c>
      <c r="E873" s="1">
        <v>13044.13</v>
      </c>
      <c r="F873" s="1">
        <v>0</v>
      </c>
      <c r="G873" s="1">
        <v>0</v>
      </c>
      <c r="H873" s="1">
        <v>0</v>
      </c>
      <c r="I873" s="14">
        <v>13044.13</v>
      </c>
      <c r="J873" s="1">
        <v>0</v>
      </c>
      <c r="K873" s="1">
        <v>0</v>
      </c>
      <c r="L873" s="1">
        <v>-350</v>
      </c>
      <c r="M873" s="1">
        <v>0</v>
      </c>
      <c r="N873" s="1">
        <v>1045.23</v>
      </c>
      <c r="O873" s="1">
        <v>92.165804339999994</v>
      </c>
      <c r="P873" s="1">
        <v>1393.64</v>
      </c>
      <c r="Q873" s="1">
        <v>0</v>
      </c>
      <c r="R873" s="1">
        <v>0</v>
      </c>
    </row>
    <row r="874" spans="1:18" x14ac:dyDescent="0.15">
      <c r="A874" s="1" t="str">
        <f t="shared" si="14"/>
        <v>AmeriCredit Automobile Receivables Trust 2017-10001694010 - 01136842795</v>
      </c>
      <c r="B874" s="1" t="s">
        <v>16</v>
      </c>
      <c r="C874" s="1" t="s">
        <v>447</v>
      </c>
      <c r="D874" s="2">
        <v>42795</v>
      </c>
      <c r="E874" s="1">
        <v>13044.13</v>
      </c>
      <c r="F874" s="1">
        <v>0</v>
      </c>
      <c r="G874" s="1">
        <v>13044.13</v>
      </c>
      <c r="H874" s="1">
        <v>0</v>
      </c>
      <c r="I874" s="14">
        <v>0</v>
      </c>
      <c r="J874" s="1">
        <v>0</v>
      </c>
      <c r="K874" s="1">
        <v>8591.65</v>
      </c>
      <c r="L874" s="1">
        <v>8591.65</v>
      </c>
      <c r="M874" s="1">
        <v>0</v>
      </c>
      <c r="N874" s="1">
        <v>1393.64</v>
      </c>
      <c r="O874" s="1">
        <v>93.955632879999996</v>
      </c>
      <c r="P874" s="1">
        <v>0</v>
      </c>
      <c r="Q874" s="1">
        <v>0</v>
      </c>
      <c r="R874" s="1">
        <v>0</v>
      </c>
    </row>
    <row r="875" spans="1:18" x14ac:dyDescent="0.15">
      <c r="A875" s="1" t="str">
        <f t="shared" si="14"/>
        <v>AmeriCredit Automobile Receivables Trust 2017-10001694010 - 01150542705</v>
      </c>
      <c r="B875" s="1" t="s">
        <v>16</v>
      </c>
      <c r="C875" s="1" t="s">
        <v>446</v>
      </c>
      <c r="D875" s="2">
        <v>42705</v>
      </c>
      <c r="E875" s="1">
        <v>22405</v>
      </c>
      <c r="F875" s="1">
        <v>1428.59</v>
      </c>
      <c r="G875" s="1">
        <v>-525</v>
      </c>
      <c r="H875" s="1">
        <v>2.2737367544323201E-13</v>
      </c>
      <c r="I875" s="14">
        <v>21501.41</v>
      </c>
      <c r="J875" s="1">
        <v>689.49</v>
      </c>
      <c r="K875" s="1">
        <v>0</v>
      </c>
      <c r="L875" s="1">
        <v>0</v>
      </c>
      <c r="M875" s="1">
        <v>0</v>
      </c>
      <c r="N875" s="1">
        <v>497.8</v>
      </c>
      <c r="O875" s="1">
        <v>189.12223888</v>
      </c>
      <c r="P875" s="1">
        <v>497.8</v>
      </c>
      <c r="Q875" s="1">
        <v>0</v>
      </c>
      <c r="R875" s="1">
        <v>2118.08</v>
      </c>
    </row>
    <row r="876" spans="1:18" x14ac:dyDescent="0.15">
      <c r="A876" s="1" t="str">
        <f t="shared" si="14"/>
        <v>AmeriCredit Automobile Receivables Trust 2017-10001694010 - 01150542736</v>
      </c>
      <c r="B876" s="1" t="s">
        <v>16</v>
      </c>
      <c r="C876" s="1" t="s">
        <v>446</v>
      </c>
      <c r="D876" s="2">
        <v>42736</v>
      </c>
      <c r="E876" s="1">
        <v>21501.41</v>
      </c>
      <c r="F876" s="1">
        <v>0</v>
      </c>
      <c r="G876" s="1">
        <v>0</v>
      </c>
      <c r="H876" s="1">
        <v>0</v>
      </c>
      <c r="I876" s="14">
        <v>21501.41</v>
      </c>
      <c r="J876" s="1">
        <v>0</v>
      </c>
      <c r="K876" s="1">
        <v>0</v>
      </c>
      <c r="L876" s="1">
        <v>0</v>
      </c>
      <c r="M876" s="1">
        <v>0</v>
      </c>
      <c r="N876" s="1">
        <v>497.8</v>
      </c>
      <c r="O876" s="1">
        <v>191.79358606</v>
      </c>
      <c r="P876" s="1">
        <v>993.72</v>
      </c>
      <c r="Q876" s="1">
        <v>5</v>
      </c>
      <c r="R876" s="1">
        <v>0</v>
      </c>
    </row>
    <row r="877" spans="1:18" x14ac:dyDescent="0.15">
      <c r="A877" s="1" t="str">
        <f t="shared" si="14"/>
        <v>AmeriCredit Automobile Receivables Trust 2017-10001694010 - 01150542767</v>
      </c>
      <c r="B877" s="1" t="s">
        <v>16</v>
      </c>
      <c r="C877" s="1" t="s">
        <v>446</v>
      </c>
      <c r="D877" s="2">
        <v>42767</v>
      </c>
      <c r="E877" s="1">
        <v>21501.41</v>
      </c>
      <c r="F877" s="1">
        <v>235.55</v>
      </c>
      <c r="G877" s="1">
        <v>0</v>
      </c>
      <c r="H877" s="1">
        <v>-7.3896444519050399E-13</v>
      </c>
      <c r="I877" s="14">
        <v>21265.86</v>
      </c>
      <c r="J877" s="1">
        <v>758.25</v>
      </c>
      <c r="K877" s="1">
        <v>0</v>
      </c>
      <c r="L877" s="1">
        <v>0</v>
      </c>
      <c r="M877" s="1">
        <v>7.9999999999927199E-2</v>
      </c>
      <c r="N877" s="1">
        <v>993.72</v>
      </c>
      <c r="O877" s="1">
        <v>194.50266601999999</v>
      </c>
      <c r="P877" s="1">
        <v>497.8</v>
      </c>
      <c r="Q877" s="1">
        <v>0</v>
      </c>
      <c r="R877" s="1">
        <v>1003.72</v>
      </c>
    </row>
    <row r="878" spans="1:18" x14ac:dyDescent="0.15">
      <c r="A878" s="1" t="str">
        <f t="shared" si="14"/>
        <v>AmeriCredit Automobile Receivables Trust 2017-10001694010 - 01150542795</v>
      </c>
      <c r="B878" s="1" t="s">
        <v>16</v>
      </c>
      <c r="C878" s="1" t="s">
        <v>446</v>
      </c>
      <c r="D878" s="2">
        <v>42795</v>
      </c>
      <c r="E878" s="1">
        <v>21265.86</v>
      </c>
      <c r="F878" s="1">
        <v>241.04</v>
      </c>
      <c r="G878" s="1">
        <v>0</v>
      </c>
      <c r="H878" s="1">
        <v>8.8107299234252403E-13</v>
      </c>
      <c r="I878" s="14">
        <v>21024.82</v>
      </c>
      <c r="J878" s="1">
        <v>256.76</v>
      </c>
      <c r="K878" s="1">
        <v>0</v>
      </c>
      <c r="L878" s="1">
        <v>0</v>
      </c>
      <c r="M878" s="1">
        <v>0</v>
      </c>
      <c r="N878" s="1">
        <v>497.8</v>
      </c>
      <c r="O878" s="1">
        <v>197.25001173000001</v>
      </c>
      <c r="P878" s="1">
        <v>497.8</v>
      </c>
      <c r="Q878" s="1">
        <v>0</v>
      </c>
      <c r="R878" s="1">
        <v>497.8</v>
      </c>
    </row>
    <row r="879" spans="1:18" x14ac:dyDescent="0.15">
      <c r="A879" s="1" t="str">
        <f t="shared" si="14"/>
        <v>AmeriCredit Automobile Receivables Trust 2017-10001694010 - 01157342705</v>
      </c>
      <c r="B879" s="1" t="s">
        <v>16</v>
      </c>
      <c r="C879" s="1" t="s">
        <v>445</v>
      </c>
      <c r="D879" s="2">
        <v>42705</v>
      </c>
      <c r="E879" s="1">
        <v>22628.720000000001</v>
      </c>
      <c r="F879" s="1">
        <v>0</v>
      </c>
      <c r="G879" s="1">
        <v>0</v>
      </c>
      <c r="H879" s="1">
        <v>0</v>
      </c>
      <c r="I879" s="14">
        <v>22628.720000000001</v>
      </c>
      <c r="J879" s="1">
        <v>458.5</v>
      </c>
      <c r="K879" s="1">
        <v>0</v>
      </c>
      <c r="L879" s="1">
        <v>0</v>
      </c>
      <c r="M879" s="1">
        <v>0</v>
      </c>
      <c r="N879" s="1">
        <v>1375.5</v>
      </c>
      <c r="O879" s="1">
        <v>215.1121674</v>
      </c>
      <c r="P879" s="1">
        <v>1375.5</v>
      </c>
      <c r="Q879" s="1">
        <v>40</v>
      </c>
      <c r="R879" s="1">
        <v>458.5</v>
      </c>
    </row>
    <row r="880" spans="1:18" x14ac:dyDescent="0.15">
      <c r="A880" s="1" t="str">
        <f t="shared" si="14"/>
        <v>AmeriCredit Automobile Receivables Trust 2017-10001694010 - 01157342736</v>
      </c>
      <c r="B880" s="1" t="s">
        <v>16</v>
      </c>
      <c r="C880" s="1" t="s">
        <v>445</v>
      </c>
      <c r="D880" s="2">
        <v>42736</v>
      </c>
      <c r="E880" s="1">
        <v>22628.720000000001</v>
      </c>
      <c r="F880" s="1">
        <v>0</v>
      </c>
      <c r="G880" s="1">
        <v>0</v>
      </c>
      <c r="H880" s="1">
        <v>0</v>
      </c>
      <c r="I880" s="14">
        <v>22628.720000000001</v>
      </c>
      <c r="J880" s="1">
        <v>458.5</v>
      </c>
      <c r="K880" s="1">
        <v>0</v>
      </c>
      <c r="L880" s="1">
        <v>0</v>
      </c>
      <c r="M880" s="1">
        <v>0</v>
      </c>
      <c r="N880" s="1">
        <v>1375.5</v>
      </c>
      <c r="O880" s="1">
        <v>217.44253269999999</v>
      </c>
      <c r="P880" s="1">
        <v>1375.5</v>
      </c>
      <c r="Q880" s="1">
        <v>41</v>
      </c>
      <c r="R880" s="1">
        <v>458.5</v>
      </c>
    </row>
    <row r="881" spans="1:18" x14ac:dyDescent="0.15">
      <c r="A881" s="1" t="str">
        <f t="shared" si="14"/>
        <v>AmeriCredit Automobile Receivables Trust 2017-10001694010 - 01157342767</v>
      </c>
      <c r="B881" s="1" t="s">
        <v>16</v>
      </c>
      <c r="C881" s="1" t="s">
        <v>445</v>
      </c>
      <c r="D881" s="2">
        <v>42767</v>
      </c>
      <c r="E881" s="1">
        <v>22628.720000000001</v>
      </c>
      <c r="F881" s="1">
        <v>0</v>
      </c>
      <c r="G881" s="1">
        <v>0</v>
      </c>
      <c r="H881" s="1">
        <v>0</v>
      </c>
      <c r="I881" s="14">
        <v>22628.720000000001</v>
      </c>
      <c r="J881" s="1">
        <v>0</v>
      </c>
      <c r="K881" s="1">
        <v>0</v>
      </c>
      <c r="L881" s="1">
        <v>-410</v>
      </c>
      <c r="M881" s="1">
        <v>0</v>
      </c>
      <c r="N881" s="1">
        <v>1375.5</v>
      </c>
      <c r="O881" s="1">
        <v>219.79843491</v>
      </c>
      <c r="P881" s="1">
        <v>1834</v>
      </c>
      <c r="Q881" s="1">
        <v>0</v>
      </c>
      <c r="R881" s="1">
        <v>0</v>
      </c>
    </row>
    <row r="882" spans="1:18" x14ac:dyDescent="0.15">
      <c r="A882" s="1" t="str">
        <f t="shared" si="14"/>
        <v>AmeriCredit Automobile Receivables Trust 2017-10001694010 - 01157342795</v>
      </c>
      <c r="B882" s="1" t="s">
        <v>16</v>
      </c>
      <c r="C882" s="1" t="s">
        <v>445</v>
      </c>
      <c r="D882" s="2">
        <v>42795</v>
      </c>
      <c r="E882" s="1">
        <v>22628.720000000001</v>
      </c>
      <c r="F882" s="1">
        <v>1629.34</v>
      </c>
      <c r="G882" s="1">
        <v>-100</v>
      </c>
      <c r="H882" s="1">
        <v>2.2737367544323201E-13</v>
      </c>
      <c r="I882" s="14">
        <v>21099.38</v>
      </c>
      <c r="J882" s="1">
        <v>738.34</v>
      </c>
      <c r="K882" s="1">
        <v>0</v>
      </c>
      <c r="L882" s="1">
        <v>0</v>
      </c>
      <c r="M882" s="1">
        <v>0</v>
      </c>
      <c r="N882" s="1">
        <v>1834</v>
      </c>
      <c r="O882" s="1">
        <v>222.18015389000001</v>
      </c>
      <c r="P882" s="1">
        <v>458.5</v>
      </c>
      <c r="Q882" s="1">
        <v>0</v>
      </c>
      <c r="R882" s="1">
        <v>2480</v>
      </c>
    </row>
    <row r="883" spans="1:18" x14ac:dyDescent="0.15">
      <c r="A883" s="1" t="str">
        <f t="shared" si="14"/>
        <v>AmeriCredit Automobile Receivables Trust 2017-10001694010 - 01160042705</v>
      </c>
      <c r="B883" s="1" t="s">
        <v>16</v>
      </c>
      <c r="C883" s="1" t="s">
        <v>444</v>
      </c>
      <c r="D883" s="2">
        <v>42705</v>
      </c>
      <c r="E883" s="1">
        <v>17633.580000000002</v>
      </c>
      <c r="F883" s="1">
        <v>0</v>
      </c>
      <c r="G883" s="1">
        <v>0</v>
      </c>
      <c r="H883" s="1">
        <v>0</v>
      </c>
      <c r="I883" s="14">
        <v>17633.580000000002</v>
      </c>
      <c r="J883" s="1">
        <v>0</v>
      </c>
      <c r="K883" s="1">
        <v>0</v>
      </c>
      <c r="L883" s="1">
        <v>0</v>
      </c>
      <c r="M883" s="1">
        <v>0</v>
      </c>
      <c r="N883" s="1">
        <v>665.06</v>
      </c>
      <c r="O883" s="1">
        <v>187.67744912000001</v>
      </c>
      <c r="P883" s="1">
        <v>665.06</v>
      </c>
      <c r="Q883" s="1">
        <v>15</v>
      </c>
      <c r="R883" s="1">
        <v>0</v>
      </c>
    </row>
    <row r="884" spans="1:18" x14ac:dyDescent="0.15">
      <c r="A884" s="1" t="str">
        <f t="shared" si="14"/>
        <v>AmeriCredit Automobile Receivables Trust 2017-10001694010 - 01160042736</v>
      </c>
      <c r="B884" s="1" t="s">
        <v>16</v>
      </c>
      <c r="C884" s="1" t="s">
        <v>444</v>
      </c>
      <c r="D884" s="2">
        <v>42736</v>
      </c>
      <c r="E884" s="1">
        <v>17633.580000000002</v>
      </c>
      <c r="F884" s="1">
        <v>97.45</v>
      </c>
      <c r="G884" s="1">
        <v>0</v>
      </c>
      <c r="H884" s="1">
        <v>7.2475359047530199E-13</v>
      </c>
      <c r="I884" s="14">
        <v>17536.13</v>
      </c>
      <c r="J884" s="1">
        <v>238.55</v>
      </c>
      <c r="K884" s="1">
        <v>0</v>
      </c>
      <c r="L884" s="1">
        <v>0</v>
      </c>
      <c r="M884" s="1">
        <v>0</v>
      </c>
      <c r="N884" s="1">
        <v>665.06</v>
      </c>
      <c r="O884" s="1">
        <v>189.21474054000001</v>
      </c>
      <c r="P884" s="1">
        <v>661.59</v>
      </c>
      <c r="Q884" s="1">
        <v>15</v>
      </c>
      <c r="R884" s="1">
        <v>336</v>
      </c>
    </row>
    <row r="885" spans="1:18" x14ac:dyDescent="0.15">
      <c r="A885" s="1" t="str">
        <f t="shared" si="14"/>
        <v>AmeriCredit Automobile Receivables Trust 2017-10001694010 - 01160042767</v>
      </c>
      <c r="B885" s="1" t="s">
        <v>16</v>
      </c>
      <c r="C885" s="1" t="s">
        <v>444</v>
      </c>
      <c r="D885" s="2">
        <v>42767</v>
      </c>
      <c r="E885" s="1">
        <v>17536.13</v>
      </c>
      <c r="F885" s="1">
        <v>16346.85</v>
      </c>
      <c r="G885" s="1">
        <v>0</v>
      </c>
      <c r="H885" s="1">
        <v>0</v>
      </c>
      <c r="I885" s="14">
        <v>1189.28</v>
      </c>
      <c r="J885" s="1">
        <v>61.84</v>
      </c>
      <c r="K885" s="1">
        <v>0</v>
      </c>
      <c r="L885" s="1">
        <v>0</v>
      </c>
      <c r="M885" s="1">
        <v>15747.0999999999</v>
      </c>
      <c r="N885" s="1">
        <v>661.59</v>
      </c>
      <c r="O885" s="1">
        <v>190.76471459999999</v>
      </c>
      <c r="P885" s="1">
        <v>661.59</v>
      </c>
      <c r="Q885" s="1">
        <v>12</v>
      </c>
      <c r="R885" s="1">
        <v>16408.689999999999</v>
      </c>
    </row>
    <row r="886" spans="1:18" x14ac:dyDescent="0.15">
      <c r="A886" s="1" t="str">
        <f t="shared" si="14"/>
        <v>AmeriCredit Automobile Receivables Trust 2017-10001694010 - 01160042795</v>
      </c>
      <c r="B886" s="1" t="s">
        <v>16</v>
      </c>
      <c r="C886" s="1" t="s">
        <v>444</v>
      </c>
      <c r="D886" s="2">
        <v>42795</v>
      </c>
      <c r="E886" s="1">
        <v>1189.28</v>
      </c>
      <c r="F886" s="1">
        <v>1175.47</v>
      </c>
      <c r="G886" s="1">
        <v>13.81</v>
      </c>
      <c r="H886" s="1">
        <v>0</v>
      </c>
      <c r="I886" s="14">
        <v>0</v>
      </c>
      <c r="J886" s="1">
        <v>0</v>
      </c>
      <c r="K886" s="1">
        <v>0</v>
      </c>
      <c r="L886" s="1">
        <v>0</v>
      </c>
      <c r="M886" s="1">
        <v>0</v>
      </c>
      <c r="N886" s="1">
        <v>661.59</v>
      </c>
      <c r="O886" s="1">
        <v>192.32747595999999</v>
      </c>
      <c r="P886" s="1">
        <v>0</v>
      </c>
      <c r="Q886" s="1">
        <v>0</v>
      </c>
      <c r="R886" s="1">
        <v>1192.0999999999999</v>
      </c>
    </row>
    <row r="887" spans="1:18" x14ac:dyDescent="0.15">
      <c r="A887" s="1" t="str">
        <f t="shared" si="14"/>
        <v>AmeriCredit Automobile Receivables Trust 2017-10001694010 - 01172542705</v>
      </c>
      <c r="B887" s="1" t="s">
        <v>16</v>
      </c>
      <c r="C887" s="1" t="s">
        <v>443</v>
      </c>
      <c r="D887" s="2">
        <v>42705</v>
      </c>
      <c r="E887" s="1">
        <v>25974.02</v>
      </c>
      <c r="F887" s="1">
        <v>0</v>
      </c>
      <c r="G887" s="1">
        <v>0</v>
      </c>
      <c r="H887" s="1">
        <v>0</v>
      </c>
      <c r="I887" s="14">
        <v>25974.02</v>
      </c>
      <c r="J887" s="1">
        <v>276.89</v>
      </c>
      <c r="K887" s="1">
        <v>0</v>
      </c>
      <c r="L887" s="1">
        <v>0</v>
      </c>
      <c r="M887" s="1">
        <v>0</v>
      </c>
      <c r="N887" s="1">
        <v>1508.25</v>
      </c>
      <c r="O887" s="1">
        <v>259.75730512000001</v>
      </c>
      <c r="P887" s="1">
        <v>1231.3599999999999</v>
      </c>
      <c r="Q887" s="1">
        <v>39</v>
      </c>
      <c r="R887" s="1">
        <v>276.89</v>
      </c>
    </row>
    <row r="888" spans="1:18" x14ac:dyDescent="0.15">
      <c r="A888" s="1" t="str">
        <f t="shared" si="14"/>
        <v>AmeriCredit Automobile Receivables Trust 2017-10001694010 - 01172542736</v>
      </c>
      <c r="B888" s="1" t="s">
        <v>16</v>
      </c>
      <c r="C888" s="1" t="s">
        <v>443</v>
      </c>
      <c r="D888" s="2">
        <v>42736</v>
      </c>
      <c r="E888" s="1">
        <v>25974.02</v>
      </c>
      <c r="F888" s="1">
        <v>0</v>
      </c>
      <c r="G888" s="1">
        <v>0</v>
      </c>
      <c r="H888" s="1">
        <v>0</v>
      </c>
      <c r="I888" s="14">
        <v>25974.02</v>
      </c>
      <c r="J888" s="1">
        <v>0</v>
      </c>
      <c r="K888" s="1">
        <v>0</v>
      </c>
      <c r="L888" s="1">
        <v>0</v>
      </c>
      <c r="M888" s="1">
        <v>0</v>
      </c>
      <c r="N888" s="1">
        <v>1231.3599999999999</v>
      </c>
      <c r="O888" s="1">
        <v>262.21338885</v>
      </c>
      <c r="P888" s="1">
        <v>1734.11</v>
      </c>
      <c r="Q888" s="1">
        <v>70</v>
      </c>
      <c r="R888" s="1">
        <v>0</v>
      </c>
    </row>
    <row r="889" spans="1:18" x14ac:dyDescent="0.15">
      <c r="A889" s="1" t="str">
        <f t="shared" si="14"/>
        <v>AmeriCredit Automobile Receivables Trust 2017-10001694010 - 01172542767</v>
      </c>
      <c r="B889" s="1" t="s">
        <v>16</v>
      </c>
      <c r="C889" s="1" t="s">
        <v>443</v>
      </c>
      <c r="D889" s="2">
        <v>42767</v>
      </c>
      <c r="E889" s="1">
        <v>25974.02</v>
      </c>
      <c r="F889" s="1">
        <v>0</v>
      </c>
      <c r="G889" s="1">
        <v>0</v>
      </c>
      <c r="H889" s="1">
        <v>0</v>
      </c>
      <c r="I889" s="14">
        <v>25974.02</v>
      </c>
      <c r="J889" s="1">
        <v>0</v>
      </c>
      <c r="K889" s="1">
        <v>0</v>
      </c>
      <c r="L889" s="1">
        <v>0</v>
      </c>
      <c r="M889" s="1">
        <v>0</v>
      </c>
      <c r="N889" s="1">
        <v>1734.11</v>
      </c>
      <c r="O889" s="1">
        <v>264.69290770999999</v>
      </c>
      <c r="P889" s="1">
        <v>2236.86</v>
      </c>
      <c r="Q889" s="1">
        <v>0</v>
      </c>
      <c r="R889" s="1">
        <v>0</v>
      </c>
    </row>
    <row r="890" spans="1:18" x14ac:dyDescent="0.15">
      <c r="A890" s="1" t="str">
        <f t="shared" si="14"/>
        <v>AmeriCredit Automobile Receivables Trust 2017-10001694010 - 01172542795</v>
      </c>
      <c r="B890" s="1" t="s">
        <v>16</v>
      </c>
      <c r="C890" s="1" t="s">
        <v>443</v>
      </c>
      <c r="D890" s="2">
        <v>42795</v>
      </c>
      <c r="E890" s="1">
        <v>25974.02</v>
      </c>
      <c r="F890" s="1">
        <v>0</v>
      </c>
      <c r="G890" s="1">
        <v>25974.02</v>
      </c>
      <c r="H890" s="1">
        <v>0</v>
      </c>
      <c r="I890" s="14">
        <v>0</v>
      </c>
      <c r="J890" s="1">
        <v>0</v>
      </c>
      <c r="K890" s="1">
        <v>16433</v>
      </c>
      <c r="L890" s="1">
        <v>16433</v>
      </c>
      <c r="M890" s="1">
        <v>0</v>
      </c>
      <c r="N890" s="1">
        <v>2236.86</v>
      </c>
      <c r="O890" s="1">
        <v>267.19608531</v>
      </c>
      <c r="P890" s="1">
        <v>0</v>
      </c>
      <c r="Q890" s="1">
        <v>0</v>
      </c>
      <c r="R890" s="1">
        <v>0</v>
      </c>
    </row>
    <row r="891" spans="1:18" x14ac:dyDescent="0.15">
      <c r="A891" s="1" t="str">
        <f t="shared" si="14"/>
        <v>AmeriCredit Automobile Receivables Trust 2017-10001694010 - 01183842705</v>
      </c>
      <c r="B891" s="1" t="s">
        <v>16</v>
      </c>
      <c r="C891" s="1" t="s">
        <v>442</v>
      </c>
      <c r="D891" s="2">
        <v>42705</v>
      </c>
      <c r="E891" s="1">
        <v>19867.22</v>
      </c>
      <c r="F891" s="1">
        <v>0</v>
      </c>
      <c r="G891" s="1">
        <v>0</v>
      </c>
      <c r="H891" s="1">
        <v>0</v>
      </c>
      <c r="I891" s="14">
        <v>19867.22</v>
      </c>
      <c r="J891" s="1">
        <v>0</v>
      </c>
      <c r="K891" s="1">
        <v>0</v>
      </c>
      <c r="L891" s="1">
        <v>0</v>
      </c>
      <c r="M891" s="1">
        <v>0</v>
      </c>
      <c r="N891" s="1">
        <v>398.61</v>
      </c>
      <c r="O891" s="1">
        <v>187.70865497</v>
      </c>
      <c r="P891" s="1">
        <v>1594.44</v>
      </c>
      <c r="Q891" s="1">
        <v>0</v>
      </c>
      <c r="R891" s="1">
        <v>0</v>
      </c>
    </row>
    <row r="892" spans="1:18" x14ac:dyDescent="0.15">
      <c r="A892" s="1" t="str">
        <f t="shared" si="14"/>
        <v>AmeriCredit Automobile Receivables Trust 2017-10001694010 - 01183842736</v>
      </c>
      <c r="B892" s="1" t="s">
        <v>16</v>
      </c>
      <c r="C892" s="1" t="s">
        <v>442</v>
      </c>
      <c r="D892" s="2">
        <v>42736</v>
      </c>
      <c r="E892" s="1">
        <v>19867.22</v>
      </c>
      <c r="F892" s="1">
        <v>868.23</v>
      </c>
      <c r="G892" s="1">
        <v>-525</v>
      </c>
      <c r="H892" s="1">
        <v>-4.5474735088646402E-13</v>
      </c>
      <c r="I892" s="14">
        <v>19523.990000000002</v>
      </c>
      <c r="J892" s="1">
        <v>852.6</v>
      </c>
      <c r="K892" s="1">
        <v>0</v>
      </c>
      <c r="L892" s="1">
        <v>0</v>
      </c>
      <c r="M892" s="1">
        <v>0</v>
      </c>
      <c r="N892" s="1">
        <v>1594.44</v>
      </c>
      <c r="O892" s="1">
        <v>189.73900427000001</v>
      </c>
      <c r="P892" s="1">
        <v>797.22</v>
      </c>
      <c r="Q892" s="1">
        <v>26</v>
      </c>
      <c r="R892" s="1">
        <v>1720.83</v>
      </c>
    </row>
    <row r="893" spans="1:18" x14ac:dyDescent="0.15">
      <c r="A893" s="1" t="str">
        <f t="shared" si="14"/>
        <v>AmeriCredit Automobile Receivables Trust 2017-10001694010 - 01183842767</v>
      </c>
      <c r="B893" s="1" t="s">
        <v>16</v>
      </c>
      <c r="C893" s="1" t="s">
        <v>442</v>
      </c>
      <c r="D893" s="2">
        <v>42767</v>
      </c>
      <c r="E893" s="1">
        <v>19523.990000000002</v>
      </c>
      <c r="F893" s="1">
        <v>0</v>
      </c>
      <c r="G893" s="1">
        <v>0</v>
      </c>
      <c r="H893" s="1">
        <v>0</v>
      </c>
      <c r="I893" s="14">
        <v>19523.990000000002</v>
      </c>
      <c r="J893" s="1">
        <v>0</v>
      </c>
      <c r="K893" s="1">
        <v>0</v>
      </c>
      <c r="L893" s="1">
        <v>-525</v>
      </c>
      <c r="M893" s="1">
        <v>0</v>
      </c>
      <c r="N893" s="1">
        <v>797.22</v>
      </c>
      <c r="O893" s="1">
        <v>191.79131519000001</v>
      </c>
      <c r="P893" s="1">
        <v>1195.83</v>
      </c>
      <c r="Q893" s="1">
        <v>54</v>
      </c>
      <c r="R893" s="1">
        <v>0</v>
      </c>
    </row>
    <row r="894" spans="1:18" x14ac:dyDescent="0.15">
      <c r="A894" s="1" t="str">
        <f t="shared" si="14"/>
        <v>AmeriCredit Automobile Receivables Trust 2017-10001694010 - 01183842795</v>
      </c>
      <c r="B894" s="1" t="s">
        <v>16</v>
      </c>
      <c r="C894" s="1" t="s">
        <v>442</v>
      </c>
      <c r="D894" s="2">
        <v>42795</v>
      </c>
      <c r="E894" s="1">
        <v>19523.990000000002</v>
      </c>
      <c r="F894" s="1">
        <v>329.33</v>
      </c>
      <c r="G894" s="1">
        <v>0</v>
      </c>
      <c r="H894" s="1">
        <v>1.76214598468504E-12</v>
      </c>
      <c r="I894" s="14">
        <v>19194.66</v>
      </c>
      <c r="J894" s="1">
        <v>527.67999999999995</v>
      </c>
      <c r="K894" s="1">
        <v>0</v>
      </c>
      <c r="L894" s="1">
        <v>0</v>
      </c>
      <c r="M894" s="1">
        <v>0</v>
      </c>
      <c r="N894" s="1">
        <v>1195.83</v>
      </c>
      <c r="O894" s="1">
        <v>193.86582526999999</v>
      </c>
      <c r="P894" s="1">
        <v>737.43</v>
      </c>
      <c r="Q894" s="1">
        <v>26</v>
      </c>
      <c r="R894" s="1">
        <v>857.01</v>
      </c>
    </row>
    <row r="895" spans="1:18" x14ac:dyDescent="0.15">
      <c r="A895" s="1" t="str">
        <f t="shared" si="14"/>
        <v>AmeriCredit Automobile Receivables Trust 2017-10001694010 - 01194242705</v>
      </c>
      <c r="B895" s="1" t="s">
        <v>16</v>
      </c>
      <c r="C895" s="1" t="s">
        <v>441</v>
      </c>
      <c r="D895" s="2">
        <v>42705</v>
      </c>
      <c r="E895" s="1">
        <v>22350.44</v>
      </c>
      <c r="F895" s="1">
        <v>359.5</v>
      </c>
      <c r="G895" s="1">
        <v>0</v>
      </c>
      <c r="H895" s="1">
        <v>0</v>
      </c>
      <c r="I895" s="14">
        <v>21990.94</v>
      </c>
      <c r="J895" s="1">
        <v>54.96</v>
      </c>
      <c r="K895" s="1">
        <v>0</v>
      </c>
      <c r="L895" s="1">
        <v>0</v>
      </c>
      <c r="M895" s="1">
        <v>0</v>
      </c>
      <c r="N895" s="1">
        <v>414.46</v>
      </c>
      <c r="O895" s="1">
        <v>358.65168213999999</v>
      </c>
      <c r="P895" s="1">
        <v>414.46</v>
      </c>
      <c r="Q895" s="1">
        <v>0</v>
      </c>
      <c r="R895" s="1">
        <v>414.46</v>
      </c>
    </row>
    <row r="896" spans="1:18" x14ac:dyDescent="0.15">
      <c r="A896" s="1" t="str">
        <f t="shared" si="14"/>
        <v>AmeriCredit Automobile Receivables Trust 2017-10001694010 - 01194242736</v>
      </c>
      <c r="B896" s="1" t="s">
        <v>16</v>
      </c>
      <c r="C896" s="1" t="s">
        <v>441</v>
      </c>
      <c r="D896" s="2">
        <v>42736</v>
      </c>
      <c r="E896" s="1">
        <v>21990.94</v>
      </c>
      <c r="F896" s="1">
        <v>358.49</v>
      </c>
      <c r="G896" s="1">
        <v>0</v>
      </c>
      <c r="H896" s="1">
        <v>-2.0463630789890801E-12</v>
      </c>
      <c r="I896" s="14">
        <v>21632.45</v>
      </c>
      <c r="J896" s="1">
        <v>55.97</v>
      </c>
      <c r="K896" s="1">
        <v>0</v>
      </c>
      <c r="L896" s="1">
        <v>0</v>
      </c>
      <c r="M896" s="1">
        <v>5.6843418860808002E-14</v>
      </c>
      <c r="N896" s="1">
        <v>414.46</v>
      </c>
      <c r="O896" s="1">
        <v>359.54701956999997</v>
      </c>
      <c r="P896" s="1">
        <v>414.46</v>
      </c>
      <c r="Q896" s="1">
        <v>0</v>
      </c>
      <c r="R896" s="1">
        <v>414.46</v>
      </c>
    </row>
    <row r="897" spans="1:18" x14ac:dyDescent="0.15">
      <c r="A897" s="1" t="str">
        <f t="shared" si="14"/>
        <v>AmeriCredit Automobile Receivables Trust 2017-10001694010 - 01194242767</v>
      </c>
      <c r="B897" s="1" t="s">
        <v>16</v>
      </c>
      <c r="C897" s="1" t="s">
        <v>441</v>
      </c>
      <c r="D897" s="2">
        <v>42767</v>
      </c>
      <c r="E897" s="1">
        <v>21632.45</v>
      </c>
      <c r="F897" s="1">
        <v>359.35</v>
      </c>
      <c r="G897" s="1">
        <v>0</v>
      </c>
      <c r="H897" s="1">
        <v>2.1600499167107001E-12</v>
      </c>
      <c r="I897" s="14">
        <v>21273.1</v>
      </c>
      <c r="J897" s="1">
        <v>55.11</v>
      </c>
      <c r="K897" s="1">
        <v>0</v>
      </c>
      <c r="L897" s="1">
        <v>0</v>
      </c>
      <c r="M897" s="1">
        <v>5.6843418860808002E-14</v>
      </c>
      <c r="N897" s="1">
        <v>414.46</v>
      </c>
      <c r="O897" s="1">
        <v>360.44459533999998</v>
      </c>
      <c r="P897" s="1">
        <v>414.46</v>
      </c>
      <c r="Q897" s="1">
        <v>0</v>
      </c>
      <c r="R897" s="1">
        <v>414.46</v>
      </c>
    </row>
    <row r="898" spans="1:18" x14ac:dyDescent="0.15">
      <c r="A898" s="1" t="str">
        <f t="shared" si="14"/>
        <v>AmeriCredit Automobile Receivables Trust 2017-10001694010 - 01194242795</v>
      </c>
      <c r="B898" s="1" t="s">
        <v>16</v>
      </c>
      <c r="C898" s="1" t="s">
        <v>441</v>
      </c>
      <c r="D898" s="2">
        <v>42795</v>
      </c>
      <c r="E898" s="1">
        <v>21273.1</v>
      </c>
      <c r="F898" s="1">
        <v>21267.86</v>
      </c>
      <c r="G898" s="1">
        <v>5.24</v>
      </c>
      <c r="H898" s="1">
        <v>-3.6379788070917101E-12</v>
      </c>
      <c r="I898" s="14">
        <v>0</v>
      </c>
      <c r="J898" s="1">
        <v>33.22</v>
      </c>
      <c r="K898" s="1">
        <v>0</v>
      </c>
      <c r="L898" s="1">
        <v>0</v>
      </c>
      <c r="M898" s="1">
        <v>0</v>
      </c>
      <c r="N898" s="1">
        <v>414.46</v>
      </c>
      <c r="O898" s="1">
        <v>361.34441505000001</v>
      </c>
      <c r="P898" s="1">
        <v>0</v>
      </c>
      <c r="Q898" s="1">
        <v>0</v>
      </c>
      <c r="R898" s="1">
        <v>21301.08</v>
      </c>
    </row>
    <row r="899" spans="1:18" x14ac:dyDescent="0.15">
      <c r="A899" s="1" t="str">
        <f t="shared" ref="A899:A962" si="15">B899&amp;C899&amp;D899</f>
        <v>AmeriCredit Automobile Receivables Trust 2017-10001694010 - 01202042705</v>
      </c>
      <c r="B899" s="1" t="s">
        <v>16</v>
      </c>
      <c r="C899" s="1" t="s">
        <v>440</v>
      </c>
      <c r="D899" s="2">
        <v>42705</v>
      </c>
      <c r="E899" s="1">
        <v>9444.57</v>
      </c>
      <c r="F899" s="1">
        <v>657.24</v>
      </c>
      <c r="G899" s="1">
        <v>-296.10000000000002</v>
      </c>
      <c r="H899" s="1">
        <v>-5.6843418860808005E-13</v>
      </c>
      <c r="I899" s="14">
        <v>9083.43</v>
      </c>
      <c r="J899" s="1">
        <v>748.04</v>
      </c>
      <c r="K899" s="1">
        <v>0</v>
      </c>
      <c r="L899" s="1">
        <v>0</v>
      </c>
      <c r="M899" s="1">
        <v>0</v>
      </c>
      <c r="N899" s="1">
        <v>277.14999999999998</v>
      </c>
      <c r="O899" s="1">
        <v>83.853391509999994</v>
      </c>
      <c r="P899" s="1">
        <v>0</v>
      </c>
      <c r="Q899" s="1">
        <v>0</v>
      </c>
      <c r="R899" s="1">
        <v>1433</v>
      </c>
    </row>
    <row r="900" spans="1:18" x14ac:dyDescent="0.15">
      <c r="A900" s="1" t="str">
        <f t="shared" si="15"/>
        <v>AmeriCredit Automobile Receivables Trust 2017-10001694010 - 01202042736</v>
      </c>
      <c r="B900" s="1" t="s">
        <v>16</v>
      </c>
      <c r="C900" s="1" t="s">
        <v>440</v>
      </c>
      <c r="D900" s="2">
        <v>42736</v>
      </c>
      <c r="E900" s="1">
        <v>9083.43</v>
      </c>
      <c r="F900" s="1">
        <v>0</v>
      </c>
      <c r="G900" s="1">
        <v>0</v>
      </c>
      <c r="H900" s="1">
        <v>0</v>
      </c>
      <c r="I900" s="14">
        <v>9083.43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85.59974794</v>
      </c>
      <c r="P900" s="1">
        <v>277.14999999999998</v>
      </c>
      <c r="Q900" s="1">
        <v>0</v>
      </c>
      <c r="R900" s="1">
        <v>0</v>
      </c>
    </row>
    <row r="901" spans="1:18" x14ac:dyDescent="0.15">
      <c r="A901" s="1" t="str">
        <f t="shared" si="15"/>
        <v>AmeriCredit Automobile Receivables Trust 2017-10001694010 - 01202042767</v>
      </c>
      <c r="B901" s="1" t="s">
        <v>16</v>
      </c>
      <c r="C901" s="1" t="s">
        <v>440</v>
      </c>
      <c r="D901" s="2">
        <v>42767</v>
      </c>
      <c r="E901" s="1">
        <v>9083.43</v>
      </c>
      <c r="F901" s="1">
        <v>0</v>
      </c>
      <c r="G901" s="1">
        <v>0</v>
      </c>
      <c r="H901" s="1">
        <v>0</v>
      </c>
      <c r="I901" s="14">
        <v>9083.43</v>
      </c>
      <c r="J901" s="1">
        <v>0</v>
      </c>
      <c r="K901" s="1">
        <v>0</v>
      </c>
      <c r="L901" s="1">
        <v>0</v>
      </c>
      <c r="M901" s="1">
        <v>0</v>
      </c>
      <c r="N901" s="1">
        <v>277.14999999999998</v>
      </c>
      <c r="O901" s="1">
        <v>87.382472250000006</v>
      </c>
      <c r="P901" s="1">
        <v>553.72</v>
      </c>
      <c r="Q901" s="1">
        <v>26</v>
      </c>
      <c r="R901" s="1">
        <v>0</v>
      </c>
    </row>
    <row r="902" spans="1:18" x14ac:dyDescent="0.15">
      <c r="A902" s="1" t="str">
        <f t="shared" si="15"/>
        <v>AmeriCredit Automobile Receivables Trust 2017-10001694010 - 01202042795</v>
      </c>
      <c r="B902" s="1" t="s">
        <v>16</v>
      </c>
      <c r="C902" s="1" t="s">
        <v>440</v>
      </c>
      <c r="D902" s="2">
        <v>42795</v>
      </c>
      <c r="E902" s="1">
        <v>9083.43</v>
      </c>
      <c r="F902" s="1">
        <v>345.87</v>
      </c>
      <c r="G902" s="1">
        <v>0</v>
      </c>
      <c r="H902" s="1">
        <v>7.9580786405131201E-13</v>
      </c>
      <c r="I902" s="14">
        <v>8737.56</v>
      </c>
      <c r="J902" s="1">
        <v>485</v>
      </c>
      <c r="K902" s="1">
        <v>0</v>
      </c>
      <c r="L902" s="1">
        <v>0</v>
      </c>
      <c r="M902" s="1">
        <v>277.14999999999998</v>
      </c>
      <c r="N902" s="1">
        <v>553.72</v>
      </c>
      <c r="O902" s="1">
        <v>89.202321789999999</v>
      </c>
      <c r="P902" s="1">
        <v>0</v>
      </c>
      <c r="Q902" s="1">
        <v>0</v>
      </c>
      <c r="R902" s="1">
        <v>858.59</v>
      </c>
    </row>
    <row r="903" spans="1:18" x14ac:dyDescent="0.15">
      <c r="A903" s="1" t="str">
        <f t="shared" si="15"/>
        <v>AmeriCredit Automobile Receivables Trust 2017-10001694010 - 01212942705</v>
      </c>
      <c r="B903" s="1" t="s">
        <v>16</v>
      </c>
      <c r="C903" s="1" t="s">
        <v>439</v>
      </c>
      <c r="D903" s="2">
        <v>42705</v>
      </c>
      <c r="E903" s="1">
        <v>16149.6</v>
      </c>
      <c r="F903" s="1">
        <v>2.79</v>
      </c>
      <c r="G903" s="1">
        <v>0</v>
      </c>
      <c r="H903" s="1">
        <v>8.73079386565223E-13</v>
      </c>
      <c r="I903" s="14">
        <v>16146.81</v>
      </c>
      <c r="J903" s="1">
        <v>396.55</v>
      </c>
      <c r="K903" s="1">
        <v>0</v>
      </c>
      <c r="L903" s="1">
        <v>0</v>
      </c>
      <c r="M903" s="1">
        <v>0</v>
      </c>
      <c r="N903" s="1">
        <v>399.35</v>
      </c>
      <c r="O903" s="1">
        <v>119.24397567</v>
      </c>
      <c r="P903" s="1">
        <v>399.35</v>
      </c>
      <c r="Q903" s="1">
        <v>0</v>
      </c>
      <c r="R903" s="1">
        <v>399.34</v>
      </c>
    </row>
    <row r="904" spans="1:18" x14ac:dyDescent="0.15">
      <c r="A904" s="1" t="str">
        <f t="shared" si="15"/>
        <v>AmeriCredit Automobile Receivables Trust 2017-10001694010 - 01212942736</v>
      </c>
      <c r="B904" s="1" t="s">
        <v>16</v>
      </c>
      <c r="C904" s="1" t="s">
        <v>439</v>
      </c>
      <c r="D904" s="2">
        <v>42736</v>
      </c>
      <c r="E904" s="1">
        <v>16146.81</v>
      </c>
      <c r="F904" s="1">
        <v>0</v>
      </c>
      <c r="G904" s="1">
        <v>0</v>
      </c>
      <c r="H904" s="1">
        <v>0</v>
      </c>
      <c r="I904" s="14">
        <v>16146.81</v>
      </c>
      <c r="J904" s="1">
        <v>0</v>
      </c>
      <c r="K904" s="1">
        <v>0</v>
      </c>
      <c r="L904" s="1">
        <v>0</v>
      </c>
      <c r="M904" s="1">
        <v>0</v>
      </c>
      <c r="N904" s="1">
        <v>399.35</v>
      </c>
      <c r="O904" s="1">
        <v>121.32079395</v>
      </c>
      <c r="P904" s="1">
        <v>798.7</v>
      </c>
      <c r="Q904" s="1">
        <v>29</v>
      </c>
      <c r="R904" s="1">
        <v>0</v>
      </c>
    </row>
    <row r="905" spans="1:18" x14ac:dyDescent="0.15">
      <c r="A905" s="1" t="str">
        <f t="shared" si="15"/>
        <v>AmeriCredit Automobile Receivables Trust 2017-10001694010 - 01212942767</v>
      </c>
      <c r="B905" s="1" t="s">
        <v>16</v>
      </c>
      <c r="C905" s="1" t="s">
        <v>439</v>
      </c>
      <c r="D905" s="2">
        <v>42767</v>
      </c>
      <c r="E905" s="1">
        <v>16146.81</v>
      </c>
      <c r="F905" s="1">
        <v>14122.4</v>
      </c>
      <c r="G905" s="1">
        <v>725.71</v>
      </c>
      <c r="H905" s="1">
        <v>-1.81898940354585E-12</v>
      </c>
      <c r="I905" s="14">
        <v>1298.7</v>
      </c>
      <c r="J905" s="1">
        <v>0</v>
      </c>
      <c r="K905" s="1">
        <v>0</v>
      </c>
      <c r="L905" s="1">
        <v>0</v>
      </c>
      <c r="M905" s="1">
        <v>0</v>
      </c>
      <c r="N905" s="1">
        <v>798.7</v>
      </c>
      <c r="O905" s="1">
        <v>123.43378349</v>
      </c>
      <c r="P905" s="1">
        <v>1198.05</v>
      </c>
      <c r="Q905" s="1">
        <v>57</v>
      </c>
      <c r="R905" s="1">
        <v>14122.4</v>
      </c>
    </row>
    <row r="906" spans="1:18" x14ac:dyDescent="0.15">
      <c r="A906" s="1" t="str">
        <f t="shared" si="15"/>
        <v>AmeriCredit Automobile Receivables Trust 2017-10001694010 - 01212942795</v>
      </c>
      <c r="B906" s="1" t="s">
        <v>16</v>
      </c>
      <c r="C906" s="1" t="s">
        <v>439</v>
      </c>
      <c r="D906" s="2">
        <v>42795</v>
      </c>
      <c r="E906" s="1">
        <v>1298.7</v>
      </c>
      <c r="F906" s="1">
        <v>0</v>
      </c>
      <c r="G906" s="1">
        <v>0</v>
      </c>
      <c r="H906" s="1">
        <v>0</v>
      </c>
      <c r="I906" s="14">
        <v>1298.7</v>
      </c>
      <c r="J906" s="1">
        <v>0</v>
      </c>
      <c r="K906" s="1">
        <v>0</v>
      </c>
      <c r="L906" s="1">
        <v>0</v>
      </c>
      <c r="M906" s="1">
        <v>0</v>
      </c>
      <c r="N906" s="1">
        <v>1198.05</v>
      </c>
      <c r="O906" s="1">
        <v>125.58357425</v>
      </c>
      <c r="P906" s="1">
        <v>1312.8236391800001</v>
      </c>
      <c r="Q906" s="1">
        <v>88</v>
      </c>
      <c r="R906" s="1">
        <v>0</v>
      </c>
    </row>
    <row r="907" spans="1:18" x14ac:dyDescent="0.15">
      <c r="A907" s="1" t="str">
        <f t="shared" si="15"/>
        <v>AmeriCredit Automobile Receivables Trust 2017-10001694010 - 01225042705</v>
      </c>
      <c r="B907" s="1" t="s">
        <v>16</v>
      </c>
      <c r="C907" s="1" t="s">
        <v>438</v>
      </c>
      <c r="D907" s="2">
        <v>42705</v>
      </c>
      <c r="E907" s="1">
        <v>36857.050000000003</v>
      </c>
      <c r="F907" s="1">
        <v>250.39</v>
      </c>
      <c r="G907" s="1">
        <v>0</v>
      </c>
      <c r="H907" s="1">
        <v>-5.6843418860808005E-13</v>
      </c>
      <c r="I907" s="14">
        <v>36606.660000000003</v>
      </c>
      <c r="J907" s="1">
        <v>435.44</v>
      </c>
      <c r="K907" s="1">
        <v>0</v>
      </c>
      <c r="L907" s="1">
        <v>0</v>
      </c>
      <c r="M907" s="1">
        <v>0</v>
      </c>
      <c r="N907" s="1">
        <v>1371.6599999999901</v>
      </c>
      <c r="O907" s="1">
        <v>400.30742021999998</v>
      </c>
      <c r="P907" s="1">
        <v>1371.66</v>
      </c>
      <c r="Q907" s="1">
        <v>5</v>
      </c>
      <c r="R907" s="1">
        <v>685.83</v>
      </c>
    </row>
    <row r="908" spans="1:18" x14ac:dyDescent="0.15">
      <c r="A908" s="1" t="str">
        <f t="shared" si="15"/>
        <v>AmeriCredit Automobile Receivables Trust 2017-10001694010 - 01225042736</v>
      </c>
      <c r="B908" s="1" t="s">
        <v>16</v>
      </c>
      <c r="C908" s="1" t="s">
        <v>438</v>
      </c>
      <c r="D908" s="2">
        <v>42736</v>
      </c>
      <c r="E908" s="1">
        <v>36606.660000000003</v>
      </c>
      <c r="F908" s="1">
        <v>0</v>
      </c>
      <c r="G908" s="1">
        <v>0</v>
      </c>
      <c r="H908" s="1">
        <v>0</v>
      </c>
      <c r="I908" s="14">
        <v>36606.660000000003</v>
      </c>
      <c r="J908" s="1">
        <v>0</v>
      </c>
      <c r="K908" s="1">
        <v>0</v>
      </c>
      <c r="L908" s="1">
        <v>0</v>
      </c>
      <c r="M908" s="1">
        <v>0</v>
      </c>
      <c r="N908" s="1">
        <v>1371.66</v>
      </c>
      <c r="O908" s="1">
        <v>403.44318389</v>
      </c>
      <c r="P908" s="1">
        <v>2057.4899999999998</v>
      </c>
      <c r="Q908" s="1">
        <v>36</v>
      </c>
      <c r="R908" s="1">
        <v>0</v>
      </c>
    </row>
    <row r="909" spans="1:18" x14ac:dyDescent="0.15">
      <c r="A909" s="1" t="str">
        <f t="shared" si="15"/>
        <v>AmeriCredit Automobile Receivables Trust 2017-10001694010 - 01225042767</v>
      </c>
      <c r="B909" s="1" t="s">
        <v>16</v>
      </c>
      <c r="C909" s="1" t="s">
        <v>438</v>
      </c>
      <c r="D909" s="2">
        <v>42767</v>
      </c>
      <c r="E909" s="1">
        <v>36606.660000000003</v>
      </c>
      <c r="F909" s="1">
        <v>0</v>
      </c>
      <c r="G909" s="1">
        <v>0</v>
      </c>
      <c r="H909" s="1">
        <v>0</v>
      </c>
      <c r="I909" s="14">
        <v>36606.660000000003</v>
      </c>
      <c r="J909" s="1">
        <v>0</v>
      </c>
      <c r="K909" s="1">
        <v>0</v>
      </c>
      <c r="L909" s="1">
        <v>0</v>
      </c>
      <c r="M909" s="1">
        <v>0</v>
      </c>
      <c r="N909" s="1">
        <v>2057.4899999999998</v>
      </c>
      <c r="O909" s="1">
        <v>406.60351104</v>
      </c>
      <c r="P909" s="1">
        <v>2743.32</v>
      </c>
      <c r="Q909" s="1">
        <v>64</v>
      </c>
      <c r="R909" s="1">
        <v>0</v>
      </c>
    </row>
    <row r="910" spans="1:18" x14ac:dyDescent="0.15">
      <c r="A910" s="1" t="str">
        <f t="shared" si="15"/>
        <v>AmeriCredit Automobile Receivables Trust 2017-10001694010 - 01225042795</v>
      </c>
      <c r="B910" s="1" t="s">
        <v>16</v>
      </c>
      <c r="C910" s="1" t="s">
        <v>438</v>
      </c>
      <c r="D910" s="2">
        <v>42795</v>
      </c>
      <c r="E910" s="1">
        <v>36606.660000000003</v>
      </c>
      <c r="F910" s="1">
        <v>2257.73</v>
      </c>
      <c r="G910" s="1">
        <v>-500</v>
      </c>
      <c r="H910" s="1">
        <v>3.1832314562052399E-12</v>
      </c>
      <c r="I910" s="14">
        <v>34848.93</v>
      </c>
      <c r="J910" s="1">
        <v>989.4</v>
      </c>
      <c r="K910" s="1">
        <v>0</v>
      </c>
      <c r="L910" s="1">
        <v>-500</v>
      </c>
      <c r="M910" s="1">
        <v>0</v>
      </c>
      <c r="N910" s="1">
        <v>2743.32</v>
      </c>
      <c r="O910" s="1">
        <v>409.78859409</v>
      </c>
      <c r="P910" s="1">
        <v>685.83</v>
      </c>
      <c r="Q910" s="1">
        <v>0</v>
      </c>
      <c r="R910" s="1">
        <v>3350</v>
      </c>
    </row>
    <row r="911" spans="1:18" x14ac:dyDescent="0.15">
      <c r="A911" s="1" t="str">
        <f t="shared" si="15"/>
        <v>AmeriCredit Automobile Receivables Trust 2017-10001694010 - 01231942705</v>
      </c>
      <c r="B911" s="1" t="s">
        <v>16</v>
      </c>
      <c r="C911" s="1" t="s">
        <v>437</v>
      </c>
      <c r="D911" s="2">
        <v>42705</v>
      </c>
      <c r="E911" s="1">
        <v>41310.19</v>
      </c>
      <c r="F911" s="1">
        <v>571.41999999999996</v>
      </c>
      <c r="G911" s="1">
        <v>0</v>
      </c>
      <c r="H911" s="1">
        <v>5.5706550483591798E-12</v>
      </c>
      <c r="I911" s="14">
        <v>40738.769999999997</v>
      </c>
      <c r="J911" s="1">
        <v>94.81</v>
      </c>
      <c r="K911" s="1">
        <v>0</v>
      </c>
      <c r="L911" s="1">
        <v>0</v>
      </c>
      <c r="M911" s="1">
        <v>0</v>
      </c>
      <c r="N911" s="1">
        <v>1269</v>
      </c>
      <c r="O911" s="1">
        <v>532.87852327999997</v>
      </c>
      <c r="P911" s="1">
        <v>1237.27</v>
      </c>
      <c r="Q911" s="1">
        <v>13</v>
      </c>
      <c r="R911" s="1">
        <v>666.23</v>
      </c>
    </row>
    <row r="912" spans="1:18" x14ac:dyDescent="0.15">
      <c r="A912" s="1" t="str">
        <f t="shared" si="15"/>
        <v>AmeriCredit Automobile Receivables Trust 2017-10001694010 - 01231942736</v>
      </c>
      <c r="B912" s="1" t="s">
        <v>16</v>
      </c>
      <c r="C912" s="1" t="s">
        <v>437</v>
      </c>
      <c r="D912" s="2">
        <v>42736</v>
      </c>
      <c r="E912" s="1">
        <v>40738.769999999997</v>
      </c>
      <c r="F912" s="1">
        <v>0</v>
      </c>
      <c r="G912" s="1">
        <v>0</v>
      </c>
      <c r="H912" s="1">
        <v>0</v>
      </c>
      <c r="I912" s="14">
        <v>40738.769999999997</v>
      </c>
      <c r="J912" s="1">
        <v>0</v>
      </c>
      <c r="K912" s="1">
        <v>0</v>
      </c>
      <c r="L912" s="1">
        <v>-465</v>
      </c>
      <c r="M912" s="1">
        <v>0</v>
      </c>
      <c r="N912" s="1">
        <v>1237.27</v>
      </c>
      <c r="O912" s="1">
        <v>534.20874418000005</v>
      </c>
      <c r="P912" s="1">
        <v>1871.77</v>
      </c>
      <c r="Q912" s="1">
        <v>0</v>
      </c>
      <c r="R912" s="1">
        <v>0</v>
      </c>
    </row>
    <row r="913" spans="1:18" x14ac:dyDescent="0.15">
      <c r="A913" s="1" t="str">
        <f t="shared" si="15"/>
        <v>AmeriCredit Automobile Receivables Trust 2017-10001694010 - 01231942767</v>
      </c>
      <c r="B913" s="1" t="s">
        <v>16</v>
      </c>
      <c r="C913" s="1" t="s">
        <v>437</v>
      </c>
      <c r="D913" s="2">
        <v>42767</v>
      </c>
      <c r="E913" s="1">
        <v>40738.769999999997</v>
      </c>
      <c r="F913" s="1">
        <v>0</v>
      </c>
      <c r="G913" s="1">
        <v>0</v>
      </c>
      <c r="H913" s="1">
        <v>0</v>
      </c>
      <c r="I913" s="14">
        <v>40738.769999999997</v>
      </c>
      <c r="J913" s="1">
        <v>0</v>
      </c>
      <c r="K913" s="1">
        <v>0</v>
      </c>
      <c r="L913" s="1">
        <v>-995</v>
      </c>
      <c r="M913" s="1">
        <v>0</v>
      </c>
      <c r="N913" s="1">
        <v>1871.77</v>
      </c>
      <c r="O913" s="1">
        <v>535.54229062000002</v>
      </c>
      <c r="P913" s="1">
        <v>2506.27</v>
      </c>
      <c r="Q913" s="1">
        <v>0</v>
      </c>
      <c r="R913" s="1">
        <v>0</v>
      </c>
    </row>
    <row r="914" spans="1:18" x14ac:dyDescent="0.15">
      <c r="A914" s="1" t="str">
        <f t="shared" si="15"/>
        <v>AmeriCredit Automobile Receivables Trust 2017-10001694010 - 01231942795</v>
      </c>
      <c r="B914" s="1" t="s">
        <v>16</v>
      </c>
      <c r="C914" s="1" t="s">
        <v>437</v>
      </c>
      <c r="D914" s="2">
        <v>42795</v>
      </c>
      <c r="E914" s="1">
        <v>40738.769999999997</v>
      </c>
      <c r="F914" s="1">
        <v>0</v>
      </c>
      <c r="G914" s="1">
        <v>40738.769999999997</v>
      </c>
      <c r="H914" s="1">
        <v>0</v>
      </c>
      <c r="I914" s="14">
        <v>0</v>
      </c>
      <c r="J914" s="1">
        <v>0</v>
      </c>
      <c r="K914" s="1">
        <v>6841</v>
      </c>
      <c r="L914" s="1">
        <v>6841</v>
      </c>
      <c r="M914" s="1">
        <v>0</v>
      </c>
      <c r="N914" s="1">
        <v>2506.27</v>
      </c>
      <c r="O914" s="1">
        <v>536.87917092999999</v>
      </c>
      <c r="P914" s="1">
        <v>0</v>
      </c>
      <c r="Q914" s="1">
        <v>0</v>
      </c>
      <c r="R914" s="1">
        <v>0</v>
      </c>
    </row>
    <row r="915" spans="1:18" x14ac:dyDescent="0.15">
      <c r="A915" s="1" t="str">
        <f t="shared" si="15"/>
        <v>AmeriCredit Automobile Receivables Trust 2017-10001694010 - 01235642705</v>
      </c>
      <c r="B915" s="1" t="s">
        <v>16</v>
      </c>
      <c r="C915" s="1" t="s">
        <v>436</v>
      </c>
      <c r="D915" s="2">
        <v>42705</v>
      </c>
      <c r="E915" s="1">
        <v>25199.89</v>
      </c>
      <c r="F915" s="1">
        <v>0</v>
      </c>
      <c r="G915" s="1">
        <v>0</v>
      </c>
      <c r="H915" s="1">
        <v>-28.420000000001799</v>
      </c>
      <c r="I915" s="14">
        <v>25228.31</v>
      </c>
      <c r="J915" s="1">
        <v>0</v>
      </c>
      <c r="K915" s="1">
        <v>0</v>
      </c>
      <c r="L915" s="1">
        <v>0</v>
      </c>
      <c r="M915" s="1">
        <v>0</v>
      </c>
      <c r="N915" s="1">
        <v>949.83999999999901</v>
      </c>
      <c r="O915" s="1">
        <v>266.52759318</v>
      </c>
      <c r="P915" s="1">
        <v>949.84</v>
      </c>
      <c r="Q915" s="1">
        <v>18</v>
      </c>
      <c r="R915" s="1">
        <v>28.42</v>
      </c>
    </row>
    <row r="916" spans="1:18" x14ac:dyDescent="0.15">
      <c r="A916" s="1" t="str">
        <f t="shared" si="15"/>
        <v>AmeriCredit Automobile Receivables Trust 2017-10001694010 - 01235642736</v>
      </c>
      <c r="B916" s="1" t="s">
        <v>16</v>
      </c>
      <c r="C916" s="1" t="s">
        <v>436</v>
      </c>
      <c r="D916" s="2">
        <v>42736</v>
      </c>
      <c r="E916" s="1">
        <v>25228.31</v>
      </c>
      <c r="F916" s="1">
        <v>0</v>
      </c>
      <c r="G916" s="1">
        <v>0</v>
      </c>
      <c r="H916" s="1">
        <v>0</v>
      </c>
      <c r="I916" s="14">
        <v>25228.31</v>
      </c>
      <c r="J916" s="1">
        <v>0</v>
      </c>
      <c r="K916" s="1">
        <v>0</v>
      </c>
      <c r="L916" s="1">
        <v>0</v>
      </c>
      <c r="M916" s="1">
        <v>0</v>
      </c>
      <c r="N916" s="1">
        <v>949.84</v>
      </c>
      <c r="O916" s="1">
        <v>268.73231238</v>
      </c>
      <c r="P916" s="1">
        <v>1424.76</v>
      </c>
      <c r="Q916" s="1">
        <v>49</v>
      </c>
      <c r="R916" s="1">
        <v>0</v>
      </c>
    </row>
    <row r="917" spans="1:18" x14ac:dyDescent="0.15">
      <c r="A917" s="1" t="str">
        <f t="shared" si="15"/>
        <v>AmeriCredit Automobile Receivables Trust 2017-10001694010 - 01235642767</v>
      </c>
      <c r="B917" s="1" t="s">
        <v>16</v>
      </c>
      <c r="C917" s="1" t="s">
        <v>436</v>
      </c>
      <c r="D917" s="2">
        <v>42767</v>
      </c>
      <c r="E917" s="1">
        <v>25228.31</v>
      </c>
      <c r="F917" s="1">
        <v>19.34</v>
      </c>
      <c r="G917" s="1">
        <v>0</v>
      </c>
      <c r="H917" s="1">
        <v>1.4566126083082001E-13</v>
      </c>
      <c r="I917" s="14">
        <v>25208.97</v>
      </c>
      <c r="J917" s="1">
        <v>455.58</v>
      </c>
      <c r="K917" s="1">
        <v>0</v>
      </c>
      <c r="L917" s="1">
        <v>0</v>
      </c>
      <c r="M917" s="1">
        <v>0</v>
      </c>
      <c r="N917" s="1">
        <v>1424.76</v>
      </c>
      <c r="O917" s="1">
        <v>270.95540423</v>
      </c>
      <c r="P917" s="1">
        <v>1424.76</v>
      </c>
      <c r="Q917" s="1">
        <v>46</v>
      </c>
      <c r="R917" s="1">
        <v>474.92</v>
      </c>
    </row>
    <row r="918" spans="1:18" x14ac:dyDescent="0.15">
      <c r="A918" s="1" t="str">
        <f t="shared" si="15"/>
        <v>AmeriCredit Automobile Receivables Trust 2017-10001694010 - 01235642795</v>
      </c>
      <c r="B918" s="1" t="s">
        <v>16</v>
      </c>
      <c r="C918" s="1" t="s">
        <v>436</v>
      </c>
      <c r="D918" s="2">
        <v>42795</v>
      </c>
      <c r="E918" s="1">
        <v>25208.97</v>
      </c>
      <c r="F918" s="1">
        <v>1608.96</v>
      </c>
      <c r="G918" s="1">
        <v>-495</v>
      </c>
      <c r="H918" s="1">
        <v>2.7284841053187799E-12</v>
      </c>
      <c r="I918" s="14">
        <v>24095.01</v>
      </c>
      <c r="J918" s="1">
        <v>310.8</v>
      </c>
      <c r="K918" s="1">
        <v>0</v>
      </c>
      <c r="L918" s="1">
        <v>-495</v>
      </c>
      <c r="M918" s="1">
        <v>0</v>
      </c>
      <c r="N918" s="1">
        <v>1424.76</v>
      </c>
      <c r="O918" s="1">
        <v>273.19702185</v>
      </c>
      <c r="P918" s="1">
        <v>474.92</v>
      </c>
      <c r="Q918" s="1">
        <v>0</v>
      </c>
      <c r="R918" s="1">
        <v>1991.01</v>
      </c>
    </row>
    <row r="919" spans="1:18" x14ac:dyDescent="0.15">
      <c r="A919" s="1" t="str">
        <f t="shared" si="15"/>
        <v>AmeriCredit Automobile Receivables Trust 2017-10001694010 - 01241542705</v>
      </c>
      <c r="B919" s="1" t="s">
        <v>16</v>
      </c>
      <c r="C919" s="1" t="s">
        <v>435</v>
      </c>
      <c r="D919" s="2">
        <v>42705</v>
      </c>
      <c r="E919" s="1">
        <v>26689.66</v>
      </c>
      <c r="F919" s="1">
        <v>20598.21</v>
      </c>
      <c r="G919" s="1">
        <v>0</v>
      </c>
      <c r="H919" s="1">
        <v>0</v>
      </c>
      <c r="I919" s="14">
        <v>6091.45</v>
      </c>
      <c r="J919" s="1">
        <v>0</v>
      </c>
      <c r="K919" s="1">
        <v>0</v>
      </c>
      <c r="L919" s="1">
        <v>0</v>
      </c>
      <c r="M919" s="1">
        <v>19481.29</v>
      </c>
      <c r="N919" s="1">
        <v>1116.92</v>
      </c>
      <c r="O919" s="1">
        <v>249.89464233000001</v>
      </c>
      <c r="P919" s="1">
        <v>1116.92</v>
      </c>
      <c r="Q919" s="1">
        <v>9</v>
      </c>
      <c r="R919" s="1">
        <v>20598.21</v>
      </c>
    </row>
    <row r="920" spans="1:18" x14ac:dyDescent="0.15">
      <c r="A920" s="1" t="str">
        <f t="shared" si="15"/>
        <v>AmeriCredit Automobile Receivables Trust 2017-10001694010 - 01241542736</v>
      </c>
      <c r="B920" s="1" t="s">
        <v>16</v>
      </c>
      <c r="C920" s="1" t="s">
        <v>435</v>
      </c>
      <c r="D920" s="2">
        <v>42736</v>
      </c>
      <c r="E920" s="1">
        <v>6091.45</v>
      </c>
      <c r="F920" s="1">
        <v>0</v>
      </c>
      <c r="G920" s="1">
        <v>0</v>
      </c>
      <c r="H920" s="1">
        <v>0</v>
      </c>
      <c r="I920" s="14">
        <v>6091.45</v>
      </c>
      <c r="J920" s="1">
        <v>0</v>
      </c>
      <c r="K920" s="1">
        <v>0</v>
      </c>
      <c r="L920" s="1">
        <v>0</v>
      </c>
      <c r="M920" s="1">
        <v>0</v>
      </c>
      <c r="N920" s="1">
        <v>1116.92</v>
      </c>
      <c r="O920" s="1">
        <v>252.77028844</v>
      </c>
      <c r="P920" s="1">
        <v>1675.38</v>
      </c>
      <c r="Q920" s="1">
        <v>40</v>
      </c>
      <c r="R920" s="1">
        <v>0</v>
      </c>
    </row>
    <row r="921" spans="1:18" x14ac:dyDescent="0.15">
      <c r="A921" s="1" t="str">
        <f t="shared" si="15"/>
        <v>AmeriCredit Automobile Receivables Trust 2017-10001694010 - 01241542767</v>
      </c>
      <c r="B921" s="1" t="s">
        <v>16</v>
      </c>
      <c r="C921" s="1" t="s">
        <v>435</v>
      </c>
      <c r="D921" s="2">
        <v>42767</v>
      </c>
      <c r="E921" s="1">
        <v>6091.45</v>
      </c>
      <c r="F921" s="1">
        <v>1798</v>
      </c>
      <c r="G921" s="1">
        <v>0</v>
      </c>
      <c r="H921" s="1">
        <v>0</v>
      </c>
      <c r="I921" s="14">
        <v>4293.45</v>
      </c>
      <c r="J921" s="1">
        <v>0</v>
      </c>
      <c r="K921" s="1">
        <v>0</v>
      </c>
      <c r="L921" s="1">
        <v>0</v>
      </c>
      <c r="M921" s="1">
        <v>122.619999999999</v>
      </c>
      <c r="N921" s="1">
        <v>1675.38</v>
      </c>
      <c r="O921" s="1">
        <v>255.67945979000001</v>
      </c>
      <c r="P921" s="1">
        <v>2233.84</v>
      </c>
      <c r="Q921" s="1">
        <v>68</v>
      </c>
      <c r="R921" s="1">
        <v>1798</v>
      </c>
    </row>
    <row r="922" spans="1:18" x14ac:dyDescent="0.15">
      <c r="A922" s="1" t="str">
        <f t="shared" si="15"/>
        <v>AmeriCredit Automobile Receivables Trust 2017-10001694010 - 01241542795</v>
      </c>
      <c r="B922" s="1" t="s">
        <v>16</v>
      </c>
      <c r="C922" s="1" t="s">
        <v>435</v>
      </c>
      <c r="D922" s="2">
        <v>42795</v>
      </c>
      <c r="E922" s="1">
        <v>4293.45</v>
      </c>
      <c r="F922" s="1">
        <v>4278.6400000000003</v>
      </c>
      <c r="G922" s="1">
        <v>14.81</v>
      </c>
      <c r="H922" s="1">
        <v>-9.0949470177292804E-13</v>
      </c>
      <c r="I922" s="14">
        <v>0</v>
      </c>
      <c r="J922" s="1">
        <v>193.83</v>
      </c>
      <c r="K922" s="1">
        <v>0</v>
      </c>
      <c r="L922" s="1">
        <v>0</v>
      </c>
      <c r="M922" s="1">
        <v>0</v>
      </c>
      <c r="N922" s="1">
        <v>2233.84</v>
      </c>
      <c r="O922" s="1">
        <v>258.62254723000001</v>
      </c>
      <c r="P922" s="1">
        <v>0</v>
      </c>
      <c r="Q922" s="1">
        <v>0</v>
      </c>
      <c r="R922" s="1">
        <v>4472.47</v>
      </c>
    </row>
    <row r="923" spans="1:18" x14ac:dyDescent="0.15">
      <c r="A923" s="1" t="str">
        <f t="shared" si="15"/>
        <v>AmeriCredit Automobile Receivables Trust 2017-10001694010 - 01253842705</v>
      </c>
      <c r="B923" s="1" t="s">
        <v>16</v>
      </c>
      <c r="C923" s="1" t="s">
        <v>434</v>
      </c>
      <c r="D923" s="2">
        <v>42705</v>
      </c>
      <c r="E923" s="1">
        <v>18894.240000000002</v>
      </c>
      <c r="F923" s="1">
        <v>0</v>
      </c>
      <c r="G923" s="1">
        <v>0</v>
      </c>
      <c r="H923" s="1">
        <v>-515.75999999999794</v>
      </c>
      <c r="I923" s="14">
        <v>19410</v>
      </c>
      <c r="J923" s="1">
        <v>0</v>
      </c>
      <c r="K923" s="1">
        <v>0</v>
      </c>
      <c r="L923" s="1">
        <v>0</v>
      </c>
      <c r="M923" s="1">
        <v>0</v>
      </c>
      <c r="N923" s="1">
        <v>1371.50999999999</v>
      </c>
      <c r="O923" s="1">
        <v>154.67913655999999</v>
      </c>
      <c r="P923" s="1">
        <v>1371.51</v>
      </c>
      <c r="Q923" s="1">
        <v>40</v>
      </c>
      <c r="R923" s="1">
        <v>0</v>
      </c>
    </row>
    <row r="924" spans="1:18" x14ac:dyDescent="0.15">
      <c r="A924" s="1" t="str">
        <f t="shared" si="15"/>
        <v>AmeriCredit Automobile Receivables Trust 2017-10001694010 - 01253842736</v>
      </c>
      <c r="B924" s="1" t="s">
        <v>16</v>
      </c>
      <c r="C924" s="1" t="s">
        <v>434</v>
      </c>
      <c r="D924" s="2">
        <v>42736</v>
      </c>
      <c r="E924" s="1">
        <v>19410</v>
      </c>
      <c r="F924" s="1">
        <v>0</v>
      </c>
      <c r="G924" s="1">
        <v>0</v>
      </c>
      <c r="H924" s="1">
        <v>0</v>
      </c>
      <c r="I924" s="14">
        <v>19410</v>
      </c>
      <c r="J924" s="1">
        <v>460</v>
      </c>
      <c r="K924" s="1">
        <v>0</v>
      </c>
      <c r="L924" s="1">
        <v>0</v>
      </c>
      <c r="M924" s="1">
        <v>0</v>
      </c>
      <c r="N924" s="1">
        <v>1371.51</v>
      </c>
      <c r="O924" s="1">
        <v>157.07093035</v>
      </c>
      <c r="P924" s="1">
        <v>1368.68</v>
      </c>
      <c r="Q924" s="1">
        <v>41</v>
      </c>
      <c r="R924" s="1">
        <v>460</v>
      </c>
    </row>
    <row r="925" spans="1:18" x14ac:dyDescent="0.15">
      <c r="A925" s="1" t="str">
        <f t="shared" si="15"/>
        <v>AmeriCredit Automobile Receivables Trust 2017-10001694010 - 01253842767</v>
      </c>
      <c r="B925" s="1" t="s">
        <v>16</v>
      </c>
      <c r="C925" s="1" t="s">
        <v>434</v>
      </c>
      <c r="D925" s="2">
        <v>42767</v>
      </c>
      <c r="E925" s="1">
        <v>19410</v>
      </c>
      <c r="F925" s="1">
        <v>0</v>
      </c>
      <c r="G925" s="1">
        <v>0</v>
      </c>
      <c r="H925" s="1">
        <v>0</v>
      </c>
      <c r="I925" s="14">
        <v>19410</v>
      </c>
      <c r="J925" s="1">
        <v>0</v>
      </c>
      <c r="K925" s="1">
        <v>0</v>
      </c>
      <c r="L925" s="1">
        <v>-425</v>
      </c>
      <c r="M925" s="1">
        <v>0</v>
      </c>
      <c r="N925" s="1">
        <v>1368.68</v>
      </c>
      <c r="O925" s="1">
        <v>159.50057426999999</v>
      </c>
      <c r="P925" s="1">
        <v>1825.85</v>
      </c>
      <c r="Q925" s="1">
        <v>0</v>
      </c>
      <c r="R925" s="1">
        <v>0</v>
      </c>
    </row>
    <row r="926" spans="1:18" x14ac:dyDescent="0.15">
      <c r="A926" s="1" t="str">
        <f t="shared" si="15"/>
        <v>AmeriCredit Automobile Receivables Trust 2017-10001694010 - 01253842795</v>
      </c>
      <c r="B926" s="1" t="s">
        <v>16</v>
      </c>
      <c r="C926" s="1" t="s">
        <v>434</v>
      </c>
      <c r="D926" s="2">
        <v>42795</v>
      </c>
      <c r="E926" s="1">
        <v>19410</v>
      </c>
      <c r="F926" s="1">
        <v>0</v>
      </c>
      <c r="G926" s="1">
        <v>19410</v>
      </c>
      <c r="H926" s="1">
        <v>0</v>
      </c>
      <c r="I926" s="14">
        <v>0</v>
      </c>
      <c r="J926" s="1">
        <v>0</v>
      </c>
      <c r="K926" s="1">
        <v>11696</v>
      </c>
      <c r="L926" s="1">
        <v>11696</v>
      </c>
      <c r="M926" s="1">
        <v>0</v>
      </c>
      <c r="N926" s="1">
        <v>1825.85</v>
      </c>
      <c r="O926" s="1">
        <v>161.96866731</v>
      </c>
      <c r="P926" s="1">
        <v>0</v>
      </c>
      <c r="Q926" s="1">
        <v>0</v>
      </c>
      <c r="R926" s="1">
        <v>0</v>
      </c>
    </row>
    <row r="927" spans="1:18" x14ac:dyDescent="0.15">
      <c r="A927" s="1" t="str">
        <f t="shared" si="15"/>
        <v>AmeriCredit Automobile Receivables Trust 2017-10001694010 - 01277142705</v>
      </c>
      <c r="B927" s="1" t="s">
        <v>16</v>
      </c>
      <c r="C927" s="1" t="s">
        <v>433</v>
      </c>
      <c r="D927" s="2">
        <v>42705</v>
      </c>
      <c r="E927" s="1">
        <v>21423.56</v>
      </c>
      <c r="F927" s="1">
        <v>0</v>
      </c>
      <c r="G927" s="1">
        <v>0</v>
      </c>
      <c r="H927" s="1">
        <v>0</v>
      </c>
      <c r="I927" s="14">
        <v>21423.56</v>
      </c>
      <c r="J927" s="1">
        <v>0</v>
      </c>
      <c r="K927" s="1">
        <v>0</v>
      </c>
      <c r="L927" s="1">
        <v>0</v>
      </c>
      <c r="M927" s="1">
        <v>0</v>
      </c>
      <c r="N927" s="1">
        <v>530.16999999999996</v>
      </c>
      <c r="O927" s="1">
        <v>160.57962615</v>
      </c>
      <c r="P927" s="1">
        <v>2120.6799999999998</v>
      </c>
      <c r="Q927" s="1">
        <v>0</v>
      </c>
      <c r="R927" s="1">
        <v>0</v>
      </c>
    </row>
    <row r="928" spans="1:18" x14ac:dyDescent="0.15">
      <c r="A928" s="1" t="str">
        <f t="shared" si="15"/>
        <v>AmeriCredit Automobile Receivables Trust 2017-10001694010 - 01277142736</v>
      </c>
      <c r="B928" s="1" t="s">
        <v>16</v>
      </c>
      <c r="C928" s="1" t="s">
        <v>433</v>
      </c>
      <c r="D928" s="2">
        <v>42736</v>
      </c>
      <c r="E928" s="1">
        <v>21423.56</v>
      </c>
      <c r="F928" s="1">
        <v>695.03</v>
      </c>
      <c r="G928" s="1">
        <v>-530</v>
      </c>
      <c r="H928" s="1">
        <v>2.5011104298755498E-12</v>
      </c>
      <c r="I928" s="14">
        <v>21258.53</v>
      </c>
      <c r="J928" s="1">
        <v>1425.97</v>
      </c>
      <c r="K928" s="1">
        <v>0</v>
      </c>
      <c r="L928" s="1">
        <v>0</v>
      </c>
      <c r="M928" s="1">
        <v>0</v>
      </c>
      <c r="N928" s="1">
        <v>2120.6799999999998</v>
      </c>
      <c r="O928" s="1">
        <v>163.31064147000001</v>
      </c>
      <c r="P928" s="1">
        <v>1059.8499999999999</v>
      </c>
      <c r="Q928" s="1">
        <v>7</v>
      </c>
      <c r="R928" s="1">
        <v>2121</v>
      </c>
    </row>
    <row r="929" spans="1:18" x14ac:dyDescent="0.15">
      <c r="A929" s="1" t="str">
        <f t="shared" si="15"/>
        <v>AmeriCredit Automobile Receivables Trust 2017-10001694010 - 01277142767</v>
      </c>
      <c r="B929" s="1" t="s">
        <v>16</v>
      </c>
      <c r="C929" s="1" t="s">
        <v>433</v>
      </c>
      <c r="D929" s="2">
        <v>42767</v>
      </c>
      <c r="E929" s="1">
        <v>21258.53</v>
      </c>
      <c r="F929" s="1">
        <v>0</v>
      </c>
      <c r="G929" s="1">
        <v>0</v>
      </c>
      <c r="H929" s="1">
        <v>0</v>
      </c>
      <c r="I929" s="14">
        <v>21258.53</v>
      </c>
      <c r="J929" s="1">
        <v>530</v>
      </c>
      <c r="K929" s="1">
        <v>0</v>
      </c>
      <c r="L929" s="1">
        <v>0</v>
      </c>
      <c r="M929" s="1">
        <v>0</v>
      </c>
      <c r="N929" s="1">
        <v>1059.8499999999999</v>
      </c>
      <c r="O929" s="1">
        <v>166.08944955000001</v>
      </c>
      <c r="P929" s="1">
        <v>1060.02</v>
      </c>
      <c r="Q929" s="1">
        <v>4</v>
      </c>
      <c r="R929" s="1">
        <v>530</v>
      </c>
    </row>
    <row r="930" spans="1:18" x14ac:dyDescent="0.15">
      <c r="A930" s="1" t="str">
        <f t="shared" si="15"/>
        <v>AmeriCredit Automobile Receivables Trust 2017-10001694010 - 01277142795</v>
      </c>
      <c r="B930" s="1" t="s">
        <v>16</v>
      </c>
      <c r="C930" s="1" t="s">
        <v>433</v>
      </c>
      <c r="D930" s="2">
        <v>42795</v>
      </c>
      <c r="E930" s="1">
        <v>21258.53</v>
      </c>
      <c r="F930" s="1">
        <v>0</v>
      </c>
      <c r="G930" s="1">
        <v>0</v>
      </c>
      <c r="H930" s="1">
        <v>0</v>
      </c>
      <c r="I930" s="14">
        <v>21258.53</v>
      </c>
      <c r="J930" s="1">
        <v>0</v>
      </c>
      <c r="K930" s="1">
        <v>0</v>
      </c>
      <c r="L930" s="1">
        <v>0</v>
      </c>
      <c r="M930" s="1">
        <v>0</v>
      </c>
      <c r="N930" s="1">
        <v>1060.02</v>
      </c>
      <c r="O930" s="1">
        <v>168.91688678</v>
      </c>
      <c r="P930" s="1">
        <v>1590.19</v>
      </c>
      <c r="Q930" s="1">
        <v>35</v>
      </c>
      <c r="R930" s="1">
        <v>0</v>
      </c>
    </row>
    <row r="931" spans="1:18" x14ac:dyDescent="0.15">
      <c r="A931" s="1" t="str">
        <f t="shared" si="15"/>
        <v>AmeriCredit Automobile Receivables Trust 2017-10001694010 - 01292842705</v>
      </c>
      <c r="B931" s="1" t="s">
        <v>16</v>
      </c>
      <c r="C931" s="1" t="s">
        <v>432</v>
      </c>
      <c r="D931" s="2">
        <v>42705</v>
      </c>
      <c r="E931" s="1">
        <v>14592</v>
      </c>
      <c r="F931" s="1">
        <v>870.78</v>
      </c>
      <c r="G931" s="1">
        <v>-425</v>
      </c>
      <c r="H931" s="1">
        <v>6.8212102632969598E-13</v>
      </c>
      <c r="I931" s="14">
        <v>14146.22</v>
      </c>
      <c r="J931" s="1">
        <v>296.5</v>
      </c>
      <c r="K931" s="1">
        <v>0</v>
      </c>
      <c r="L931" s="1">
        <v>0</v>
      </c>
      <c r="M931" s="1">
        <v>0</v>
      </c>
      <c r="N931" s="1">
        <v>247.14</v>
      </c>
      <c r="O931" s="1">
        <v>167.51799943</v>
      </c>
      <c r="P931" s="1">
        <v>247.14</v>
      </c>
      <c r="Q931" s="1">
        <v>0</v>
      </c>
      <c r="R931" s="1">
        <v>1192</v>
      </c>
    </row>
    <row r="932" spans="1:18" x14ac:dyDescent="0.15">
      <c r="A932" s="1" t="str">
        <f t="shared" si="15"/>
        <v>AmeriCredit Automobile Receivables Trust 2017-10001694010 - 01292842736</v>
      </c>
      <c r="B932" s="1" t="s">
        <v>16</v>
      </c>
      <c r="C932" s="1" t="s">
        <v>432</v>
      </c>
      <c r="D932" s="2">
        <v>42736</v>
      </c>
      <c r="E932" s="1">
        <v>14146.22</v>
      </c>
      <c r="F932" s="1">
        <v>247.04</v>
      </c>
      <c r="G932" s="1">
        <v>0</v>
      </c>
      <c r="H932" s="1">
        <v>-9.3791641120333204E-13</v>
      </c>
      <c r="I932" s="14">
        <v>13899.18</v>
      </c>
      <c r="J932" s="1">
        <v>12.96</v>
      </c>
      <c r="K932" s="1">
        <v>0</v>
      </c>
      <c r="L932" s="1">
        <v>0</v>
      </c>
      <c r="M932" s="1">
        <v>12.86</v>
      </c>
      <c r="N932" s="3">
        <v>247.14</v>
      </c>
      <c r="O932" s="1">
        <v>168.45075320000001</v>
      </c>
      <c r="P932" s="1">
        <v>247.14</v>
      </c>
      <c r="Q932" s="1">
        <v>0</v>
      </c>
      <c r="R932" s="1">
        <v>260</v>
      </c>
    </row>
    <row r="933" spans="1:18" x14ac:dyDescent="0.15">
      <c r="A933" s="1" t="str">
        <f t="shared" si="15"/>
        <v>AmeriCredit Automobile Receivables Trust 2017-10001694010 - 01292842767</v>
      </c>
      <c r="B933" s="1" t="s">
        <v>16</v>
      </c>
      <c r="C933" s="1" t="s">
        <v>432</v>
      </c>
      <c r="D933" s="2">
        <v>42767</v>
      </c>
      <c r="E933" s="1">
        <v>13899.18</v>
      </c>
      <c r="F933" s="1">
        <v>195.4</v>
      </c>
      <c r="G933" s="1">
        <v>0</v>
      </c>
      <c r="H933" s="1">
        <v>-3.69482222595252E-13</v>
      </c>
      <c r="I933" s="14">
        <v>13703.78</v>
      </c>
      <c r="J933" s="1">
        <v>104.6</v>
      </c>
      <c r="K933" s="1">
        <v>0</v>
      </c>
      <c r="L933" s="1">
        <v>0</v>
      </c>
      <c r="M933" s="1">
        <v>52.86</v>
      </c>
      <c r="N933" s="1">
        <v>247.14</v>
      </c>
      <c r="O933" s="1">
        <v>169.38871485000001</v>
      </c>
      <c r="P933" s="1">
        <v>247.14</v>
      </c>
      <c r="Q933" s="1">
        <v>0</v>
      </c>
      <c r="R933" s="1">
        <v>300</v>
      </c>
    </row>
    <row r="934" spans="1:18" x14ac:dyDescent="0.15">
      <c r="A934" s="1" t="str">
        <f t="shared" si="15"/>
        <v>AmeriCredit Automobile Receivables Trust 2017-10001694010 - 01292842795</v>
      </c>
      <c r="B934" s="1" t="s">
        <v>16</v>
      </c>
      <c r="C934" s="1" t="s">
        <v>432</v>
      </c>
      <c r="D934" s="2">
        <v>42795</v>
      </c>
      <c r="E934" s="1">
        <v>13703.78</v>
      </c>
      <c r="F934" s="1">
        <v>191.83</v>
      </c>
      <c r="G934" s="1">
        <v>0</v>
      </c>
      <c r="H934" s="1">
        <v>-8.5265128291211997E-14</v>
      </c>
      <c r="I934" s="14">
        <v>13511.95</v>
      </c>
      <c r="J934" s="1">
        <v>108.17</v>
      </c>
      <c r="K934" s="1">
        <v>0</v>
      </c>
      <c r="L934" s="1">
        <v>0</v>
      </c>
      <c r="M934" s="1">
        <v>52.86</v>
      </c>
      <c r="N934" s="1">
        <v>247.14</v>
      </c>
      <c r="O934" s="1">
        <v>170.33191345</v>
      </c>
      <c r="P934" s="1">
        <v>247.14</v>
      </c>
      <c r="Q934" s="1">
        <v>0</v>
      </c>
      <c r="R934" s="1">
        <v>300</v>
      </c>
    </row>
    <row r="935" spans="1:18" x14ac:dyDescent="0.15">
      <c r="A935" s="1" t="str">
        <f t="shared" si="15"/>
        <v>AmeriCredit Automobile Receivables Trust 2017-10001694010 - 01318242705</v>
      </c>
      <c r="B935" s="1" t="s">
        <v>16</v>
      </c>
      <c r="C935" s="1" t="s">
        <v>431</v>
      </c>
      <c r="D935" s="2">
        <v>42705</v>
      </c>
      <c r="E935" s="1">
        <v>19263.09</v>
      </c>
      <c r="F935" s="1">
        <v>0</v>
      </c>
      <c r="G935" s="1">
        <v>0</v>
      </c>
      <c r="H935" s="1">
        <v>0</v>
      </c>
      <c r="I935" s="14">
        <v>19263.09</v>
      </c>
      <c r="J935" s="1">
        <v>443.08</v>
      </c>
      <c r="K935" s="1">
        <v>0</v>
      </c>
      <c r="L935" s="1">
        <v>0</v>
      </c>
      <c r="M935" s="1">
        <v>0</v>
      </c>
      <c r="N935" s="1">
        <v>886.16</v>
      </c>
      <c r="O935" s="1">
        <v>158.45677635000001</v>
      </c>
      <c r="P935" s="1">
        <v>886.16</v>
      </c>
      <c r="Q935" s="1">
        <v>18</v>
      </c>
      <c r="R935" s="1">
        <v>443.08</v>
      </c>
    </row>
    <row r="936" spans="1:18" x14ac:dyDescent="0.15">
      <c r="A936" s="1" t="str">
        <f t="shared" si="15"/>
        <v>AmeriCredit Automobile Receivables Trust 2017-10001694010 - 01318242736</v>
      </c>
      <c r="B936" s="1" t="s">
        <v>16</v>
      </c>
      <c r="C936" s="1" t="s">
        <v>431</v>
      </c>
      <c r="D936" s="2">
        <v>42736</v>
      </c>
      <c r="E936" s="1">
        <v>19263.09</v>
      </c>
      <c r="F936" s="1">
        <v>0</v>
      </c>
      <c r="G936" s="1">
        <v>0</v>
      </c>
      <c r="H936" s="1">
        <v>0</v>
      </c>
      <c r="I936" s="14">
        <v>19263.09</v>
      </c>
      <c r="J936" s="1">
        <v>0</v>
      </c>
      <c r="K936" s="1">
        <v>0</v>
      </c>
      <c r="L936" s="1">
        <v>0</v>
      </c>
      <c r="M936" s="1">
        <v>0</v>
      </c>
      <c r="N936" s="1">
        <v>886.16</v>
      </c>
      <c r="O936" s="1">
        <v>160.78359130000001</v>
      </c>
      <c r="P936" s="1">
        <v>1329.24</v>
      </c>
      <c r="Q936" s="1">
        <v>49</v>
      </c>
      <c r="R936" s="1">
        <v>0</v>
      </c>
    </row>
    <row r="937" spans="1:18" x14ac:dyDescent="0.15">
      <c r="A937" s="1" t="str">
        <f t="shared" si="15"/>
        <v>AmeriCredit Automobile Receivables Trust 2017-10001694010 - 01318242767</v>
      </c>
      <c r="B937" s="1" t="s">
        <v>16</v>
      </c>
      <c r="C937" s="1" t="s">
        <v>431</v>
      </c>
      <c r="D937" s="2">
        <v>42767</v>
      </c>
      <c r="E937" s="1">
        <v>19263.09</v>
      </c>
      <c r="F937" s="1">
        <v>0</v>
      </c>
      <c r="G937" s="1">
        <v>0</v>
      </c>
      <c r="H937" s="1">
        <v>0</v>
      </c>
      <c r="I937" s="14">
        <v>19263.09</v>
      </c>
      <c r="J937" s="1">
        <v>0</v>
      </c>
      <c r="K937" s="1">
        <v>0</v>
      </c>
      <c r="L937" s="1">
        <v>0</v>
      </c>
      <c r="M937" s="1">
        <v>0</v>
      </c>
      <c r="N937" s="1">
        <v>1329.24</v>
      </c>
      <c r="O937" s="1">
        <v>163.14528908</v>
      </c>
      <c r="P937" s="1">
        <v>1772.32</v>
      </c>
      <c r="Q937" s="1">
        <v>77</v>
      </c>
      <c r="R937" s="1">
        <v>0</v>
      </c>
    </row>
    <row r="938" spans="1:18" x14ac:dyDescent="0.15">
      <c r="A938" s="1" t="str">
        <f t="shared" si="15"/>
        <v>AmeriCredit Automobile Receivables Trust 2017-10001694010 - 01318242795</v>
      </c>
      <c r="B938" s="1" t="s">
        <v>16</v>
      </c>
      <c r="C938" s="1" t="s">
        <v>431</v>
      </c>
      <c r="D938" s="2">
        <v>42795</v>
      </c>
      <c r="E938" s="1">
        <v>19263.09</v>
      </c>
      <c r="F938" s="1">
        <v>0</v>
      </c>
      <c r="G938" s="1">
        <v>19263.09</v>
      </c>
      <c r="H938" s="1">
        <v>0</v>
      </c>
      <c r="I938" s="14">
        <v>0</v>
      </c>
      <c r="J938" s="1">
        <v>0</v>
      </c>
      <c r="K938" s="1">
        <v>-135</v>
      </c>
      <c r="L938" s="1">
        <v>-135</v>
      </c>
      <c r="M938" s="1">
        <v>0</v>
      </c>
      <c r="N938" s="1">
        <v>1772.32</v>
      </c>
      <c r="O938" s="1">
        <v>165.54239264</v>
      </c>
      <c r="P938" s="1">
        <v>0</v>
      </c>
      <c r="Q938" s="1">
        <v>0</v>
      </c>
      <c r="R938" s="1">
        <v>0</v>
      </c>
    </row>
    <row r="939" spans="1:18" x14ac:dyDescent="0.15">
      <c r="A939" s="1" t="str">
        <f t="shared" si="15"/>
        <v>AmeriCredit Automobile Receivables Trust 2017-10001694010 - 01321142705</v>
      </c>
      <c r="B939" s="1" t="s">
        <v>16</v>
      </c>
      <c r="C939" s="1" t="s">
        <v>430</v>
      </c>
      <c r="D939" s="2">
        <v>42705</v>
      </c>
      <c r="E939" s="1">
        <v>28780.86</v>
      </c>
      <c r="F939" s="1">
        <v>0</v>
      </c>
      <c r="G939" s="1">
        <v>0</v>
      </c>
      <c r="H939" s="1">
        <v>0</v>
      </c>
      <c r="I939" s="14">
        <v>28780.86</v>
      </c>
      <c r="J939" s="1">
        <v>0</v>
      </c>
      <c r="K939" s="1">
        <v>0</v>
      </c>
      <c r="L939" s="1">
        <v>0</v>
      </c>
      <c r="M939" s="1">
        <v>0</v>
      </c>
      <c r="N939" s="1">
        <v>665.46</v>
      </c>
      <c r="O939" s="1">
        <v>234.57923869000001</v>
      </c>
      <c r="P939" s="1">
        <v>2661.84</v>
      </c>
      <c r="Q939" s="1">
        <v>0</v>
      </c>
      <c r="R939" s="1">
        <v>0</v>
      </c>
    </row>
    <row r="940" spans="1:18" x14ac:dyDescent="0.15">
      <c r="A940" s="1" t="str">
        <f t="shared" si="15"/>
        <v>AmeriCredit Automobile Receivables Trust 2017-10001694010 - 01321142736</v>
      </c>
      <c r="B940" s="1" t="s">
        <v>16</v>
      </c>
      <c r="C940" s="1" t="s">
        <v>430</v>
      </c>
      <c r="D940" s="2">
        <v>42736</v>
      </c>
      <c r="E940" s="1">
        <v>28780.86</v>
      </c>
      <c r="F940" s="1">
        <v>1432.85</v>
      </c>
      <c r="G940" s="1">
        <v>-750</v>
      </c>
      <c r="H940" s="1">
        <v>2.2737367544323202E-12</v>
      </c>
      <c r="I940" s="14">
        <v>28098.01</v>
      </c>
      <c r="J940" s="1">
        <v>1980.61</v>
      </c>
      <c r="K940" s="1">
        <v>0</v>
      </c>
      <c r="L940" s="1">
        <v>-100</v>
      </c>
      <c r="M940" s="1">
        <v>0</v>
      </c>
      <c r="N940" s="1">
        <v>2661.84</v>
      </c>
      <c r="O940" s="1">
        <v>238.07139382</v>
      </c>
      <c r="P940" s="1">
        <v>665.46</v>
      </c>
      <c r="Q940" s="1">
        <v>0</v>
      </c>
      <c r="R940" s="1">
        <v>3413.46</v>
      </c>
    </row>
    <row r="941" spans="1:18" x14ac:dyDescent="0.15">
      <c r="A941" s="1" t="str">
        <f t="shared" si="15"/>
        <v>AmeriCredit Automobile Receivables Trust 2017-10001694010 - 01321142767</v>
      </c>
      <c r="B941" s="1" t="s">
        <v>16</v>
      </c>
      <c r="C941" s="1" t="s">
        <v>430</v>
      </c>
      <c r="D941" s="2">
        <v>42767</v>
      </c>
      <c r="E941" s="1">
        <v>28098.01</v>
      </c>
      <c r="F941" s="1">
        <v>0</v>
      </c>
      <c r="G941" s="1">
        <v>0</v>
      </c>
      <c r="H941" s="1">
        <v>0</v>
      </c>
      <c r="I941" s="14">
        <v>28098.01</v>
      </c>
      <c r="J941" s="1">
        <v>0</v>
      </c>
      <c r="K941" s="1">
        <v>0</v>
      </c>
      <c r="L941" s="1">
        <v>0</v>
      </c>
      <c r="M941" s="1">
        <v>0</v>
      </c>
      <c r="N941" s="1">
        <v>665.46</v>
      </c>
      <c r="O941" s="1">
        <v>241.61665879</v>
      </c>
      <c r="P941" s="1">
        <v>1329.3</v>
      </c>
      <c r="Q941" s="1">
        <v>24</v>
      </c>
      <c r="R941" s="1">
        <v>0</v>
      </c>
    </row>
    <row r="942" spans="1:18" x14ac:dyDescent="0.15">
      <c r="A942" s="1" t="str">
        <f t="shared" si="15"/>
        <v>AmeriCredit Automobile Receivables Trust 2017-10001694010 - 01321142795</v>
      </c>
      <c r="B942" s="1" t="s">
        <v>16</v>
      </c>
      <c r="C942" s="1" t="s">
        <v>430</v>
      </c>
      <c r="D942" s="2">
        <v>42795</v>
      </c>
      <c r="E942" s="1">
        <v>28098.01</v>
      </c>
      <c r="F942" s="1">
        <v>0</v>
      </c>
      <c r="G942" s="1">
        <v>0</v>
      </c>
      <c r="H942" s="1">
        <v>0</v>
      </c>
      <c r="I942" s="14">
        <v>28098.01</v>
      </c>
      <c r="J942" s="1">
        <v>700</v>
      </c>
      <c r="K942" s="1">
        <v>0</v>
      </c>
      <c r="L942" s="1">
        <v>0</v>
      </c>
      <c r="M942" s="1">
        <v>0</v>
      </c>
      <c r="N942" s="1">
        <v>1329.3</v>
      </c>
      <c r="O942" s="1">
        <v>245.21584135000001</v>
      </c>
      <c r="P942" s="1">
        <v>1294.76</v>
      </c>
      <c r="Q942" s="1">
        <v>27</v>
      </c>
      <c r="R942" s="1">
        <v>700</v>
      </c>
    </row>
    <row r="943" spans="1:18" x14ac:dyDescent="0.15">
      <c r="A943" s="1" t="str">
        <f t="shared" si="15"/>
        <v>AmeriCredit Automobile Receivables Trust 2017-10001694010 - 01337142705</v>
      </c>
      <c r="B943" s="1" t="s">
        <v>16</v>
      </c>
      <c r="C943" s="1" t="s">
        <v>429</v>
      </c>
      <c r="D943" s="2">
        <v>42705</v>
      </c>
      <c r="E943" s="1">
        <v>35775.56</v>
      </c>
      <c r="F943" s="1">
        <v>261.70999999999998</v>
      </c>
      <c r="G943" s="1">
        <v>0</v>
      </c>
      <c r="H943" s="1">
        <v>-8.5265128291212002E-13</v>
      </c>
      <c r="I943" s="14">
        <v>35513.85</v>
      </c>
      <c r="J943" s="1">
        <v>406.43</v>
      </c>
      <c r="K943" s="1">
        <v>0</v>
      </c>
      <c r="L943" s="1">
        <v>0</v>
      </c>
      <c r="M943" s="1">
        <v>0</v>
      </c>
      <c r="N943" s="1">
        <v>1336.28</v>
      </c>
      <c r="O943" s="1">
        <v>377.11727819999999</v>
      </c>
      <c r="P943" s="1">
        <v>1336.28</v>
      </c>
      <c r="Q943" s="1">
        <v>9</v>
      </c>
      <c r="R943" s="1">
        <v>668.14</v>
      </c>
    </row>
    <row r="944" spans="1:18" x14ac:dyDescent="0.15">
      <c r="A944" s="1" t="str">
        <f t="shared" si="15"/>
        <v>AmeriCredit Automobile Receivables Trust 2017-10001694010 - 01337142736</v>
      </c>
      <c r="B944" s="1" t="s">
        <v>16</v>
      </c>
      <c r="C944" s="1" t="s">
        <v>429</v>
      </c>
      <c r="D944" s="2">
        <v>42736</v>
      </c>
      <c r="E944" s="1">
        <v>35513.85</v>
      </c>
      <c r="F944" s="1">
        <v>0</v>
      </c>
      <c r="G944" s="1">
        <v>0</v>
      </c>
      <c r="H944" s="1">
        <v>0</v>
      </c>
      <c r="I944" s="14">
        <v>35513.85</v>
      </c>
      <c r="J944" s="1">
        <v>0</v>
      </c>
      <c r="K944" s="1">
        <v>0</v>
      </c>
      <c r="L944" s="1">
        <v>0</v>
      </c>
      <c r="M944" s="1">
        <v>0</v>
      </c>
      <c r="N944" s="1">
        <v>1336.28</v>
      </c>
      <c r="O944" s="1">
        <v>380.20584466999998</v>
      </c>
      <c r="P944" s="1">
        <v>2004.42</v>
      </c>
      <c r="Q944" s="1">
        <v>40</v>
      </c>
      <c r="R944" s="1">
        <v>0</v>
      </c>
    </row>
    <row r="945" spans="1:18" x14ac:dyDescent="0.15">
      <c r="A945" s="1" t="str">
        <f t="shared" si="15"/>
        <v>AmeriCredit Automobile Receivables Trust 2017-10001694010 - 01337142767</v>
      </c>
      <c r="B945" s="1" t="s">
        <v>16</v>
      </c>
      <c r="C945" s="1" t="s">
        <v>429</v>
      </c>
      <c r="D945" s="2">
        <v>42767</v>
      </c>
      <c r="E945" s="1">
        <v>35513.85</v>
      </c>
      <c r="F945" s="1">
        <v>0</v>
      </c>
      <c r="G945" s="1">
        <v>0</v>
      </c>
      <c r="H945" s="1">
        <v>0</v>
      </c>
      <c r="I945" s="14">
        <v>35513.85</v>
      </c>
      <c r="J945" s="1">
        <v>0</v>
      </c>
      <c r="K945" s="1">
        <v>0</v>
      </c>
      <c r="L945" s="1">
        <v>0</v>
      </c>
      <c r="M945" s="1">
        <v>0</v>
      </c>
      <c r="N945" s="1">
        <v>2004.42</v>
      </c>
      <c r="O945" s="1">
        <v>383.31989181</v>
      </c>
      <c r="P945" s="1">
        <v>2672.56</v>
      </c>
      <c r="Q945" s="1">
        <v>68</v>
      </c>
      <c r="R945" s="1">
        <v>0</v>
      </c>
    </row>
    <row r="946" spans="1:18" x14ac:dyDescent="0.15">
      <c r="A946" s="1" t="str">
        <f t="shared" si="15"/>
        <v>AmeriCredit Automobile Receivables Trust 2017-10001694010 - 01337142795</v>
      </c>
      <c r="B946" s="1" t="s">
        <v>16</v>
      </c>
      <c r="C946" s="1" t="s">
        <v>429</v>
      </c>
      <c r="D946" s="2">
        <v>42795</v>
      </c>
      <c r="E946" s="1">
        <v>35513.85</v>
      </c>
      <c r="F946" s="1">
        <v>1551.25</v>
      </c>
      <c r="G946" s="1">
        <v>-470</v>
      </c>
      <c r="H946" s="1">
        <v>0</v>
      </c>
      <c r="I946" s="14">
        <v>34432.6</v>
      </c>
      <c r="J946" s="1">
        <v>923.93</v>
      </c>
      <c r="K946" s="1">
        <v>0</v>
      </c>
      <c r="L946" s="1">
        <v>-470</v>
      </c>
      <c r="M946" s="1">
        <v>0</v>
      </c>
      <c r="N946" s="1">
        <v>2672.56</v>
      </c>
      <c r="O946" s="1">
        <v>386.45962983999999</v>
      </c>
      <c r="P946" s="1">
        <v>1335.52</v>
      </c>
      <c r="Q946" s="1">
        <v>9</v>
      </c>
      <c r="R946" s="1">
        <v>2542</v>
      </c>
    </row>
    <row r="947" spans="1:18" x14ac:dyDescent="0.15">
      <c r="A947" s="1" t="str">
        <f t="shared" si="15"/>
        <v>AmeriCredit Automobile Receivables Trust 2017-10001694010 - 01360842705</v>
      </c>
      <c r="B947" s="1" t="s">
        <v>16</v>
      </c>
      <c r="C947" s="1" t="s">
        <v>428</v>
      </c>
      <c r="D947" s="2">
        <v>42705</v>
      </c>
      <c r="E947" s="1">
        <v>11240.98</v>
      </c>
      <c r="F947" s="1">
        <v>126.11</v>
      </c>
      <c r="G947" s="1">
        <v>0</v>
      </c>
      <c r="H947" s="1">
        <v>-1.2363443602225701E-12</v>
      </c>
      <c r="I947" s="14">
        <v>11114.87</v>
      </c>
      <c r="J947" s="1">
        <v>93.89</v>
      </c>
      <c r="K947" s="1">
        <v>0</v>
      </c>
      <c r="L947" s="1">
        <v>0</v>
      </c>
      <c r="M947" s="1">
        <v>6.09</v>
      </c>
      <c r="N947" s="1">
        <v>213.91</v>
      </c>
      <c r="O947" s="1">
        <v>118.74494367</v>
      </c>
      <c r="P947" s="1">
        <v>213.91</v>
      </c>
      <c r="Q947" s="1">
        <v>0</v>
      </c>
      <c r="R947" s="1">
        <v>220</v>
      </c>
    </row>
    <row r="948" spans="1:18" x14ac:dyDescent="0.15">
      <c r="A948" s="1" t="str">
        <f t="shared" si="15"/>
        <v>AmeriCredit Automobile Receivables Trust 2017-10001694010 - 01360842736</v>
      </c>
      <c r="B948" s="1" t="s">
        <v>16</v>
      </c>
      <c r="C948" s="1" t="s">
        <v>428</v>
      </c>
      <c r="D948" s="2">
        <v>42736</v>
      </c>
      <c r="E948" s="1">
        <v>11114.87</v>
      </c>
      <c r="F948" s="1">
        <v>123.89</v>
      </c>
      <c r="G948" s="1">
        <v>0</v>
      </c>
      <c r="H948" s="1">
        <v>1.2363443602225701E-12</v>
      </c>
      <c r="I948" s="14">
        <v>10990.98</v>
      </c>
      <c r="J948" s="1">
        <v>96.11</v>
      </c>
      <c r="K948" s="1">
        <v>0</v>
      </c>
      <c r="L948" s="1">
        <v>0</v>
      </c>
      <c r="M948" s="1">
        <v>6.09</v>
      </c>
      <c r="N948" s="1">
        <v>213.91</v>
      </c>
      <c r="O948" s="1">
        <v>119.74578326</v>
      </c>
      <c r="P948" s="1">
        <v>213.91</v>
      </c>
      <c r="Q948" s="1">
        <v>0</v>
      </c>
      <c r="R948" s="1">
        <v>220</v>
      </c>
    </row>
    <row r="949" spans="1:18" x14ac:dyDescent="0.15">
      <c r="A949" s="1" t="str">
        <f t="shared" si="15"/>
        <v>AmeriCredit Automobile Receivables Trust 2017-10001694010 - 01360842767</v>
      </c>
      <c r="B949" s="1" t="s">
        <v>16</v>
      </c>
      <c r="C949" s="1" t="s">
        <v>428</v>
      </c>
      <c r="D949" s="2">
        <v>42767</v>
      </c>
      <c r="E949" s="1">
        <v>10990.98</v>
      </c>
      <c r="F949" s="1">
        <v>124.87</v>
      </c>
      <c r="G949" s="1">
        <v>0</v>
      </c>
      <c r="H949" s="1">
        <v>-1.02318153949454E-12</v>
      </c>
      <c r="I949" s="14">
        <v>10866.11</v>
      </c>
      <c r="J949" s="1">
        <v>95.13</v>
      </c>
      <c r="K949" s="1">
        <v>0</v>
      </c>
      <c r="L949" s="1">
        <v>0</v>
      </c>
      <c r="M949" s="1">
        <v>6.09</v>
      </c>
      <c r="N949" s="1">
        <v>213.91</v>
      </c>
      <c r="O949" s="1">
        <v>120.75512164</v>
      </c>
      <c r="P949" s="1">
        <v>213.91</v>
      </c>
      <c r="Q949" s="1">
        <v>0</v>
      </c>
      <c r="R949" s="1">
        <v>220</v>
      </c>
    </row>
    <row r="950" spans="1:18" x14ac:dyDescent="0.15">
      <c r="A950" s="1" t="str">
        <f t="shared" si="15"/>
        <v>AmeriCredit Automobile Receivables Trust 2017-10001694010 - 01360842795</v>
      </c>
      <c r="B950" s="1" t="s">
        <v>16</v>
      </c>
      <c r="C950" s="1" t="s">
        <v>428</v>
      </c>
      <c r="D950" s="2">
        <v>42795</v>
      </c>
      <c r="E950" s="1">
        <v>10866.11</v>
      </c>
      <c r="F950" s="1">
        <v>10850.94</v>
      </c>
      <c r="G950" s="1">
        <v>15.17</v>
      </c>
      <c r="H950" s="1">
        <v>0</v>
      </c>
      <c r="I950" s="14">
        <v>0</v>
      </c>
      <c r="J950" s="1">
        <v>60.67</v>
      </c>
      <c r="K950" s="1">
        <v>0</v>
      </c>
      <c r="L950" s="1">
        <v>0</v>
      </c>
      <c r="M950" s="1">
        <v>0</v>
      </c>
      <c r="N950" s="1">
        <v>213.91</v>
      </c>
      <c r="O950" s="1">
        <v>121.77303098</v>
      </c>
      <c r="P950" s="1">
        <v>0</v>
      </c>
      <c r="Q950" s="1">
        <v>0</v>
      </c>
      <c r="R950" s="1">
        <v>10911.61</v>
      </c>
    </row>
    <row r="951" spans="1:18" x14ac:dyDescent="0.15">
      <c r="A951" s="1" t="str">
        <f t="shared" si="15"/>
        <v>AmeriCredit Automobile Receivables Trust 2017-10001694010 - 01393542705</v>
      </c>
      <c r="B951" s="1" t="s">
        <v>16</v>
      </c>
      <c r="C951" s="1" t="s">
        <v>427</v>
      </c>
      <c r="D951" s="2">
        <v>42705</v>
      </c>
      <c r="E951" s="1">
        <v>20340.830000000002</v>
      </c>
      <c r="F951" s="1">
        <v>210.68</v>
      </c>
      <c r="G951" s="1">
        <v>0</v>
      </c>
      <c r="H951" s="1">
        <v>2.8421709430404002E-13</v>
      </c>
      <c r="I951" s="14">
        <v>20130.150000000001</v>
      </c>
      <c r="J951" s="1">
        <v>864.32</v>
      </c>
      <c r="K951" s="1">
        <v>0</v>
      </c>
      <c r="L951" s="1">
        <v>0</v>
      </c>
      <c r="M951" s="1">
        <v>538.24</v>
      </c>
      <c r="N951" s="1">
        <v>536.76</v>
      </c>
      <c r="O951" s="1">
        <v>216.32822802999999</v>
      </c>
      <c r="P951" s="1">
        <v>536.76</v>
      </c>
      <c r="Q951" s="1">
        <v>0</v>
      </c>
      <c r="R951" s="1">
        <v>1075</v>
      </c>
    </row>
    <row r="952" spans="1:18" x14ac:dyDescent="0.15">
      <c r="A952" s="1" t="str">
        <f t="shared" si="15"/>
        <v>AmeriCredit Automobile Receivables Trust 2017-10001694010 - 01393542736</v>
      </c>
      <c r="B952" s="1" t="s">
        <v>16</v>
      </c>
      <c r="C952" s="1" t="s">
        <v>427</v>
      </c>
      <c r="D952" s="2">
        <v>42736</v>
      </c>
      <c r="E952" s="1">
        <v>20130.150000000001</v>
      </c>
      <c r="F952" s="1">
        <v>0</v>
      </c>
      <c r="G952" s="1">
        <v>0</v>
      </c>
      <c r="H952" s="1">
        <v>0</v>
      </c>
      <c r="I952" s="14">
        <v>20130.150000000001</v>
      </c>
      <c r="J952" s="1">
        <v>0</v>
      </c>
      <c r="K952" s="1">
        <v>0</v>
      </c>
      <c r="L952" s="1">
        <v>0</v>
      </c>
      <c r="M952" s="1">
        <v>0</v>
      </c>
      <c r="N952" s="1">
        <v>536.76</v>
      </c>
      <c r="O952" s="1">
        <v>219.72143579999999</v>
      </c>
      <c r="P952" s="1">
        <v>1072.04</v>
      </c>
      <c r="Q952" s="1">
        <v>3</v>
      </c>
      <c r="R952" s="1">
        <v>0</v>
      </c>
    </row>
    <row r="953" spans="1:18" x14ac:dyDescent="0.15">
      <c r="A953" s="1" t="str">
        <f t="shared" si="15"/>
        <v>AmeriCredit Automobile Receivables Trust 2017-10001694010 - 01393542767</v>
      </c>
      <c r="B953" s="1" t="s">
        <v>16</v>
      </c>
      <c r="C953" s="1" t="s">
        <v>427</v>
      </c>
      <c r="D953" s="2">
        <v>42767</v>
      </c>
      <c r="E953" s="1">
        <v>20130.150000000001</v>
      </c>
      <c r="F953" s="1">
        <v>20118.240000000002</v>
      </c>
      <c r="G953" s="1">
        <v>11.91</v>
      </c>
      <c r="H953" s="1">
        <v>0</v>
      </c>
      <c r="I953" s="14">
        <v>0</v>
      </c>
      <c r="J953" s="1">
        <v>391.76</v>
      </c>
      <c r="K953" s="1">
        <v>0</v>
      </c>
      <c r="L953" s="1">
        <v>0</v>
      </c>
      <c r="M953" s="1">
        <v>0</v>
      </c>
      <c r="N953" s="1">
        <v>1072.04</v>
      </c>
      <c r="O953" s="1">
        <v>223.16893490000001</v>
      </c>
      <c r="P953" s="1">
        <v>0</v>
      </c>
      <c r="Q953" s="1">
        <v>0</v>
      </c>
      <c r="R953" s="1">
        <v>20540</v>
      </c>
    </row>
    <row r="954" spans="1:18" x14ac:dyDescent="0.15">
      <c r="A954" s="1" t="str">
        <f t="shared" si="15"/>
        <v>AmeriCredit Automobile Receivables Trust 2017-10001694010 - 01444742705</v>
      </c>
      <c r="B954" s="1" t="s">
        <v>16</v>
      </c>
      <c r="C954" s="1" t="s">
        <v>426</v>
      </c>
      <c r="D954" s="2">
        <v>42705</v>
      </c>
      <c r="E954" s="1">
        <v>24466.7</v>
      </c>
      <c r="F954" s="1">
        <v>0</v>
      </c>
      <c r="G954" s="1">
        <v>0</v>
      </c>
      <c r="H954" s="1">
        <v>0</v>
      </c>
      <c r="I954" s="14">
        <v>24466.7</v>
      </c>
      <c r="J954" s="1">
        <v>0</v>
      </c>
      <c r="K954" s="1">
        <v>0</v>
      </c>
      <c r="L954" s="1">
        <v>0</v>
      </c>
      <c r="M954" s="1">
        <v>0</v>
      </c>
      <c r="N954" s="1">
        <v>2022.88</v>
      </c>
      <c r="O954" s="1">
        <v>227.42717901</v>
      </c>
      <c r="P954" s="1">
        <v>2022.88</v>
      </c>
      <c r="Q954" s="1">
        <v>77</v>
      </c>
      <c r="R954" s="1">
        <v>0</v>
      </c>
    </row>
    <row r="955" spans="1:18" x14ac:dyDescent="0.15">
      <c r="A955" s="1" t="str">
        <f t="shared" si="15"/>
        <v>AmeriCredit Automobile Receivables Trust 2017-10001694010 - 01444742736</v>
      </c>
      <c r="B955" s="1" t="s">
        <v>16</v>
      </c>
      <c r="C955" s="1" t="s">
        <v>426</v>
      </c>
      <c r="D955" s="2">
        <v>42736</v>
      </c>
      <c r="E955" s="1">
        <v>24466.7</v>
      </c>
      <c r="F955" s="1">
        <v>0</v>
      </c>
      <c r="G955" s="1">
        <v>0</v>
      </c>
      <c r="H955" s="1">
        <v>0</v>
      </c>
      <c r="I955" s="14">
        <v>24466.7</v>
      </c>
      <c r="J955" s="1">
        <v>0</v>
      </c>
      <c r="K955" s="1">
        <v>0</v>
      </c>
      <c r="L955" s="1">
        <v>0</v>
      </c>
      <c r="M955" s="1">
        <v>0</v>
      </c>
      <c r="N955" s="1">
        <v>2022.88</v>
      </c>
      <c r="O955" s="1">
        <v>230.02824484999999</v>
      </c>
      <c r="P955" s="1">
        <v>2528.6</v>
      </c>
      <c r="Q955" s="1">
        <v>108</v>
      </c>
      <c r="R955" s="1">
        <v>0</v>
      </c>
    </row>
    <row r="956" spans="1:18" x14ac:dyDescent="0.15">
      <c r="A956" s="1" t="str">
        <f t="shared" si="15"/>
        <v>AmeriCredit Automobile Receivables Trust 2017-10001694010 - 01444742767</v>
      </c>
      <c r="B956" s="1" t="s">
        <v>16</v>
      </c>
      <c r="C956" s="1" t="s">
        <v>426</v>
      </c>
      <c r="D956" s="2">
        <v>42767</v>
      </c>
      <c r="E956" s="1">
        <v>24466.7</v>
      </c>
      <c r="F956" s="1">
        <v>0</v>
      </c>
      <c r="G956" s="1">
        <v>24466.7</v>
      </c>
      <c r="H956" s="1">
        <v>0</v>
      </c>
      <c r="I956" s="14">
        <v>0</v>
      </c>
      <c r="J956" s="1">
        <v>0</v>
      </c>
      <c r="K956" s="1">
        <v>0</v>
      </c>
      <c r="L956" s="1">
        <v>0</v>
      </c>
      <c r="M956" s="1">
        <v>0</v>
      </c>
      <c r="N956" s="1">
        <v>2528.6</v>
      </c>
      <c r="O956" s="1">
        <v>232.65943970000001</v>
      </c>
      <c r="P956" s="1">
        <v>0</v>
      </c>
      <c r="Q956" s="1">
        <v>0</v>
      </c>
      <c r="R956" s="1">
        <v>0</v>
      </c>
    </row>
    <row r="957" spans="1:18" x14ac:dyDescent="0.15">
      <c r="A957" s="1" t="str">
        <f t="shared" si="15"/>
        <v>AmeriCredit Automobile Receivables Trust 2017-10001694010 - 01491942705</v>
      </c>
      <c r="B957" s="1" t="s">
        <v>16</v>
      </c>
      <c r="C957" s="1" t="s">
        <v>425</v>
      </c>
      <c r="D957" s="2">
        <v>42705</v>
      </c>
      <c r="E957" s="1">
        <v>19876.169999999998</v>
      </c>
      <c r="F957" s="1">
        <v>860.55</v>
      </c>
      <c r="G957" s="1">
        <v>-533</v>
      </c>
      <c r="H957" s="1">
        <v>-6.8212102632969598E-13</v>
      </c>
      <c r="I957" s="14">
        <v>19548.62</v>
      </c>
      <c r="J957" s="1">
        <v>988.59</v>
      </c>
      <c r="K957" s="1">
        <v>0</v>
      </c>
      <c r="L957" s="1">
        <v>0</v>
      </c>
      <c r="M957" s="1">
        <v>0</v>
      </c>
      <c r="N957" s="1">
        <v>438.51</v>
      </c>
      <c r="O957" s="1">
        <v>171.37952573000001</v>
      </c>
      <c r="P957" s="1">
        <v>438.51</v>
      </c>
      <c r="Q957" s="1">
        <v>0</v>
      </c>
      <c r="R957" s="1">
        <v>1893</v>
      </c>
    </row>
    <row r="958" spans="1:18" x14ac:dyDescent="0.15">
      <c r="A958" s="1" t="str">
        <f t="shared" si="15"/>
        <v>AmeriCredit Automobile Receivables Trust 2017-10001694010 - 01491942736</v>
      </c>
      <c r="B958" s="1" t="s">
        <v>16</v>
      </c>
      <c r="C958" s="1" t="s">
        <v>425</v>
      </c>
      <c r="D958" s="2">
        <v>42736</v>
      </c>
      <c r="E958" s="1">
        <v>19548.62</v>
      </c>
      <c r="F958" s="1">
        <v>0</v>
      </c>
      <c r="G958" s="1">
        <v>0</v>
      </c>
      <c r="H958" s="1">
        <v>0</v>
      </c>
      <c r="I958" s="14">
        <v>19548.62</v>
      </c>
      <c r="J958" s="1">
        <v>0</v>
      </c>
      <c r="K958" s="1">
        <v>0</v>
      </c>
      <c r="L958" s="1">
        <v>0</v>
      </c>
      <c r="M958" s="1">
        <v>0</v>
      </c>
      <c r="N958" s="1">
        <v>438.51</v>
      </c>
      <c r="O958" s="1">
        <v>173.68112098</v>
      </c>
      <c r="P958" s="1">
        <v>876.41</v>
      </c>
      <c r="Q958" s="1">
        <v>6</v>
      </c>
      <c r="R958" s="1">
        <v>0</v>
      </c>
    </row>
    <row r="959" spans="1:18" x14ac:dyDescent="0.15">
      <c r="A959" s="1" t="str">
        <f t="shared" si="15"/>
        <v>AmeriCredit Automobile Receivables Trust 2017-10001694010 - 01491942767</v>
      </c>
      <c r="B959" s="1" t="s">
        <v>16</v>
      </c>
      <c r="C959" s="1" t="s">
        <v>425</v>
      </c>
      <c r="D959" s="2">
        <v>42767</v>
      </c>
      <c r="E959" s="1">
        <v>19548.62</v>
      </c>
      <c r="F959" s="1">
        <v>60.25</v>
      </c>
      <c r="G959" s="1">
        <v>0</v>
      </c>
      <c r="H959" s="1">
        <v>0</v>
      </c>
      <c r="I959" s="14">
        <v>19488.37</v>
      </c>
      <c r="J959" s="1">
        <v>377.65</v>
      </c>
      <c r="K959" s="1">
        <v>0</v>
      </c>
      <c r="L959" s="1">
        <v>0</v>
      </c>
      <c r="M959" s="1">
        <v>0</v>
      </c>
      <c r="N959" s="1">
        <v>876.41</v>
      </c>
      <c r="O959" s="1">
        <v>176.01417136000001</v>
      </c>
      <c r="P959" s="1">
        <v>877.02</v>
      </c>
      <c r="Q959" s="1">
        <v>3</v>
      </c>
      <c r="R959" s="1">
        <v>437.9</v>
      </c>
    </row>
    <row r="960" spans="1:18" x14ac:dyDescent="0.15">
      <c r="A960" s="1" t="str">
        <f t="shared" si="15"/>
        <v>AmeriCredit Automobile Receivables Trust 2017-10001694010 - 01491942795</v>
      </c>
      <c r="B960" s="1" t="s">
        <v>16</v>
      </c>
      <c r="C960" s="1" t="s">
        <v>425</v>
      </c>
      <c r="D960" s="2">
        <v>42795</v>
      </c>
      <c r="E960" s="1">
        <v>19488.37</v>
      </c>
      <c r="F960" s="1">
        <v>175.82</v>
      </c>
      <c r="G960" s="1">
        <v>0</v>
      </c>
      <c r="H960" s="1">
        <v>-2.8421709430404002E-13</v>
      </c>
      <c r="I960" s="14">
        <v>19312.55</v>
      </c>
      <c r="J960" s="1">
        <v>262.69</v>
      </c>
      <c r="K960" s="1">
        <v>0</v>
      </c>
      <c r="L960" s="1">
        <v>0</v>
      </c>
      <c r="M960" s="1">
        <v>0</v>
      </c>
      <c r="N960" s="1">
        <v>877.02</v>
      </c>
      <c r="O960" s="1">
        <v>178.37910676999999</v>
      </c>
      <c r="P960" s="1">
        <v>877.02</v>
      </c>
      <c r="Q960" s="1">
        <v>6</v>
      </c>
      <c r="R960" s="1">
        <v>438.51</v>
      </c>
    </row>
    <row r="961" spans="1:18" x14ac:dyDescent="0.15">
      <c r="A961" s="1" t="str">
        <f t="shared" si="15"/>
        <v>AmeriCredit Automobile Receivables Trust 2017-10001694010 - 01498842705</v>
      </c>
      <c r="B961" s="1" t="s">
        <v>16</v>
      </c>
      <c r="C961" s="1" t="s">
        <v>424</v>
      </c>
      <c r="D961" s="2">
        <v>42705</v>
      </c>
      <c r="E961" s="1">
        <v>35066.519999999997</v>
      </c>
      <c r="F961" s="1">
        <v>473.6</v>
      </c>
      <c r="G961" s="1">
        <v>0</v>
      </c>
      <c r="H961" s="1">
        <v>-1.4779288903809999E-12</v>
      </c>
      <c r="I961" s="14">
        <v>34592.92</v>
      </c>
      <c r="J961" s="1">
        <v>143.81</v>
      </c>
      <c r="K961" s="1">
        <v>0</v>
      </c>
      <c r="L961" s="1">
        <v>0</v>
      </c>
      <c r="M961" s="1">
        <v>0</v>
      </c>
      <c r="N961" s="1">
        <v>1234.82</v>
      </c>
      <c r="O961" s="1">
        <v>390.76041343999998</v>
      </c>
      <c r="P961" s="1">
        <v>1234.82</v>
      </c>
      <c r="Q961" s="1">
        <v>7</v>
      </c>
      <c r="R961" s="1">
        <v>618</v>
      </c>
    </row>
    <row r="962" spans="1:18" x14ac:dyDescent="0.15">
      <c r="A962" s="1" t="str">
        <f t="shared" si="15"/>
        <v>AmeriCredit Automobile Receivables Trust 2017-10001694010 - 01498842736</v>
      </c>
      <c r="B962" s="1" t="s">
        <v>16</v>
      </c>
      <c r="C962" s="1" t="s">
        <v>424</v>
      </c>
      <c r="D962" s="2">
        <v>42736</v>
      </c>
      <c r="E962" s="1">
        <v>34592.92</v>
      </c>
      <c r="F962" s="1">
        <v>251.5</v>
      </c>
      <c r="G962" s="1">
        <v>0</v>
      </c>
      <c r="H962" s="1">
        <v>0</v>
      </c>
      <c r="I962" s="14">
        <v>34341.42</v>
      </c>
      <c r="J962" s="1">
        <v>396.19</v>
      </c>
      <c r="K962" s="1">
        <v>0</v>
      </c>
      <c r="L962" s="1">
        <v>0</v>
      </c>
      <c r="M962" s="1">
        <v>0</v>
      </c>
      <c r="N962" s="1">
        <v>1234.82</v>
      </c>
      <c r="O962" s="1">
        <v>393.31976960999998</v>
      </c>
      <c r="P962" s="1">
        <v>1204.54</v>
      </c>
      <c r="Q962" s="1">
        <v>7</v>
      </c>
      <c r="R962" s="1">
        <v>647.69000000000005</v>
      </c>
    </row>
    <row r="963" spans="1:18" x14ac:dyDescent="0.15">
      <c r="A963" s="1" t="str">
        <f t="shared" ref="A963:A1026" si="16">B963&amp;C963&amp;D963</f>
        <v>AmeriCredit Automobile Receivables Trust 2017-10001694010 - 01498842767</v>
      </c>
      <c r="B963" s="1" t="s">
        <v>16</v>
      </c>
      <c r="C963" s="1" t="s">
        <v>424</v>
      </c>
      <c r="D963" s="2">
        <v>42767</v>
      </c>
      <c r="E963" s="1">
        <v>34341.42</v>
      </c>
      <c r="F963" s="1">
        <v>0</v>
      </c>
      <c r="G963" s="1">
        <v>0</v>
      </c>
      <c r="H963" s="1">
        <v>-251.5</v>
      </c>
      <c r="I963" s="14">
        <v>34592.92</v>
      </c>
      <c r="J963" s="1">
        <v>0</v>
      </c>
      <c r="K963" s="1">
        <v>0</v>
      </c>
      <c r="L963" s="1">
        <v>0</v>
      </c>
      <c r="M963" s="1">
        <v>0</v>
      </c>
      <c r="N963" s="1">
        <v>1204.54</v>
      </c>
      <c r="O963" s="1">
        <v>395.89597486000002</v>
      </c>
      <c r="P963" s="1">
        <v>2469.64</v>
      </c>
      <c r="Q963" s="1">
        <v>66</v>
      </c>
      <c r="R963" s="1">
        <v>0</v>
      </c>
    </row>
    <row r="964" spans="1:18" x14ac:dyDescent="0.15">
      <c r="A964" s="1" t="str">
        <f t="shared" si="16"/>
        <v>AmeriCredit Automobile Receivables Trust 2017-10001694010 - 01498842795</v>
      </c>
      <c r="B964" s="1" t="s">
        <v>16</v>
      </c>
      <c r="C964" s="1" t="s">
        <v>424</v>
      </c>
      <c r="D964" s="2">
        <v>42795</v>
      </c>
      <c r="E964" s="1">
        <v>34592.92</v>
      </c>
      <c r="F964" s="1">
        <v>0</v>
      </c>
      <c r="G964" s="1">
        <v>34592.92</v>
      </c>
      <c r="H964" s="1">
        <v>0</v>
      </c>
      <c r="I964" s="14">
        <v>0</v>
      </c>
      <c r="J964" s="1">
        <v>0</v>
      </c>
      <c r="K964" s="1">
        <v>17542.939999999999</v>
      </c>
      <c r="L964" s="1">
        <v>17542.939999999999</v>
      </c>
      <c r="M964" s="1">
        <v>0</v>
      </c>
      <c r="N964" s="1">
        <v>2469.64</v>
      </c>
      <c r="O964" s="1">
        <v>398.48914014000002</v>
      </c>
      <c r="P964" s="1">
        <v>0</v>
      </c>
      <c r="Q964" s="1">
        <v>0</v>
      </c>
      <c r="R964" s="1">
        <v>0</v>
      </c>
    </row>
    <row r="965" spans="1:18" x14ac:dyDescent="0.15">
      <c r="A965" s="1" t="str">
        <f t="shared" si="16"/>
        <v>AmeriCredit Automobile Receivables Trust 2017-10001694010 - 01513442705</v>
      </c>
      <c r="B965" s="1" t="s">
        <v>16</v>
      </c>
      <c r="C965" s="1" t="s">
        <v>423</v>
      </c>
      <c r="D965" s="2">
        <v>42705</v>
      </c>
      <c r="E965" s="1">
        <v>15465.93</v>
      </c>
      <c r="F965" s="1">
        <v>0</v>
      </c>
      <c r="G965" s="1">
        <v>0</v>
      </c>
      <c r="H965" s="1">
        <v>0</v>
      </c>
      <c r="I965" s="14">
        <v>15465.93</v>
      </c>
      <c r="J965" s="1">
        <v>0</v>
      </c>
      <c r="K965" s="1">
        <v>0</v>
      </c>
      <c r="L965" s="1">
        <v>0</v>
      </c>
      <c r="M965" s="1">
        <v>0</v>
      </c>
      <c r="N965" s="1">
        <v>1065.9000000000001</v>
      </c>
      <c r="O965" s="1">
        <v>127.08895467000001</v>
      </c>
      <c r="P965" s="1">
        <v>1065.2</v>
      </c>
      <c r="Q965" s="1">
        <v>36</v>
      </c>
      <c r="R965" s="1">
        <v>0</v>
      </c>
    </row>
    <row r="966" spans="1:18" x14ac:dyDescent="0.15">
      <c r="A966" s="1" t="str">
        <f t="shared" si="16"/>
        <v>AmeriCredit Automobile Receivables Trust 2017-10001694010 - 01513442736</v>
      </c>
      <c r="B966" s="1" t="s">
        <v>16</v>
      </c>
      <c r="C966" s="1" t="s">
        <v>423</v>
      </c>
      <c r="D966" s="2">
        <v>42736</v>
      </c>
      <c r="E966" s="1">
        <v>15465.93</v>
      </c>
      <c r="F966" s="1">
        <v>0</v>
      </c>
      <c r="G966" s="1">
        <v>0</v>
      </c>
      <c r="H966" s="1">
        <v>0</v>
      </c>
      <c r="I966" s="14">
        <v>15465.93</v>
      </c>
      <c r="J966" s="1">
        <v>356</v>
      </c>
      <c r="K966" s="1">
        <v>0</v>
      </c>
      <c r="L966" s="1">
        <v>0</v>
      </c>
      <c r="M966" s="1">
        <v>0</v>
      </c>
      <c r="N966" s="1">
        <v>1065.2</v>
      </c>
      <c r="O966" s="1">
        <v>128.95459607999999</v>
      </c>
      <c r="P966" s="1">
        <v>1064.5</v>
      </c>
      <c r="Q966" s="1">
        <v>37</v>
      </c>
      <c r="R966" s="1">
        <v>356</v>
      </c>
    </row>
    <row r="967" spans="1:18" x14ac:dyDescent="0.15">
      <c r="A967" s="1" t="str">
        <f t="shared" si="16"/>
        <v>AmeriCredit Automobile Receivables Trust 2017-10001694010 - 01513442767</v>
      </c>
      <c r="B967" s="1" t="s">
        <v>16</v>
      </c>
      <c r="C967" s="1" t="s">
        <v>423</v>
      </c>
      <c r="D967" s="2">
        <v>42767</v>
      </c>
      <c r="E967" s="1">
        <v>15465.93</v>
      </c>
      <c r="F967" s="1">
        <v>0</v>
      </c>
      <c r="G967" s="1">
        <v>0</v>
      </c>
      <c r="H967" s="1">
        <v>0</v>
      </c>
      <c r="I967" s="14">
        <v>15465.93</v>
      </c>
      <c r="J967" s="1">
        <v>150</v>
      </c>
      <c r="K967" s="1">
        <v>0</v>
      </c>
      <c r="L967" s="1">
        <v>0</v>
      </c>
      <c r="M967" s="1">
        <v>0</v>
      </c>
      <c r="N967" s="1">
        <v>1064.5</v>
      </c>
      <c r="O967" s="1">
        <v>130.84820655999999</v>
      </c>
      <c r="P967" s="1">
        <v>1269.8</v>
      </c>
      <c r="Q967" s="1">
        <v>65</v>
      </c>
      <c r="R967" s="1">
        <v>150</v>
      </c>
    </row>
    <row r="968" spans="1:18" x14ac:dyDescent="0.15">
      <c r="A968" s="1" t="str">
        <f t="shared" si="16"/>
        <v>AmeriCredit Automobile Receivables Trust 2017-10001694010 - 01513442795</v>
      </c>
      <c r="B968" s="1" t="s">
        <v>16</v>
      </c>
      <c r="C968" s="1" t="s">
        <v>423</v>
      </c>
      <c r="D968" s="2">
        <v>42795</v>
      </c>
      <c r="E968" s="1">
        <v>15465.93</v>
      </c>
      <c r="F968" s="1">
        <v>902.01</v>
      </c>
      <c r="G968" s="1">
        <v>-510</v>
      </c>
      <c r="H968" s="1">
        <v>2.2737367544323201E-13</v>
      </c>
      <c r="I968" s="14">
        <v>15073.92</v>
      </c>
      <c r="J968" s="1">
        <v>522.99</v>
      </c>
      <c r="K968" s="1">
        <v>0</v>
      </c>
      <c r="L968" s="1">
        <v>-510</v>
      </c>
      <c r="M968" s="1">
        <v>0</v>
      </c>
      <c r="N968" s="1">
        <v>1269.8</v>
      </c>
      <c r="O968" s="1">
        <v>132.77020540999999</v>
      </c>
      <c r="P968" s="1">
        <v>710.1</v>
      </c>
      <c r="Q968" s="1">
        <v>6</v>
      </c>
      <c r="R968" s="1">
        <v>1425</v>
      </c>
    </row>
    <row r="969" spans="1:18" x14ac:dyDescent="0.15">
      <c r="A969" s="1" t="str">
        <f t="shared" si="16"/>
        <v>AmeriCredit Automobile Receivables Trust 2017-10001694010 - 01516542705</v>
      </c>
      <c r="B969" s="1" t="s">
        <v>16</v>
      </c>
      <c r="C969" s="1" t="s">
        <v>422</v>
      </c>
      <c r="D969" s="2">
        <v>42705</v>
      </c>
      <c r="E969" s="1">
        <v>21721.69</v>
      </c>
      <c r="F969" s="1">
        <v>0</v>
      </c>
      <c r="G969" s="1">
        <v>0</v>
      </c>
      <c r="H969" s="1">
        <v>0</v>
      </c>
      <c r="I969" s="14">
        <v>21721.69</v>
      </c>
      <c r="J969" s="1">
        <v>0</v>
      </c>
      <c r="K969" s="1">
        <v>0</v>
      </c>
      <c r="L969" s="1">
        <v>0</v>
      </c>
      <c r="M969" s="1">
        <v>0</v>
      </c>
      <c r="N969" s="1">
        <v>911.7</v>
      </c>
      <c r="O969" s="1">
        <v>203.86756617</v>
      </c>
      <c r="P969" s="1">
        <v>911.7</v>
      </c>
      <c r="Q969" s="1">
        <v>16</v>
      </c>
      <c r="R969" s="1">
        <v>0</v>
      </c>
    </row>
    <row r="970" spans="1:18" x14ac:dyDescent="0.15">
      <c r="A970" s="1" t="str">
        <f t="shared" si="16"/>
        <v>AmeriCredit Automobile Receivables Trust 2017-10001694010 - 01516542736</v>
      </c>
      <c r="B970" s="1" t="s">
        <v>16</v>
      </c>
      <c r="C970" s="1" t="s">
        <v>422</v>
      </c>
      <c r="D970" s="2">
        <v>42736</v>
      </c>
      <c r="E970" s="1">
        <v>21721.69</v>
      </c>
      <c r="F970" s="1">
        <v>0</v>
      </c>
      <c r="G970" s="1">
        <v>0</v>
      </c>
      <c r="H970" s="1">
        <v>0</v>
      </c>
      <c r="I970" s="14">
        <v>21721.69</v>
      </c>
      <c r="J970" s="1">
        <v>0</v>
      </c>
      <c r="K970" s="1">
        <v>0</v>
      </c>
      <c r="L970" s="1">
        <v>0</v>
      </c>
      <c r="M970" s="1">
        <v>0</v>
      </c>
      <c r="N970" s="1">
        <v>911.7</v>
      </c>
      <c r="O970" s="1">
        <v>206.21513517</v>
      </c>
      <c r="P970" s="1">
        <v>1367.55</v>
      </c>
      <c r="Q970" s="1">
        <v>47</v>
      </c>
      <c r="R970" s="1">
        <v>0</v>
      </c>
    </row>
    <row r="971" spans="1:18" x14ac:dyDescent="0.15">
      <c r="A971" s="1" t="str">
        <f t="shared" si="16"/>
        <v>AmeriCredit Automobile Receivables Trust 2017-10001694010 - 01516542767</v>
      </c>
      <c r="B971" s="1" t="s">
        <v>16</v>
      </c>
      <c r="C971" s="1" t="s">
        <v>422</v>
      </c>
      <c r="D971" s="2">
        <v>42767</v>
      </c>
      <c r="E971" s="1">
        <v>21721.69</v>
      </c>
      <c r="F971" s="1">
        <v>0</v>
      </c>
      <c r="G971" s="1">
        <v>0</v>
      </c>
      <c r="H971" s="1">
        <v>0</v>
      </c>
      <c r="I971" s="14">
        <v>21721.69</v>
      </c>
      <c r="J971" s="1">
        <v>0</v>
      </c>
      <c r="K971" s="1">
        <v>0</v>
      </c>
      <c r="L971" s="1">
        <v>0</v>
      </c>
      <c r="M971" s="1">
        <v>0</v>
      </c>
      <c r="N971" s="1">
        <v>1367.55</v>
      </c>
      <c r="O971" s="1">
        <v>208.59009248000001</v>
      </c>
      <c r="P971" s="1">
        <v>1823.4</v>
      </c>
      <c r="Q971" s="1">
        <v>75</v>
      </c>
      <c r="R971" s="1">
        <v>0</v>
      </c>
    </row>
    <row r="972" spans="1:18" x14ac:dyDescent="0.15">
      <c r="A972" s="1" t="str">
        <f t="shared" si="16"/>
        <v>AmeriCredit Automobile Receivables Trust 2017-10001694010 - 01516542795</v>
      </c>
      <c r="B972" s="1" t="s">
        <v>16</v>
      </c>
      <c r="C972" s="1" t="s">
        <v>422</v>
      </c>
      <c r="D972" s="2">
        <v>42795</v>
      </c>
      <c r="E972" s="1">
        <v>21721.69</v>
      </c>
      <c r="F972" s="1">
        <v>1288.8599999999999</v>
      </c>
      <c r="G972" s="1">
        <v>-475</v>
      </c>
      <c r="H972" s="1">
        <v>-2.9558577807620099E-12</v>
      </c>
      <c r="I972" s="14">
        <v>20907.830000000002</v>
      </c>
      <c r="J972" s="1">
        <v>1037.27</v>
      </c>
      <c r="K972" s="1">
        <v>0</v>
      </c>
      <c r="L972" s="1">
        <v>-475</v>
      </c>
      <c r="M972" s="1">
        <v>0</v>
      </c>
      <c r="N972" s="1">
        <v>1823.4</v>
      </c>
      <c r="O972" s="1">
        <v>210.99275761999999</v>
      </c>
      <c r="P972" s="1">
        <v>455.85</v>
      </c>
      <c r="Q972" s="1">
        <v>0</v>
      </c>
      <c r="R972" s="1">
        <v>2394.5</v>
      </c>
    </row>
    <row r="973" spans="1:18" x14ac:dyDescent="0.15">
      <c r="A973" s="1" t="str">
        <f t="shared" si="16"/>
        <v>AmeriCredit Automobile Receivables Trust 2017-10001694010 - 01518042705</v>
      </c>
      <c r="B973" s="1" t="s">
        <v>16</v>
      </c>
      <c r="C973" s="1" t="s">
        <v>421</v>
      </c>
      <c r="D973" s="2">
        <v>42705</v>
      </c>
      <c r="E973" s="1">
        <v>19008.02</v>
      </c>
      <c r="F973" s="1">
        <v>0</v>
      </c>
      <c r="G973" s="1">
        <v>0</v>
      </c>
      <c r="H973" s="1">
        <v>0</v>
      </c>
      <c r="I973" s="14">
        <v>19008.02</v>
      </c>
      <c r="J973" s="1">
        <v>300</v>
      </c>
      <c r="K973" s="1">
        <v>0</v>
      </c>
      <c r="L973" s="1">
        <v>0</v>
      </c>
      <c r="M973" s="1">
        <v>0</v>
      </c>
      <c r="N973" s="1">
        <v>1311.33</v>
      </c>
      <c r="O973" s="1">
        <v>156.23948300000001</v>
      </c>
      <c r="P973" s="1">
        <v>1011.33</v>
      </c>
      <c r="Q973" s="1">
        <v>34</v>
      </c>
      <c r="R973" s="1">
        <v>300</v>
      </c>
    </row>
    <row r="974" spans="1:18" x14ac:dyDescent="0.15">
      <c r="A974" s="1" t="str">
        <f t="shared" si="16"/>
        <v>AmeriCredit Automobile Receivables Trust 2017-10001694010 - 01518042736</v>
      </c>
      <c r="B974" s="1" t="s">
        <v>16</v>
      </c>
      <c r="C974" s="1" t="s">
        <v>421</v>
      </c>
      <c r="D974" s="2">
        <v>42736</v>
      </c>
      <c r="E974" s="1">
        <v>19008.02</v>
      </c>
      <c r="F974" s="1">
        <v>0</v>
      </c>
      <c r="G974" s="1">
        <v>0</v>
      </c>
      <c r="H974" s="1">
        <v>0</v>
      </c>
      <c r="I974" s="14">
        <v>19008.02</v>
      </c>
      <c r="J974" s="1">
        <v>200</v>
      </c>
      <c r="K974" s="1">
        <v>0</v>
      </c>
      <c r="L974" s="1">
        <v>0</v>
      </c>
      <c r="M974" s="1">
        <v>0</v>
      </c>
      <c r="N974" s="1">
        <v>1011.33</v>
      </c>
      <c r="O974" s="1">
        <v>158.53485651</v>
      </c>
      <c r="P974" s="1">
        <v>1248.44</v>
      </c>
      <c r="Q974" s="1">
        <v>35</v>
      </c>
      <c r="R974" s="1">
        <v>200</v>
      </c>
    </row>
    <row r="975" spans="1:18" x14ac:dyDescent="0.15">
      <c r="A975" s="1" t="str">
        <f t="shared" si="16"/>
        <v>AmeriCredit Automobile Receivables Trust 2017-10001694010 - 01518042767</v>
      </c>
      <c r="B975" s="1" t="s">
        <v>16</v>
      </c>
      <c r="C975" s="1" t="s">
        <v>421</v>
      </c>
      <c r="D975" s="2">
        <v>42767</v>
      </c>
      <c r="E975" s="1">
        <v>19008.02</v>
      </c>
      <c r="F975" s="1">
        <v>0</v>
      </c>
      <c r="G975" s="1">
        <v>0</v>
      </c>
      <c r="H975" s="1">
        <v>0</v>
      </c>
      <c r="I975" s="14">
        <v>19008.02</v>
      </c>
      <c r="J975" s="1">
        <v>300</v>
      </c>
      <c r="K975" s="1">
        <v>0</v>
      </c>
      <c r="L975" s="1">
        <v>0</v>
      </c>
      <c r="M975" s="1">
        <v>0</v>
      </c>
      <c r="N975" s="1">
        <v>1248.44</v>
      </c>
      <c r="O975" s="1">
        <v>160.86466062</v>
      </c>
      <c r="P975" s="1">
        <v>1385.55</v>
      </c>
      <c r="Q975" s="1">
        <v>63</v>
      </c>
      <c r="R975" s="1">
        <v>300</v>
      </c>
    </row>
    <row r="976" spans="1:18" x14ac:dyDescent="0.15">
      <c r="A976" s="1" t="str">
        <f t="shared" si="16"/>
        <v>AmeriCredit Automobile Receivables Trust 2017-10001694010 - 01518042795</v>
      </c>
      <c r="B976" s="1" t="s">
        <v>16</v>
      </c>
      <c r="C976" s="1" t="s">
        <v>421</v>
      </c>
      <c r="D976" s="2">
        <v>42795</v>
      </c>
      <c r="E976" s="1">
        <v>19008.02</v>
      </c>
      <c r="F976" s="1">
        <v>1062.43</v>
      </c>
      <c r="G976" s="1">
        <v>-450</v>
      </c>
      <c r="H976" s="1">
        <v>2.2737367544323201E-13</v>
      </c>
      <c r="I976" s="14">
        <v>18395.59</v>
      </c>
      <c r="J976" s="1">
        <v>636.01</v>
      </c>
      <c r="K976" s="1">
        <v>0</v>
      </c>
      <c r="L976" s="1">
        <v>-450</v>
      </c>
      <c r="M976" s="1">
        <v>0</v>
      </c>
      <c r="N976" s="1">
        <v>1385.55</v>
      </c>
      <c r="O976" s="1">
        <v>163.22941179</v>
      </c>
      <c r="P976" s="1">
        <v>574.22</v>
      </c>
      <c r="Q976" s="1">
        <v>4</v>
      </c>
      <c r="R976" s="1">
        <v>1755.87</v>
      </c>
    </row>
    <row r="977" spans="1:18" x14ac:dyDescent="0.15">
      <c r="A977" s="1" t="str">
        <f t="shared" si="16"/>
        <v>AmeriCredit Automobile Receivables Trust 2017-10001694010 - 01521742705</v>
      </c>
      <c r="B977" s="1" t="s">
        <v>16</v>
      </c>
      <c r="C977" s="1" t="s">
        <v>420</v>
      </c>
      <c r="D977" s="2">
        <v>42705</v>
      </c>
      <c r="E977" s="1">
        <v>19924.21</v>
      </c>
      <c r="F977" s="1">
        <v>175.72</v>
      </c>
      <c r="G977" s="1">
        <v>0</v>
      </c>
      <c r="H977" s="1">
        <v>-2.4726887204451402E-12</v>
      </c>
      <c r="I977" s="14">
        <v>19748.490000000002</v>
      </c>
      <c r="J977" s="1">
        <v>252.97</v>
      </c>
      <c r="K977" s="1">
        <v>0</v>
      </c>
      <c r="L977" s="1">
        <v>0</v>
      </c>
      <c r="M977" s="1">
        <v>0</v>
      </c>
      <c r="N977" s="1">
        <v>428.69</v>
      </c>
      <c r="O977" s="1">
        <v>181.30271107999999</v>
      </c>
      <c r="P977" s="1">
        <v>428.69</v>
      </c>
      <c r="Q977" s="1">
        <v>0</v>
      </c>
      <c r="R977" s="1">
        <v>428.69</v>
      </c>
    </row>
    <row r="978" spans="1:18" x14ac:dyDescent="0.15">
      <c r="A978" s="1" t="str">
        <f t="shared" si="16"/>
        <v>AmeriCredit Automobile Receivables Trust 2017-10001694010 - 01521742736</v>
      </c>
      <c r="B978" s="1" t="s">
        <v>16</v>
      </c>
      <c r="C978" s="1" t="s">
        <v>420</v>
      </c>
      <c r="D978" s="2">
        <v>42736</v>
      </c>
      <c r="E978" s="1">
        <v>19748.490000000002</v>
      </c>
      <c r="F978" s="1">
        <v>18844.560000000001</v>
      </c>
      <c r="G978" s="1">
        <v>903.93</v>
      </c>
      <c r="H978" s="1">
        <v>0</v>
      </c>
      <c r="I978" s="14">
        <v>0</v>
      </c>
      <c r="J978" s="1">
        <v>0</v>
      </c>
      <c r="K978" s="1">
        <v>0</v>
      </c>
      <c r="L978" s="1">
        <v>0</v>
      </c>
      <c r="M978" s="1">
        <v>0</v>
      </c>
      <c r="N978" s="1">
        <v>428.69</v>
      </c>
      <c r="O978" s="1">
        <v>183.53472410000001</v>
      </c>
      <c r="P978" s="1">
        <v>0</v>
      </c>
      <c r="Q978" s="1">
        <v>0</v>
      </c>
      <c r="R978" s="1">
        <v>18844.560000000001</v>
      </c>
    </row>
    <row r="979" spans="1:18" x14ac:dyDescent="0.15">
      <c r="A979" s="1" t="str">
        <f t="shared" si="16"/>
        <v>AmeriCredit Automobile Receivables Trust 2017-10001694010 - 01521742767</v>
      </c>
      <c r="B979" s="1" t="s">
        <v>16</v>
      </c>
      <c r="C979" s="1" t="s">
        <v>420</v>
      </c>
      <c r="D979" s="2">
        <v>42767</v>
      </c>
      <c r="E979" s="1">
        <v>0</v>
      </c>
      <c r="F979" s="1">
        <v>67</v>
      </c>
      <c r="G979" s="1">
        <v>-67</v>
      </c>
      <c r="H979" s="1">
        <v>0</v>
      </c>
      <c r="I979" s="14">
        <v>0</v>
      </c>
      <c r="J979" s="1">
        <v>11.09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78.09</v>
      </c>
    </row>
    <row r="980" spans="1:18" x14ac:dyDescent="0.15">
      <c r="A980" s="1" t="str">
        <f t="shared" si="16"/>
        <v>AmeriCredit Automobile Receivables Trust 2017-10001694010 - 01569742705</v>
      </c>
      <c r="B980" s="1" t="s">
        <v>16</v>
      </c>
      <c r="C980" s="1" t="s">
        <v>419</v>
      </c>
      <c r="D980" s="2">
        <v>42705</v>
      </c>
      <c r="E980" s="1">
        <v>37477.42</v>
      </c>
      <c r="F980" s="1">
        <v>351.38</v>
      </c>
      <c r="G980" s="1">
        <v>0</v>
      </c>
      <c r="H980" s="1">
        <v>-2.6147972675971598E-12</v>
      </c>
      <c r="I980" s="14">
        <v>37126.04</v>
      </c>
      <c r="J980" s="1">
        <v>401.4</v>
      </c>
      <c r="K980" s="1">
        <v>0</v>
      </c>
      <c r="L980" s="1">
        <v>0</v>
      </c>
      <c r="M980" s="1">
        <v>0</v>
      </c>
      <c r="N980" s="1">
        <v>752.78</v>
      </c>
      <c r="O980" s="1">
        <v>371.69034119999998</v>
      </c>
      <c r="P980" s="1">
        <v>752.78</v>
      </c>
      <c r="Q980" s="1">
        <v>0</v>
      </c>
      <c r="R980" s="1">
        <v>752.78</v>
      </c>
    </row>
    <row r="981" spans="1:18" x14ac:dyDescent="0.15">
      <c r="A981" s="1" t="str">
        <f t="shared" si="16"/>
        <v>AmeriCredit Automobile Receivables Trust 2017-10001694010 - 01569742736</v>
      </c>
      <c r="B981" s="1" t="s">
        <v>16</v>
      </c>
      <c r="C981" s="1" t="s">
        <v>419</v>
      </c>
      <c r="D981" s="2">
        <v>42736</v>
      </c>
      <c r="E981" s="1">
        <v>37126.04</v>
      </c>
      <c r="F981" s="1">
        <v>37113.72</v>
      </c>
      <c r="G981" s="1">
        <v>12.32</v>
      </c>
      <c r="H981" s="1">
        <v>0</v>
      </c>
      <c r="I981" s="14">
        <v>0</v>
      </c>
      <c r="J981" s="1">
        <v>569.96</v>
      </c>
      <c r="K981" s="1">
        <v>0</v>
      </c>
      <c r="L981" s="1">
        <v>0</v>
      </c>
      <c r="M981" s="1">
        <v>0</v>
      </c>
      <c r="N981" s="1">
        <v>752.78</v>
      </c>
      <c r="O981" s="1">
        <v>375.44564308999998</v>
      </c>
      <c r="P981" s="1">
        <v>0</v>
      </c>
      <c r="Q981" s="1">
        <v>0</v>
      </c>
      <c r="R981" s="1">
        <v>37683.68</v>
      </c>
    </row>
    <row r="982" spans="1:18" x14ac:dyDescent="0.15">
      <c r="A982" s="1" t="str">
        <f t="shared" si="16"/>
        <v>AmeriCredit Automobile Receivables Trust 2017-10001694010 - 01612942705</v>
      </c>
      <c r="B982" s="1" t="s">
        <v>16</v>
      </c>
      <c r="C982" s="1" t="s">
        <v>418</v>
      </c>
      <c r="D982" s="2">
        <v>42705</v>
      </c>
      <c r="E982" s="1">
        <v>23575.96</v>
      </c>
      <c r="F982" s="1">
        <v>198.72</v>
      </c>
      <c r="G982" s="1">
        <v>0</v>
      </c>
      <c r="H982" s="1">
        <v>-2.4726887204451402E-12</v>
      </c>
      <c r="I982" s="14">
        <v>23377.24</v>
      </c>
      <c r="J982" s="1">
        <v>249.67</v>
      </c>
      <c r="K982" s="1">
        <v>0</v>
      </c>
      <c r="L982" s="1">
        <v>0</v>
      </c>
      <c r="M982" s="1">
        <v>0</v>
      </c>
      <c r="N982" s="1">
        <v>448.39</v>
      </c>
      <c r="O982" s="1">
        <v>248.2130597</v>
      </c>
      <c r="P982" s="1">
        <v>448.39</v>
      </c>
      <c r="Q982" s="1">
        <v>0</v>
      </c>
      <c r="R982" s="1">
        <v>448.39</v>
      </c>
    </row>
    <row r="983" spans="1:18" x14ac:dyDescent="0.15">
      <c r="A983" s="1" t="str">
        <f t="shared" si="16"/>
        <v>AmeriCredit Automobile Receivables Trust 2017-10001694010 - 01612942736</v>
      </c>
      <c r="B983" s="1" t="s">
        <v>16</v>
      </c>
      <c r="C983" s="1" t="s">
        <v>418</v>
      </c>
      <c r="D983" s="2">
        <v>42736</v>
      </c>
      <c r="E983" s="1">
        <v>23377.24</v>
      </c>
      <c r="F983" s="1">
        <v>0</v>
      </c>
      <c r="G983" s="1">
        <v>0</v>
      </c>
      <c r="H983" s="1">
        <v>0</v>
      </c>
      <c r="I983" s="14">
        <v>23377.24</v>
      </c>
      <c r="J983" s="1">
        <v>0</v>
      </c>
      <c r="K983" s="1">
        <v>0</v>
      </c>
      <c r="L983" s="1">
        <v>0</v>
      </c>
      <c r="M983" s="1">
        <v>0</v>
      </c>
      <c r="N983" s="1">
        <v>448.39</v>
      </c>
      <c r="O983" s="1">
        <v>250.31763699999999</v>
      </c>
      <c r="P983" s="1">
        <v>896.78</v>
      </c>
      <c r="Q983" s="1">
        <v>11</v>
      </c>
      <c r="R983" s="1">
        <v>0</v>
      </c>
    </row>
    <row r="984" spans="1:18" x14ac:dyDescent="0.15">
      <c r="A984" s="1" t="str">
        <f t="shared" si="16"/>
        <v>AmeriCredit Automobile Receivables Trust 2017-10001694010 - 01612942767</v>
      </c>
      <c r="B984" s="1" t="s">
        <v>16</v>
      </c>
      <c r="C984" s="1" t="s">
        <v>418</v>
      </c>
      <c r="D984" s="2">
        <v>42767</v>
      </c>
      <c r="E984" s="1">
        <v>23377.24</v>
      </c>
      <c r="F984" s="1">
        <v>0</v>
      </c>
      <c r="G984" s="1">
        <v>23377.24</v>
      </c>
      <c r="H984" s="1">
        <v>0</v>
      </c>
      <c r="I984" s="14">
        <v>0</v>
      </c>
      <c r="J984" s="1">
        <v>0</v>
      </c>
      <c r="K984" s="1">
        <v>18003</v>
      </c>
      <c r="L984" s="1">
        <v>18003</v>
      </c>
      <c r="M984" s="1">
        <v>0</v>
      </c>
      <c r="N984" s="1">
        <v>896.78</v>
      </c>
      <c r="O984" s="1">
        <v>252.44010320000001</v>
      </c>
      <c r="P984" s="1">
        <v>0</v>
      </c>
      <c r="Q984" s="1">
        <v>0</v>
      </c>
      <c r="R984" s="1">
        <v>0</v>
      </c>
    </row>
    <row r="985" spans="1:18" x14ac:dyDescent="0.15">
      <c r="A985" s="1" t="str">
        <f t="shared" si="16"/>
        <v>AmeriCredit Automobile Receivables Trust 2017-10001694010 - 01612942795</v>
      </c>
      <c r="B985" s="1" t="s">
        <v>16</v>
      </c>
      <c r="C985" s="1" t="s">
        <v>418</v>
      </c>
      <c r="D985" s="2">
        <v>42795</v>
      </c>
      <c r="E985" s="1">
        <v>0</v>
      </c>
      <c r="F985" s="1">
        <v>0</v>
      </c>
      <c r="G985" s="1">
        <v>0</v>
      </c>
      <c r="H985" s="1">
        <v>0</v>
      </c>
      <c r="I985" s="14">
        <v>0</v>
      </c>
      <c r="J985" s="1">
        <v>0</v>
      </c>
      <c r="K985" s="1">
        <v>553.79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</row>
    <row r="986" spans="1:18" x14ac:dyDescent="0.15">
      <c r="A986" s="1" t="str">
        <f t="shared" si="16"/>
        <v>AmeriCredit Automobile Receivables Trust 2017-10001694010 - 01651342705</v>
      </c>
      <c r="B986" s="1" t="s">
        <v>16</v>
      </c>
      <c r="C986" s="1" t="s">
        <v>417</v>
      </c>
      <c r="D986" s="2">
        <v>42705</v>
      </c>
      <c r="E986" s="1">
        <v>12695.04</v>
      </c>
      <c r="F986" s="1">
        <v>73.44</v>
      </c>
      <c r="G986" s="1">
        <v>0</v>
      </c>
      <c r="H986" s="1">
        <v>5.1159076974727203E-13</v>
      </c>
      <c r="I986" s="14">
        <v>12621.6</v>
      </c>
      <c r="J986" s="1">
        <v>210.41</v>
      </c>
      <c r="K986" s="1">
        <v>0</v>
      </c>
      <c r="L986" s="1">
        <v>0</v>
      </c>
      <c r="M986" s="1">
        <v>0</v>
      </c>
      <c r="N986" s="1">
        <v>567.70000000000005</v>
      </c>
      <c r="O986" s="1">
        <v>108.14472213000001</v>
      </c>
      <c r="P986" s="1">
        <v>567.70000000000005</v>
      </c>
      <c r="Q986" s="1">
        <v>3</v>
      </c>
      <c r="R986" s="1">
        <v>283.85000000000002</v>
      </c>
    </row>
    <row r="987" spans="1:18" x14ac:dyDescent="0.15">
      <c r="A987" s="1" t="str">
        <f t="shared" si="16"/>
        <v>AmeriCredit Automobile Receivables Trust 2017-10001694010 - 01651342736</v>
      </c>
      <c r="B987" s="1" t="s">
        <v>16</v>
      </c>
      <c r="C987" s="1" t="s">
        <v>417</v>
      </c>
      <c r="D987" s="2">
        <v>42736</v>
      </c>
      <c r="E987" s="1">
        <v>12621.6</v>
      </c>
      <c r="F987" s="1">
        <v>10763.88</v>
      </c>
      <c r="G987" s="1">
        <v>0</v>
      </c>
      <c r="H987" s="1">
        <v>1.81898940354585E-12</v>
      </c>
      <c r="I987" s="14">
        <v>1857.72</v>
      </c>
      <c r="J987" s="1">
        <v>77.13</v>
      </c>
      <c r="K987" s="1">
        <v>0</v>
      </c>
      <c r="L987" s="1">
        <v>0</v>
      </c>
      <c r="M987" s="1">
        <v>10273.309999999899</v>
      </c>
      <c r="N987" s="1">
        <v>567.70000000000005</v>
      </c>
      <c r="O987" s="1">
        <v>109.63634750999999</v>
      </c>
      <c r="P987" s="1">
        <v>553.51</v>
      </c>
      <c r="Q987" s="1">
        <v>3</v>
      </c>
      <c r="R987" s="1">
        <v>10841.01</v>
      </c>
    </row>
    <row r="988" spans="1:18" x14ac:dyDescent="0.15">
      <c r="A988" s="1" t="str">
        <f t="shared" si="16"/>
        <v>AmeriCredit Automobile Receivables Trust 2017-10001694010 - 01651342767</v>
      </c>
      <c r="B988" s="1" t="s">
        <v>16</v>
      </c>
      <c r="C988" s="1" t="s">
        <v>417</v>
      </c>
      <c r="D988" s="2">
        <v>42767</v>
      </c>
      <c r="E988" s="1">
        <v>1857.72</v>
      </c>
      <c r="F988" s="1">
        <v>247.36</v>
      </c>
      <c r="G988" s="1">
        <v>0</v>
      </c>
      <c r="H988" s="1">
        <v>1.13686837721616E-13</v>
      </c>
      <c r="I988" s="14">
        <v>1610.36</v>
      </c>
      <c r="J988" s="1">
        <v>22.3</v>
      </c>
      <c r="K988" s="1">
        <v>0</v>
      </c>
      <c r="L988" s="1">
        <v>0</v>
      </c>
      <c r="M988" s="1">
        <v>0</v>
      </c>
      <c r="N988" s="1">
        <v>553.51</v>
      </c>
      <c r="O988" s="1">
        <v>111.14891779</v>
      </c>
      <c r="P988" s="1">
        <v>567.70000000000005</v>
      </c>
      <c r="Q988" s="1">
        <v>0</v>
      </c>
      <c r="R988" s="1">
        <v>269.66000000000003</v>
      </c>
    </row>
    <row r="989" spans="1:18" x14ac:dyDescent="0.15">
      <c r="A989" s="1" t="str">
        <f t="shared" si="16"/>
        <v>AmeriCredit Automobile Receivables Trust 2017-10001694010 - 01651342795</v>
      </c>
      <c r="B989" s="1" t="s">
        <v>16</v>
      </c>
      <c r="C989" s="1" t="s">
        <v>417</v>
      </c>
      <c r="D989" s="2">
        <v>42795</v>
      </c>
      <c r="E989" s="1">
        <v>1610.36</v>
      </c>
      <c r="F989" s="1">
        <v>1581.81</v>
      </c>
      <c r="G989" s="1">
        <v>28.55</v>
      </c>
      <c r="H989" s="1">
        <v>0</v>
      </c>
      <c r="I989" s="14">
        <v>0</v>
      </c>
      <c r="J989" s="1">
        <v>18.59</v>
      </c>
      <c r="K989" s="1">
        <v>0</v>
      </c>
      <c r="L989" s="1">
        <v>0</v>
      </c>
      <c r="M989" s="1">
        <v>0</v>
      </c>
      <c r="N989" s="1">
        <v>567.70000000000005</v>
      </c>
      <c r="O989" s="1">
        <v>112.68272708000001</v>
      </c>
      <c r="P989" s="1">
        <v>0</v>
      </c>
      <c r="Q989" s="1">
        <v>0</v>
      </c>
      <c r="R989" s="1">
        <v>1600.4</v>
      </c>
    </row>
    <row r="990" spans="1:18" x14ac:dyDescent="0.15">
      <c r="A990" s="1" t="str">
        <f t="shared" si="16"/>
        <v>AmeriCredit Automobile Receivables Trust 2017-10001694010 - 01674842705</v>
      </c>
      <c r="B990" s="1" t="s">
        <v>16</v>
      </c>
      <c r="C990" s="1" t="s">
        <v>416</v>
      </c>
      <c r="D990" s="2">
        <v>42705</v>
      </c>
      <c r="E990" s="1">
        <v>21898.799999999999</v>
      </c>
      <c r="F990" s="1">
        <v>921.18</v>
      </c>
      <c r="G990" s="1">
        <v>-500</v>
      </c>
      <c r="H990" s="1">
        <v>3.4106051316484799E-13</v>
      </c>
      <c r="I990" s="14">
        <v>21477.62</v>
      </c>
      <c r="J990" s="1">
        <v>1095.83</v>
      </c>
      <c r="K990" s="1">
        <v>0</v>
      </c>
      <c r="L990" s="1">
        <v>0</v>
      </c>
      <c r="M990" s="1">
        <v>0</v>
      </c>
      <c r="N990" s="1">
        <v>505.66999999999899</v>
      </c>
      <c r="O990" s="1">
        <v>173.28549379</v>
      </c>
      <c r="P990" s="1">
        <v>505.67</v>
      </c>
      <c r="Q990" s="1">
        <v>0</v>
      </c>
      <c r="R990" s="1">
        <v>2067.5700000000002</v>
      </c>
    </row>
    <row r="991" spans="1:18" x14ac:dyDescent="0.15">
      <c r="A991" s="1" t="str">
        <f t="shared" si="16"/>
        <v>AmeriCredit Automobile Receivables Trust 2017-10001694010 - 01674842736</v>
      </c>
      <c r="B991" s="1" t="s">
        <v>16</v>
      </c>
      <c r="C991" s="1" t="s">
        <v>416</v>
      </c>
      <c r="D991" s="2">
        <v>42736</v>
      </c>
      <c r="E991" s="1">
        <v>21477.62</v>
      </c>
      <c r="F991" s="1">
        <v>0</v>
      </c>
      <c r="G991" s="1">
        <v>0</v>
      </c>
      <c r="H991" s="1">
        <v>0</v>
      </c>
      <c r="I991" s="14">
        <v>21477.62</v>
      </c>
      <c r="J991" s="1">
        <v>0</v>
      </c>
      <c r="K991" s="1">
        <v>0</v>
      </c>
      <c r="L991" s="1">
        <v>0</v>
      </c>
      <c r="M991" s="1">
        <v>0</v>
      </c>
      <c r="N991" s="1">
        <v>505.67</v>
      </c>
      <c r="O991" s="1">
        <v>175.95702395000001</v>
      </c>
      <c r="P991" s="1">
        <v>1011.34</v>
      </c>
      <c r="Q991" s="1">
        <v>20</v>
      </c>
      <c r="R991" s="1">
        <v>0</v>
      </c>
    </row>
    <row r="992" spans="1:18" x14ac:dyDescent="0.15">
      <c r="A992" s="1" t="str">
        <f t="shared" si="16"/>
        <v>AmeriCredit Automobile Receivables Trust 2017-10001694010 - 01674842767</v>
      </c>
      <c r="B992" s="1" t="s">
        <v>16</v>
      </c>
      <c r="C992" s="1" t="s">
        <v>416</v>
      </c>
      <c r="D992" s="2">
        <v>42767</v>
      </c>
      <c r="E992" s="1">
        <v>21477.62</v>
      </c>
      <c r="F992" s="1">
        <v>0</v>
      </c>
      <c r="G992" s="1">
        <v>0</v>
      </c>
      <c r="H992" s="1">
        <v>0</v>
      </c>
      <c r="I992" s="14">
        <v>21477.62</v>
      </c>
      <c r="J992" s="1">
        <v>758.67</v>
      </c>
      <c r="K992" s="1">
        <v>0</v>
      </c>
      <c r="L992" s="1">
        <v>0</v>
      </c>
      <c r="M992" s="1">
        <v>0</v>
      </c>
      <c r="N992" s="1">
        <v>1011.34</v>
      </c>
      <c r="O992" s="1">
        <v>178.66974019</v>
      </c>
      <c r="P992" s="1">
        <v>758.34</v>
      </c>
      <c r="Q992" s="1">
        <v>17</v>
      </c>
      <c r="R992" s="1">
        <v>758.67</v>
      </c>
    </row>
    <row r="993" spans="1:18" x14ac:dyDescent="0.15">
      <c r="A993" s="1" t="str">
        <f t="shared" si="16"/>
        <v>AmeriCredit Automobile Receivables Trust 2017-10001694010 - 01674842795</v>
      </c>
      <c r="B993" s="1" t="s">
        <v>16</v>
      </c>
      <c r="C993" s="1" t="s">
        <v>416</v>
      </c>
      <c r="D993" s="2">
        <v>42795</v>
      </c>
      <c r="E993" s="1">
        <v>21477.62</v>
      </c>
      <c r="F993" s="1">
        <v>0</v>
      </c>
      <c r="G993" s="1">
        <v>0</v>
      </c>
      <c r="H993" s="1">
        <v>0</v>
      </c>
      <c r="I993" s="14">
        <v>21477.62</v>
      </c>
      <c r="J993" s="1">
        <v>0</v>
      </c>
      <c r="K993" s="1">
        <v>0</v>
      </c>
      <c r="L993" s="1">
        <v>0</v>
      </c>
      <c r="M993" s="1">
        <v>0</v>
      </c>
      <c r="N993" s="1">
        <v>758.34</v>
      </c>
      <c r="O993" s="1">
        <v>181.42427748</v>
      </c>
      <c r="P993" s="1">
        <v>1264.01</v>
      </c>
      <c r="Q993" s="1">
        <v>48</v>
      </c>
      <c r="R993" s="1">
        <v>0</v>
      </c>
    </row>
    <row r="994" spans="1:18" x14ac:dyDescent="0.15">
      <c r="A994" s="1" t="str">
        <f t="shared" si="16"/>
        <v>AmeriCredit Automobile Receivables Trust 2017-10001694010 - 01675442705</v>
      </c>
      <c r="B994" s="1" t="s">
        <v>16</v>
      </c>
      <c r="C994" s="1" t="s">
        <v>415</v>
      </c>
      <c r="D994" s="2">
        <v>42705</v>
      </c>
      <c r="E994" s="1">
        <v>1601.92</v>
      </c>
      <c r="F994" s="1">
        <v>424.24</v>
      </c>
      <c r="G994" s="1">
        <v>0</v>
      </c>
      <c r="H994" s="1">
        <v>0</v>
      </c>
      <c r="I994" s="14">
        <v>1177.68</v>
      </c>
      <c r="J994" s="1">
        <v>26.78</v>
      </c>
      <c r="K994" s="1">
        <v>0</v>
      </c>
      <c r="L994" s="1">
        <v>0</v>
      </c>
      <c r="M994" s="1">
        <v>0</v>
      </c>
      <c r="N994" s="1">
        <v>451.02</v>
      </c>
      <c r="O994" s="1">
        <v>159.05802084999999</v>
      </c>
      <c r="P994" s="1">
        <v>451.02</v>
      </c>
      <c r="Q994" s="1">
        <v>0</v>
      </c>
      <c r="R994" s="1">
        <v>451.02</v>
      </c>
    </row>
    <row r="995" spans="1:18" x14ac:dyDescent="0.15">
      <c r="A995" s="1" t="str">
        <f t="shared" si="16"/>
        <v>AmeriCredit Automobile Receivables Trust 2017-10001694010 - 01675442736</v>
      </c>
      <c r="B995" s="1" t="s">
        <v>16</v>
      </c>
      <c r="C995" s="1" t="s">
        <v>415</v>
      </c>
      <c r="D995" s="2">
        <v>42736</v>
      </c>
      <c r="E995" s="1">
        <v>1177.68</v>
      </c>
      <c r="F995" s="1">
        <v>433.62</v>
      </c>
      <c r="G995" s="1">
        <v>0</v>
      </c>
      <c r="H995" s="1">
        <v>1.13686837721616E-13</v>
      </c>
      <c r="I995" s="14">
        <v>744.06</v>
      </c>
      <c r="J995" s="1">
        <v>17.399999999999999</v>
      </c>
      <c r="K995" s="1">
        <v>0</v>
      </c>
      <c r="L995" s="1">
        <v>0</v>
      </c>
      <c r="M995" s="1">
        <v>0</v>
      </c>
      <c r="N995" s="1">
        <v>451.02</v>
      </c>
      <c r="O995" s="1">
        <v>161.44403772000001</v>
      </c>
      <c r="P995" s="1">
        <v>451.02</v>
      </c>
      <c r="Q995" s="1">
        <v>0</v>
      </c>
      <c r="R995" s="1">
        <v>451.02</v>
      </c>
    </row>
    <row r="996" spans="1:18" x14ac:dyDescent="0.15">
      <c r="A996" s="1" t="str">
        <f t="shared" si="16"/>
        <v>AmeriCredit Automobile Receivables Trust 2017-10001694010 - 01675442767</v>
      </c>
      <c r="B996" s="1" t="s">
        <v>16</v>
      </c>
      <c r="C996" s="1" t="s">
        <v>415</v>
      </c>
      <c r="D996" s="2">
        <v>42767</v>
      </c>
      <c r="E996" s="1">
        <v>744.06</v>
      </c>
      <c r="F996" s="1">
        <v>439.28</v>
      </c>
      <c r="G996" s="1">
        <v>0</v>
      </c>
      <c r="H996" s="1">
        <v>0</v>
      </c>
      <c r="I996" s="14">
        <v>304.77999999999997</v>
      </c>
      <c r="J996" s="1">
        <v>11.74</v>
      </c>
      <c r="K996" s="1">
        <v>0</v>
      </c>
      <c r="L996" s="1">
        <v>0</v>
      </c>
      <c r="M996" s="1">
        <v>0</v>
      </c>
      <c r="N996" s="1">
        <v>451.02</v>
      </c>
      <c r="O996" s="1">
        <v>163.86584485</v>
      </c>
      <c r="P996" s="1">
        <v>308.98393205000002</v>
      </c>
      <c r="Q996" s="1">
        <v>0</v>
      </c>
      <c r="R996" s="1">
        <v>451.02</v>
      </c>
    </row>
    <row r="997" spans="1:18" x14ac:dyDescent="0.15">
      <c r="A997" s="1" t="str">
        <f t="shared" si="16"/>
        <v>AmeriCredit Automobile Receivables Trust 2017-10001694010 - 01675442795</v>
      </c>
      <c r="B997" s="1" t="s">
        <v>16</v>
      </c>
      <c r="C997" s="1" t="s">
        <v>415</v>
      </c>
      <c r="D997" s="2">
        <v>42795</v>
      </c>
      <c r="E997" s="1">
        <v>304.77999999999997</v>
      </c>
      <c r="F997" s="1">
        <v>302.54000000000002</v>
      </c>
      <c r="G997" s="1">
        <v>2.2400000000000002</v>
      </c>
      <c r="H997" s="1">
        <v>-5.6843418860808002E-14</v>
      </c>
      <c r="I997" s="14">
        <v>0</v>
      </c>
      <c r="J997" s="1">
        <v>6.46</v>
      </c>
      <c r="K997" s="1">
        <v>0</v>
      </c>
      <c r="L997" s="1">
        <v>0</v>
      </c>
      <c r="M997" s="1">
        <v>0</v>
      </c>
      <c r="N997" s="1">
        <v>308.98393205000002</v>
      </c>
      <c r="O997" s="1">
        <v>166.32397907999999</v>
      </c>
      <c r="P997" s="1">
        <v>0</v>
      </c>
      <c r="Q997" s="1">
        <v>0</v>
      </c>
      <c r="R997" s="1">
        <v>309</v>
      </c>
    </row>
    <row r="998" spans="1:18" x14ac:dyDescent="0.15">
      <c r="A998" s="1" t="str">
        <f t="shared" si="16"/>
        <v>AmeriCredit Automobile Receivables Trust 2017-10001694010 - 01706742705</v>
      </c>
      <c r="B998" s="1" t="s">
        <v>16</v>
      </c>
      <c r="C998" s="1" t="s">
        <v>414</v>
      </c>
      <c r="D998" s="2">
        <v>42705</v>
      </c>
      <c r="E998" s="1">
        <v>28194.51</v>
      </c>
      <c r="F998" s="1">
        <v>0</v>
      </c>
      <c r="G998" s="1">
        <v>0</v>
      </c>
      <c r="H998" s="1">
        <v>0</v>
      </c>
      <c r="I998" s="14">
        <v>28194.51</v>
      </c>
      <c r="J998" s="1">
        <v>0</v>
      </c>
      <c r="K998" s="1">
        <v>0</v>
      </c>
      <c r="L998" s="1">
        <v>0</v>
      </c>
      <c r="M998" s="1">
        <v>0</v>
      </c>
      <c r="N998" s="1">
        <v>1536.09</v>
      </c>
      <c r="O998" s="1">
        <v>305.13960431999999</v>
      </c>
      <c r="P998" s="1">
        <v>1536.09</v>
      </c>
      <c r="Q998" s="1">
        <v>35</v>
      </c>
      <c r="R998" s="1">
        <v>0</v>
      </c>
    </row>
    <row r="999" spans="1:18" x14ac:dyDescent="0.15">
      <c r="A999" s="1" t="str">
        <f t="shared" si="16"/>
        <v>AmeriCredit Automobile Receivables Trust 2017-10001694010 - 01706742736</v>
      </c>
      <c r="B999" s="1" t="s">
        <v>16</v>
      </c>
      <c r="C999" s="1" t="s">
        <v>414</v>
      </c>
      <c r="D999" s="2">
        <v>42736</v>
      </c>
      <c r="E999" s="1">
        <v>28194.51</v>
      </c>
      <c r="F999" s="1">
        <v>291.43</v>
      </c>
      <c r="G999" s="1">
        <v>0</v>
      </c>
      <c r="H999" s="1">
        <v>-3.3537617127876701E-12</v>
      </c>
      <c r="I999" s="14">
        <v>27903.08</v>
      </c>
      <c r="J999" s="1">
        <v>420.6</v>
      </c>
      <c r="K999" s="1">
        <v>0</v>
      </c>
      <c r="L999" s="1">
        <v>0</v>
      </c>
      <c r="M999" s="1">
        <v>0</v>
      </c>
      <c r="N999" s="1">
        <v>1536.09</v>
      </c>
      <c r="O999" s="1">
        <v>307.40124575999999</v>
      </c>
      <c r="P999" s="1">
        <v>1336.09</v>
      </c>
      <c r="Q999" s="1">
        <v>36</v>
      </c>
      <c r="R999" s="1">
        <v>712.03</v>
      </c>
    </row>
    <row r="1000" spans="1:18" x14ac:dyDescent="0.15">
      <c r="A1000" s="1" t="str">
        <f t="shared" si="16"/>
        <v>AmeriCredit Automobile Receivables Trust 2017-10001694010 - 01706742767</v>
      </c>
      <c r="B1000" s="1" t="s">
        <v>16</v>
      </c>
      <c r="C1000" s="1" t="s">
        <v>414</v>
      </c>
      <c r="D1000" s="2">
        <v>42767</v>
      </c>
      <c r="E1000" s="1">
        <v>27903.08</v>
      </c>
      <c r="F1000" s="1">
        <v>0</v>
      </c>
      <c r="G1000" s="1">
        <v>0</v>
      </c>
      <c r="H1000" s="1">
        <v>0</v>
      </c>
      <c r="I1000" s="14">
        <v>27903.08</v>
      </c>
      <c r="J1000" s="1">
        <v>0</v>
      </c>
      <c r="K1000" s="1">
        <v>0</v>
      </c>
      <c r="L1000" s="1">
        <v>-225</v>
      </c>
      <c r="M1000" s="1">
        <v>0</v>
      </c>
      <c r="N1000" s="1">
        <v>1336.09</v>
      </c>
      <c r="O1000" s="1">
        <v>309.67975527999999</v>
      </c>
      <c r="P1000" s="1">
        <v>1848.12</v>
      </c>
      <c r="Q1000" s="1">
        <v>0</v>
      </c>
      <c r="R1000" s="1">
        <v>0</v>
      </c>
    </row>
    <row r="1001" spans="1:18" x14ac:dyDescent="0.15">
      <c r="A1001" s="1" t="str">
        <f t="shared" si="16"/>
        <v>AmeriCredit Automobile Receivables Trust 2017-10001694010 - 01706742795</v>
      </c>
      <c r="B1001" s="1" t="s">
        <v>16</v>
      </c>
      <c r="C1001" s="1" t="s">
        <v>414</v>
      </c>
      <c r="D1001" s="2">
        <v>42795</v>
      </c>
      <c r="E1001" s="1">
        <v>27903.08</v>
      </c>
      <c r="F1001" s="1">
        <v>0</v>
      </c>
      <c r="G1001" s="1">
        <v>27903.08</v>
      </c>
      <c r="H1001" s="1">
        <v>0</v>
      </c>
      <c r="I1001" s="14">
        <v>0</v>
      </c>
      <c r="J1001" s="1">
        <v>0</v>
      </c>
      <c r="K1001" s="1">
        <v>14903</v>
      </c>
      <c r="L1001" s="1">
        <v>14903</v>
      </c>
      <c r="M1001" s="1">
        <v>0</v>
      </c>
      <c r="N1001" s="1">
        <v>1848.12</v>
      </c>
      <c r="O1001" s="1">
        <v>311.97525868000002</v>
      </c>
      <c r="P1001" s="1">
        <v>0</v>
      </c>
      <c r="Q1001" s="1">
        <v>0</v>
      </c>
      <c r="R1001" s="1">
        <v>0</v>
      </c>
    </row>
    <row r="1002" spans="1:18" x14ac:dyDescent="0.15">
      <c r="A1002" s="1" t="str">
        <f t="shared" si="16"/>
        <v>AmeriCredit Automobile Receivables Trust 2017-10001694010 - 01708842705</v>
      </c>
      <c r="B1002" s="1" t="s">
        <v>16</v>
      </c>
      <c r="C1002" s="1" t="s">
        <v>413</v>
      </c>
      <c r="D1002" s="2">
        <v>42705</v>
      </c>
      <c r="E1002" s="1">
        <v>8819.5300000000007</v>
      </c>
      <c r="F1002" s="1">
        <v>0</v>
      </c>
      <c r="G1002" s="1">
        <v>0</v>
      </c>
      <c r="H1002" s="1">
        <v>0</v>
      </c>
      <c r="I1002" s="14">
        <v>8819.5300000000007</v>
      </c>
      <c r="J1002" s="1">
        <v>0</v>
      </c>
      <c r="K1002" s="1">
        <v>0</v>
      </c>
      <c r="L1002" s="1">
        <v>0</v>
      </c>
      <c r="M1002" s="1">
        <v>0</v>
      </c>
      <c r="N1002" s="1">
        <v>508.72</v>
      </c>
      <c r="O1002" s="1">
        <v>82.17243225</v>
      </c>
      <c r="P1002" s="1">
        <v>508.72</v>
      </c>
      <c r="Q1002" s="1">
        <v>18</v>
      </c>
      <c r="R1002" s="1">
        <v>0</v>
      </c>
    </row>
    <row r="1003" spans="1:18" x14ac:dyDescent="0.15">
      <c r="A1003" s="1" t="str">
        <f t="shared" si="16"/>
        <v>AmeriCredit Automobile Receivables Trust 2017-10001694010 - 01708842736</v>
      </c>
      <c r="B1003" s="1" t="s">
        <v>16</v>
      </c>
      <c r="C1003" s="1" t="s">
        <v>413</v>
      </c>
      <c r="D1003" s="2">
        <v>42736</v>
      </c>
      <c r="E1003" s="1">
        <v>8819.5300000000007</v>
      </c>
      <c r="F1003" s="1">
        <v>0</v>
      </c>
      <c r="G1003" s="1">
        <v>0</v>
      </c>
      <c r="H1003" s="1">
        <v>0</v>
      </c>
      <c r="I1003" s="14">
        <v>8819.5300000000007</v>
      </c>
      <c r="J1003" s="1">
        <v>0</v>
      </c>
      <c r="K1003" s="1">
        <v>0</v>
      </c>
      <c r="L1003" s="1">
        <v>0</v>
      </c>
      <c r="M1003" s="1">
        <v>0</v>
      </c>
      <c r="N1003" s="1">
        <v>508.72</v>
      </c>
      <c r="O1003" s="1">
        <v>83.789291710000001</v>
      </c>
      <c r="P1003" s="1">
        <v>763.08</v>
      </c>
      <c r="Q1003" s="1">
        <v>49</v>
      </c>
      <c r="R1003" s="1">
        <v>0</v>
      </c>
    </row>
    <row r="1004" spans="1:18" x14ac:dyDescent="0.15">
      <c r="A1004" s="1" t="str">
        <f t="shared" si="16"/>
        <v>AmeriCredit Automobile Receivables Trust 2017-10001694010 - 01708842767</v>
      </c>
      <c r="B1004" s="1" t="s">
        <v>16</v>
      </c>
      <c r="C1004" s="1" t="s">
        <v>413</v>
      </c>
      <c r="D1004" s="2">
        <v>42767</v>
      </c>
      <c r="E1004" s="1">
        <v>8819.5300000000007</v>
      </c>
      <c r="F1004" s="1">
        <v>698.54</v>
      </c>
      <c r="G1004" s="1">
        <v>-459.5</v>
      </c>
      <c r="H1004" s="1">
        <v>9.0949470177292804E-13</v>
      </c>
      <c r="I1004" s="14">
        <v>8580.49</v>
      </c>
      <c r="J1004" s="1">
        <v>524.04</v>
      </c>
      <c r="K1004" s="1">
        <v>0</v>
      </c>
      <c r="L1004" s="1">
        <v>-466.81</v>
      </c>
      <c r="M1004" s="1">
        <v>0</v>
      </c>
      <c r="N1004" s="1">
        <v>763.08</v>
      </c>
      <c r="O1004" s="1">
        <v>85.437949399999994</v>
      </c>
      <c r="P1004" s="1">
        <v>254.36</v>
      </c>
      <c r="Q1004" s="1">
        <v>0</v>
      </c>
      <c r="R1004" s="1">
        <v>1248.02</v>
      </c>
    </row>
    <row r="1005" spans="1:18" x14ac:dyDescent="0.15">
      <c r="A1005" s="1" t="str">
        <f t="shared" si="16"/>
        <v>AmeriCredit Automobile Receivables Trust 2017-10001694010 - 01708842795</v>
      </c>
      <c r="B1005" s="1" t="s">
        <v>16</v>
      </c>
      <c r="C1005" s="1" t="s">
        <v>413</v>
      </c>
      <c r="D1005" s="2">
        <v>42795</v>
      </c>
      <c r="E1005" s="1">
        <v>8580.49</v>
      </c>
      <c r="F1005" s="1">
        <v>104.57</v>
      </c>
      <c r="G1005" s="1">
        <v>0</v>
      </c>
      <c r="H1005" s="1">
        <v>-2.8421709430404002E-13</v>
      </c>
      <c r="I1005" s="14">
        <v>8475.92</v>
      </c>
      <c r="J1005" s="1">
        <v>149.79</v>
      </c>
      <c r="K1005" s="1">
        <v>0</v>
      </c>
      <c r="L1005" s="1">
        <v>0</v>
      </c>
      <c r="M1005" s="1">
        <v>0</v>
      </c>
      <c r="N1005" s="1">
        <v>254.36</v>
      </c>
      <c r="O1005" s="1">
        <v>87.119030690000002</v>
      </c>
      <c r="P1005" s="1">
        <v>254.36</v>
      </c>
      <c r="Q1005" s="1">
        <v>0</v>
      </c>
      <c r="R1005" s="1">
        <v>254.36</v>
      </c>
    </row>
    <row r="1006" spans="1:18" x14ac:dyDescent="0.15">
      <c r="A1006" s="1" t="str">
        <f t="shared" si="16"/>
        <v>AmeriCredit Automobile Receivables Trust 2017-10001694010 - 01724542705</v>
      </c>
      <c r="B1006" s="1" t="s">
        <v>16</v>
      </c>
      <c r="C1006" s="1" t="s">
        <v>412</v>
      </c>
      <c r="D1006" s="2">
        <v>42705</v>
      </c>
      <c r="E1006" s="1">
        <v>9132.61</v>
      </c>
      <c r="F1006" s="1">
        <v>0</v>
      </c>
      <c r="G1006" s="1">
        <v>0</v>
      </c>
      <c r="H1006" s="1">
        <v>0</v>
      </c>
      <c r="I1006" s="14">
        <v>9132.61</v>
      </c>
      <c r="J1006" s="1">
        <v>0</v>
      </c>
      <c r="K1006" s="1">
        <v>0</v>
      </c>
      <c r="L1006" s="1">
        <v>0</v>
      </c>
      <c r="M1006" s="1">
        <v>0</v>
      </c>
      <c r="N1006" s="1">
        <v>579.05999999999995</v>
      </c>
      <c r="O1006" s="1">
        <v>99.094949220000004</v>
      </c>
      <c r="P1006" s="1">
        <v>579.05999999999995</v>
      </c>
      <c r="Q1006" s="1">
        <v>16</v>
      </c>
      <c r="R1006" s="1">
        <v>0</v>
      </c>
    </row>
    <row r="1007" spans="1:18" x14ac:dyDescent="0.15">
      <c r="A1007" s="1" t="str">
        <f t="shared" si="16"/>
        <v>AmeriCredit Automobile Receivables Trust 2017-10001694010 - 01724542736</v>
      </c>
      <c r="B1007" s="1" t="s">
        <v>16</v>
      </c>
      <c r="C1007" s="1" t="s">
        <v>412</v>
      </c>
      <c r="D1007" s="2">
        <v>42736</v>
      </c>
      <c r="E1007" s="1">
        <v>9132.61</v>
      </c>
      <c r="F1007" s="1">
        <v>0</v>
      </c>
      <c r="G1007" s="1">
        <v>0</v>
      </c>
      <c r="H1007" s="1">
        <v>0</v>
      </c>
      <c r="I1007" s="14">
        <v>9132.61</v>
      </c>
      <c r="J1007" s="1">
        <v>0</v>
      </c>
      <c r="K1007" s="1">
        <v>0</v>
      </c>
      <c r="L1007" s="1">
        <v>0</v>
      </c>
      <c r="M1007" s="1">
        <v>0</v>
      </c>
      <c r="N1007" s="1">
        <v>579.05999999999995</v>
      </c>
      <c r="O1007" s="1">
        <v>101.15935675</v>
      </c>
      <c r="P1007" s="1">
        <v>868.59</v>
      </c>
      <c r="Q1007" s="1">
        <v>47</v>
      </c>
      <c r="R1007" s="1">
        <v>0</v>
      </c>
    </row>
    <row r="1008" spans="1:18" x14ac:dyDescent="0.15">
      <c r="A1008" s="1" t="str">
        <f t="shared" si="16"/>
        <v>AmeriCredit Automobile Receivables Trust 2017-10001694010 - 01724542767</v>
      </c>
      <c r="B1008" s="1" t="s">
        <v>16</v>
      </c>
      <c r="C1008" s="1" t="s">
        <v>412</v>
      </c>
      <c r="D1008" s="2">
        <v>42767</v>
      </c>
      <c r="E1008" s="1">
        <v>9132.61</v>
      </c>
      <c r="F1008" s="1">
        <v>7993.49</v>
      </c>
      <c r="G1008" s="1">
        <v>0</v>
      </c>
      <c r="H1008" s="1">
        <v>9.0949470177292804E-13</v>
      </c>
      <c r="I1008" s="14">
        <v>1139.1199999999999</v>
      </c>
      <c r="J1008" s="1">
        <v>0</v>
      </c>
      <c r="K1008" s="1">
        <v>0</v>
      </c>
      <c r="L1008" s="1">
        <v>0</v>
      </c>
      <c r="M1008" s="1">
        <v>7124.9</v>
      </c>
      <c r="N1008" s="1">
        <v>868.59</v>
      </c>
      <c r="O1008" s="1">
        <v>103.26677275999999</v>
      </c>
      <c r="P1008" s="1">
        <v>1158.1199999999999</v>
      </c>
      <c r="Q1008" s="1">
        <v>75</v>
      </c>
      <c r="R1008" s="1">
        <v>7993.49</v>
      </c>
    </row>
    <row r="1009" spans="1:18" x14ac:dyDescent="0.15">
      <c r="A1009" s="1" t="str">
        <f t="shared" si="16"/>
        <v>AmeriCredit Automobile Receivables Trust 2017-10001694010 - 01724542795</v>
      </c>
      <c r="B1009" s="1" t="s">
        <v>16</v>
      </c>
      <c r="C1009" s="1" t="s">
        <v>412</v>
      </c>
      <c r="D1009" s="2">
        <v>42795</v>
      </c>
      <c r="E1009" s="1">
        <v>1139.1199999999999</v>
      </c>
      <c r="F1009" s="1">
        <v>0</v>
      </c>
      <c r="G1009" s="1">
        <v>1139.1199999999999</v>
      </c>
      <c r="H1009" s="1">
        <v>0</v>
      </c>
      <c r="I1009" s="14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1158.1199999999999</v>
      </c>
      <c r="O1009" s="1">
        <v>105.41809327</v>
      </c>
      <c r="P1009" s="1">
        <v>0</v>
      </c>
      <c r="Q1009" s="1">
        <v>0</v>
      </c>
      <c r="R1009" s="1">
        <v>0</v>
      </c>
    </row>
    <row r="1010" spans="1:18" x14ac:dyDescent="0.15">
      <c r="A1010" s="1" t="str">
        <f t="shared" si="16"/>
        <v>AmeriCredit Automobile Receivables Trust 2017-10001694010 - 01732142705</v>
      </c>
      <c r="B1010" s="1" t="s">
        <v>16</v>
      </c>
      <c r="C1010" s="1" t="s">
        <v>411</v>
      </c>
      <c r="D1010" s="2">
        <v>42705</v>
      </c>
      <c r="E1010" s="1">
        <v>16474.21</v>
      </c>
      <c r="F1010" s="1">
        <v>0</v>
      </c>
      <c r="G1010" s="1">
        <v>0</v>
      </c>
      <c r="H1010" s="1">
        <v>0</v>
      </c>
      <c r="I1010" s="14">
        <v>16474.21</v>
      </c>
      <c r="J1010" s="1">
        <v>0</v>
      </c>
      <c r="K1010" s="1">
        <v>0</v>
      </c>
      <c r="L1010" s="1">
        <v>0</v>
      </c>
      <c r="M1010" s="1">
        <v>0</v>
      </c>
      <c r="N1010" s="1">
        <v>1414.32</v>
      </c>
      <c r="O1010" s="1">
        <v>144.42929749999999</v>
      </c>
      <c r="P1010" s="1">
        <v>1414.32</v>
      </c>
      <c r="Q1010" s="1">
        <v>68</v>
      </c>
      <c r="R1010" s="1">
        <v>0</v>
      </c>
    </row>
    <row r="1011" spans="1:18" x14ac:dyDescent="0.15">
      <c r="A1011" s="1" t="str">
        <f t="shared" si="16"/>
        <v>AmeriCredit Automobile Receivables Trust 2017-10001694010 - 01732142736</v>
      </c>
      <c r="B1011" s="1" t="s">
        <v>16</v>
      </c>
      <c r="C1011" s="1" t="s">
        <v>411</v>
      </c>
      <c r="D1011" s="2">
        <v>42736</v>
      </c>
      <c r="E1011" s="1">
        <v>16474.21</v>
      </c>
      <c r="F1011" s="1">
        <v>784.06</v>
      </c>
      <c r="G1011" s="1">
        <v>-505</v>
      </c>
      <c r="H1011" s="1">
        <v>-4.5474735088646402E-13</v>
      </c>
      <c r="I1011" s="14">
        <v>16195.15</v>
      </c>
      <c r="J1011" s="1">
        <v>781.68</v>
      </c>
      <c r="K1011" s="1">
        <v>0</v>
      </c>
      <c r="L1011" s="1">
        <v>-100</v>
      </c>
      <c r="M1011" s="1">
        <v>0</v>
      </c>
      <c r="N1011" s="1">
        <v>1414.32</v>
      </c>
      <c r="O1011" s="1">
        <v>146.28523518</v>
      </c>
      <c r="P1011" s="1">
        <v>707.16</v>
      </c>
      <c r="Q1011" s="1">
        <v>7</v>
      </c>
      <c r="R1011" s="1">
        <v>1565.74</v>
      </c>
    </row>
    <row r="1012" spans="1:18" x14ac:dyDescent="0.15">
      <c r="A1012" s="1" t="str">
        <f t="shared" si="16"/>
        <v>AmeriCredit Automobile Receivables Trust 2017-10001694010 - 01732142767</v>
      </c>
      <c r="B1012" s="1" t="s">
        <v>16</v>
      </c>
      <c r="C1012" s="1" t="s">
        <v>411</v>
      </c>
      <c r="D1012" s="2">
        <v>42767</v>
      </c>
      <c r="E1012" s="1">
        <v>16195.15</v>
      </c>
      <c r="F1012" s="1">
        <v>0</v>
      </c>
      <c r="G1012" s="1">
        <v>0</v>
      </c>
      <c r="H1012" s="1">
        <v>0</v>
      </c>
      <c r="I1012" s="14">
        <v>16195.15</v>
      </c>
      <c r="J1012" s="1">
        <v>0</v>
      </c>
      <c r="K1012" s="1">
        <v>0</v>
      </c>
      <c r="L1012" s="1">
        <v>0</v>
      </c>
      <c r="M1012" s="1">
        <v>0</v>
      </c>
      <c r="N1012" s="1">
        <v>707.16</v>
      </c>
      <c r="O1012" s="1">
        <v>148.16514538999999</v>
      </c>
      <c r="P1012" s="1">
        <v>1060.74</v>
      </c>
      <c r="Q1012" s="1">
        <v>35</v>
      </c>
      <c r="R1012" s="1">
        <v>0</v>
      </c>
    </row>
    <row r="1013" spans="1:18" x14ac:dyDescent="0.15">
      <c r="A1013" s="1" t="str">
        <f t="shared" si="16"/>
        <v>AmeriCredit Automobile Receivables Trust 2017-10001694010 - 01732142795</v>
      </c>
      <c r="B1013" s="1" t="s">
        <v>16</v>
      </c>
      <c r="C1013" s="1" t="s">
        <v>411</v>
      </c>
      <c r="D1013" s="2">
        <v>42795</v>
      </c>
      <c r="E1013" s="1">
        <v>16195.15</v>
      </c>
      <c r="F1013" s="1">
        <v>152.93</v>
      </c>
      <c r="G1013" s="1">
        <v>0</v>
      </c>
      <c r="H1013" s="1">
        <v>2.8421709430404002E-13</v>
      </c>
      <c r="I1013" s="14">
        <v>16042.22</v>
      </c>
      <c r="J1013" s="1">
        <v>557.07000000000005</v>
      </c>
      <c r="K1013" s="1">
        <v>0</v>
      </c>
      <c r="L1013" s="1">
        <v>0</v>
      </c>
      <c r="M1013" s="1">
        <v>0</v>
      </c>
      <c r="N1013" s="1">
        <v>1060.74</v>
      </c>
      <c r="O1013" s="1">
        <v>150.06933778000001</v>
      </c>
      <c r="P1013" s="1">
        <v>704.32</v>
      </c>
      <c r="Q1013" s="1">
        <v>7</v>
      </c>
      <c r="R1013" s="1">
        <v>710</v>
      </c>
    </row>
    <row r="1014" spans="1:18" x14ac:dyDescent="0.15">
      <c r="A1014" s="1" t="str">
        <f t="shared" si="16"/>
        <v>AmeriCredit Automobile Receivables Trust 2017-10001694010 - 01749942705</v>
      </c>
      <c r="B1014" s="1" t="s">
        <v>16</v>
      </c>
      <c r="C1014" s="1" t="s">
        <v>410</v>
      </c>
      <c r="D1014" s="2">
        <v>42705</v>
      </c>
      <c r="E1014" s="1">
        <v>39753.14</v>
      </c>
      <c r="F1014" s="1">
        <v>0</v>
      </c>
      <c r="G1014" s="1">
        <v>0</v>
      </c>
      <c r="H1014" s="1">
        <v>0</v>
      </c>
      <c r="I1014" s="14">
        <v>39753.14</v>
      </c>
      <c r="J1014" s="1">
        <v>0</v>
      </c>
      <c r="K1014" s="1">
        <v>0</v>
      </c>
      <c r="L1014" s="1">
        <v>0</v>
      </c>
      <c r="M1014" s="1">
        <v>0</v>
      </c>
      <c r="N1014" s="1">
        <v>789.48</v>
      </c>
      <c r="O1014" s="1">
        <v>386.48121602999998</v>
      </c>
      <c r="P1014" s="1">
        <v>3157.92</v>
      </c>
      <c r="Q1014" s="1">
        <v>0</v>
      </c>
      <c r="R1014" s="1">
        <v>0</v>
      </c>
    </row>
    <row r="1015" spans="1:18" x14ac:dyDescent="0.15">
      <c r="A1015" s="1" t="str">
        <f t="shared" si="16"/>
        <v>AmeriCredit Automobile Receivables Trust 2017-10001694010 - 01749942736</v>
      </c>
      <c r="B1015" s="1" t="s">
        <v>16</v>
      </c>
      <c r="C1015" s="1" t="s">
        <v>410</v>
      </c>
      <c r="D1015" s="2">
        <v>42736</v>
      </c>
      <c r="E1015" s="1">
        <v>39753.14</v>
      </c>
      <c r="F1015" s="1">
        <v>1816.95</v>
      </c>
      <c r="G1015" s="1">
        <v>-510</v>
      </c>
      <c r="H1015" s="1">
        <v>-2.9558577807620099E-12</v>
      </c>
      <c r="I1015" s="14">
        <v>38446.19</v>
      </c>
      <c r="J1015" s="1">
        <v>1852.53</v>
      </c>
      <c r="K1015" s="1">
        <v>0</v>
      </c>
      <c r="L1015" s="1">
        <v>0</v>
      </c>
      <c r="M1015" s="1">
        <v>0</v>
      </c>
      <c r="N1015" s="1">
        <v>3157.92</v>
      </c>
      <c r="O1015" s="1">
        <v>390.43347412000003</v>
      </c>
      <c r="P1015" s="1">
        <v>789.48</v>
      </c>
      <c r="Q1015" s="1">
        <v>0</v>
      </c>
      <c r="R1015" s="1">
        <v>3669.48</v>
      </c>
    </row>
    <row r="1016" spans="1:18" x14ac:dyDescent="0.15">
      <c r="A1016" s="1" t="str">
        <f t="shared" si="16"/>
        <v>AmeriCredit Automobile Receivables Trust 2017-10001694010 - 01749942767</v>
      </c>
      <c r="B1016" s="1" t="s">
        <v>16</v>
      </c>
      <c r="C1016" s="1" t="s">
        <v>410</v>
      </c>
      <c r="D1016" s="2">
        <v>42767</v>
      </c>
      <c r="E1016" s="1">
        <v>38446.19</v>
      </c>
      <c r="F1016" s="1">
        <v>423.77</v>
      </c>
      <c r="G1016" s="1">
        <v>0</v>
      </c>
      <c r="H1016" s="1">
        <v>4.0927261579781698E-12</v>
      </c>
      <c r="I1016" s="14">
        <v>38022.42</v>
      </c>
      <c r="J1016" s="1">
        <v>365.71</v>
      </c>
      <c r="K1016" s="1">
        <v>0</v>
      </c>
      <c r="L1016" s="1">
        <v>0</v>
      </c>
      <c r="M1016" s="1">
        <v>0</v>
      </c>
      <c r="N1016" s="1">
        <v>789.48</v>
      </c>
      <c r="O1016" s="1">
        <v>394.42657221000002</v>
      </c>
      <c r="P1016" s="1">
        <v>789.48</v>
      </c>
      <c r="Q1016" s="1">
        <v>0</v>
      </c>
      <c r="R1016" s="1">
        <v>789.48</v>
      </c>
    </row>
    <row r="1017" spans="1:18" x14ac:dyDescent="0.15">
      <c r="A1017" s="1" t="str">
        <f t="shared" si="16"/>
        <v>AmeriCredit Automobile Receivables Trust 2017-10001694010 - 01749942795</v>
      </c>
      <c r="B1017" s="1" t="s">
        <v>16</v>
      </c>
      <c r="C1017" s="1" t="s">
        <v>410</v>
      </c>
      <c r="D1017" s="2">
        <v>42795</v>
      </c>
      <c r="E1017" s="1">
        <v>38022.42</v>
      </c>
      <c r="F1017" s="1">
        <v>0</v>
      </c>
      <c r="G1017" s="1">
        <v>0</v>
      </c>
      <c r="H1017" s="1">
        <v>0</v>
      </c>
      <c r="I1017" s="14">
        <v>38022.42</v>
      </c>
      <c r="J1017" s="1">
        <v>0</v>
      </c>
      <c r="K1017" s="1">
        <v>0</v>
      </c>
      <c r="L1017" s="1">
        <v>0</v>
      </c>
      <c r="M1017" s="1">
        <v>0</v>
      </c>
      <c r="N1017" s="1">
        <v>789.48</v>
      </c>
      <c r="O1017" s="1">
        <v>398.46093230999998</v>
      </c>
      <c r="P1017" s="1">
        <v>1578.96</v>
      </c>
      <c r="Q1017" s="1">
        <v>1</v>
      </c>
      <c r="R1017" s="1">
        <v>0</v>
      </c>
    </row>
    <row r="1018" spans="1:18" x14ac:dyDescent="0.15">
      <c r="A1018" s="1" t="str">
        <f t="shared" si="16"/>
        <v>AmeriCredit Automobile Receivables Trust 2017-10001694010 - 01750342705</v>
      </c>
      <c r="B1018" s="1" t="s">
        <v>16</v>
      </c>
      <c r="C1018" s="1" t="s">
        <v>409</v>
      </c>
      <c r="D1018" s="2">
        <v>42705</v>
      </c>
      <c r="E1018" s="1">
        <v>23275.55</v>
      </c>
      <c r="F1018" s="1">
        <v>141.91</v>
      </c>
      <c r="G1018" s="1">
        <v>0</v>
      </c>
      <c r="H1018" s="1">
        <v>-1.4210854715202001E-13</v>
      </c>
      <c r="I1018" s="14">
        <v>23133.64</v>
      </c>
      <c r="J1018" s="1">
        <v>399.64</v>
      </c>
      <c r="K1018" s="1">
        <v>0</v>
      </c>
      <c r="L1018" s="1">
        <v>0</v>
      </c>
      <c r="M1018" s="1">
        <v>0</v>
      </c>
      <c r="N1018" s="1">
        <v>1083.0999999999999</v>
      </c>
      <c r="O1018" s="1">
        <v>188.26889814</v>
      </c>
      <c r="P1018" s="1">
        <v>1083.0999999999999</v>
      </c>
      <c r="Q1018" s="1">
        <v>4</v>
      </c>
      <c r="R1018" s="1">
        <v>541.54999999999995</v>
      </c>
    </row>
    <row r="1019" spans="1:18" x14ac:dyDescent="0.15">
      <c r="A1019" s="1" t="str">
        <f t="shared" si="16"/>
        <v>AmeriCredit Automobile Receivables Trust 2017-10001694010 - 01750342736</v>
      </c>
      <c r="B1019" s="1" t="s">
        <v>16</v>
      </c>
      <c r="C1019" s="1" t="s">
        <v>409</v>
      </c>
      <c r="D1019" s="2">
        <v>42736</v>
      </c>
      <c r="E1019" s="1">
        <v>23133.64</v>
      </c>
      <c r="F1019" s="1">
        <v>0</v>
      </c>
      <c r="G1019" s="1">
        <v>0</v>
      </c>
      <c r="H1019" s="1">
        <v>0</v>
      </c>
      <c r="I1019" s="14">
        <v>23133.64</v>
      </c>
      <c r="J1019" s="1">
        <v>0</v>
      </c>
      <c r="K1019" s="1">
        <v>0</v>
      </c>
      <c r="L1019" s="1">
        <v>0</v>
      </c>
      <c r="M1019" s="1">
        <v>0</v>
      </c>
      <c r="N1019" s="1">
        <v>1083.0999999999999</v>
      </c>
      <c r="O1019" s="1">
        <v>191.10838403</v>
      </c>
      <c r="P1019" s="1">
        <v>1624.65</v>
      </c>
      <c r="Q1019" s="1">
        <v>35</v>
      </c>
      <c r="R1019" s="1">
        <v>0</v>
      </c>
    </row>
    <row r="1020" spans="1:18" x14ac:dyDescent="0.15">
      <c r="A1020" s="1" t="str">
        <f t="shared" si="16"/>
        <v>AmeriCredit Automobile Receivables Trust 2017-10001694010 - 01750342767</v>
      </c>
      <c r="B1020" s="1" t="s">
        <v>16</v>
      </c>
      <c r="C1020" s="1" t="s">
        <v>409</v>
      </c>
      <c r="D1020" s="2">
        <v>42767</v>
      </c>
      <c r="E1020" s="1">
        <v>23133.64</v>
      </c>
      <c r="F1020" s="1">
        <v>0</v>
      </c>
      <c r="G1020" s="1">
        <v>0</v>
      </c>
      <c r="H1020" s="1">
        <v>0</v>
      </c>
      <c r="I1020" s="14">
        <v>23133.64</v>
      </c>
      <c r="J1020" s="1">
        <v>0</v>
      </c>
      <c r="K1020" s="1">
        <v>0</v>
      </c>
      <c r="L1020" s="1">
        <v>0</v>
      </c>
      <c r="M1020" s="1">
        <v>0</v>
      </c>
      <c r="N1020" s="1">
        <v>1624.65</v>
      </c>
      <c r="O1020" s="1">
        <v>193.99164533000001</v>
      </c>
      <c r="P1020" s="1">
        <v>2166.1999999999998</v>
      </c>
      <c r="Q1020" s="1">
        <v>63</v>
      </c>
      <c r="R1020" s="1">
        <v>0</v>
      </c>
    </row>
    <row r="1021" spans="1:18" x14ac:dyDescent="0.15">
      <c r="A1021" s="1" t="str">
        <f t="shared" si="16"/>
        <v>AmeriCredit Automobile Receivables Trust 2017-10001694010 - 01750342795</v>
      </c>
      <c r="B1021" s="1" t="s">
        <v>16</v>
      </c>
      <c r="C1021" s="1" t="s">
        <v>409</v>
      </c>
      <c r="D1021" s="2">
        <v>42795</v>
      </c>
      <c r="E1021" s="1">
        <v>23133.64</v>
      </c>
      <c r="F1021" s="1">
        <v>1253.83</v>
      </c>
      <c r="G1021" s="1">
        <v>-485</v>
      </c>
      <c r="H1021" s="1">
        <v>-1.81898940354585E-12</v>
      </c>
      <c r="I1021" s="14">
        <v>22364.81</v>
      </c>
      <c r="J1021" s="1">
        <v>1397.37</v>
      </c>
      <c r="K1021" s="1">
        <v>0</v>
      </c>
      <c r="L1021" s="1">
        <v>-485</v>
      </c>
      <c r="M1021" s="1">
        <v>0</v>
      </c>
      <c r="N1021" s="1">
        <v>2166.1999999999998</v>
      </c>
      <c r="O1021" s="1">
        <v>196.91935691</v>
      </c>
      <c r="P1021" s="1">
        <v>541.54999999999995</v>
      </c>
      <c r="Q1021" s="1">
        <v>0</v>
      </c>
      <c r="R1021" s="1">
        <v>2705.36</v>
      </c>
    </row>
    <row r="1022" spans="1:18" x14ac:dyDescent="0.15">
      <c r="A1022" s="1" t="str">
        <f t="shared" si="16"/>
        <v>AmeriCredit Automobile Receivables Trust 2017-10001694010 - 01771742705</v>
      </c>
      <c r="B1022" s="1" t="s">
        <v>16</v>
      </c>
      <c r="C1022" s="1" t="s">
        <v>408</v>
      </c>
      <c r="D1022" s="2">
        <v>42705</v>
      </c>
      <c r="E1022" s="1">
        <v>24990</v>
      </c>
      <c r="F1022" s="1">
        <v>0</v>
      </c>
      <c r="G1022" s="1">
        <v>0</v>
      </c>
      <c r="H1022" s="1">
        <v>0</v>
      </c>
      <c r="I1022" s="14">
        <v>24990</v>
      </c>
      <c r="J1022" s="1">
        <v>200</v>
      </c>
      <c r="K1022" s="1">
        <v>0</v>
      </c>
      <c r="L1022" s="1">
        <v>0</v>
      </c>
      <c r="M1022" s="1">
        <v>0</v>
      </c>
      <c r="N1022" s="1">
        <v>531.80999999999995</v>
      </c>
      <c r="O1022" s="1">
        <v>219.70839495000001</v>
      </c>
      <c r="P1022" s="1">
        <v>1927.24</v>
      </c>
      <c r="Q1022" s="1">
        <v>0</v>
      </c>
      <c r="R1022" s="1">
        <v>200</v>
      </c>
    </row>
    <row r="1023" spans="1:18" x14ac:dyDescent="0.15">
      <c r="A1023" s="1" t="str">
        <f t="shared" si="16"/>
        <v>AmeriCredit Automobile Receivables Trust 2017-10001694010 - 01771742736</v>
      </c>
      <c r="B1023" s="1" t="s">
        <v>16</v>
      </c>
      <c r="C1023" s="1" t="s">
        <v>408</v>
      </c>
      <c r="D1023" s="2">
        <v>42736</v>
      </c>
      <c r="E1023" s="1">
        <v>24990</v>
      </c>
      <c r="F1023" s="1">
        <v>1032.69</v>
      </c>
      <c r="G1023" s="1">
        <v>-530</v>
      </c>
      <c r="H1023" s="1">
        <v>-1.3642420526593899E-12</v>
      </c>
      <c r="I1023" s="14">
        <v>24487.31</v>
      </c>
      <c r="J1023" s="1">
        <v>893.31</v>
      </c>
      <c r="K1023" s="1">
        <v>0</v>
      </c>
      <c r="L1023" s="1">
        <v>0</v>
      </c>
      <c r="M1023" s="1">
        <v>0</v>
      </c>
      <c r="N1023" s="1">
        <v>1927.24</v>
      </c>
      <c r="O1023" s="1">
        <v>222.50055522</v>
      </c>
      <c r="P1023" s="1">
        <v>1063.05</v>
      </c>
      <c r="Q1023" s="1">
        <v>14</v>
      </c>
      <c r="R1023" s="1">
        <v>1926</v>
      </c>
    </row>
    <row r="1024" spans="1:18" x14ac:dyDescent="0.15">
      <c r="A1024" s="1" t="str">
        <f t="shared" si="16"/>
        <v>AmeriCredit Automobile Receivables Trust 2017-10001694010 - 01771742767</v>
      </c>
      <c r="B1024" s="1" t="s">
        <v>16</v>
      </c>
      <c r="C1024" s="1" t="s">
        <v>408</v>
      </c>
      <c r="D1024" s="2">
        <v>42767</v>
      </c>
      <c r="E1024" s="1">
        <v>24487.31</v>
      </c>
      <c r="F1024" s="1">
        <v>0</v>
      </c>
      <c r="G1024" s="1">
        <v>0</v>
      </c>
      <c r="H1024" s="1">
        <v>0</v>
      </c>
      <c r="I1024" s="14">
        <v>24487.31</v>
      </c>
      <c r="J1024" s="1">
        <v>350</v>
      </c>
      <c r="K1024" s="1">
        <v>0</v>
      </c>
      <c r="L1024" s="1">
        <v>0</v>
      </c>
      <c r="M1024" s="1">
        <v>0</v>
      </c>
      <c r="N1024" s="1">
        <v>1063.05</v>
      </c>
      <c r="O1024" s="1">
        <v>225.32819918000001</v>
      </c>
      <c r="P1024" s="1">
        <v>1244.8599999999999</v>
      </c>
      <c r="Q1024" s="1">
        <v>42</v>
      </c>
      <c r="R1024" s="1">
        <v>350</v>
      </c>
    </row>
    <row r="1025" spans="1:18" x14ac:dyDescent="0.15">
      <c r="A1025" s="1" t="str">
        <f t="shared" si="16"/>
        <v>AmeriCredit Automobile Receivables Trust 2017-10001694010 - 01771742795</v>
      </c>
      <c r="B1025" s="1" t="s">
        <v>16</v>
      </c>
      <c r="C1025" s="1" t="s">
        <v>408</v>
      </c>
      <c r="D1025" s="2">
        <v>42795</v>
      </c>
      <c r="E1025" s="1">
        <v>24487.31</v>
      </c>
      <c r="F1025" s="1">
        <v>0</v>
      </c>
      <c r="G1025" s="1">
        <v>0</v>
      </c>
      <c r="H1025" s="1">
        <v>0</v>
      </c>
      <c r="I1025" s="14">
        <v>24487.31</v>
      </c>
      <c r="J1025" s="1">
        <v>413.05</v>
      </c>
      <c r="K1025" s="1">
        <v>0</v>
      </c>
      <c r="L1025" s="1">
        <v>0</v>
      </c>
      <c r="M1025" s="1">
        <v>0</v>
      </c>
      <c r="N1025" s="1">
        <v>1244.8599999999999</v>
      </c>
      <c r="O1025" s="1">
        <v>228.19177779</v>
      </c>
      <c r="P1025" s="1">
        <v>1363.62</v>
      </c>
      <c r="Q1025" s="1">
        <v>42</v>
      </c>
      <c r="R1025" s="1">
        <v>413.05</v>
      </c>
    </row>
    <row r="1026" spans="1:18" x14ac:dyDescent="0.15">
      <c r="A1026" s="1" t="str">
        <f t="shared" si="16"/>
        <v>AmeriCredit Automobile Receivables Trust 2017-10001694010 - 01782342705</v>
      </c>
      <c r="B1026" s="1" t="s">
        <v>16</v>
      </c>
      <c r="C1026" s="1" t="s">
        <v>407</v>
      </c>
      <c r="D1026" s="2">
        <v>42705</v>
      </c>
      <c r="E1026" s="1">
        <v>16861.150000000001</v>
      </c>
      <c r="F1026" s="1">
        <v>0</v>
      </c>
      <c r="G1026" s="1">
        <v>0</v>
      </c>
      <c r="H1026" s="1">
        <v>0</v>
      </c>
      <c r="I1026" s="14">
        <v>16861.150000000001</v>
      </c>
      <c r="J1026" s="1">
        <v>315</v>
      </c>
      <c r="K1026" s="1">
        <v>0</v>
      </c>
      <c r="L1026" s="1">
        <v>0</v>
      </c>
      <c r="M1026" s="1">
        <v>0</v>
      </c>
      <c r="N1026" s="1">
        <v>849.84</v>
      </c>
      <c r="O1026" s="1">
        <v>121.40597434999999</v>
      </c>
      <c r="P1026" s="1">
        <v>541.76</v>
      </c>
      <c r="Q1026" s="1">
        <v>29</v>
      </c>
      <c r="R1026" s="1">
        <v>315</v>
      </c>
    </row>
    <row r="1027" spans="1:18" x14ac:dyDescent="0.15">
      <c r="A1027" s="1" t="str">
        <f t="shared" ref="A1027:A1090" si="17">B1027&amp;C1027&amp;D1027</f>
        <v>AmeriCredit Automobile Receivables Trust 2017-10001694010 - 01782342736</v>
      </c>
      <c r="B1027" s="1" t="s">
        <v>16</v>
      </c>
      <c r="C1027" s="1" t="s">
        <v>407</v>
      </c>
      <c r="D1027" s="2">
        <v>42736</v>
      </c>
      <c r="E1027" s="1">
        <v>16861.150000000001</v>
      </c>
      <c r="F1027" s="1">
        <v>0</v>
      </c>
      <c r="G1027" s="1">
        <v>0</v>
      </c>
      <c r="H1027" s="1">
        <v>0</v>
      </c>
      <c r="I1027" s="14">
        <v>16861.150000000001</v>
      </c>
      <c r="J1027" s="1">
        <v>542</v>
      </c>
      <c r="K1027" s="1">
        <v>0</v>
      </c>
      <c r="L1027" s="1">
        <v>0</v>
      </c>
      <c r="M1027" s="1">
        <v>0.24000000000000901</v>
      </c>
      <c r="N1027" s="1">
        <v>541.76</v>
      </c>
      <c r="O1027" s="1">
        <v>123.53825196</v>
      </c>
      <c r="P1027" s="1">
        <v>424.92</v>
      </c>
      <c r="Q1027" s="1">
        <v>0</v>
      </c>
      <c r="R1027" s="1">
        <v>542</v>
      </c>
    </row>
    <row r="1028" spans="1:18" x14ac:dyDescent="0.15">
      <c r="A1028" s="1" t="str">
        <f t="shared" si="17"/>
        <v>AmeriCredit Automobile Receivables Trust 2017-10001694010 - 01782342767</v>
      </c>
      <c r="B1028" s="1" t="s">
        <v>16</v>
      </c>
      <c r="C1028" s="1" t="s">
        <v>407</v>
      </c>
      <c r="D1028" s="2">
        <v>42767</v>
      </c>
      <c r="E1028" s="1">
        <v>16861.150000000001</v>
      </c>
      <c r="F1028" s="1">
        <v>0</v>
      </c>
      <c r="G1028" s="1">
        <v>0</v>
      </c>
      <c r="H1028" s="1">
        <v>0</v>
      </c>
      <c r="I1028" s="14">
        <v>16861.150000000001</v>
      </c>
      <c r="J1028" s="1">
        <v>0</v>
      </c>
      <c r="K1028" s="1">
        <v>0</v>
      </c>
      <c r="L1028" s="1">
        <v>-450</v>
      </c>
      <c r="M1028" s="1">
        <v>0</v>
      </c>
      <c r="N1028" s="1">
        <v>424.92</v>
      </c>
      <c r="O1028" s="1">
        <v>125.70917711</v>
      </c>
      <c r="P1028" s="1">
        <v>1491.6</v>
      </c>
      <c r="Q1028" s="1">
        <v>0</v>
      </c>
      <c r="R1028" s="1">
        <v>0</v>
      </c>
    </row>
    <row r="1029" spans="1:18" x14ac:dyDescent="0.15">
      <c r="A1029" s="1" t="str">
        <f t="shared" si="17"/>
        <v>AmeriCredit Automobile Receivables Trust 2017-10001694010 - 01782342795</v>
      </c>
      <c r="B1029" s="1" t="s">
        <v>16</v>
      </c>
      <c r="C1029" s="1" t="s">
        <v>407</v>
      </c>
      <c r="D1029" s="2">
        <v>42795</v>
      </c>
      <c r="E1029" s="1">
        <v>16861.150000000001</v>
      </c>
      <c r="F1029" s="1">
        <v>0</v>
      </c>
      <c r="G1029" s="1">
        <v>16861.150000000001</v>
      </c>
      <c r="H1029" s="1">
        <v>0</v>
      </c>
      <c r="I1029" s="14">
        <v>0</v>
      </c>
      <c r="J1029" s="1">
        <v>0</v>
      </c>
      <c r="K1029" s="1">
        <v>10220</v>
      </c>
      <c r="L1029" s="1">
        <v>10220</v>
      </c>
      <c r="M1029" s="1">
        <v>0</v>
      </c>
      <c r="N1029" s="1">
        <v>1491.6</v>
      </c>
      <c r="O1029" s="1">
        <v>127.91945028000001</v>
      </c>
      <c r="P1029" s="1">
        <v>0</v>
      </c>
      <c r="Q1029" s="1">
        <v>0</v>
      </c>
      <c r="R1029" s="1">
        <v>0</v>
      </c>
    </row>
    <row r="1030" spans="1:18" x14ac:dyDescent="0.15">
      <c r="A1030" s="1" t="str">
        <f t="shared" si="17"/>
        <v>AmeriCredit Automobile Receivables Trust 2017-10001694010 - 01794342705</v>
      </c>
      <c r="B1030" s="1" t="s">
        <v>16</v>
      </c>
      <c r="C1030" s="1" t="s">
        <v>406</v>
      </c>
      <c r="D1030" s="2">
        <v>42705</v>
      </c>
      <c r="E1030" s="1">
        <v>19295.84</v>
      </c>
      <c r="F1030" s="1">
        <v>0</v>
      </c>
      <c r="G1030" s="1">
        <v>0</v>
      </c>
      <c r="H1030" s="1">
        <v>0</v>
      </c>
      <c r="I1030" s="14">
        <v>19295.84</v>
      </c>
      <c r="J1030" s="1">
        <v>0</v>
      </c>
      <c r="K1030" s="1">
        <v>0</v>
      </c>
      <c r="L1030" s="1">
        <v>0</v>
      </c>
      <c r="M1030" s="1">
        <v>0</v>
      </c>
      <c r="N1030" s="1">
        <v>665.94</v>
      </c>
      <c r="O1030" s="1">
        <v>220.77205441000001</v>
      </c>
      <c r="P1030" s="1">
        <v>665.94</v>
      </c>
      <c r="Q1030" s="1">
        <v>26</v>
      </c>
      <c r="R1030" s="1">
        <v>0</v>
      </c>
    </row>
    <row r="1031" spans="1:18" x14ac:dyDescent="0.15">
      <c r="A1031" s="1" t="str">
        <f t="shared" si="17"/>
        <v>AmeriCredit Automobile Receivables Trust 2017-10001694010 - 01794342736</v>
      </c>
      <c r="B1031" s="1" t="s">
        <v>16</v>
      </c>
      <c r="C1031" s="1" t="s">
        <v>406</v>
      </c>
      <c r="D1031" s="2">
        <v>42736</v>
      </c>
      <c r="E1031" s="1">
        <v>19295.84</v>
      </c>
      <c r="F1031" s="1">
        <v>0</v>
      </c>
      <c r="G1031" s="1">
        <v>0</v>
      </c>
      <c r="H1031" s="1">
        <v>0</v>
      </c>
      <c r="I1031" s="14">
        <v>19295.84</v>
      </c>
      <c r="J1031" s="1">
        <v>0</v>
      </c>
      <c r="K1031" s="1">
        <v>0</v>
      </c>
      <c r="L1031" s="1">
        <v>0</v>
      </c>
      <c r="M1031" s="1">
        <v>0</v>
      </c>
      <c r="N1031" s="1">
        <v>665.94</v>
      </c>
      <c r="O1031" s="1">
        <v>222.05252436999999</v>
      </c>
      <c r="P1031" s="1">
        <v>998.91</v>
      </c>
      <c r="Q1031" s="1">
        <v>57</v>
      </c>
      <c r="R1031" s="1">
        <v>0</v>
      </c>
    </row>
    <row r="1032" spans="1:18" x14ac:dyDescent="0.15">
      <c r="A1032" s="1" t="str">
        <f t="shared" si="17"/>
        <v>AmeriCredit Automobile Receivables Trust 2017-10001694010 - 01794342767</v>
      </c>
      <c r="B1032" s="1" t="s">
        <v>16</v>
      </c>
      <c r="C1032" s="1" t="s">
        <v>406</v>
      </c>
      <c r="D1032" s="2">
        <v>42767</v>
      </c>
      <c r="E1032" s="1">
        <v>19295.84</v>
      </c>
      <c r="F1032" s="1">
        <v>0</v>
      </c>
      <c r="G1032" s="1">
        <v>0</v>
      </c>
      <c r="H1032" s="1">
        <v>0</v>
      </c>
      <c r="I1032" s="14">
        <v>19295.84</v>
      </c>
      <c r="J1032" s="1">
        <v>0</v>
      </c>
      <c r="K1032" s="1">
        <v>0</v>
      </c>
      <c r="L1032" s="1">
        <v>-570</v>
      </c>
      <c r="M1032" s="1">
        <v>0</v>
      </c>
      <c r="N1032" s="1">
        <v>998.91</v>
      </c>
      <c r="O1032" s="1">
        <v>223.34045305999999</v>
      </c>
      <c r="P1032" s="1">
        <v>1331.88</v>
      </c>
      <c r="Q1032" s="1">
        <v>0</v>
      </c>
      <c r="R1032" s="1">
        <v>0</v>
      </c>
    </row>
    <row r="1033" spans="1:18" x14ac:dyDescent="0.15">
      <c r="A1033" s="1" t="str">
        <f t="shared" si="17"/>
        <v>AmeriCredit Automobile Receivables Trust 2017-10001694010 - 01794342795</v>
      </c>
      <c r="B1033" s="1" t="s">
        <v>16</v>
      </c>
      <c r="C1033" s="1" t="s">
        <v>406</v>
      </c>
      <c r="D1033" s="2">
        <v>42795</v>
      </c>
      <c r="E1033" s="1">
        <v>19295.84</v>
      </c>
      <c r="F1033" s="1">
        <v>0</v>
      </c>
      <c r="G1033" s="1">
        <v>19295.84</v>
      </c>
      <c r="H1033" s="1">
        <v>0</v>
      </c>
      <c r="I1033" s="14">
        <v>0</v>
      </c>
      <c r="J1033" s="1">
        <v>0</v>
      </c>
      <c r="K1033" s="1">
        <v>12598</v>
      </c>
      <c r="L1033" s="1">
        <v>12598</v>
      </c>
      <c r="M1033" s="1">
        <v>0</v>
      </c>
      <c r="N1033" s="1">
        <v>1331.88</v>
      </c>
      <c r="O1033" s="1">
        <v>224.63588394000001</v>
      </c>
      <c r="P1033" s="1">
        <v>0</v>
      </c>
      <c r="Q1033" s="1">
        <v>0</v>
      </c>
      <c r="R1033" s="1">
        <v>0</v>
      </c>
    </row>
    <row r="1034" spans="1:18" x14ac:dyDescent="0.15">
      <c r="A1034" s="1" t="str">
        <f t="shared" si="17"/>
        <v>AmeriCredit Automobile Receivables Trust 2017-10001694010 - 01819042705</v>
      </c>
      <c r="B1034" s="1" t="s">
        <v>16</v>
      </c>
      <c r="C1034" s="1" t="s">
        <v>405</v>
      </c>
      <c r="D1034" s="2">
        <v>42705</v>
      </c>
      <c r="E1034" s="1">
        <v>20203.259999999998</v>
      </c>
      <c r="F1034" s="1">
        <v>196.05</v>
      </c>
      <c r="G1034" s="1">
        <v>0</v>
      </c>
      <c r="H1034" s="1">
        <v>-7.3896444519050399E-13</v>
      </c>
      <c r="I1034" s="14">
        <v>20007.21</v>
      </c>
      <c r="J1034" s="1">
        <v>171.95</v>
      </c>
      <c r="K1034" s="1">
        <v>0</v>
      </c>
      <c r="L1034" s="1">
        <v>0</v>
      </c>
      <c r="M1034" s="1">
        <v>0.87999999999999501</v>
      </c>
      <c r="N1034" s="1">
        <v>367.12</v>
      </c>
      <c r="O1034" s="1">
        <v>217.75892576000001</v>
      </c>
      <c r="P1034" s="1">
        <v>367.12</v>
      </c>
      <c r="Q1034" s="1">
        <v>0</v>
      </c>
      <c r="R1034" s="1">
        <v>368</v>
      </c>
    </row>
    <row r="1035" spans="1:18" x14ac:dyDescent="0.15">
      <c r="A1035" s="1" t="str">
        <f t="shared" si="17"/>
        <v>AmeriCredit Automobile Receivables Trust 2017-10001694010 - 01819042736</v>
      </c>
      <c r="B1035" s="1" t="s">
        <v>16</v>
      </c>
      <c r="C1035" s="1" t="s">
        <v>405</v>
      </c>
      <c r="D1035" s="2">
        <v>42736</v>
      </c>
      <c r="E1035" s="1">
        <v>20007.21</v>
      </c>
      <c r="F1035" s="1">
        <v>197.56</v>
      </c>
      <c r="G1035" s="1">
        <v>0</v>
      </c>
      <c r="H1035" s="1">
        <v>-2.3305801732931201E-12</v>
      </c>
      <c r="I1035" s="14">
        <v>19809.650000000001</v>
      </c>
      <c r="J1035" s="1">
        <v>170.44</v>
      </c>
      <c r="K1035" s="1">
        <v>0</v>
      </c>
      <c r="L1035" s="1">
        <v>0</v>
      </c>
      <c r="M1035" s="1">
        <v>0.87999999999999501</v>
      </c>
      <c r="N1035" s="1">
        <v>367.12</v>
      </c>
      <c r="O1035" s="1">
        <v>219.36472436</v>
      </c>
      <c r="P1035" s="1">
        <v>367.12</v>
      </c>
      <c r="Q1035" s="1">
        <v>0</v>
      </c>
      <c r="R1035" s="1">
        <v>368</v>
      </c>
    </row>
    <row r="1036" spans="1:18" x14ac:dyDescent="0.15">
      <c r="A1036" s="1" t="str">
        <f t="shared" si="17"/>
        <v>AmeriCredit Automobile Receivables Trust 2017-10001694010 - 01819042767</v>
      </c>
      <c r="B1036" s="1" t="s">
        <v>16</v>
      </c>
      <c r="C1036" s="1" t="s">
        <v>405</v>
      </c>
      <c r="D1036" s="2">
        <v>42767</v>
      </c>
      <c r="E1036" s="1">
        <v>19809.650000000001</v>
      </c>
      <c r="F1036" s="1">
        <v>19806.38</v>
      </c>
      <c r="G1036" s="1">
        <v>3.27</v>
      </c>
      <c r="H1036" s="1">
        <v>0</v>
      </c>
      <c r="I1036" s="14">
        <v>0</v>
      </c>
      <c r="J1036" s="1">
        <v>187.45</v>
      </c>
      <c r="K1036" s="1">
        <v>0</v>
      </c>
      <c r="L1036" s="1">
        <v>0</v>
      </c>
      <c r="M1036" s="1">
        <v>0</v>
      </c>
      <c r="N1036" s="1">
        <v>367.12</v>
      </c>
      <c r="O1036" s="1">
        <v>220.98243262</v>
      </c>
      <c r="P1036" s="1">
        <v>0</v>
      </c>
      <c r="Q1036" s="1">
        <v>0</v>
      </c>
      <c r="R1036" s="1">
        <v>19993.830000000002</v>
      </c>
    </row>
    <row r="1037" spans="1:18" x14ac:dyDescent="0.15">
      <c r="A1037" s="1" t="str">
        <f t="shared" si="17"/>
        <v>AmeriCredit Automobile Receivables Trust 2017-10001694010 - 01833942705</v>
      </c>
      <c r="B1037" s="1" t="s">
        <v>16</v>
      </c>
      <c r="C1037" s="1" t="s">
        <v>404</v>
      </c>
      <c r="D1037" s="2">
        <v>42705</v>
      </c>
      <c r="E1037" s="1">
        <v>14071.01</v>
      </c>
      <c r="F1037" s="1">
        <v>147.01</v>
      </c>
      <c r="G1037" s="1">
        <v>0</v>
      </c>
      <c r="H1037" s="1">
        <v>2.2737367544323201E-13</v>
      </c>
      <c r="I1037" s="14">
        <v>13924</v>
      </c>
      <c r="J1037" s="1">
        <v>169.99</v>
      </c>
      <c r="K1037" s="1">
        <v>0</v>
      </c>
      <c r="L1037" s="1">
        <v>0</v>
      </c>
      <c r="M1037" s="1">
        <v>0.77999999999997205</v>
      </c>
      <c r="N1037" s="1">
        <v>316.22000000000003</v>
      </c>
      <c r="O1037" s="1">
        <v>176.87988589</v>
      </c>
      <c r="P1037" s="1">
        <v>316.22000000000003</v>
      </c>
      <c r="Q1037" s="1">
        <v>0</v>
      </c>
      <c r="R1037" s="1">
        <v>317</v>
      </c>
    </row>
    <row r="1038" spans="1:18" x14ac:dyDescent="0.15">
      <c r="A1038" s="1" t="str">
        <f t="shared" si="17"/>
        <v>AmeriCredit Automobile Receivables Trust 2017-10001694010 - 01833942736</v>
      </c>
      <c r="B1038" s="1" t="s">
        <v>16</v>
      </c>
      <c r="C1038" s="1" t="s">
        <v>404</v>
      </c>
      <c r="D1038" s="2">
        <v>42736</v>
      </c>
      <c r="E1038" s="1">
        <v>13924</v>
      </c>
      <c r="F1038" s="1">
        <v>198.69</v>
      </c>
      <c r="G1038" s="1">
        <v>0</v>
      </c>
      <c r="H1038" s="1">
        <v>5.1159076974727203E-13</v>
      </c>
      <c r="I1038" s="14">
        <v>13725.31</v>
      </c>
      <c r="J1038" s="1">
        <v>118.31</v>
      </c>
      <c r="K1038" s="1">
        <v>0</v>
      </c>
      <c r="L1038" s="1">
        <v>0</v>
      </c>
      <c r="M1038" s="1">
        <v>0.77999999999997205</v>
      </c>
      <c r="N1038" s="1">
        <v>316.22000000000003</v>
      </c>
      <c r="O1038" s="1">
        <v>178.62674605999999</v>
      </c>
      <c r="P1038" s="1">
        <v>316.22000000000003</v>
      </c>
      <c r="Q1038" s="1">
        <v>0</v>
      </c>
      <c r="R1038" s="1">
        <v>317</v>
      </c>
    </row>
    <row r="1039" spans="1:18" x14ac:dyDescent="0.15">
      <c r="A1039" s="1" t="str">
        <f t="shared" si="17"/>
        <v>AmeriCredit Automobile Receivables Trust 2017-10001694010 - 01833942767</v>
      </c>
      <c r="B1039" s="1" t="s">
        <v>16</v>
      </c>
      <c r="C1039" s="1" t="s">
        <v>404</v>
      </c>
      <c r="D1039" s="2">
        <v>42767</v>
      </c>
      <c r="E1039" s="1">
        <v>13725.31</v>
      </c>
      <c r="F1039" s="1">
        <v>13718.49</v>
      </c>
      <c r="G1039" s="1">
        <v>6.82</v>
      </c>
      <c r="H1039" s="1">
        <v>0</v>
      </c>
      <c r="I1039" s="14">
        <v>0</v>
      </c>
      <c r="J1039" s="1">
        <v>188.73</v>
      </c>
      <c r="K1039" s="1">
        <v>0</v>
      </c>
      <c r="L1039" s="1">
        <v>0</v>
      </c>
      <c r="M1039" s="1">
        <v>0</v>
      </c>
      <c r="N1039" s="1">
        <v>316.22000000000003</v>
      </c>
      <c r="O1039" s="1">
        <v>180.39100205</v>
      </c>
      <c r="P1039" s="1">
        <v>0</v>
      </c>
      <c r="Q1039" s="1">
        <v>0</v>
      </c>
      <c r="R1039" s="1">
        <v>13923.03</v>
      </c>
    </row>
    <row r="1040" spans="1:18" x14ac:dyDescent="0.15">
      <c r="A1040" s="1" t="str">
        <f t="shared" si="17"/>
        <v>AmeriCredit Automobile Receivables Trust 2017-10001694010 - 01836742705</v>
      </c>
      <c r="B1040" s="1" t="s">
        <v>16</v>
      </c>
      <c r="C1040" s="1" t="s">
        <v>403</v>
      </c>
      <c r="D1040" s="2">
        <v>42705</v>
      </c>
      <c r="E1040" s="1">
        <v>15133.5</v>
      </c>
      <c r="F1040" s="1">
        <v>0</v>
      </c>
      <c r="G1040" s="1">
        <v>0</v>
      </c>
      <c r="H1040" s="1">
        <v>0</v>
      </c>
      <c r="I1040" s="14">
        <v>15133.5</v>
      </c>
      <c r="J1040" s="1">
        <v>500</v>
      </c>
      <c r="K1040" s="1">
        <v>0</v>
      </c>
      <c r="L1040" s="1">
        <v>0</v>
      </c>
      <c r="M1040" s="1">
        <v>0</v>
      </c>
      <c r="N1040" s="1">
        <v>1138.05</v>
      </c>
      <c r="O1040" s="1">
        <v>106.96340128999999</v>
      </c>
      <c r="P1040" s="1">
        <v>1017.4</v>
      </c>
      <c r="Q1040" s="1">
        <v>44</v>
      </c>
      <c r="R1040" s="1">
        <v>500</v>
      </c>
    </row>
    <row r="1041" spans="1:18" x14ac:dyDescent="0.15">
      <c r="A1041" s="1" t="str">
        <f t="shared" si="17"/>
        <v>AmeriCredit Automobile Receivables Trust 2017-10001694010 - 01836742736</v>
      </c>
      <c r="B1041" s="1" t="s">
        <v>16</v>
      </c>
      <c r="C1041" s="1" t="s">
        <v>403</v>
      </c>
      <c r="D1041" s="2">
        <v>42736</v>
      </c>
      <c r="E1041" s="1">
        <v>15133.5</v>
      </c>
      <c r="F1041" s="1">
        <v>0</v>
      </c>
      <c r="G1041" s="1">
        <v>0</v>
      </c>
      <c r="H1041" s="1">
        <v>0</v>
      </c>
      <c r="I1041" s="14">
        <v>15133.5</v>
      </c>
      <c r="J1041" s="1">
        <v>600</v>
      </c>
      <c r="K1041" s="1">
        <v>0</v>
      </c>
      <c r="L1041" s="1">
        <v>0</v>
      </c>
      <c r="M1041" s="1">
        <v>0</v>
      </c>
      <c r="N1041" s="1">
        <v>1017.4</v>
      </c>
      <c r="O1041" s="1">
        <v>108.91545564</v>
      </c>
      <c r="P1041" s="1">
        <v>796.75</v>
      </c>
      <c r="Q1041" s="1">
        <v>45</v>
      </c>
      <c r="R1041" s="1">
        <v>600</v>
      </c>
    </row>
    <row r="1042" spans="1:18" x14ac:dyDescent="0.15">
      <c r="A1042" s="1" t="str">
        <f t="shared" si="17"/>
        <v>AmeriCredit Automobile Receivables Trust 2017-10001694010 - 01836742767</v>
      </c>
      <c r="B1042" s="1" t="s">
        <v>16</v>
      </c>
      <c r="C1042" s="1" t="s">
        <v>403</v>
      </c>
      <c r="D1042" s="2">
        <v>42767</v>
      </c>
      <c r="E1042" s="1">
        <v>15133.5</v>
      </c>
      <c r="F1042" s="1">
        <v>0</v>
      </c>
      <c r="G1042" s="1">
        <v>0</v>
      </c>
      <c r="H1042" s="1">
        <v>0</v>
      </c>
      <c r="I1042" s="14">
        <v>15133.5</v>
      </c>
      <c r="J1042" s="1">
        <v>0</v>
      </c>
      <c r="K1042" s="1">
        <v>0</v>
      </c>
      <c r="L1042" s="1">
        <v>0</v>
      </c>
      <c r="M1042" s="1">
        <v>0</v>
      </c>
      <c r="N1042" s="1">
        <v>796.75</v>
      </c>
      <c r="O1042" s="1">
        <v>110.90313498</v>
      </c>
      <c r="P1042" s="1">
        <v>1176.0999999999999</v>
      </c>
      <c r="Q1042" s="1">
        <v>73</v>
      </c>
      <c r="R1042" s="1">
        <v>0</v>
      </c>
    </row>
    <row r="1043" spans="1:18" x14ac:dyDescent="0.15">
      <c r="A1043" s="1" t="str">
        <f t="shared" si="17"/>
        <v>AmeriCredit Automobile Receivables Trust 2017-10001694010 - 01836742795</v>
      </c>
      <c r="B1043" s="1" t="s">
        <v>16</v>
      </c>
      <c r="C1043" s="1" t="s">
        <v>403</v>
      </c>
      <c r="D1043" s="2">
        <v>42795</v>
      </c>
      <c r="E1043" s="1">
        <v>15133.5</v>
      </c>
      <c r="F1043" s="1">
        <v>0</v>
      </c>
      <c r="G1043" s="1">
        <v>15133.5</v>
      </c>
      <c r="H1043" s="1">
        <v>0</v>
      </c>
      <c r="I1043" s="14">
        <v>0</v>
      </c>
      <c r="J1043" s="1">
        <v>0</v>
      </c>
      <c r="K1043" s="1">
        <v>6711</v>
      </c>
      <c r="L1043" s="1">
        <v>6711</v>
      </c>
      <c r="M1043" s="1">
        <v>0</v>
      </c>
      <c r="N1043" s="1">
        <v>1176.0999999999999</v>
      </c>
      <c r="O1043" s="1">
        <v>112.92708947</v>
      </c>
      <c r="P1043" s="1">
        <v>0</v>
      </c>
      <c r="Q1043" s="1">
        <v>0</v>
      </c>
      <c r="R1043" s="1">
        <v>0</v>
      </c>
    </row>
    <row r="1044" spans="1:18" x14ac:dyDescent="0.15">
      <c r="A1044" s="1" t="str">
        <f t="shared" si="17"/>
        <v>AmeriCredit Automobile Receivables Trust 2017-10001694010 - 02027942705</v>
      </c>
      <c r="B1044" s="1" t="s">
        <v>16</v>
      </c>
      <c r="C1044" s="1" t="s">
        <v>402</v>
      </c>
      <c r="D1044" s="2">
        <v>42705</v>
      </c>
      <c r="E1044" s="1">
        <v>33196.720000000001</v>
      </c>
      <c r="F1044" s="1">
        <v>0</v>
      </c>
      <c r="G1044" s="1">
        <v>0</v>
      </c>
      <c r="H1044" s="1">
        <v>0</v>
      </c>
      <c r="I1044" s="14">
        <v>33196.720000000001</v>
      </c>
      <c r="J1044" s="1">
        <v>0</v>
      </c>
      <c r="K1044" s="1">
        <v>0</v>
      </c>
      <c r="L1044" s="1">
        <v>0</v>
      </c>
      <c r="M1044" s="1">
        <v>0</v>
      </c>
      <c r="N1044" s="1">
        <v>729.54</v>
      </c>
      <c r="O1044" s="1">
        <v>311.99984590999998</v>
      </c>
      <c r="P1044" s="1">
        <v>729.54</v>
      </c>
      <c r="Q1044" s="1">
        <v>0</v>
      </c>
      <c r="R1044" s="1">
        <v>0</v>
      </c>
    </row>
    <row r="1045" spans="1:18" x14ac:dyDescent="0.15">
      <c r="A1045" s="1" t="str">
        <f t="shared" si="17"/>
        <v>AmeriCredit Automobile Receivables Trust 2017-10001694010 - 02027942736</v>
      </c>
      <c r="B1045" s="1" t="s">
        <v>16</v>
      </c>
      <c r="C1045" s="1" t="s">
        <v>402</v>
      </c>
      <c r="D1045" s="2">
        <v>42736</v>
      </c>
      <c r="E1045" s="1">
        <v>33196.720000000001</v>
      </c>
      <c r="F1045" s="1">
        <v>0</v>
      </c>
      <c r="G1045" s="1">
        <v>0</v>
      </c>
      <c r="H1045" s="1">
        <v>0</v>
      </c>
      <c r="I1045" s="14">
        <v>33196.720000000001</v>
      </c>
      <c r="J1045" s="1">
        <v>0</v>
      </c>
      <c r="K1045" s="1">
        <v>0</v>
      </c>
      <c r="L1045" s="1">
        <v>0</v>
      </c>
      <c r="M1045" s="1">
        <v>0</v>
      </c>
      <c r="N1045" s="1">
        <v>729.54</v>
      </c>
      <c r="O1045" s="1">
        <v>315.80886146</v>
      </c>
      <c r="P1045" s="1">
        <v>1459.08</v>
      </c>
      <c r="Q1045" s="1">
        <v>7</v>
      </c>
      <c r="R1045" s="1">
        <v>0</v>
      </c>
    </row>
    <row r="1046" spans="1:18" x14ac:dyDescent="0.15">
      <c r="A1046" s="1" t="str">
        <f t="shared" si="17"/>
        <v>AmeriCredit Automobile Receivables Trust 2017-10001694010 - 02027942767</v>
      </c>
      <c r="B1046" s="1" t="s">
        <v>16</v>
      </c>
      <c r="C1046" s="1" t="s">
        <v>402</v>
      </c>
      <c r="D1046" s="2">
        <v>42767</v>
      </c>
      <c r="E1046" s="1">
        <v>33196.720000000001</v>
      </c>
      <c r="F1046" s="1">
        <v>0</v>
      </c>
      <c r="G1046" s="1">
        <v>0</v>
      </c>
      <c r="H1046" s="1">
        <v>0</v>
      </c>
      <c r="I1046" s="14">
        <v>33196.720000000001</v>
      </c>
      <c r="J1046" s="1">
        <v>729.54</v>
      </c>
      <c r="K1046" s="1">
        <v>0</v>
      </c>
      <c r="L1046" s="1">
        <v>0</v>
      </c>
      <c r="M1046" s="1">
        <v>0</v>
      </c>
      <c r="N1046" s="1">
        <v>1459.08</v>
      </c>
      <c r="O1046" s="1">
        <v>319.66437874000002</v>
      </c>
      <c r="P1046" s="1">
        <v>1459.08</v>
      </c>
      <c r="Q1046" s="1">
        <v>4</v>
      </c>
      <c r="R1046" s="1">
        <v>729.54</v>
      </c>
    </row>
    <row r="1047" spans="1:18" x14ac:dyDescent="0.15">
      <c r="A1047" s="1" t="str">
        <f t="shared" si="17"/>
        <v>AmeriCredit Automobile Receivables Trust 2017-10001694010 - 02027942795</v>
      </c>
      <c r="B1047" s="1" t="s">
        <v>16</v>
      </c>
      <c r="C1047" s="1" t="s">
        <v>402</v>
      </c>
      <c r="D1047" s="2">
        <v>42795</v>
      </c>
      <c r="E1047" s="1">
        <v>33196.720000000001</v>
      </c>
      <c r="F1047" s="1">
        <v>0</v>
      </c>
      <c r="G1047" s="1">
        <v>33196.720000000001</v>
      </c>
      <c r="H1047" s="1">
        <v>0</v>
      </c>
      <c r="I1047" s="14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1459.08</v>
      </c>
      <c r="O1047" s="1">
        <v>323.56696546000001</v>
      </c>
      <c r="P1047" s="1">
        <v>0</v>
      </c>
      <c r="Q1047" s="1">
        <v>0</v>
      </c>
      <c r="R1047" s="1">
        <v>0</v>
      </c>
    </row>
    <row r="1048" spans="1:18" x14ac:dyDescent="0.15">
      <c r="A1048" s="1" t="str">
        <f t="shared" si="17"/>
        <v>AmeriCredit Automobile Receivables Trust 2017-10001694010 - 02047942705</v>
      </c>
      <c r="B1048" s="1" t="s">
        <v>16</v>
      </c>
      <c r="C1048" s="1" t="s">
        <v>401</v>
      </c>
      <c r="D1048" s="2">
        <v>42705</v>
      </c>
      <c r="E1048" s="1">
        <v>21394</v>
      </c>
      <c r="F1048" s="1">
        <v>0</v>
      </c>
      <c r="G1048" s="1">
        <v>0</v>
      </c>
      <c r="H1048" s="1">
        <v>0</v>
      </c>
      <c r="I1048" s="14">
        <v>21394</v>
      </c>
      <c r="J1048" s="1">
        <v>0</v>
      </c>
      <c r="K1048" s="1">
        <v>0</v>
      </c>
      <c r="L1048" s="1">
        <v>0</v>
      </c>
      <c r="M1048" s="1">
        <v>0</v>
      </c>
      <c r="N1048" s="1">
        <v>1227.1500000000001</v>
      </c>
      <c r="O1048" s="1">
        <v>214.87344801</v>
      </c>
      <c r="P1048" s="1">
        <v>1227.1500000000001</v>
      </c>
      <c r="Q1048" s="1">
        <v>53</v>
      </c>
      <c r="R1048" s="1">
        <v>0</v>
      </c>
    </row>
    <row r="1049" spans="1:18" x14ac:dyDescent="0.15">
      <c r="A1049" s="1" t="str">
        <f t="shared" si="17"/>
        <v>AmeriCredit Automobile Receivables Trust 2017-10001694010 - 02047942736</v>
      </c>
      <c r="B1049" s="1" t="s">
        <v>16</v>
      </c>
      <c r="C1049" s="1" t="s">
        <v>401</v>
      </c>
      <c r="D1049" s="2">
        <v>42736</v>
      </c>
      <c r="E1049" s="1">
        <v>21394</v>
      </c>
      <c r="F1049" s="1">
        <v>166.96</v>
      </c>
      <c r="G1049" s="1">
        <v>0</v>
      </c>
      <c r="H1049" s="1">
        <v>-8.8107299234252403E-13</v>
      </c>
      <c r="I1049" s="14">
        <v>21227.040000000001</v>
      </c>
      <c r="J1049" s="1">
        <v>688.14</v>
      </c>
      <c r="K1049" s="1">
        <v>0</v>
      </c>
      <c r="L1049" s="1">
        <v>0</v>
      </c>
      <c r="M1049" s="1">
        <v>0</v>
      </c>
      <c r="N1049" s="1">
        <v>1227.1500000000001</v>
      </c>
      <c r="O1049" s="1">
        <v>216.82630123999999</v>
      </c>
      <c r="P1049" s="1">
        <v>781.1</v>
      </c>
      <c r="Q1049" s="1">
        <v>23</v>
      </c>
      <c r="R1049" s="1">
        <v>855.1</v>
      </c>
    </row>
    <row r="1050" spans="1:18" x14ac:dyDescent="0.15">
      <c r="A1050" s="1" t="str">
        <f t="shared" si="17"/>
        <v>AmeriCredit Automobile Receivables Trust 2017-10001694010 - 02047942767</v>
      </c>
      <c r="B1050" s="1" t="s">
        <v>16</v>
      </c>
      <c r="C1050" s="1" t="s">
        <v>401</v>
      </c>
      <c r="D1050" s="2">
        <v>42767</v>
      </c>
      <c r="E1050" s="1">
        <v>21227.040000000001</v>
      </c>
      <c r="F1050" s="1">
        <v>0</v>
      </c>
      <c r="G1050" s="1">
        <v>0</v>
      </c>
      <c r="H1050" s="1">
        <v>0</v>
      </c>
      <c r="I1050" s="14">
        <v>21227.040000000001</v>
      </c>
      <c r="J1050" s="1">
        <v>0</v>
      </c>
      <c r="K1050" s="1">
        <v>0</v>
      </c>
      <c r="L1050" s="1">
        <v>0</v>
      </c>
      <c r="M1050" s="1">
        <v>0</v>
      </c>
      <c r="N1050" s="1">
        <v>781.1</v>
      </c>
      <c r="O1050" s="1">
        <v>218.79705562999999</v>
      </c>
      <c r="P1050" s="1">
        <v>1190.1500000000001</v>
      </c>
      <c r="Q1050" s="1">
        <v>51</v>
      </c>
      <c r="R1050" s="1">
        <v>0</v>
      </c>
    </row>
    <row r="1051" spans="1:18" x14ac:dyDescent="0.15">
      <c r="A1051" s="1" t="str">
        <f t="shared" si="17"/>
        <v>AmeriCredit Automobile Receivables Trust 2017-10001694010 - 02047942795</v>
      </c>
      <c r="B1051" s="1" t="s">
        <v>16</v>
      </c>
      <c r="C1051" s="1" t="s">
        <v>401</v>
      </c>
      <c r="D1051" s="2">
        <v>42795</v>
      </c>
      <c r="E1051" s="1">
        <v>21227.040000000001</v>
      </c>
      <c r="F1051" s="1">
        <v>1231.07</v>
      </c>
      <c r="G1051" s="1">
        <v>-450</v>
      </c>
      <c r="H1051" s="1">
        <v>-2.2737367544323201E-13</v>
      </c>
      <c r="I1051" s="14">
        <v>20445.97</v>
      </c>
      <c r="J1051" s="1">
        <v>409.43</v>
      </c>
      <c r="K1051" s="1">
        <v>0</v>
      </c>
      <c r="L1051" s="1">
        <v>-450</v>
      </c>
      <c r="M1051" s="1">
        <v>0</v>
      </c>
      <c r="N1051" s="1">
        <v>1190.1500000000001</v>
      </c>
      <c r="O1051" s="1">
        <v>220.78587526000001</v>
      </c>
      <c r="P1051" s="1">
        <v>409.05</v>
      </c>
      <c r="Q1051" s="1">
        <v>0</v>
      </c>
      <c r="R1051" s="1">
        <v>1696</v>
      </c>
    </row>
    <row r="1052" spans="1:18" x14ac:dyDescent="0.15">
      <c r="A1052" s="1" t="str">
        <f t="shared" si="17"/>
        <v>AmeriCredit Automobile Receivables Trust 2017-10001694010 - 02062942705</v>
      </c>
      <c r="B1052" s="1" t="s">
        <v>16</v>
      </c>
      <c r="C1052" s="1" t="s">
        <v>400</v>
      </c>
      <c r="D1052" s="2">
        <v>42705</v>
      </c>
      <c r="E1052" s="1">
        <v>13200.88</v>
      </c>
      <c r="F1052" s="1">
        <v>140.80000000000001</v>
      </c>
      <c r="G1052" s="1">
        <v>0</v>
      </c>
      <c r="H1052" s="1">
        <v>-7.3896444519050399E-13</v>
      </c>
      <c r="I1052" s="14">
        <v>13060.08</v>
      </c>
      <c r="J1052" s="1">
        <v>184.49</v>
      </c>
      <c r="K1052" s="1">
        <v>0</v>
      </c>
      <c r="L1052" s="1">
        <v>0</v>
      </c>
      <c r="M1052" s="1">
        <v>5.6843418860808002E-14</v>
      </c>
      <c r="N1052" s="1">
        <v>325.289999999999</v>
      </c>
      <c r="O1052" s="1">
        <v>155.61718153999999</v>
      </c>
      <c r="P1052" s="1">
        <v>325.29000000000002</v>
      </c>
      <c r="Q1052" s="1">
        <v>0</v>
      </c>
      <c r="R1052" s="1">
        <v>325.29000000000002</v>
      </c>
    </row>
    <row r="1053" spans="1:18" x14ac:dyDescent="0.15">
      <c r="A1053" s="1" t="str">
        <f t="shared" si="17"/>
        <v>AmeriCredit Automobile Receivables Trust 2017-10001694010 - 02062942736</v>
      </c>
      <c r="B1053" s="1" t="s">
        <v>16</v>
      </c>
      <c r="C1053" s="1" t="s">
        <v>400</v>
      </c>
      <c r="D1053" s="2">
        <v>42736</v>
      </c>
      <c r="E1053" s="1">
        <v>13060.08</v>
      </c>
      <c r="F1053" s="1">
        <v>158.91999999999999</v>
      </c>
      <c r="G1053" s="1">
        <v>0</v>
      </c>
      <c r="H1053" s="1">
        <v>8.5265128291211997E-14</v>
      </c>
      <c r="I1053" s="14">
        <v>12901.16</v>
      </c>
      <c r="J1053" s="1">
        <v>166.37</v>
      </c>
      <c r="K1053" s="1">
        <v>0</v>
      </c>
      <c r="L1053" s="1">
        <v>0</v>
      </c>
      <c r="M1053" s="1">
        <v>0</v>
      </c>
      <c r="N1053" s="1">
        <v>325.29000000000002</v>
      </c>
      <c r="O1053" s="1">
        <v>157.60033214000001</v>
      </c>
      <c r="P1053" s="1">
        <v>325.29000000000002</v>
      </c>
      <c r="Q1053" s="1">
        <v>0</v>
      </c>
      <c r="R1053" s="1">
        <v>325.29000000000002</v>
      </c>
    </row>
    <row r="1054" spans="1:18" x14ac:dyDescent="0.15">
      <c r="A1054" s="1" t="str">
        <f t="shared" si="17"/>
        <v>AmeriCredit Automobile Receivables Trust 2017-10001694010 - 02062942767</v>
      </c>
      <c r="B1054" s="1" t="s">
        <v>16</v>
      </c>
      <c r="C1054" s="1" t="s">
        <v>400</v>
      </c>
      <c r="D1054" s="2">
        <v>42767</v>
      </c>
      <c r="E1054" s="1">
        <v>12901.16</v>
      </c>
      <c r="F1054" s="1">
        <v>166.41</v>
      </c>
      <c r="G1054" s="1">
        <v>0</v>
      </c>
      <c r="H1054" s="1">
        <v>-1.4210854715202001E-13</v>
      </c>
      <c r="I1054" s="14">
        <v>12734.75</v>
      </c>
      <c r="J1054" s="1">
        <v>158.88</v>
      </c>
      <c r="K1054" s="1">
        <v>0</v>
      </c>
      <c r="L1054" s="1">
        <v>0</v>
      </c>
      <c r="M1054" s="1">
        <v>0</v>
      </c>
      <c r="N1054" s="1">
        <v>325.29000000000002</v>
      </c>
      <c r="O1054" s="1">
        <v>159.60909842999999</v>
      </c>
      <c r="P1054" s="1">
        <v>325.29000000000002</v>
      </c>
      <c r="Q1054" s="1">
        <v>0</v>
      </c>
      <c r="R1054" s="1">
        <v>325.29000000000002</v>
      </c>
    </row>
    <row r="1055" spans="1:18" x14ac:dyDescent="0.15">
      <c r="A1055" s="1" t="str">
        <f t="shared" si="17"/>
        <v>AmeriCredit Automobile Receivables Trust 2017-10001694010 - 02062942795</v>
      </c>
      <c r="B1055" s="1" t="s">
        <v>16</v>
      </c>
      <c r="C1055" s="1" t="s">
        <v>400</v>
      </c>
      <c r="D1055" s="2">
        <v>42795</v>
      </c>
      <c r="E1055" s="1">
        <v>12734.75</v>
      </c>
      <c r="F1055" s="1">
        <v>12729.34</v>
      </c>
      <c r="G1055" s="1">
        <v>5.41</v>
      </c>
      <c r="H1055" s="1">
        <v>0</v>
      </c>
      <c r="I1055" s="14">
        <v>0</v>
      </c>
      <c r="J1055" s="1">
        <v>91.93</v>
      </c>
      <c r="K1055" s="1">
        <v>0</v>
      </c>
      <c r="L1055" s="1">
        <v>0</v>
      </c>
      <c r="M1055" s="1">
        <v>0</v>
      </c>
      <c r="N1055" s="1">
        <v>325.29000000000002</v>
      </c>
      <c r="O1055" s="1">
        <v>161.64381127999999</v>
      </c>
      <c r="P1055" s="1">
        <v>0</v>
      </c>
      <c r="Q1055" s="1">
        <v>0</v>
      </c>
      <c r="R1055" s="1">
        <v>12821.27</v>
      </c>
    </row>
    <row r="1056" spans="1:18" x14ac:dyDescent="0.15">
      <c r="A1056" s="1" t="str">
        <f t="shared" si="17"/>
        <v>AmeriCredit Automobile Receivables Trust 2017-10001694010 - 02078942705</v>
      </c>
      <c r="B1056" s="1" t="s">
        <v>16</v>
      </c>
      <c r="C1056" s="1" t="s">
        <v>399</v>
      </c>
      <c r="D1056" s="2">
        <v>42705</v>
      </c>
      <c r="E1056" s="1">
        <v>21509.17</v>
      </c>
      <c r="F1056" s="1">
        <v>0</v>
      </c>
      <c r="G1056" s="1">
        <v>0</v>
      </c>
      <c r="H1056" s="1">
        <v>0</v>
      </c>
      <c r="I1056" s="14">
        <v>21509.17</v>
      </c>
      <c r="J1056" s="1">
        <v>482.01</v>
      </c>
      <c r="K1056" s="1">
        <v>0</v>
      </c>
      <c r="L1056" s="1">
        <v>0</v>
      </c>
      <c r="M1056" s="1">
        <v>0</v>
      </c>
      <c r="N1056" s="1">
        <v>1482.03</v>
      </c>
      <c r="O1056" s="1">
        <v>176.44840947</v>
      </c>
      <c r="P1056" s="1">
        <v>1494.03</v>
      </c>
      <c r="Q1056" s="1">
        <v>46</v>
      </c>
      <c r="R1056" s="1">
        <v>482.01</v>
      </c>
    </row>
    <row r="1057" spans="1:18" x14ac:dyDescent="0.15">
      <c r="A1057" s="1" t="str">
        <f t="shared" si="17"/>
        <v>AmeriCredit Automobile Receivables Trust 2017-10001694010 - 02078942736</v>
      </c>
      <c r="B1057" s="1" t="s">
        <v>16</v>
      </c>
      <c r="C1057" s="1" t="s">
        <v>399</v>
      </c>
      <c r="D1057" s="2">
        <v>42736</v>
      </c>
      <c r="E1057" s="1">
        <v>21509.17</v>
      </c>
      <c r="F1057" s="1">
        <v>0</v>
      </c>
      <c r="G1057" s="1">
        <v>0</v>
      </c>
      <c r="H1057" s="1">
        <v>0</v>
      </c>
      <c r="I1057" s="14">
        <v>21509.17</v>
      </c>
      <c r="J1057" s="1">
        <v>994.02</v>
      </c>
      <c r="K1057" s="1">
        <v>0</v>
      </c>
      <c r="L1057" s="1">
        <v>0</v>
      </c>
      <c r="M1057" s="1">
        <v>0</v>
      </c>
      <c r="N1057" s="1">
        <v>1494.03</v>
      </c>
      <c r="O1057" s="1">
        <v>179.04363545000001</v>
      </c>
      <c r="P1057" s="1">
        <v>994.02</v>
      </c>
      <c r="Q1057" s="1">
        <v>16</v>
      </c>
      <c r="R1057" s="1">
        <v>994.02</v>
      </c>
    </row>
    <row r="1058" spans="1:18" x14ac:dyDescent="0.15">
      <c r="A1058" s="1" t="str">
        <f t="shared" si="17"/>
        <v>AmeriCredit Automobile Receivables Trust 2017-10001694010 - 02078942767</v>
      </c>
      <c r="B1058" s="1" t="s">
        <v>16</v>
      </c>
      <c r="C1058" s="1" t="s">
        <v>399</v>
      </c>
      <c r="D1058" s="2">
        <v>42767</v>
      </c>
      <c r="E1058" s="1">
        <v>21509.17</v>
      </c>
      <c r="F1058" s="1">
        <v>0</v>
      </c>
      <c r="G1058" s="1">
        <v>0</v>
      </c>
      <c r="H1058" s="1">
        <v>0</v>
      </c>
      <c r="I1058" s="14">
        <v>21509.17</v>
      </c>
      <c r="J1058" s="1">
        <v>0</v>
      </c>
      <c r="K1058" s="1">
        <v>0</v>
      </c>
      <c r="L1058" s="1">
        <v>0</v>
      </c>
      <c r="M1058" s="1">
        <v>0</v>
      </c>
      <c r="N1058" s="1">
        <v>994.02</v>
      </c>
      <c r="O1058" s="1">
        <v>181.67778981999999</v>
      </c>
      <c r="P1058" s="1">
        <v>1494.03</v>
      </c>
      <c r="Q1058" s="1">
        <v>44</v>
      </c>
      <c r="R1058" s="1">
        <v>0</v>
      </c>
    </row>
    <row r="1059" spans="1:18" x14ac:dyDescent="0.15">
      <c r="A1059" s="1" t="str">
        <f t="shared" si="17"/>
        <v>AmeriCredit Automobile Receivables Trust 2017-10001694010 - 02078942795</v>
      </c>
      <c r="B1059" s="1" t="s">
        <v>16</v>
      </c>
      <c r="C1059" s="1" t="s">
        <v>399</v>
      </c>
      <c r="D1059" s="2">
        <v>42795</v>
      </c>
      <c r="E1059" s="1">
        <v>21509.17</v>
      </c>
      <c r="F1059" s="1">
        <v>1272.0999999999999</v>
      </c>
      <c r="G1059" s="1">
        <v>-465</v>
      </c>
      <c r="H1059" s="1">
        <v>-1.3642420526593899E-12</v>
      </c>
      <c r="I1059" s="14">
        <v>20702.07</v>
      </c>
      <c r="J1059" s="1">
        <v>700.89</v>
      </c>
      <c r="K1059" s="1">
        <v>0</v>
      </c>
      <c r="L1059" s="1">
        <v>-365</v>
      </c>
      <c r="M1059" s="1">
        <v>0</v>
      </c>
      <c r="N1059" s="1">
        <v>1494.03</v>
      </c>
      <c r="O1059" s="1">
        <v>184.35145650000001</v>
      </c>
      <c r="P1059" s="1">
        <v>494.01</v>
      </c>
      <c r="Q1059" s="1">
        <v>0</v>
      </c>
      <c r="R1059" s="1">
        <v>1990.99</v>
      </c>
    </row>
    <row r="1060" spans="1:18" x14ac:dyDescent="0.15">
      <c r="A1060" s="1" t="str">
        <f t="shared" si="17"/>
        <v>AmeriCredit Automobile Receivables Trust 2017-10001694010 - 02081542705</v>
      </c>
      <c r="B1060" s="1" t="s">
        <v>16</v>
      </c>
      <c r="C1060" s="1" t="s">
        <v>398</v>
      </c>
      <c r="D1060" s="2">
        <v>42705</v>
      </c>
      <c r="E1060" s="1">
        <v>13716.74</v>
      </c>
      <c r="F1060" s="1">
        <v>165.31</v>
      </c>
      <c r="G1060" s="1">
        <v>0</v>
      </c>
      <c r="H1060" s="1">
        <v>-5.1159076974727203E-13</v>
      </c>
      <c r="I1060" s="14">
        <v>13551.43</v>
      </c>
      <c r="J1060" s="1">
        <v>73.7</v>
      </c>
      <c r="K1060" s="1">
        <v>0</v>
      </c>
      <c r="L1060" s="1">
        <v>0</v>
      </c>
      <c r="M1060" s="1">
        <v>0</v>
      </c>
      <c r="N1060" s="1">
        <v>239.01</v>
      </c>
      <c r="O1060" s="1">
        <v>141.67426982999999</v>
      </c>
      <c r="P1060" s="1">
        <v>239.01</v>
      </c>
      <c r="Q1060" s="1">
        <v>0</v>
      </c>
      <c r="R1060" s="1">
        <v>239.01</v>
      </c>
    </row>
    <row r="1061" spans="1:18" x14ac:dyDescent="0.15">
      <c r="A1061" s="1" t="str">
        <f t="shared" si="17"/>
        <v>AmeriCredit Automobile Receivables Trust 2017-10001694010 - 02081542736</v>
      </c>
      <c r="B1061" s="1" t="s">
        <v>16</v>
      </c>
      <c r="C1061" s="1" t="s">
        <v>398</v>
      </c>
      <c r="D1061" s="2">
        <v>42736</v>
      </c>
      <c r="E1061" s="1">
        <v>13551.43</v>
      </c>
      <c r="F1061" s="1">
        <v>147.16999999999999</v>
      </c>
      <c r="G1061" s="1">
        <v>0</v>
      </c>
      <c r="H1061" s="1">
        <v>8.5265128291211997E-14</v>
      </c>
      <c r="I1061" s="14">
        <v>13404.26</v>
      </c>
      <c r="J1061" s="1">
        <v>91.84</v>
      </c>
      <c r="K1061" s="1">
        <v>0</v>
      </c>
      <c r="L1061" s="1">
        <v>0</v>
      </c>
      <c r="M1061" s="1">
        <v>0</v>
      </c>
      <c r="N1061" s="1">
        <v>239.01</v>
      </c>
      <c r="O1061" s="1">
        <v>142.67776397</v>
      </c>
      <c r="P1061" s="1">
        <v>239.01</v>
      </c>
      <c r="Q1061" s="1">
        <v>0</v>
      </c>
      <c r="R1061" s="1">
        <v>239.01</v>
      </c>
    </row>
    <row r="1062" spans="1:18" x14ac:dyDescent="0.15">
      <c r="A1062" s="1" t="str">
        <f t="shared" si="17"/>
        <v>AmeriCredit Automobile Receivables Trust 2017-10001694010 - 02081542767</v>
      </c>
      <c r="B1062" s="1" t="s">
        <v>16</v>
      </c>
      <c r="C1062" s="1" t="s">
        <v>398</v>
      </c>
      <c r="D1062" s="2">
        <v>42767</v>
      </c>
      <c r="E1062" s="1">
        <v>13404.26</v>
      </c>
      <c r="F1062" s="1">
        <v>435.33</v>
      </c>
      <c r="G1062" s="1">
        <v>0</v>
      </c>
      <c r="H1062" s="1">
        <v>-5.6843418860808002E-14</v>
      </c>
      <c r="I1062" s="14">
        <v>12968.93</v>
      </c>
      <c r="J1062" s="1">
        <v>150.19999999999999</v>
      </c>
      <c r="K1062" s="1">
        <v>0</v>
      </c>
      <c r="L1062" s="1">
        <v>0</v>
      </c>
      <c r="M1062" s="1">
        <v>346.52</v>
      </c>
      <c r="N1062" s="1">
        <v>239.01</v>
      </c>
      <c r="O1062" s="1">
        <v>143.68840800000001</v>
      </c>
      <c r="P1062" s="1">
        <v>0</v>
      </c>
      <c r="Q1062" s="1">
        <v>0</v>
      </c>
      <c r="R1062" s="1">
        <v>585.53</v>
      </c>
    </row>
    <row r="1063" spans="1:18" x14ac:dyDescent="0.15">
      <c r="A1063" s="1" t="str">
        <f t="shared" si="17"/>
        <v>AmeriCredit Automobile Receivables Trust 2017-10001694010 - 02081542795</v>
      </c>
      <c r="B1063" s="1" t="s">
        <v>16</v>
      </c>
      <c r="C1063" s="1" t="s">
        <v>398</v>
      </c>
      <c r="D1063" s="2">
        <v>42795</v>
      </c>
      <c r="E1063" s="1">
        <v>12968.93</v>
      </c>
      <c r="F1063" s="1">
        <v>12956.78</v>
      </c>
      <c r="G1063" s="1">
        <v>12.15</v>
      </c>
      <c r="H1063" s="1">
        <v>0</v>
      </c>
      <c r="I1063" s="14">
        <v>0</v>
      </c>
      <c r="J1063" s="1">
        <v>45.57</v>
      </c>
      <c r="K1063" s="1">
        <v>0</v>
      </c>
      <c r="L1063" s="1">
        <v>0</v>
      </c>
      <c r="M1063" s="1">
        <v>0</v>
      </c>
      <c r="N1063" s="1">
        <v>0</v>
      </c>
      <c r="O1063" s="1">
        <v>144.70625287999999</v>
      </c>
      <c r="P1063" s="1">
        <v>0</v>
      </c>
      <c r="Q1063" s="1">
        <v>0</v>
      </c>
      <c r="R1063" s="1">
        <v>13002.35</v>
      </c>
    </row>
    <row r="1064" spans="1:18" x14ac:dyDescent="0.15">
      <c r="A1064" s="1" t="str">
        <f t="shared" si="17"/>
        <v>AmeriCredit Automobile Receivables Trust 2017-10001694010 - 02128742705</v>
      </c>
      <c r="B1064" s="1" t="s">
        <v>16</v>
      </c>
      <c r="C1064" s="1" t="s">
        <v>397</v>
      </c>
      <c r="D1064" s="2">
        <v>42705</v>
      </c>
      <c r="E1064" s="1">
        <v>11104.72</v>
      </c>
      <c r="F1064" s="1">
        <v>635.91999999999996</v>
      </c>
      <c r="G1064" s="1">
        <v>-459.5</v>
      </c>
      <c r="H1064" s="1">
        <v>1.13686837721616E-13</v>
      </c>
      <c r="I1064" s="14">
        <v>10928.3</v>
      </c>
      <c r="J1064" s="1">
        <v>540.24</v>
      </c>
      <c r="K1064" s="1">
        <v>0</v>
      </c>
      <c r="L1064" s="1">
        <v>0</v>
      </c>
      <c r="M1064" s="1">
        <v>0</v>
      </c>
      <c r="N1064" s="1">
        <v>238.41</v>
      </c>
      <c r="O1064" s="1">
        <v>98.804928279999999</v>
      </c>
      <c r="P1064" s="1">
        <v>238.41</v>
      </c>
      <c r="Q1064" s="1">
        <v>0</v>
      </c>
      <c r="R1064" s="1">
        <v>1200</v>
      </c>
    </row>
    <row r="1065" spans="1:18" x14ac:dyDescent="0.15">
      <c r="A1065" s="1" t="str">
        <f t="shared" si="17"/>
        <v>AmeriCredit Automobile Receivables Trust 2017-10001694010 - 02128742736</v>
      </c>
      <c r="B1065" s="1" t="s">
        <v>16</v>
      </c>
      <c r="C1065" s="1" t="s">
        <v>397</v>
      </c>
      <c r="D1065" s="2">
        <v>42736</v>
      </c>
      <c r="E1065" s="1">
        <v>10928.3</v>
      </c>
      <c r="F1065" s="1">
        <v>0</v>
      </c>
      <c r="G1065" s="1">
        <v>0</v>
      </c>
      <c r="H1065" s="1">
        <v>0</v>
      </c>
      <c r="I1065" s="14">
        <v>10928.3</v>
      </c>
      <c r="J1065" s="1">
        <v>0</v>
      </c>
      <c r="K1065" s="1">
        <v>0</v>
      </c>
      <c r="L1065" s="1">
        <v>0</v>
      </c>
      <c r="M1065" s="1">
        <v>0</v>
      </c>
      <c r="N1065" s="1">
        <v>238.41</v>
      </c>
      <c r="O1065" s="1">
        <v>100.04981606</v>
      </c>
      <c r="P1065" s="1">
        <v>475.39</v>
      </c>
      <c r="Q1065" s="1">
        <v>12</v>
      </c>
      <c r="R1065" s="1">
        <v>0</v>
      </c>
    </row>
    <row r="1066" spans="1:18" x14ac:dyDescent="0.15">
      <c r="A1066" s="1" t="str">
        <f t="shared" si="17"/>
        <v>AmeriCredit Automobile Receivables Trust 2017-10001694010 - 02128742767</v>
      </c>
      <c r="B1066" s="1" t="s">
        <v>16</v>
      </c>
      <c r="C1066" s="1" t="s">
        <v>397</v>
      </c>
      <c r="D1066" s="2">
        <v>42767</v>
      </c>
      <c r="E1066" s="1">
        <v>10928.3</v>
      </c>
      <c r="F1066" s="1">
        <v>92.77</v>
      </c>
      <c r="G1066" s="1">
        <v>0</v>
      </c>
      <c r="H1066" s="1">
        <v>-1.3784529073745899E-12</v>
      </c>
      <c r="I1066" s="14">
        <v>10835.53</v>
      </c>
      <c r="J1066" s="1">
        <v>156.22999999999999</v>
      </c>
      <c r="K1066" s="1">
        <v>0</v>
      </c>
      <c r="L1066" s="1">
        <v>0</v>
      </c>
      <c r="M1066" s="1">
        <v>0</v>
      </c>
      <c r="N1066" s="1">
        <v>475.39</v>
      </c>
      <c r="O1066" s="1">
        <v>101.31062802</v>
      </c>
      <c r="P1066" s="1">
        <v>464.8</v>
      </c>
      <c r="Q1066" s="1">
        <v>9</v>
      </c>
      <c r="R1066" s="1">
        <v>249</v>
      </c>
    </row>
    <row r="1067" spans="1:18" x14ac:dyDescent="0.15">
      <c r="A1067" s="1" t="str">
        <f t="shared" si="17"/>
        <v>AmeriCredit Automobile Receivables Trust 2017-10001694010 - 02128742795</v>
      </c>
      <c r="B1067" s="1" t="s">
        <v>16</v>
      </c>
      <c r="C1067" s="1" t="s">
        <v>397</v>
      </c>
      <c r="D1067" s="2">
        <v>42795</v>
      </c>
      <c r="E1067" s="1">
        <v>10835.53</v>
      </c>
      <c r="F1067" s="1">
        <v>0</v>
      </c>
      <c r="G1067" s="1">
        <v>0</v>
      </c>
      <c r="H1067" s="1">
        <v>0</v>
      </c>
      <c r="I1067" s="14">
        <v>10835.53</v>
      </c>
      <c r="J1067" s="1">
        <v>0</v>
      </c>
      <c r="K1067" s="1">
        <v>0</v>
      </c>
      <c r="L1067" s="1">
        <v>0</v>
      </c>
      <c r="M1067" s="1">
        <v>0</v>
      </c>
      <c r="N1067" s="1">
        <v>464.8</v>
      </c>
      <c r="O1067" s="1">
        <v>102.58756787999999</v>
      </c>
      <c r="P1067" s="1">
        <v>703.21</v>
      </c>
      <c r="Q1067" s="1">
        <v>40</v>
      </c>
      <c r="R1067" s="1">
        <v>0</v>
      </c>
    </row>
    <row r="1068" spans="1:18" x14ac:dyDescent="0.15">
      <c r="A1068" s="1" t="str">
        <f t="shared" si="17"/>
        <v>AmeriCredit Automobile Receivables Trust 2017-10001694010 - 02131942705</v>
      </c>
      <c r="B1068" s="1" t="s">
        <v>16</v>
      </c>
      <c r="C1068" s="1" t="s">
        <v>396</v>
      </c>
      <c r="D1068" s="2">
        <v>42705</v>
      </c>
      <c r="E1068" s="1">
        <v>24488.6</v>
      </c>
      <c r="F1068" s="1">
        <v>0</v>
      </c>
      <c r="G1068" s="1">
        <v>0</v>
      </c>
      <c r="H1068" s="1">
        <v>0</v>
      </c>
      <c r="I1068" s="14">
        <v>24488.6</v>
      </c>
      <c r="J1068" s="1">
        <v>0</v>
      </c>
      <c r="K1068" s="1">
        <v>0</v>
      </c>
      <c r="L1068" s="1">
        <v>0</v>
      </c>
      <c r="M1068" s="1">
        <v>0</v>
      </c>
      <c r="N1068" s="1">
        <v>1011</v>
      </c>
      <c r="O1068" s="1">
        <v>225.39992715</v>
      </c>
      <c r="P1068" s="1">
        <v>1011</v>
      </c>
      <c r="Q1068" s="1">
        <v>20</v>
      </c>
      <c r="R1068" s="1">
        <v>0</v>
      </c>
    </row>
    <row r="1069" spans="1:18" x14ac:dyDescent="0.15">
      <c r="A1069" s="1" t="str">
        <f t="shared" si="17"/>
        <v>AmeriCredit Automobile Receivables Trust 2017-10001694010 - 02131942736</v>
      </c>
      <c r="B1069" s="1" t="s">
        <v>16</v>
      </c>
      <c r="C1069" s="1" t="s">
        <v>396</v>
      </c>
      <c r="D1069" s="2">
        <v>42736</v>
      </c>
      <c r="E1069" s="1">
        <v>24488.6</v>
      </c>
      <c r="F1069" s="1">
        <v>101.8</v>
      </c>
      <c r="G1069" s="1">
        <v>0</v>
      </c>
      <c r="H1069" s="1">
        <v>-7.2475359047530199E-13</v>
      </c>
      <c r="I1069" s="14">
        <v>24386.799999999999</v>
      </c>
      <c r="J1069" s="1">
        <v>403.2</v>
      </c>
      <c r="K1069" s="1">
        <v>0</v>
      </c>
      <c r="L1069" s="1">
        <v>0</v>
      </c>
      <c r="M1069" s="1">
        <v>0</v>
      </c>
      <c r="N1069" s="1">
        <v>1011</v>
      </c>
      <c r="O1069" s="1">
        <v>227.96841906</v>
      </c>
      <c r="P1069" s="1">
        <v>1011.5</v>
      </c>
      <c r="Q1069" s="1">
        <v>20</v>
      </c>
      <c r="R1069" s="1">
        <v>505</v>
      </c>
    </row>
    <row r="1070" spans="1:18" x14ac:dyDescent="0.15">
      <c r="A1070" s="1" t="str">
        <f t="shared" si="17"/>
        <v>AmeriCredit Automobile Receivables Trust 2017-10001694010 - 02131942767</v>
      </c>
      <c r="B1070" s="1" t="s">
        <v>16</v>
      </c>
      <c r="C1070" s="1" t="s">
        <v>396</v>
      </c>
      <c r="D1070" s="2">
        <v>42767</v>
      </c>
      <c r="E1070" s="1">
        <v>24386.799999999999</v>
      </c>
      <c r="F1070" s="1">
        <v>0</v>
      </c>
      <c r="G1070" s="1">
        <v>0</v>
      </c>
      <c r="H1070" s="1">
        <v>0</v>
      </c>
      <c r="I1070" s="14">
        <v>24386.799999999999</v>
      </c>
      <c r="J1070" s="1">
        <v>0</v>
      </c>
      <c r="K1070" s="1">
        <v>0</v>
      </c>
      <c r="L1070" s="1">
        <v>0</v>
      </c>
      <c r="M1070" s="1">
        <v>0</v>
      </c>
      <c r="N1070" s="1">
        <v>1011.5</v>
      </c>
      <c r="O1070" s="1">
        <v>230.56655565</v>
      </c>
      <c r="P1070" s="1">
        <v>1517</v>
      </c>
      <c r="Q1070" s="1">
        <v>48</v>
      </c>
      <c r="R1070" s="1">
        <v>0</v>
      </c>
    </row>
    <row r="1071" spans="1:18" x14ac:dyDescent="0.15">
      <c r="A1071" s="1" t="str">
        <f t="shared" si="17"/>
        <v>AmeriCredit Automobile Receivables Trust 2017-10001694010 - 02131942795</v>
      </c>
      <c r="B1071" s="1" t="s">
        <v>16</v>
      </c>
      <c r="C1071" s="1" t="s">
        <v>396</v>
      </c>
      <c r="D1071" s="2">
        <v>42795</v>
      </c>
      <c r="E1071" s="1">
        <v>24386.799999999999</v>
      </c>
      <c r="F1071" s="1">
        <v>1526.85</v>
      </c>
      <c r="G1071" s="1">
        <v>-750</v>
      </c>
      <c r="H1071" s="1">
        <v>-1.3642420526593899E-12</v>
      </c>
      <c r="I1071" s="14">
        <v>23609.95</v>
      </c>
      <c r="J1071" s="1">
        <v>740.29</v>
      </c>
      <c r="K1071" s="1">
        <v>0</v>
      </c>
      <c r="L1071" s="1">
        <v>0</v>
      </c>
      <c r="M1071" s="1">
        <v>0</v>
      </c>
      <c r="N1071" s="1">
        <v>1517</v>
      </c>
      <c r="O1071" s="1">
        <v>233.19467906</v>
      </c>
      <c r="P1071" s="1">
        <v>505.5</v>
      </c>
      <c r="Q1071" s="1">
        <v>0</v>
      </c>
      <c r="R1071" s="1">
        <v>2343</v>
      </c>
    </row>
    <row r="1072" spans="1:18" x14ac:dyDescent="0.15">
      <c r="A1072" s="1" t="str">
        <f t="shared" si="17"/>
        <v>AmeriCredit Automobile Receivables Trust 2017-10001694010 - 02148442705</v>
      </c>
      <c r="B1072" s="1" t="s">
        <v>16</v>
      </c>
      <c r="C1072" s="1" t="s">
        <v>395</v>
      </c>
      <c r="D1072" s="2">
        <v>42705</v>
      </c>
      <c r="E1072" s="1">
        <v>8393.5300000000007</v>
      </c>
      <c r="F1072" s="1">
        <v>42.54</v>
      </c>
      <c r="G1072" s="1">
        <v>0</v>
      </c>
      <c r="H1072" s="1">
        <v>8.7396756498492303E-13</v>
      </c>
      <c r="I1072" s="14">
        <v>8350.99</v>
      </c>
      <c r="J1072" s="1">
        <v>178.68</v>
      </c>
      <c r="K1072" s="1">
        <v>0</v>
      </c>
      <c r="L1072" s="1">
        <v>0</v>
      </c>
      <c r="M1072" s="1">
        <v>0</v>
      </c>
      <c r="N1072" s="1">
        <v>221.22</v>
      </c>
      <c r="O1072" s="1">
        <v>90.869352570000004</v>
      </c>
      <c r="P1072" s="1">
        <v>221.22</v>
      </c>
      <c r="Q1072" s="1">
        <v>0</v>
      </c>
      <c r="R1072" s="1">
        <v>221.22</v>
      </c>
    </row>
    <row r="1073" spans="1:18" x14ac:dyDescent="0.15">
      <c r="A1073" s="1" t="str">
        <f t="shared" si="17"/>
        <v>AmeriCredit Automobile Receivables Trust 2017-10001694010 - 02148442736</v>
      </c>
      <c r="B1073" s="1" t="s">
        <v>16</v>
      </c>
      <c r="C1073" s="1" t="s">
        <v>395</v>
      </c>
      <c r="D1073" s="2">
        <v>42736</v>
      </c>
      <c r="E1073" s="1">
        <v>8350.99</v>
      </c>
      <c r="F1073" s="1">
        <v>161.82</v>
      </c>
      <c r="G1073" s="1">
        <v>0</v>
      </c>
      <c r="H1073" s="1">
        <v>-2.8421709430404002E-13</v>
      </c>
      <c r="I1073" s="14">
        <v>8189.17</v>
      </c>
      <c r="J1073" s="1">
        <v>59.4</v>
      </c>
      <c r="K1073" s="1">
        <v>0</v>
      </c>
      <c r="L1073" s="1">
        <v>0</v>
      </c>
      <c r="M1073" s="1">
        <v>0</v>
      </c>
      <c r="N1073" s="1">
        <v>221.22</v>
      </c>
      <c r="O1073" s="1">
        <v>92.274067059999993</v>
      </c>
      <c r="P1073" s="1">
        <v>221.22</v>
      </c>
      <c r="Q1073" s="1">
        <v>0</v>
      </c>
      <c r="R1073" s="1">
        <v>221.22</v>
      </c>
    </row>
    <row r="1074" spans="1:18" x14ac:dyDescent="0.15">
      <c r="A1074" s="1" t="str">
        <f t="shared" si="17"/>
        <v>AmeriCredit Automobile Receivables Trust 2017-10001694010 - 02148442767</v>
      </c>
      <c r="B1074" s="1" t="s">
        <v>16</v>
      </c>
      <c r="C1074" s="1" t="s">
        <v>395</v>
      </c>
      <c r="D1074" s="2">
        <v>42767</v>
      </c>
      <c r="E1074" s="1">
        <v>8189.17</v>
      </c>
      <c r="F1074" s="1">
        <v>6887.93</v>
      </c>
      <c r="G1074" s="1">
        <v>1243.68</v>
      </c>
      <c r="H1074" s="1">
        <v>-9.0949470177292804E-13</v>
      </c>
      <c r="I1074" s="14">
        <v>57.56</v>
      </c>
      <c r="J1074" s="1">
        <v>0</v>
      </c>
      <c r="K1074" s="1">
        <v>0</v>
      </c>
      <c r="L1074" s="1">
        <v>0</v>
      </c>
      <c r="M1074" s="1">
        <v>0</v>
      </c>
      <c r="N1074" s="1">
        <v>221.22</v>
      </c>
      <c r="O1074" s="1">
        <v>93.700496110000003</v>
      </c>
      <c r="P1074" s="1">
        <v>58.320580489999998</v>
      </c>
      <c r="Q1074" s="1">
        <v>32</v>
      </c>
      <c r="R1074" s="1">
        <v>6887.93</v>
      </c>
    </row>
    <row r="1075" spans="1:18" x14ac:dyDescent="0.15">
      <c r="A1075" s="1" t="str">
        <f t="shared" si="17"/>
        <v>AmeriCredit Automobile Receivables Trust 2017-10001694010 - 02148442795</v>
      </c>
      <c r="B1075" s="1" t="s">
        <v>16</v>
      </c>
      <c r="C1075" s="1" t="s">
        <v>395</v>
      </c>
      <c r="D1075" s="2">
        <v>42795</v>
      </c>
      <c r="E1075" s="1">
        <v>57.56</v>
      </c>
      <c r="F1075" s="1">
        <v>11.18</v>
      </c>
      <c r="G1075" s="1">
        <v>46.38</v>
      </c>
      <c r="H1075" s="1">
        <v>0</v>
      </c>
      <c r="I1075" s="14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58.320580489999998</v>
      </c>
      <c r="O1075" s="1">
        <v>95.148975359999994</v>
      </c>
      <c r="P1075" s="1">
        <v>0</v>
      </c>
      <c r="Q1075" s="1">
        <v>0</v>
      </c>
      <c r="R1075" s="1">
        <v>11.18</v>
      </c>
    </row>
    <row r="1076" spans="1:18" x14ac:dyDescent="0.15">
      <c r="A1076" s="1" t="str">
        <f t="shared" si="17"/>
        <v>AmeriCredit Automobile Receivables Trust 2017-10001694010 - 02197442705</v>
      </c>
      <c r="B1076" s="1" t="s">
        <v>16</v>
      </c>
      <c r="C1076" s="1" t="s">
        <v>394</v>
      </c>
      <c r="D1076" s="2">
        <v>42705</v>
      </c>
      <c r="E1076" s="1">
        <v>19511.560000000001</v>
      </c>
      <c r="F1076" s="1">
        <v>145.66999999999999</v>
      </c>
      <c r="G1076" s="1">
        <v>0</v>
      </c>
      <c r="H1076" s="1">
        <v>1.90425453183706E-12</v>
      </c>
      <c r="I1076" s="14">
        <v>19365.89</v>
      </c>
      <c r="J1076" s="1">
        <v>270.07</v>
      </c>
      <c r="K1076" s="1">
        <v>0</v>
      </c>
      <c r="L1076" s="1">
        <v>0</v>
      </c>
      <c r="M1076" s="1">
        <v>0</v>
      </c>
      <c r="N1076" s="1">
        <v>415.74</v>
      </c>
      <c r="O1076" s="1">
        <v>174.48259150999999</v>
      </c>
      <c r="P1076" s="1">
        <v>415.74</v>
      </c>
      <c r="Q1076" s="1">
        <v>0</v>
      </c>
      <c r="R1076" s="1">
        <v>415.74</v>
      </c>
    </row>
    <row r="1077" spans="1:18" x14ac:dyDescent="0.15">
      <c r="A1077" s="1" t="str">
        <f t="shared" si="17"/>
        <v>AmeriCredit Automobile Receivables Trust 2017-10001694010 - 02197442736</v>
      </c>
      <c r="B1077" s="1" t="s">
        <v>16</v>
      </c>
      <c r="C1077" s="1" t="s">
        <v>394</v>
      </c>
      <c r="D1077" s="2">
        <v>42736</v>
      </c>
      <c r="E1077" s="1">
        <v>19365.89</v>
      </c>
      <c r="F1077" s="1">
        <v>194.91</v>
      </c>
      <c r="G1077" s="1">
        <v>0</v>
      </c>
      <c r="H1077" s="1">
        <v>-1.4210854715202001E-13</v>
      </c>
      <c r="I1077" s="14">
        <v>19170.98</v>
      </c>
      <c r="J1077" s="1">
        <v>220.83</v>
      </c>
      <c r="K1077" s="1">
        <v>0</v>
      </c>
      <c r="L1077" s="1">
        <v>0</v>
      </c>
      <c r="M1077" s="1">
        <v>0</v>
      </c>
      <c r="N1077" s="1">
        <v>415.74</v>
      </c>
      <c r="O1077" s="1">
        <v>176.61979955999999</v>
      </c>
      <c r="P1077" s="1">
        <v>415.74</v>
      </c>
      <c r="Q1077" s="1">
        <v>0</v>
      </c>
      <c r="R1077" s="1">
        <v>415.74</v>
      </c>
    </row>
    <row r="1078" spans="1:18" x14ac:dyDescent="0.15">
      <c r="A1078" s="1" t="str">
        <f t="shared" si="17"/>
        <v>AmeriCredit Automobile Receivables Trust 2017-10001694010 - 02197442767</v>
      </c>
      <c r="B1078" s="1" t="s">
        <v>16</v>
      </c>
      <c r="C1078" s="1" t="s">
        <v>394</v>
      </c>
      <c r="D1078" s="2">
        <v>42767</v>
      </c>
      <c r="E1078" s="1">
        <v>19170.98</v>
      </c>
      <c r="F1078" s="1">
        <v>141.83000000000001</v>
      </c>
      <c r="G1078" s="1">
        <v>0</v>
      </c>
      <c r="H1078" s="1">
        <v>-1.90425453183706E-12</v>
      </c>
      <c r="I1078" s="14">
        <v>19029.150000000001</v>
      </c>
      <c r="J1078" s="1">
        <v>273.91000000000003</v>
      </c>
      <c r="K1078" s="1">
        <v>0</v>
      </c>
      <c r="L1078" s="1">
        <v>0</v>
      </c>
      <c r="M1078" s="1">
        <v>0</v>
      </c>
      <c r="N1078" s="1">
        <v>415.74</v>
      </c>
      <c r="O1078" s="1">
        <v>178.78354461000001</v>
      </c>
      <c r="P1078" s="1">
        <v>415.74</v>
      </c>
      <c r="Q1078" s="1">
        <v>0</v>
      </c>
      <c r="R1078" s="1">
        <v>415.74</v>
      </c>
    </row>
    <row r="1079" spans="1:18" x14ac:dyDescent="0.15">
      <c r="A1079" s="1" t="str">
        <f t="shared" si="17"/>
        <v>AmeriCredit Automobile Receivables Trust 2017-10001694010 - 02197442795</v>
      </c>
      <c r="B1079" s="1" t="s">
        <v>16</v>
      </c>
      <c r="C1079" s="1" t="s">
        <v>394</v>
      </c>
      <c r="D1079" s="2">
        <v>42795</v>
      </c>
      <c r="E1079" s="1">
        <v>19029.150000000001</v>
      </c>
      <c r="F1079" s="1">
        <v>19013.61</v>
      </c>
      <c r="G1079" s="1">
        <v>15.54</v>
      </c>
      <c r="H1079" s="1">
        <v>0</v>
      </c>
      <c r="I1079" s="14">
        <v>0</v>
      </c>
      <c r="J1079" s="1">
        <v>163.13</v>
      </c>
      <c r="K1079" s="1">
        <v>0</v>
      </c>
      <c r="L1079" s="1">
        <v>0</v>
      </c>
      <c r="M1079" s="1">
        <v>0</v>
      </c>
      <c r="N1079" s="1">
        <v>415.74</v>
      </c>
      <c r="O1079" s="1">
        <v>180.97415616000001</v>
      </c>
      <c r="P1079" s="1">
        <v>0</v>
      </c>
      <c r="Q1079" s="1">
        <v>0</v>
      </c>
      <c r="R1079" s="1">
        <v>19176.740000000002</v>
      </c>
    </row>
    <row r="1080" spans="1:18" x14ac:dyDescent="0.15">
      <c r="A1080" s="1" t="str">
        <f t="shared" si="17"/>
        <v>AmeriCredit Automobile Receivables Trust 2017-10001694010 - 02238242705</v>
      </c>
      <c r="B1080" s="1" t="s">
        <v>16</v>
      </c>
      <c r="C1080" s="1" t="s">
        <v>393</v>
      </c>
      <c r="D1080" s="2">
        <v>42705</v>
      </c>
      <c r="E1080" s="1">
        <v>22983.66</v>
      </c>
      <c r="F1080" s="1">
        <v>833.66</v>
      </c>
      <c r="G1080" s="1">
        <v>-395</v>
      </c>
      <c r="H1080" s="1">
        <v>-1.13686837721616E-13</v>
      </c>
      <c r="I1080" s="14">
        <v>22545</v>
      </c>
      <c r="J1080" s="1">
        <v>1116.97</v>
      </c>
      <c r="K1080" s="1">
        <v>0</v>
      </c>
      <c r="L1080" s="1">
        <v>0</v>
      </c>
      <c r="M1080" s="1">
        <v>0</v>
      </c>
      <c r="N1080" s="1">
        <v>485.21</v>
      </c>
      <c r="O1080" s="1">
        <v>208.60751378</v>
      </c>
      <c r="P1080" s="1">
        <v>485.21</v>
      </c>
      <c r="Q1080" s="1">
        <v>0</v>
      </c>
      <c r="R1080" s="1">
        <v>2023.41</v>
      </c>
    </row>
    <row r="1081" spans="1:18" x14ac:dyDescent="0.15">
      <c r="A1081" s="1" t="str">
        <f t="shared" si="17"/>
        <v>AmeriCredit Automobile Receivables Trust 2017-10001694010 - 02238242736</v>
      </c>
      <c r="B1081" s="1" t="s">
        <v>16</v>
      </c>
      <c r="C1081" s="1" t="s">
        <v>393</v>
      </c>
      <c r="D1081" s="2">
        <v>42736</v>
      </c>
      <c r="E1081" s="1">
        <v>22545</v>
      </c>
      <c r="F1081" s="1">
        <v>349.34</v>
      </c>
      <c r="G1081" s="1">
        <v>0</v>
      </c>
      <c r="H1081" s="1">
        <v>1.7053025658242399E-13</v>
      </c>
      <c r="I1081" s="14">
        <v>22195.66</v>
      </c>
      <c r="J1081" s="1">
        <v>135.87</v>
      </c>
      <c r="K1081" s="1">
        <v>0</v>
      </c>
      <c r="L1081" s="1">
        <v>0</v>
      </c>
      <c r="M1081" s="1">
        <v>0</v>
      </c>
      <c r="N1081" s="1">
        <v>485.21</v>
      </c>
      <c r="O1081" s="1">
        <v>211.12673418</v>
      </c>
      <c r="P1081" s="1">
        <v>485.21</v>
      </c>
      <c r="Q1081" s="1">
        <v>0</v>
      </c>
      <c r="R1081" s="1">
        <v>485.21</v>
      </c>
    </row>
    <row r="1082" spans="1:18" x14ac:dyDescent="0.15">
      <c r="A1082" s="1" t="str">
        <f t="shared" si="17"/>
        <v>AmeriCredit Automobile Receivables Trust 2017-10001694010 - 02238242767</v>
      </c>
      <c r="B1082" s="1" t="s">
        <v>16</v>
      </c>
      <c r="C1082" s="1" t="s">
        <v>393</v>
      </c>
      <c r="D1082" s="2">
        <v>42767</v>
      </c>
      <c r="E1082" s="1">
        <v>22195.66</v>
      </c>
      <c r="F1082" s="1">
        <v>181.28</v>
      </c>
      <c r="G1082" s="1">
        <v>0</v>
      </c>
      <c r="H1082" s="1">
        <v>-1.1652900866465601E-12</v>
      </c>
      <c r="I1082" s="14">
        <v>22014.38</v>
      </c>
      <c r="J1082" s="1">
        <v>303.93</v>
      </c>
      <c r="K1082" s="1">
        <v>0</v>
      </c>
      <c r="L1082" s="1">
        <v>0</v>
      </c>
      <c r="M1082" s="1">
        <v>5.6843418860808002E-14</v>
      </c>
      <c r="N1082" s="1">
        <v>485.21</v>
      </c>
      <c r="O1082" s="1">
        <v>213.67681501999999</v>
      </c>
      <c r="P1082" s="1">
        <v>485.21</v>
      </c>
      <c r="Q1082" s="1">
        <v>0</v>
      </c>
      <c r="R1082" s="1">
        <v>485.21</v>
      </c>
    </row>
    <row r="1083" spans="1:18" x14ac:dyDescent="0.15">
      <c r="A1083" s="1" t="str">
        <f t="shared" si="17"/>
        <v>AmeriCredit Automobile Receivables Trust 2017-10001694010 - 02238242795</v>
      </c>
      <c r="B1083" s="1" t="s">
        <v>16</v>
      </c>
      <c r="C1083" s="1" t="s">
        <v>393</v>
      </c>
      <c r="D1083" s="2">
        <v>42795</v>
      </c>
      <c r="E1083" s="1">
        <v>22014.38</v>
      </c>
      <c r="F1083" s="1">
        <v>228.1</v>
      </c>
      <c r="G1083" s="1">
        <v>0</v>
      </c>
      <c r="H1083" s="1">
        <v>2.1884716261411001E-12</v>
      </c>
      <c r="I1083" s="14">
        <v>21786.28</v>
      </c>
      <c r="J1083" s="1">
        <v>257.11</v>
      </c>
      <c r="K1083" s="1">
        <v>0</v>
      </c>
      <c r="L1083" s="1">
        <v>0</v>
      </c>
      <c r="M1083" s="1">
        <v>5.6843418860808002E-14</v>
      </c>
      <c r="N1083" s="1">
        <v>485.21</v>
      </c>
      <c r="O1083" s="1">
        <v>216.25813436000001</v>
      </c>
      <c r="P1083" s="1">
        <v>485.21</v>
      </c>
      <c r="Q1083" s="1">
        <v>0</v>
      </c>
      <c r="R1083" s="1">
        <v>485.21</v>
      </c>
    </row>
    <row r="1084" spans="1:18" x14ac:dyDescent="0.15">
      <c r="A1084" s="1" t="str">
        <f t="shared" si="17"/>
        <v>AmeriCredit Automobile Receivables Trust 2017-10001694010 - 02265542705</v>
      </c>
      <c r="B1084" s="1" t="s">
        <v>16</v>
      </c>
      <c r="C1084" s="1" t="s">
        <v>392</v>
      </c>
      <c r="D1084" s="2">
        <v>42705</v>
      </c>
      <c r="E1084" s="1">
        <v>16294.97</v>
      </c>
      <c r="F1084" s="1">
        <v>0</v>
      </c>
      <c r="G1084" s="1">
        <v>0</v>
      </c>
      <c r="H1084" s="1">
        <v>0</v>
      </c>
      <c r="I1084" s="14">
        <v>16294.97</v>
      </c>
      <c r="J1084" s="1">
        <v>370.13</v>
      </c>
      <c r="K1084" s="1">
        <v>0</v>
      </c>
      <c r="L1084" s="1">
        <v>0</v>
      </c>
      <c r="M1084" s="1">
        <v>0</v>
      </c>
      <c r="N1084" s="1">
        <v>758.26</v>
      </c>
      <c r="O1084" s="1">
        <v>129.84386906</v>
      </c>
      <c r="P1084" s="1">
        <v>767.26</v>
      </c>
      <c r="Q1084" s="1">
        <v>18</v>
      </c>
      <c r="R1084" s="1">
        <v>370.13</v>
      </c>
    </row>
    <row r="1085" spans="1:18" x14ac:dyDescent="0.15">
      <c r="A1085" s="1" t="str">
        <f t="shared" si="17"/>
        <v>AmeriCredit Automobile Receivables Trust 2017-10001694010 - 02265542736</v>
      </c>
      <c r="B1085" s="1" t="s">
        <v>16</v>
      </c>
      <c r="C1085" s="1" t="s">
        <v>392</v>
      </c>
      <c r="D1085" s="2">
        <v>42736</v>
      </c>
      <c r="E1085" s="1">
        <v>16294.97</v>
      </c>
      <c r="F1085" s="1">
        <v>0</v>
      </c>
      <c r="G1085" s="1">
        <v>0</v>
      </c>
      <c r="H1085" s="1">
        <v>0</v>
      </c>
      <c r="I1085" s="14">
        <v>16294.97</v>
      </c>
      <c r="J1085" s="1">
        <v>0</v>
      </c>
      <c r="K1085" s="1">
        <v>0</v>
      </c>
      <c r="L1085" s="1">
        <v>0</v>
      </c>
      <c r="M1085" s="1">
        <v>0</v>
      </c>
      <c r="N1085" s="1">
        <v>767.26</v>
      </c>
      <c r="O1085" s="1">
        <v>131.80158213999999</v>
      </c>
      <c r="P1085" s="1">
        <v>1516.52</v>
      </c>
      <c r="Q1085" s="1">
        <v>79</v>
      </c>
      <c r="R1085" s="1">
        <v>0</v>
      </c>
    </row>
    <row r="1086" spans="1:18" x14ac:dyDescent="0.15">
      <c r="A1086" s="1" t="str">
        <f t="shared" si="17"/>
        <v>AmeriCredit Automobile Receivables Trust 2017-10001694010 - 02265542767</v>
      </c>
      <c r="B1086" s="1" t="s">
        <v>16</v>
      </c>
      <c r="C1086" s="1" t="s">
        <v>392</v>
      </c>
      <c r="D1086" s="2">
        <v>42767</v>
      </c>
      <c r="E1086" s="1">
        <v>16294.97</v>
      </c>
      <c r="F1086" s="1">
        <v>0</v>
      </c>
      <c r="G1086" s="1">
        <v>0</v>
      </c>
      <c r="H1086" s="1">
        <v>0</v>
      </c>
      <c r="I1086" s="14">
        <v>16294.97</v>
      </c>
      <c r="J1086" s="1">
        <v>0</v>
      </c>
      <c r="K1086" s="1">
        <v>0</v>
      </c>
      <c r="L1086" s="1">
        <v>0</v>
      </c>
      <c r="M1086" s="1">
        <v>0</v>
      </c>
      <c r="N1086" s="1">
        <v>1516.52</v>
      </c>
      <c r="O1086" s="1">
        <v>133.78947661999999</v>
      </c>
      <c r="P1086" s="1">
        <v>1895.65</v>
      </c>
      <c r="Q1086" s="1">
        <v>107</v>
      </c>
      <c r="R1086" s="1">
        <v>0</v>
      </c>
    </row>
    <row r="1087" spans="1:18" x14ac:dyDescent="0.15">
      <c r="A1087" s="1" t="str">
        <f t="shared" si="17"/>
        <v>AmeriCredit Automobile Receivables Trust 2017-10001694010 - 02265542795</v>
      </c>
      <c r="B1087" s="1" t="s">
        <v>16</v>
      </c>
      <c r="C1087" s="1" t="s">
        <v>392</v>
      </c>
      <c r="D1087" s="2">
        <v>42795</v>
      </c>
      <c r="E1087" s="1">
        <v>16294.97</v>
      </c>
      <c r="F1087" s="1">
        <v>0</v>
      </c>
      <c r="G1087" s="1">
        <v>16294.97</v>
      </c>
      <c r="H1087" s="1">
        <v>0</v>
      </c>
      <c r="I1087" s="14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1895.65</v>
      </c>
      <c r="O1087" s="1">
        <v>135.80801781</v>
      </c>
      <c r="P1087" s="1">
        <v>0</v>
      </c>
      <c r="Q1087" s="1">
        <v>0</v>
      </c>
      <c r="R1087" s="1">
        <v>0</v>
      </c>
    </row>
    <row r="1088" spans="1:18" x14ac:dyDescent="0.15">
      <c r="A1088" s="1" t="str">
        <f t="shared" si="17"/>
        <v>AmeriCredit Automobile Receivables Trust 2017-10001694010 - 02314242705</v>
      </c>
      <c r="B1088" s="1" t="s">
        <v>16</v>
      </c>
      <c r="C1088" s="1" t="s">
        <v>391</v>
      </c>
      <c r="D1088" s="2">
        <v>42705</v>
      </c>
      <c r="E1088" s="1">
        <v>6471.75</v>
      </c>
      <c r="F1088" s="1">
        <v>83.32</v>
      </c>
      <c r="G1088" s="1">
        <v>0</v>
      </c>
      <c r="H1088" s="1">
        <v>-2.8421709430404002E-13</v>
      </c>
      <c r="I1088" s="14">
        <v>6388.43</v>
      </c>
      <c r="J1088" s="1">
        <v>279.33999999999997</v>
      </c>
      <c r="K1088" s="1">
        <v>0</v>
      </c>
      <c r="L1088" s="1">
        <v>0</v>
      </c>
      <c r="M1088" s="1">
        <v>181.32999999999899</v>
      </c>
      <c r="N1088" s="1">
        <v>181.33</v>
      </c>
      <c r="O1088" s="1">
        <v>62.43929035</v>
      </c>
      <c r="P1088" s="1">
        <v>181.33</v>
      </c>
      <c r="Q1088" s="1">
        <v>0</v>
      </c>
      <c r="R1088" s="1">
        <v>372.66</v>
      </c>
    </row>
    <row r="1089" spans="1:18" x14ac:dyDescent="0.15">
      <c r="A1089" s="1" t="str">
        <f t="shared" si="17"/>
        <v>AmeriCredit Automobile Receivables Trust 2017-10001694010 - 02314242736</v>
      </c>
      <c r="B1089" s="1" t="s">
        <v>16</v>
      </c>
      <c r="C1089" s="1" t="s">
        <v>391</v>
      </c>
      <c r="D1089" s="2">
        <v>42736</v>
      </c>
      <c r="E1089" s="1">
        <v>6388.43</v>
      </c>
      <c r="F1089" s="1">
        <v>0</v>
      </c>
      <c r="G1089" s="1">
        <v>0</v>
      </c>
      <c r="H1089" s="1">
        <v>0</v>
      </c>
      <c r="I1089" s="14">
        <v>6388.43</v>
      </c>
      <c r="J1089" s="1">
        <v>0</v>
      </c>
      <c r="K1089" s="1">
        <v>0</v>
      </c>
      <c r="L1089" s="1">
        <v>0</v>
      </c>
      <c r="M1089" s="1">
        <v>0</v>
      </c>
      <c r="N1089" s="1">
        <v>181.33</v>
      </c>
      <c r="O1089" s="1">
        <v>63.566124989999999</v>
      </c>
      <c r="P1089" s="1">
        <v>362.66</v>
      </c>
      <c r="Q1089" s="1">
        <v>25</v>
      </c>
      <c r="R1089" s="1">
        <v>0</v>
      </c>
    </row>
    <row r="1090" spans="1:18" x14ac:dyDescent="0.15">
      <c r="A1090" s="1" t="str">
        <f t="shared" si="17"/>
        <v>AmeriCredit Automobile Receivables Trust 2017-10001694010 - 02314242767</v>
      </c>
      <c r="B1090" s="1" t="s">
        <v>16</v>
      </c>
      <c r="C1090" s="1" t="s">
        <v>391</v>
      </c>
      <c r="D1090" s="2">
        <v>42767</v>
      </c>
      <c r="E1090" s="1">
        <v>6388.43</v>
      </c>
      <c r="F1090" s="1">
        <v>0</v>
      </c>
      <c r="G1090" s="1">
        <v>0</v>
      </c>
      <c r="H1090" s="1">
        <v>0</v>
      </c>
      <c r="I1090" s="14">
        <v>6388.43</v>
      </c>
      <c r="J1090" s="1">
        <v>0</v>
      </c>
      <c r="K1090" s="1">
        <v>0</v>
      </c>
      <c r="L1090" s="1">
        <v>0</v>
      </c>
      <c r="M1090" s="1">
        <v>0</v>
      </c>
      <c r="N1090" s="1">
        <v>362.66</v>
      </c>
      <c r="O1090" s="1">
        <v>64.713853029999996</v>
      </c>
      <c r="P1090" s="1">
        <v>543.99</v>
      </c>
      <c r="Q1090" s="1">
        <v>53</v>
      </c>
      <c r="R1090" s="1">
        <v>0</v>
      </c>
    </row>
    <row r="1091" spans="1:18" x14ac:dyDescent="0.15">
      <c r="A1091" s="1" t="str">
        <f t="shared" ref="A1091:A1154" si="18">B1091&amp;C1091&amp;D1091</f>
        <v>AmeriCredit Automobile Receivables Trust 2017-10001694010 - 02314242795</v>
      </c>
      <c r="B1091" s="1" t="s">
        <v>16</v>
      </c>
      <c r="C1091" s="1" t="s">
        <v>391</v>
      </c>
      <c r="D1091" s="2">
        <v>42795</v>
      </c>
      <c r="E1091" s="1">
        <v>6388.43</v>
      </c>
      <c r="F1091" s="1">
        <v>603.21</v>
      </c>
      <c r="G1091" s="1">
        <v>-460</v>
      </c>
      <c r="H1091" s="1">
        <v>0</v>
      </c>
      <c r="I1091" s="14">
        <v>6245.22</v>
      </c>
      <c r="J1091" s="1">
        <v>400.79</v>
      </c>
      <c r="K1091" s="1">
        <v>0</v>
      </c>
      <c r="L1091" s="1">
        <v>-360</v>
      </c>
      <c r="M1091" s="1">
        <v>0</v>
      </c>
      <c r="N1091" s="1">
        <v>543.99</v>
      </c>
      <c r="O1091" s="1">
        <v>65.882861860000006</v>
      </c>
      <c r="P1091" s="1">
        <v>181.33</v>
      </c>
      <c r="Q1091" s="1">
        <v>0</v>
      </c>
      <c r="R1091" s="1">
        <v>1024</v>
      </c>
    </row>
    <row r="1092" spans="1:18" x14ac:dyDescent="0.15">
      <c r="A1092" s="1" t="str">
        <f t="shared" si="18"/>
        <v>AmeriCredit Automobile Receivables Trust 2017-10001694010 - 02326242705</v>
      </c>
      <c r="B1092" s="1" t="s">
        <v>16</v>
      </c>
      <c r="C1092" s="1" t="s">
        <v>390</v>
      </c>
      <c r="D1092" s="2">
        <v>42705</v>
      </c>
      <c r="E1092" s="1">
        <v>17013.57</v>
      </c>
      <c r="F1092" s="1">
        <v>308.89999999999998</v>
      </c>
      <c r="G1092" s="1">
        <v>0</v>
      </c>
      <c r="H1092" s="1">
        <v>1.4779288903809999E-12</v>
      </c>
      <c r="I1092" s="14">
        <v>16704.669999999998</v>
      </c>
      <c r="J1092" s="1">
        <v>107.1</v>
      </c>
      <c r="K1092" s="1">
        <v>0</v>
      </c>
      <c r="L1092" s="1">
        <v>0</v>
      </c>
      <c r="M1092" s="1">
        <v>0</v>
      </c>
      <c r="N1092" s="1">
        <v>831.76</v>
      </c>
      <c r="O1092" s="1">
        <v>315.83494664</v>
      </c>
      <c r="P1092" s="1">
        <v>797.52</v>
      </c>
      <c r="Q1092" s="1">
        <v>1</v>
      </c>
      <c r="R1092" s="1">
        <v>416</v>
      </c>
    </row>
    <row r="1093" spans="1:18" x14ac:dyDescent="0.15">
      <c r="A1093" s="1" t="str">
        <f t="shared" si="18"/>
        <v>AmeriCredit Automobile Receivables Trust 2017-10001694010 - 02326242736</v>
      </c>
      <c r="B1093" s="1" t="s">
        <v>16</v>
      </c>
      <c r="C1093" s="1" t="s">
        <v>390</v>
      </c>
      <c r="D1093" s="2">
        <v>42736</v>
      </c>
      <c r="E1093" s="1">
        <v>16704.669999999998</v>
      </c>
      <c r="F1093" s="1">
        <v>357.85</v>
      </c>
      <c r="G1093" s="1">
        <v>0</v>
      </c>
      <c r="H1093" s="1">
        <v>-1.4779288903809999E-12</v>
      </c>
      <c r="I1093" s="14">
        <v>16346.82</v>
      </c>
      <c r="J1093" s="1">
        <v>92.15</v>
      </c>
      <c r="K1093" s="1">
        <v>0</v>
      </c>
      <c r="L1093" s="1">
        <v>0</v>
      </c>
      <c r="M1093" s="1">
        <v>0</v>
      </c>
      <c r="N1093" s="1">
        <v>797.52</v>
      </c>
      <c r="O1093" s="1">
        <v>317.72996972999999</v>
      </c>
      <c r="P1093" s="1">
        <v>763.4</v>
      </c>
      <c r="Q1093" s="1">
        <v>1</v>
      </c>
      <c r="R1093" s="1">
        <v>450</v>
      </c>
    </row>
    <row r="1094" spans="1:18" x14ac:dyDescent="0.15">
      <c r="A1094" s="1" t="str">
        <f t="shared" si="18"/>
        <v>AmeriCredit Automobile Receivables Trust 2017-10001694010 - 02326242767</v>
      </c>
      <c r="B1094" s="1" t="s">
        <v>16</v>
      </c>
      <c r="C1094" s="1" t="s">
        <v>390</v>
      </c>
      <c r="D1094" s="2">
        <v>42767</v>
      </c>
      <c r="E1094" s="1">
        <v>16346.82</v>
      </c>
      <c r="F1094" s="1">
        <v>296.02</v>
      </c>
      <c r="G1094" s="1">
        <v>0</v>
      </c>
      <c r="H1094" s="1">
        <v>4.5474735088646402E-13</v>
      </c>
      <c r="I1094" s="14">
        <v>16050.8</v>
      </c>
      <c r="J1094" s="1">
        <v>128.97999999999999</v>
      </c>
      <c r="K1094" s="1">
        <v>0</v>
      </c>
      <c r="L1094" s="1">
        <v>0</v>
      </c>
      <c r="M1094" s="1">
        <v>0</v>
      </c>
      <c r="N1094" s="1">
        <v>763.4</v>
      </c>
      <c r="O1094" s="1">
        <v>319.63636296999999</v>
      </c>
      <c r="P1094" s="1">
        <v>754.28</v>
      </c>
      <c r="Q1094" s="1">
        <v>0</v>
      </c>
      <c r="R1094" s="1">
        <v>425</v>
      </c>
    </row>
    <row r="1095" spans="1:18" x14ac:dyDescent="0.15">
      <c r="A1095" s="1" t="str">
        <f t="shared" si="18"/>
        <v>AmeriCredit Automobile Receivables Trust 2017-10001694010 - 02326242795</v>
      </c>
      <c r="B1095" s="1" t="s">
        <v>16</v>
      </c>
      <c r="C1095" s="1" t="s">
        <v>390</v>
      </c>
      <c r="D1095" s="2">
        <v>42795</v>
      </c>
      <c r="E1095" s="1">
        <v>16050.8</v>
      </c>
      <c r="F1095" s="1">
        <v>16046.55</v>
      </c>
      <c r="G1095" s="1">
        <v>4.25</v>
      </c>
      <c r="H1095" s="1">
        <v>0</v>
      </c>
      <c r="I1095" s="14">
        <v>0</v>
      </c>
      <c r="J1095" s="1">
        <v>79.150000000000006</v>
      </c>
      <c r="K1095" s="1">
        <v>0</v>
      </c>
      <c r="L1095" s="1">
        <v>0</v>
      </c>
      <c r="M1095" s="1">
        <v>0</v>
      </c>
      <c r="N1095" s="1">
        <v>754.28</v>
      </c>
      <c r="O1095" s="1">
        <v>321.55419456999999</v>
      </c>
      <c r="P1095" s="1">
        <v>0</v>
      </c>
      <c r="Q1095" s="1">
        <v>0</v>
      </c>
      <c r="R1095" s="1">
        <v>16199.88</v>
      </c>
    </row>
    <row r="1096" spans="1:18" x14ac:dyDescent="0.15">
      <c r="A1096" s="1" t="str">
        <f t="shared" si="18"/>
        <v>AmeriCredit Automobile Receivables Trust 2017-10001694010 - 02348042705</v>
      </c>
      <c r="B1096" s="1" t="s">
        <v>16</v>
      </c>
      <c r="C1096" s="1" t="s">
        <v>389</v>
      </c>
      <c r="D1096" s="2">
        <v>42705</v>
      </c>
      <c r="E1096" s="1">
        <v>23195.85</v>
      </c>
      <c r="F1096" s="1">
        <v>0</v>
      </c>
      <c r="G1096" s="1">
        <v>0</v>
      </c>
      <c r="H1096" s="1">
        <v>0</v>
      </c>
      <c r="I1096" s="14">
        <v>23195.85</v>
      </c>
      <c r="J1096" s="1">
        <v>0</v>
      </c>
      <c r="K1096" s="1">
        <v>0</v>
      </c>
      <c r="L1096" s="1">
        <v>0</v>
      </c>
      <c r="M1096" s="1">
        <v>0</v>
      </c>
      <c r="N1096" s="1">
        <v>1763.82</v>
      </c>
      <c r="O1096" s="1">
        <v>165.76443990000001</v>
      </c>
      <c r="P1096" s="1">
        <v>1763.82</v>
      </c>
      <c r="Q1096" s="1">
        <v>49</v>
      </c>
      <c r="R1096" s="1">
        <v>0</v>
      </c>
    </row>
    <row r="1097" spans="1:18" x14ac:dyDescent="0.15">
      <c r="A1097" s="1" t="str">
        <f t="shared" si="18"/>
        <v>AmeriCredit Automobile Receivables Trust 2017-10001694010 - 02348042736</v>
      </c>
      <c r="B1097" s="1" t="s">
        <v>16</v>
      </c>
      <c r="C1097" s="1" t="s">
        <v>389</v>
      </c>
      <c r="D1097" s="2">
        <v>42736</v>
      </c>
      <c r="E1097" s="1">
        <v>23195.85</v>
      </c>
      <c r="F1097" s="1">
        <v>0</v>
      </c>
      <c r="G1097" s="1">
        <v>0</v>
      </c>
      <c r="H1097" s="1">
        <v>0</v>
      </c>
      <c r="I1097" s="14">
        <v>23195.85</v>
      </c>
      <c r="J1097" s="1">
        <v>587.94000000000005</v>
      </c>
      <c r="K1097" s="1">
        <v>0</v>
      </c>
      <c r="L1097" s="1">
        <v>0</v>
      </c>
      <c r="M1097" s="1">
        <v>0</v>
      </c>
      <c r="N1097" s="1">
        <v>1763.82</v>
      </c>
      <c r="O1097" s="1">
        <v>168.70576081999999</v>
      </c>
      <c r="P1097" s="1">
        <v>1763.82</v>
      </c>
      <c r="Q1097" s="1">
        <v>50</v>
      </c>
      <c r="R1097" s="1">
        <v>587.94000000000005</v>
      </c>
    </row>
    <row r="1098" spans="1:18" x14ac:dyDescent="0.15">
      <c r="A1098" s="1" t="str">
        <f t="shared" si="18"/>
        <v>AmeriCredit Automobile Receivables Trust 2017-10001694010 - 02348042767</v>
      </c>
      <c r="B1098" s="1" t="s">
        <v>16</v>
      </c>
      <c r="C1098" s="1" t="s">
        <v>389</v>
      </c>
      <c r="D1098" s="2">
        <v>42767</v>
      </c>
      <c r="E1098" s="1">
        <v>23195.85</v>
      </c>
      <c r="F1098" s="1">
        <v>0</v>
      </c>
      <c r="G1098" s="1">
        <v>0</v>
      </c>
      <c r="H1098" s="1">
        <v>0</v>
      </c>
      <c r="I1098" s="14">
        <v>23195.85</v>
      </c>
      <c r="J1098" s="1">
        <v>600</v>
      </c>
      <c r="K1098" s="1">
        <v>0</v>
      </c>
      <c r="L1098" s="1">
        <v>0</v>
      </c>
      <c r="M1098" s="1">
        <v>0</v>
      </c>
      <c r="N1098" s="1">
        <v>1763.82</v>
      </c>
      <c r="O1098" s="1">
        <v>171.70098143999999</v>
      </c>
      <c r="P1098" s="1">
        <v>1751.76</v>
      </c>
      <c r="Q1098" s="1">
        <v>47</v>
      </c>
      <c r="R1098" s="1">
        <v>600</v>
      </c>
    </row>
    <row r="1099" spans="1:18" x14ac:dyDescent="0.15">
      <c r="A1099" s="1" t="str">
        <f t="shared" si="18"/>
        <v>AmeriCredit Automobile Receivables Trust 2017-10001694010 - 02348042795</v>
      </c>
      <c r="B1099" s="1" t="s">
        <v>16</v>
      </c>
      <c r="C1099" s="1" t="s">
        <v>389</v>
      </c>
      <c r="D1099" s="2">
        <v>42795</v>
      </c>
      <c r="E1099" s="1">
        <v>23195.85</v>
      </c>
      <c r="F1099" s="1">
        <v>894.8</v>
      </c>
      <c r="G1099" s="1">
        <v>-425</v>
      </c>
      <c r="H1099" s="1">
        <v>-6.8212102632969598E-13</v>
      </c>
      <c r="I1099" s="14">
        <v>22726.05</v>
      </c>
      <c r="J1099" s="1">
        <v>1281.96</v>
      </c>
      <c r="K1099" s="1">
        <v>0</v>
      </c>
      <c r="L1099" s="1">
        <v>-325</v>
      </c>
      <c r="M1099" s="1">
        <v>0</v>
      </c>
      <c r="N1099" s="1">
        <v>1751.76</v>
      </c>
      <c r="O1099" s="1">
        <v>174.75108947999999</v>
      </c>
      <c r="P1099" s="1">
        <v>587.94000000000005</v>
      </c>
      <c r="Q1099" s="1">
        <v>0</v>
      </c>
      <c r="R1099" s="1">
        <v>2236.7600000000002</v>
      </c>
    </row>
    <row r="1100" spans="1:18" x14ac:dyDescent="0.15">
      <c r="A1100" s="1" t="str">
        <f t="shared" si="18"/>
        <v>AmeriCredit Automobile Receivables Trust 2017-10001694010 - 02349242705</v>
      </c>
      <c r="B1100" s="1" t="s">
        <v>16</v>
      </c>
      <c r="C1100" s="1" t="s">
        <v>388</v>
      </c>
      <c r="D1100" s="2">
        <v>42705</v>
      </c>
      <c r="E1100" s="1">
        <v>413.97</v>
      </c>
      <c r="F1100" s="1">
        <v>0</v>
      </c>
      <c r="G1100" s="1">
        <v>0</v>
      </c>
      <c r="H1100" s="1">
        <v>0</v>
      </c>
      <c r="I1100" s="14">
        <v>413.97</v>
      </c>
      <c r="J1100" s="1">
        <v>0</v>
      </c>
      <c r="K1100" s="1">
        <v>0</v>
      </c>
      <c r="L1100" s="1">
        <v>0</v>
      </c>
      <c r="M1100" s="1">
        <v>0</v>
      </c>
      <c r="N1100" s="1">
        <v>393.48</v>
      </c>
      <c r="O1100" s="1">
        <v>173.93542632</v>
      </c>
      <c r="P1100" s="1">
        <v>0</v>
      </c>
      <c r="Q1100" s="1">
        <v>0</v>
      </c>
      <c r="R1100" s="1">
        <v>0</v>
      </c>
    </row>
    <row r="1101" spans="1:18" x14ac:dyDescent="0.15">
      <c r="A1101" s="1" t="str">
        <f t="shared" si="18"/>
        <v>AmeriCredit Automobile Receivables Trust 2017-10001694010 - 02349242736</v>
      </c>
      <c r="B1101" s="1" t="s">
        <v>16</v>
      </c>
      <c r="C1101" s="1" t="s">
        <v>388</v>
      </c>
      <c r="D1101" s="2">
        <v>42736</v>
      </c>
      <c r="E1101" s="1">
        <v>413.97</v>
      </c>
      <c r="F1101" s="1">
        <v>0</v>
      </c>
      <c r="G1101" s="1">
        <v>0</v>
      </c>
      <c r="H1101" s="1">
        <v>0</v>
      </c>
      <c r="I1101" s="14">
        <v>413.97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175.93875528000001</v>
      </c>
      <c r="P1101" s="1">
        <v>393.48</v>
      </c>
      <c r="Q1101" s="1">
        <v>0</v>
      </c>
      <c r="R1101" s="1">
        <v>0</v>
      </c>
    </row>
    <row r="1102" spans="1:18" x14ac:dyDescent="0.15">
      <c r="A1102" s="1" t="str">
        <f t="shared" si="18"/>
        <v>AmeriCredit Automobile Receivables Trust 2017-10001694010 - 02349242767</v>
      </c>
      <c r="B1102" s="1" t="s">
        <v>16</v>
      </c>
      <c r="C1102" s="1" t="s">
        <v>388</v>
      </c>
      <c r="D1102" s="2">
        <v>42767</v>
      </c>
      <c r="E1102" s="1">
        <v>413.97</v>
      </c>
      <c r="F1102" s="1">
        <v>401.91</v>
      </c>
      <c r="G1102" s="1">
        <v>12.06</v>
      </c>
      <c r="H1102" s="1">
        <v>0</v>
      </c>
      <c r="I1102" s="14">
        <v>0</v>
      </c>
      <c r="J1102" s="1">
        <v>12.06</v>
      </c>
      <c r="K1102" s="1">
        <v>0</v>
      </c>
      <c r="L1102" s="1">
        <v>0</v>
      </c>
      <c r="M1102" s="1">
        <v>0</v>
      </c>
      <c r="N1102" s="1">
        <v>393.48</v>
      </c>
      <c r="O1102" s="1">
        <v>177.96545639999999</v>
      </c>
      <c r="P1102" s="1">
        <v>0</v>
      </c>
      <c r="Q1102" s="1">
        <v>0</v>
      </c>
      <c r="R1102" s="1">
        <v>413.97</v>
      </c>
    </row>
    <row r="1103" spans="1:18" x14ac:dyDescent="0.15">
      <c r="A1103" s="1" t="str">
        <f t="shared" si="18"/>
        <v>AmeriCredit Automobile Receivables Trust 2017-10001694010 - 02350842705</v>
      </c>
      <c r="B1103" s="1" t="s">
        <v>16</v>
      </c>
      <c r="C1103" s="1" t="s">
        <v>387</v>
      </c>
      <c r="D1103" s="2">
        <v>42705</v>
      </c>
      <c r="E1103" s="1">
        <v>18337.43</v>
      </c>
      <c r="F1103" s="1">
        <v>231.87</v>
      </c>
      <c r="G1103" s="1">
        <v>0</v>
      </c>
      <c r="H1103" s="1">
        <v>-1.02318153949454E-12</v>
      </c>
      <c r="I1103" s="14">
        <v>18105.560000000001</v>
      </c>
      <c r="J1103" s="1">
        <v>84.17</v>
      </c>
      <c r="K1103" s="1">
        <v>0</v>
      </c>
      <c r="L1103" s="1">
        <v>0</v>
      </c>
      <c r="M1103" s="1">
        <v>0</v>
      </c>
      <c r="N1103" s="1">
        <v>316.04000000000002</v>
      </c>
      <c r="O1103" s="1">
        <v>209.42724687</v>
      </c>
      <c r="P1103" s="1">
        <v>316.04000000000002</v>
      </c>
      <c r="Q1103" s="1">
        <v>0</v>
      </c>
      <c r="R1103" s="1">
        <v>316.04000000000002</v>
      </c>
    </row>
    <row r="1104" spans="1:18" x14ac:dyDescent="0.15">
      <c r="A1104" s="1" t="str">
        <f t="shared" si="18"/>
        <v>AmeriCredit Automobile Receivables Trust 2017-10001694010 - 02350842736</v>
      </c>
      <c r="B1104" s="1" t="s">
        <v>16</v>
      </c>
      <c r="C1104" s="1" t="s">
        <v>387</v>
      </c>
      <c r="D1104" s="2">
        <v>42736</v>
      </c>
      <c r="E1104" s="1">
        <v>18105.560000000001</v>
      </c>
      <c r="F1104" s="1">
        <v>159.97</v>
      </c>
      <c r="G1104" s="1">
        <v>0</v>
      </c>
      <c r="H1104" s="1">
        <v>1.1652900866465601E-12</v>
      </c>
      <c r="I1104" s="14">
        <v>17945.59</v>
      </c>
      <c r="J1104" s="1">
        <v>156.07</v>
      </c>
      <c r="K1104" s="1">
        <v>0</v>
      </c>
      <c r="L1104" s="1">
        <v>0</v>
      </c>
      <c r="M1104" s="1">
        <v>0</v>
      </c>
      <c r="N1104" s="1">
        <v>316.04000000000002</v>
      </c>
      <c r="O1104" s="1">
        <v>210.64359797</v>
      </c>
      <c r="P1104" s="1">
        <v>316.04000000000002</v>
      </c>
      <c r="Q1104" s="1">
        <v>0</v>
      </c>
      <c r="R1104" s="1">
        <v>316.04000000000002</v>
      </c>
    </row>
    <row r="1105" spans="1:18" x14ac:dyDescent="0.15">
      <c r="A1105" s="1" t="str">
        <f t="shared" si="18"/>
        <v>AmeriCredit Automobile Receivables Trust 2017-10001694010 - 02350842767</v>
      </c>
      <c r="B1105" s="1" t="s">
        <v>16</v>
      </c>
      <c r="C1105" s="1" t="s">
        <v>387</v>
      </c>
      <c r="D1105" s="2">
        <v>42767</v>
      </c>
      <c r="E1105" s="1">
        <v>17945.59</v>
      </c>
      <c r="F1105" s="1">
        <v>0</v>
      </c>
      <c r="G1105" s="1">
        <v>0</v>
      </c>
      <c r="H1105" s="1">
        <v>0</v>
      </c>
      <c r="I1105" s="14">
        <v>17945.59</v>
      </c>
      <c r="J1105" s="1">
        <v>0</v>
      </c>
      <c r="K1105" s="1">
        <v>0</v>
      </c>
      <c r="L1105" s="1">
        <v>0</v>
      </c>
      <c r="M1105" s="1">
        <v>0</v>
      </c>
      <c r="N1105" s="1">
        <v>316.04000000000002</v>
      </c>
      <c r="O1105" s="1">
        <v>211.86704445000001</v>
      </c>
      <c r="P1105" s="1">
        <v>632.08000000000004</v>
      </c>
      <c r="Q1105" s="1">
        <v>13</v>
      </c>
      <c r="R1105" s="1">
        <v>0</v>
      </c>
    </row>
    <row r="1106" spans="1:18" x14ac:dyDescent="0.15">
      <c r="A1106" s="1" t="str">
        <f t="shared" si="18"/>
        <v>AmeriCredit Automobile Receivables Trust 2017-10001694010 - 02350842795</v>
      </c>
      <c r="B1106" s="1" t="s">
        <v>16</v>
      </c>
      <c r="C1106" s="1" t="s">
        <v>387</v>
      </c>
      <c r="D1106" s="2">
        <v>42795</v>
      </c>
      <c r="E1106" s="1">
        <v>17945.59</v>
      </c>
      <c r="F1106" s="1">
        <v>17933.240000000002</v>
      </c>
      <c r="G1106" s="1">
        <v>12.35</v>
      </c>
      <c r="H1106" s="1">
        <v>0</v>
      </c>
      <c r="I1106" s="14">
        <v>0</v>
      </c>
      <c r="J1106" s="1">
        <v>120.45</v>
      </c>
      <c r="K1106" s="1">
        <v>0</v>
      </c>
      <c r="L1106" s="1">
        <v>0</v>
      </c>
      <c r="M1106" s="1">
        <v>0</v>
      </c>
      <c r="N1106" s="1">
        <v>632.08000000000004</v>
      </c>
      <c r="O1106" s="1">
        <v>213.09762771000001</v>
      </c>
      <c r="P1106" s="1">
        <v>0</v>
      </c>
      <c r="Q1106" s="1">
        <v>0</v>
      </c>
      <c r="R1106" s="1">
        <v>18069.490000000002</v>
      </c>
    </row>
    <row r="1107" spans="1:18" x14ac:dyDescent="0.15">
      <c r="A1107" s="1" t="str">
        <f t="shared" si="18"/>
        <v>AmeriCredit Automobile Receivables Trust 2017-10001694010 - 02378742705</v>
      </c>
      <c r="B1107" s="1" t="s">
        <v>16</v>
      </c>
      <c r="C1107" s="1" t="s">
        <v>386</v>
      </c>
      <c r="D1107" s="2">
        <v>42705</v>
      </c>
      <c r="E1107" s="1">
        <v>10024.450000000001</v>
      </c>
      <c r="F1107" s="1">
        <v>2235.41</v>
      </c>
      <c r="G1107" s="1">
        <v>0</v>
      </c>
      <c r="H1107" s="1">
        <v>9.0949470177292804E-13</v>
      </c>
      <c r="I1107" s="14">
        <v>7789.04</v>
      </c>
      <c r="J1107" s="1">
        <v>100.11</v>
      </c>
      <c r="K1107" s="1">
        <v>0</v>
      </c>
      <c r="L1107" s="1">
        <v>0</v>
      </c>
      <c r="M1107" s="1">
        <v>2000</v>
      </c>
      <c r="N1107" s="1">
        <v>335.52</v>
      </c>
      <c r="O1107" s="1">
        <v>245.93418141000001</v>
      </c>
      <c r="P1107" s="1">
        <v>335.52</v>
      </c>
      <c r="Q1107" s="1">
        <v>0</v>
      </c>
      <c r="R1107" s="1">
        <v>2335.52</v>
      </c>
    </row>
    <row r="1108" spans="1:18" x14ac:dyDescent="0.15">
      <c r="A1108" s="1" t="str">
        <f t="shared" si="18"/>
        <v>AmeriCredit Automobile Receivables Trust 2017-10001694010 - 02378742736</v>
      </c>
      <c r="B1108" s="1" t="s">
        <v>16</v>
      </c>
      <c r="C1108" s="1" t="s">
        <v>386</v>
      </c>
      <c r="D1108" s="2">
        <v>42736</v>
      </c>
      <c r="E1108" s="1">
        <v>7789.04</v>
      </c>
      <c r="F1108" s="1">
        <v>7763.8</v>
      </c>
      <c r="G1108" s="1">
        <v>25.24</v>
      </c>
      <c r="H1108" s="1">
        <v>0</v>
      </c>
      <c r="I1108" s="14">
        <v>0</v>
      </c>
      <c r="J1108" s="1">
        <v>67.010000000000005</v>
      </c>
      <c r="K1108" s="1">
        <v>0</v>
      </c>
      <c r="L1108" s="1">
        <v>0</v>
      </c>
      <c r="M1108" s="1">
        <v>0</v>
      </c>
      <c r="N1108" s="1">
        <v>335.52</v>
      </c>
      <c r="O1108" s="1">
        <v>248.12479617</v>
      </c>
      <c r="P1108" s="1">
        <v>0</v>
      </c>
      <c r="Q1108" s="1">
        <v>0</v>
      </c>
      <c r="R1108" s="1">
        <v>7830.81</v>
      </c>
    </row>
    <row r="1109" spans="1:18" x14ac:dyDescent="0.15">
      <c r="A1109" s="1" t="str">
        <f t="shared" si="18"/>
        <v>AmeriCredit Automobile Receivables Trust 2017-10001694010 - 02434242705</v>
      </c>
      <c r="B1109" s="1" t="s">
        <v>16</v>
      </c>
      <c r="C1109" s="1" t="s">
        <v>385</v>
      </c>
      <c r="D1109" s="2">
        <v>42705</v>
      </c>
      <c r="E1109" s="1">
        <v>22627.56</v>
      </c>
      <c r="F1109" s="1">
        <v>235.76</v>
      </c>
      <c r="G1109" s="1">
        <v>0</v>
      </c>
      <c r="H1109" s="1">
        <v>2.0463630789890801E-12</v>
      </c>
      <c r="I1109" s="14">
        <v>22391.8</v>
      </c>
      <c r="J1109" s="1">
        <v>151.41</v>
      </c>
      <c r="K1109" s="1">
        <v>0</v>
      </c>
      <c r="L1109" s="1">
        <v>0</v>
      </c>
      <c r="M1109" s="1">
        <v>0</v>
      </c>
      <c r="N1109" s="1">
        <v>387.16999999999899</v>
      </c>
      <c r="O1109" s="1">
        <v>238.69931725999999</v>
      </c>
      <c r="P1109" s="1">
        <v>387.17</v>
      </c>
      <c r="Q1109" s="1">
        <v>0</v>
      </c>
      <c r="R1109" s="1">
        <v>387.17</v>
      </c>
    </row>
    <row r="1110" spans="1:18" x14ac:dyDescent="0.15">
      <c r="A1110" s="1" t="str">
        <f t="shared" si="18"/>
        <v>AmeriCredit Automobile Receivables Trust 2017-10001694010 - 02434242736</v>
      </c>
      <c r="B1110" s="1" t="s">
        <v>16</v>
      </c>
      <c r="C1110" s="1" t="s">
        <v>385</v>
      </c>
      <c r="D1110" s="2">
        <v>42736</v>
      </c>
      <c r="E1110" s="1">
        <v>22391.8</v>
      </c>
      <c r="F1110" s="1">
        <v>0</v>
      </c>
      <c r="G1110" s="1">
        <v>0</v>
      </c>
      <c r="H1110" s="1">
        <v>0</v>
      </c>
      <c r="I1110" s="14">
        <v>22391.8</v>
      </c>
      <c r="J1110" s="1">
        <v>0</v>
      </c>
      <c r="K1110" s="1">
        <v>0</v>
      </c>
      <c r="L1110" s="1">
        <v>-250</v>
      </c>
      <c r="M1110" s="1">
        <v>0</v>
      </c>
      <c r="N1110" s="1">
        <v>387.17</v>
      </c>
      <c r="O1110" s="1">
        <v>240.26295531</v>
      </c>
      <c r="P1110" s="1">
        <v>774.34</v>
      </c>
      <c r="Q1110" s="1">
        <v>0</v>
      </c>
      <c r="R1110" s="1">
        <v>0</v>
      </c>
    </row>
    <row r="1111" spans="1:18" x14ac:dyDescent="0.15">
      <c r="A1111" s="1" t="str">
        <f t="shared" si="18"/>
        <v>AmeriCredit Automobile Receivables Trust 2017-10001694010 - 02434242767</v>
      </c>
      <c r="B1111" s="1" t="s">
        <v>16</v>
      </c>
      <c r="C1111" s="1" t="s">
        <v>385</v>
      </c>
      <c r="D1111" s="2">
        <v>42767</v>
      </c>
      <c r="E1111" s="1">
        <v>22391.8</v>
      </c>
      <c r="F1111" s="1">
        <v>0</v>
      </c>
      <c r="G1111" s="1">
        <v>0</v>
      </c>
      <c r="H1111" s="1">
        <v>0</v>
      </c>
      <c r="I1111" s="14">
        <v>22391.8</v>
      </c>
      <c r="J1111" s="1">
        <v>0</v>
      </c>
      <c r="K1111" s="1">
        <v>0</v>
      </c>
      <c r="L1111" s="1">
        <v>0</v>
      </c>
      <c r="M1111" s="1">
        <v>0</v>
      </c>
      <c r="N1111" s="1">
        <v>774.34</v>
      </c>
      <c r="O1111" s="1">
        <v>241.83688731000001</v>
      </c>
      <c r="P1111" s="1">
        <v>1161.51</v>
      </c>
      <c r="Q1111" s="1">
        <v>0</v>
      </c>
      <c r="R1111" s="1">
        <v>0</v>
      </c>
    </row>
    <row r="1112" spans="1:18" x14ac:dyDescent="0.15">
      <c r="A1112" s="1" t="str">
        <f t="shared" si="18"/>
        <v>AmeriCredit Automobile Receivables Trust 2017-10001694010 - 02434242795</v>
      </c>
      <c r="B1112" s="1" t="s">
        <v>16</v>
      </c>
      <c r="C1112" s="1" t="s">
        <v>385</v>
      </c>
      <c r="D1112" s="2">
        <v>42795</v>
      </c>
      <c r="E1112" s="1">
        <v>22391.8</v>
      </c>
      <c r="F1112" s="1">
        <v>0</v>
      </c>
      <c r="G1112" s="1">
        <v>22391.8</v>
      </c>
      <c r="H1112" s="1">
        <v>0</v>
      </c>
      <c r="I1112" s="14">
        <v>0</v>
      </c>
      <c r="J1112" s="1">
        <v>0</v>
      </c>
      <c r="K1112" s="1">
        <v>1833.48</v>
      </c>
      <c r="L1112" s="1">
        <v>9832</v>
      </c>
      <c r="M1112" s="1">
        <v>0</v>
      </c>
      <c r="N1112" s="1">
        <v>1161.51</v>
      </c>
      <c r="O1112" s="1">
        <v>243.42118103999999</v>
      </c>
      <c r="P1112" s="1">
        <v>0</v>
      </c>
      <c r="Q1112" s="1">
        <v>0</v>
      </c>
      <c r="R1112" s="1">
        <v>0</v>
      </c>
    </row>
    <row r="1113" spans="1:18" x14ac:dyDescent="0.15">
      <c r="A1113" s="1" t="str">
        <f t="shared" si="18"/>
        <v>AmeriCredit Automobile Receivables Trust 2017-10001694010 - 02451942705</v>
      </c>
      <c r="B1113" s="1" t="s">
        <v>16</v>
      </c>
      <c r="C1113" s="1" t="s">
        <v>384</v>
      </c>
      <c r="D1113" s="2">
        <v>42705</v>
      </c>
      <c r="E1113" s="1">
        <v>14525.68</v>
      </c>
      <c r="F1113" s="1">
        <v>766.26</v>
      </c>
      <c r="G1113" s="1">
        <v>-475</v>
      </c>
      <c r="H1113" s="1">
        <v>2.2737367544323201E-13</v>
      </c>
      <c r="I1113" s="14">
        <v>14234.42</v>
      </c>
      <c r="J1113" s="1">
        <v>693.74</v>
      </c>
      <c r="K1113" s="1">
        <v>0</v>
      </c>
      <c r="L1113" s="1">
        <v>0</v>
      </c>
      <c r="M1113" s="1">
        <v>0</v>
      </c>
      <c r="N1113" s="1">
        <v>328.11</v>
      </c>
      <c r="O1113" s="1">
        <v>147.74006901999999</v>
      </c>
      <c r="P1113" s="1">
        <v>328.11</v>
      </c>
      <c r="Q1113" s="1">
        <v>0</v>
      </c>
      <c r="R1113" s="1">
        <v>1490</v>
      </c>
    </row>
    <row r="1114" spans="1:18" x14ac:dyDescent="0.15">
      <c r="A1114" s="1" t="str">
        <f t="shared" si="18"/>
        <v>AmeriCredit Automobile Receivables Trust 2017-10001694010 - 02451942736</v>
      </c>
      <c r="B1114" s="1" t="s">
        <v>16</v>
      </c>
      <c r="C1114" s="1" t="s">
        <v>384</v>
      </c>
      <c r="D1114" s="2">
        <v>42736</v>
      </c>
      <c r="E1114" s="1">
        <v>14234.42</v>
      </c>
      <c r="F1114" s="1">
        <v>268.91000000000003</v>
      </c>
      <c r="G1114" s="1">
        <v>0</v>
      </c>
      <c r="H1114" s="1">
        <v>-1.7053025658242399E-13</v>
      </c>
      <c r="I1114" s="14">
        <v>13965.51</v>
      </c>
      <c r="J1114" s="1">
        <v>59.2</v>
      </c>
      <c r="K1114" s="1">
        <v>0</v>
      </c>
      <c r="L1114" s="1">
        <v>0</v>
      </c>
      <c r="M1114" s="1">
        <v>0</v>
      </c>
      <c r="N1114" s="1">
        <v>328.11</v>
      </c>
      <c r="O1114" s="1">
        <v>149.58555820000001</v>
      </c>
      <c r="P1114" s="1">
        <v>328.11</v>
      </c>
      <c r="Q1114" s="1">
        <v>0</v>
      </c>
      <c r="R1114" s="1">
        <v>328.11</v>
      </c>
    </row>
    <row r="1115" spans="1:18" x14ac:dyDescent="0.15">
      <c r="A1115" s="1" t="str">
        <f t="shared" si="18"/>
        <v>AmeriCredit Automobile Receivables Trust 2017-10001694010 - 02451942767</v>
      </c>
      <c r="B1115" s="1" t="s">
        <v>16</v>
      </c>
      <c r="C1115" s="1" t="s">
        <v>384</v>
      </c>
      <c r="D1115" s="2">
        <v>42767</v>
      </c>
      <c r="E1115" s="1">
        <v>13965.51</v>
      </c>
      <c r="F1115" s="1">
        <v>142.01</v>
      </c>
      <c r="G1115" s="1">
        <v>0</v>
      </c>
      <c r="H1115" s="1">
        <v>2.2737367544323201E-13</v>
      </c>
      <c r="I1115" s="14">
        <v>13823.5</v>
      </c>
      <c r="J1115" s="1">
        <v>186.1</v>
      </c>
      <c r="K1115" s="1">
        <v>0</v>
      </c>
      <c r="L1115" s="1">
        <v>0</v>
      </c>
      <c r="M1115" s="1">
        <v>0</v>
      </c>
      <c r="N1115" s="1">
        <v>328.11</v>
      </c>
      <c r="O1115" s="1">
        <v>151.45442356999999</v>
      </c>
      <c r="P1115" s="1">
        <v>328.11</v>
      </c>
      <c r="Q1115" s="1">
        <v>0</v>
      </c>
      <c r="R1115" s="1">
        <v>328.11</v>
      </c>
    </row>
    <row r="1116" spans="1:18" x14ac:dyDescent="0.15">
      <c r="A1116" s="1" t="str">
        <f t="shared" si="18"/>
        <v>AmeriCredit Automobile Receivables Trust 2017-10001694010 - 02451942795</v>
      </c>
      <c r="B1116" s="1" t="s">
        <v>16</v>
      </c>
      <c r="C1116" s="1" t="s">
        <v>384</v>
      </c>
      <c r="D1116" s="2">
        <v>42795</v>
      </c>
      <c r="E1116" s="1">
        <v>13823.5</v>
      </c>
      <c r="F1116" s="1">
        <v>161.16999999999999</v>
      </c>
      <c r="G1116" s="1">
        <v>0</v>
      </c>
      <c r="H1116" s="1">
        <v>8.5265128291211997E-14</v>
      </c>
      <c r="I1116" s="14">
        <v>13662.33</v>
      </c>
      <c r="J1116" s="1">
        <v>166.94</v>
      </c>
      <c r="K1116" s="1">
        <v>0</v>
      </c>
      <c r="L1116" s="1">
        <v>0</v>
      </c>
      <c r="M1116" s="1">
        <v>0</v>
      </c>
      <c r="N1116" s="1">
        <v>328.11</v>
      </c>
      <c r="O1116" s="1">
        <v>153.34696124000001</v>
      </c>
      <c r="P1116" s="1">
        <v>328.11</v>
      </c>
      <c r="Q1116" s="1">
        <v>0</v>
      </c>
      <c r="R1116" s="1">
        <v>328.11</v>
      </c>
    </row>
    <row r="1117" spans="1:18" x14ac:dyDescent="0.15">
      <c r="A1117" s="1" t="str">
        <f t="shared" si="18"/>
        <v>AmeriCredit Automobile Receivables Trust 2017-10001694010 - 02536342705</v>
      </c>
      <c r="B1117" s="1" t="s">
        <v>16</v>
      </c>
      <c r="C1117" s="1" t="s">
        <v>383</v>
      </c>
      <c r="D1117" s="2">
        <v>42705</v>
      </c>
      <c r="E1117" s="1">
        <v>22246.62</v>
      </c>
      <c r="F1117" s="1">
        <v>0</v>
      </c>
      <c r="G1117" s="1">
        <v>0</v>
      </c>
      <c r="H1117" s="1">
        <v>0</v>
      </c>
      <c r="I1117" s="14">
        <v>22246.62</v>
      </c>
      <c r="J1117" s="1">
        <v>0</v>
      </c>
      <c r="K1117" s="1">
        <v>0</v>
      </c>
      <c r="L1117" s="1">
        <v>0</v>
      </c>
      <c r="M1117" s="1">
        <v>0</v>
      </c>
      <c r="N1117" s="1">
        <v>1015.48</v>
      </c>
      <c r="O1117" s="1">
        <v>181.26680397000001</v>
      </c>
      <c r="P1117" s="1">
        <v>1015.22</v>
      </c>
      <c r="Q1117" s="1">
        <v>17</v>
      </c>
      <c r="R1117" s="1">
        <v>0</v>
      </c>
    </row>
    <row r="1118" spans="1:18" x14ac:dyDescent="0.15">
      <c r="A1118" s="1" t="str">
        <f t="shared" si="18"/>
        <v>AmeriCredit Automobile Receivables Trust 2017-10001694010 - 02536342736</v>
      </c>
      <c r="B1118" s="1" t="s">
        <v>16</v>
      </c>
      <c r="C1118" s="1" t="s">
        <v>383</v>
      </c>
      <c r="D1118" s="2">
        <v>42736</v>
      </c>
      <c r="E1118" s="1">
        <v>22246.62</v>
      </c>
      <c r="F1118" s="1">
        <v>0</v>
      </c>
      <c r="G1118" s="1">
        <v>0</v>
      </c>
      <c r="H1118" s="1">
        <v>0</v>
      </c>
      <c r="I1118" s="14">
        <v>22246.62</v>
      </c>
      <c r="J1118" s="1">
        <v>508</v>
      </c>
      <c r="K1118" s="1">
        <v>0</v>
      </c>
      <c r="L1118" s="1">
        <v>0</v>
      </c>
      <c r="M1118" s="1">
        <v>0</v>
      </c>
      <c r="N1118" s="1">
        <v>1015.22</v>
      </c>
      <c r="O1118" s="1">
        <v>183.89652642999999</v>
      </c>
      <c r="P1118" s="1">
        <v>1014.96</v>
      </c>
      <c r="Q1118" s="1">
        <v>17</v>
      </c>
      <c r="R1118" s="1">
        <v>508</v>
      </c>
    </row>
    <row r="1119" spans="1:18" x14ac:dyDescent="0.15">
      <c r="A1119" s="1" t="str">
        <f t="shared" si="18"/>
        <v>AmeriCredit Automobile Receivables Trust 2017-10001694010 - 02536342767</v>
      </c>
      <c r="B1119" s="1" t="s">
        <v>16</v>
      </c>
      <c r="C1119" s="1" t="s">
        <v>383</v>
      </c>
      <c r="D1119" s="2">
        <v>42767</v>
      </c>
      <c r="E1119" s="1">
        <v>22246.62</v>
      </c>
      <c r="F1119" s="1">
        <v>0</v>
      </c>
      <c r="G1119" s="1">
        <v>0</v>
      </c>
      <c r="H1119" s="1">
        <v>0</v>
      </c>
      <c r="I1119" s="14">
        <v>22246.62</v>
      </c>
      <c r="J1119" s="1">
        <v>0</v>
      </c>
      <c r="K1119" s="1">
        <v>0</v>
      </c>
      <c r="L1119" s="1">
        <v>-1434.4</v>
      </c>
      <c r="M1119" s="1">
        <v>0</v>
      </c>
      <c r="N1119" s="1">
        <v>1014.96</v>
      </c>
      <c r="O1119" s="1">
        <v>186.56514687000001</v>
      </c>
      <c r="P1119" s="1">
        <v>1522.7</v>
      </c>
      <c r="Q1119" s="1">
        <v>0</v>
      </c>
      <c r="R1119" s="1">
        <v>0</v>
      </c>
    </row>
    <row r="1120" spans="1:18" x14ac:dyDescent="0.15">
      <c r="A1120" s="1" t="str">
        <f t="shared" si="18"/>
        <v>AmeriCredit Automobile Receivables Trust 2017-10001694010 - 02536342795</v>
      </c>
      <c r="B1120" s="1" t="s">
        <v>16</v>
      </c>
      <c r="C1120" s="1" t="s">
        <v>383</v>
      </c>
      <c r="D1120" s="2">
        <v>42795</v>
      </c>
      <c r="E1120" s="1">
        <v>22246.62</v>
      </c>
      <c r="F1120" s="1">
        <v>0</v>
      </c>
      <c r="G1120" s="1">
        <v>22246.62</v>
      </c>
      <c r="H1120" s="1">
        <v>0</v>
      </c>
      <c r="I1120" s="14">
        <v>0</v>
      </c>
      <c r="J1120" s="1">
        <v>0</v>
      </c>
      <c r="K1120" s="1">
        <v>3318.5</v>
      </c>
      <c r="L1120" s="1">
        <v>3318.5</v>
      </c>
      <c r="M1120" s="1">
        <v>0</v>
      </c>
      <c r="N1120" s="1">
        <v>1522.7</v>
      </c>
      <c r="O1120" s="1">
        <v>189.27324066</v>
      </c>
      <c r="P1120" s="1">
        <v>0</v>
      </c>
      <c r="Q1120" s="1">
        <v>0</v>
      </c>
      <c r="R1120" s="1">
        <v>0</v>
      </c>
    </row>
    <row r="1121" spans="1:18" x14ac:dyDescent="0.15">
      <c r="A1121" s="1" t="str">
        <f t="shared" si="18"/>
        <v>AmeriCredit Automobile Receivables Trust 2017-10001694010 - 02595242705</v>
      </c>
      <c r="B1121" s="1" t="s">
        <v>16</v>
      </c>
      <c r="C1121" s="1" t="s">
        <v>382</v>
      </c>
      <c r="D1121" s="2">
        <v>42705</v>
      </c>
      <c r="E1121" s="1">
        <v>20200.21</v>
      </c>
      <c r="F1121" s="1">
        <v>0</v>
      </c>
      <c r="G1121" s="1">
        <v>0</v>
      </c>
      <c r="H1121" s="1">
        <v>0</v>
      </c>
      <c r="I1121" s="14">
        <v>20200.21</v>
      </c>
      <c r="J1121" s="1">
        <v>0</v>
      </c>
      <c r="K1121" s="1">
        <v>0</v>
      </c>
      <c r="L1121" s="1">
        <v>0</v>
      </c>
      <c r="M1121" s="1">
        <v>0</v>
      </c>
      <c r="N1121" s="1">
        <v>858.92</v>
      </c>
      <c r="O1121" s="1">
        <v>179.74625255999999</v>
      </c>
      <c r="P1121" s="1">
        <v>858.92</v>
      </c>
      <c r="Q1121" s="1">
        <v>19</v>
      </c>
      <c r="R1121" s="1">
        <v>0</v>
      </c>
    </row>
    <row r="1122" spans="1:18" x14ac:dyDescent="0.15">
      <c r="A1122" s="1" t="str">
        <f t="shared" si="18"/>
        <v>AmeriCredit Automobile Receivables Trust 2017-10001694010 - 02595242736</v>
      </c>
      <c r="B1122" s="1" t="s">
        <v>16</v>
      </c>
      <c r="C1122" s="1" t="s">
        <v>382</v>
      </c>
      <c r="D1122" s="2">
        <v>42736</v>
      </c>
      <c r="E1122" s="1">
        <v>20200.21</v>
      </c>
      <c r="F1122" s="1">
        <v>0</v>
      </c>
      <c r="G1122" s="1">
        <v>0</v>
      </c>
      <c r="H1122" s="1">
        <v>0</v>
      </c>
      <c r="I1122" s="14">
        <v>20200.21</v>
      </c>
      <c r="J1122" s="1">
        <v>200</v>
      </c>
      <c r="K1122" s="1">
        <v>0</v>
      </c>
      <c r="L1122" s="1">
        <v>0</v>
      </c>
      <c r="M1122" s="1">
        <v>0</v>
      </c>
      <c r="N1122" s="1">
        <v>858.92</v>
      </c>
      <c r="O1122" s="1">
        <v>181.95472208000001</v>
      </c>
      <c r="P1122" s="1">
        <v>1088.3800000000001</v>
      </c>
      <c r="Q1122" s="1">
        <v>50</v>
      </c>
      <c r="R1122" s="1">
        <v>200</v>
      </c>
    </row>
    <row r="1123" spans="1:18" x14ac:dyDescent="0.15">
      <c r="A1123" s="1" t="str">
        <f t="shared" si="18"/>
        <v>AmeriCredit Automobile Receivables Trust 2017-10001694010 - 02595242767</v>
      </c>
      <c r="B1123" s="1" t="s">
        <v>16</v>
      </c>
      <c r="C1123" s="1" t="s">
        <v>382</v>
      </c>
      <c r="D1123" s="2">
        <v>42767</v>
      </c>
      <c r="E1123" s="1">
        <v>20200.21</v>
      </c>
      <c r="F1123" s="1">
        <v>0</v>
      </c>
      <c r="G1123" s="1">
        <v>0</v>
      </c>
      <c r="H1123" s="1">
        <v>0</v>
      </c>
      <c r="I1123" s="14">
        <v>20200.21</v>
      </c>
      <c r="J1123" s="1">
        <v>0</v>
      </c>
      <c r="K1123" s="1">
        <v>0</v>
      </c>
      <c r="L1123" s="1">
        <v>0</v>
      </c>
      <c r="M1123" s="1">
        <v>0</v>
      </c>
      <c r="N1123" s="1">
        <v>1088.3800000000001</v>
      </c>
      <c r="O1123" s="1">
        <v>184.19070545</v>
      </c>
      <c r="P1123" s="1">
        <v>1517.84</v>
      </c>
      <c r="Q1123" s="1">
        <v>78</v>
      </c>
      <c r="R1123" s="1">
        <v>0</v>
      </c>
    </row>
    <row r="1124" spans="1:18" x14ac:dyDescent="0.15">
      <c r="A1124" s="1" t="str">
        <f t="shared" si="18"/>
        <v>AmeriCredit Automobile Receivables Trust 2017-10001694010 - 02595242795</v>
      </c>
      <c r="B1124" s="1" t="s">
        <v>16</v>
      </c>
      <c r="C1124" s="1" t="s">
        <v>382</v>
      </c>
      <c r="D1124" s="2">
        <v>42795</v>
      </c>
      <c r="E1124" s="1">
        <v>20200.21</v>
      </c>
      <c r="F1124" s="1">
        <v>0</v>
      </c>
      <c r="G1124" s="1">
        <v>20200.21</v>
      </c>
      <c r="H1124" s="1">
        <v>0</v>
      </c>
      <c r="I1124" s="14">
        <v>0</v>
      </c>
      <c r="J1124" s="1">
        <v>0</v>
      </c>
      <c r="K1124" s="1">
        <v>12725.72</v>
      </c>
      <c r="L1124" s="1">
        <v>12725.72</v>
      </c>
      <c r="M1124" s="1">
        <v>0</v>
      </c>
      <c r="N1124" s="1">
        <v>1517.84</v>
      </c>
      <c r="O1124" s="1">
        <v>186.45454544</v>
      </c>
      <c r="P1124" s="1">
        <v>0</v>
      </c>
      <c r="Q1124" s="1">
        <v>0</v>
      </c>
      <c r="R1124" s="1">
        <v>0</v>
      </c>
    </row>
    <row r="1125" spans="1:18" x14ac:dyDescent="0.15">
      <c r="A1125" s="1" t="str">
        <f t="shared" si="18"/>
        <v>AmeriCredit Automobile Receivables Trust 2017-10001694010 - 02603142705</v>
      </c>
      <c r="B1125" s="1" t="s">
        <v>16</v>
      </c>
      <c r="C1125" s="1" t="s">
        <v>381</v>
      </c>
      <c r="D1125" s="2">
        <v>42705</v>
      </c>
      <c r="E1125" s="1">
        <v>12246.02</v>
      </c>
      <c r="F1125" s="1">
        <v>68.760000000000005</v>
      </c>
      <c r="G1125" s="1">
        <v>0</v>
      </c>
      <c r="H1125" s="1">
        <v>2.1316282072803001E-13</v>
      </c>
      <c r="I1125" s="14">
        <v>12177.26</v>
      </c>
      <c r="J1125" s="1">
        <v>263.83</v>
      </c>
      <c r="K1125" s="1">
        <v>0</v>
      </c>
      <c r="L1125" s="1">
        <v>0</v>
      </c>
      <c r="M1125" s="1">
        <v>0</v>
      </c>
      <c r="N1125" s="1">
        <v>332.59</v>
      </c>
      <c r="O1125" s="1">
        <v>122.65249854</v>
      </c>
      <c r="P1125" s="1">
        <v>332.59</v>
      </c>
      <c r="Q1125" s="1">
        <v>0</v>
      </c>
      <c r="R1125" s="1">
        <v>332.59</v>
      </c>
    </row>
    <row r="1126" spans="1:18" x14ac:dyDescent="0.15">
      <c r="A1126" s="1" t="str">
        <f t="shared" si="18"/>
        <v>AmeriCredit Automobile Receivables Trust 2017-10001694010 - 02603142736</v>
      </c>
      <c r="B1126" s="1" t="s">
        <v>16</v>
      </c>
      <c r="C1126" s="1" t="s">
        <v>381</v>
      </c>
      <c r="D1126" s="2">
        <v>42736</v>
      </c>
      <c r="E1126" s="1">
        <v>12177.26</v>
      </c>
      <c r="F1126" s="1">
        <v>0</v>
      </c>
      <c r="G1126" s="1">
        <v>0</v>
      </c>
      <c r="H1126" s="1">
        <v>0</v>
      </c>
      <c r="I1126" s="14">
        <v>12177.26</v>
      </c>
      <c r="J1126" s="1">
        <v>0</v>
      </c>
      <c r="K1126" s="1">
        <v>0</v>
      </c>
      <c r="L1126" s="1">
        <v>0</v>
      </c>
      <c r="M1126" s="1">
        <v>0</v>
      </c>
      <c r="N1126" s="1">
        <v>332.59</v>
      </c>
      <c r="O1126" s="1">
        <v>124.72724857</v>
      </c>
      <c r="P1126" s="1">
        <v>665.18</v>
      </c>
      <c r="Q1126" s="1">
        <v>25</v>
      </c>
      <c r="R1126" s="1">
        <v>0</v>
      </c>
    </row>
    <row r="1127" spans="1:18" x14ac:dyDescent="0.15">
      <c r="A1127" s="1" t="str">
        <f t="shared" si="18"/>
        <v>AmeriCredit Automobile Receivables Trust 2017-10001694010 - 02603142767</v>
      </c>
      <c r="B1127" s="1" t="s">
        <v>16</v>
      </c>
      <c r="C1127" s="1" t="s">
        <v>381</v>
      </c>
      <c r="D1127" s="2">
        <v>42767</v>
      </c>
      <c r="E1127" s="1">
        <v>12177.26</v>
      </c>
      <c r="F1127" s="1">
        <v>187.84</v>
      </c>
      <c r="G1127" s="1">
        <v>0</v>
      </c>
      <c r="H1127" s="1">
        <v>1.4210854715202001E-13</v>
      </c>
      <c r="I1127" s="14">
        <v>11989.42</v>
      </c>
      <c r="J1127" s="1">
        <v>477.34</v>
      </c>
      <c r="K1127" s="1">
        <v>0</v>
      </c>
      <c r="L1127" s="1">
        <v>0</v>
      </c>
      <c r="M1127" s="1">
        <v>0</v>
      </c>
      <c r="N1127" s="1">
        <v>665.18</v>
      </c>
      <c r="O1127" s="1">
        <v>126.83787449</v>
      </c>
      <c r="P1127" s="1">
        <v>332.59</v>
      </c>
      <c r="Q1127" s="1">
        <v>0</v>
      </c>
      <c r="R1127" s="1">
        <v>680.18</v>
      </c>
    </row>
    <row r="1128" spans="1:18" x14ac:dyDescent="0.15">
      <c r="A1128" s="1" t="str">
        <f t="shared" si="18"/>
        <v>AmeriCredit Automobile Receivables Trust 2017-10001694010 - 02603142795</v>
      </c>
      <c r="B1128" s="1" t="s">
        <v>16</v>
      </c>
      <c r="C1128" s="1" t="s">
        <v>381</v>
      </c>
      <c r="D1128" s="2">
        <v>42795</v>
      </c>
      <c r="E1128" s="1">
        <v>11989.42</v>
      </c>
      <c r="F1128" s="1">
        <v>605.91</v>
      </c>
      <c r="G1128" s="1">
        <v>-459.5</v>
      </c>
      <c r="H1128" s="1">
        <v>-1.13686837721616E-13</v>
      </c>
      <c r="I1128" s="14">
        <v>11843.01</v>
      </c>
      <c r="J1128" s="1">
        <v>186.91</v>
      </c>
      <c r="K1128" s="1">
        <v>0</v>
      </c>
      <c r="L1128" s="1">
        <v>-466.81</v>
      </c>
      <c r="M1128" s="1">
        <v>0</v>
      </c>
      <c r="N1128" s="1">
        <v>332.59</v>
      </c>
      <c r="O1128" s="1">
        <v>128.98499665</v>
      </c>
      <c r="P1128" s="1">
        <v>332.59</v>
      </c>
      <c r="Q1128" s="1">
        <v>0</v>
      </c>
      <c r="R1128" s="1">
        <v>792.82</v>
      </c>
    </row>
    <row r="1129" spans="1:18" x14ac:dyDescent="0.15">
      <c r="A1129" s="1" t="str">
        <f t="shared" si="18"/>
        <v>AmeriCredit Automobile Receivables Trust 2017-10001694010 - 02650542705</v>
      </c>
      <c r="B1129" s="1" t="s">
        <v>16</v>
      </c>
      <c r="C1129" s="1" t="s">
        <v>380</v>
      </c>
      <c r="D1129" s="2">
        <v>42705</v>
      </c>
      <c r="E1129" s="1">
        <v>30830</v>
      </c>
      <c r="F1129" s="1">
        <v>0</v>
      </c>
      <c r="G1129" s="1">
        <v>0</v>
      </c>
      <c r="H1129" s="1">
        <v>0</v>
      </c>
      <c r="I1129" s="14">
        <v>30830</v>
      </c>
      <c r="J1129" s="1">
        <v>641.26</v>
      </c>
      <c r="K1129" s="1">
        <v>0</v>
      </c>
      <c r="L1129" s="1">
        <v>0</v>
      </c>
      <c r="M1129" s="1">
        <v>0</v>
      </c>
      <c r="N1129" s="1">
        <v>1282.52</v>
      </c>
      <c r="O1129" s="1">
        <v>280.95638959000001</v>
      </c>
      <c r="P1129" s="1">
        <v>1282.52</v>
      </c>
      <c r="Q1129" s="1">
        <v>9</v>
      </c>
      <c r="R1129" s="1">
        <v>641.26</v>
      </c>
    </row>
    <row r="1130" spans="1:18" x14ac:dyDescent="0.15">
      <c r="A1130" s="1" t="str">
        <f t="shared" si="18"/>
        <v>AmeriCredit Automobile Receivables Trust 2017-10001694010 - 02650542736</v>
      </c>
      <c r="B1130" s="1" t="s">
        <v>16</v>
      </c>
      <c r="C1130" s="1" t="s">
        <v>380</v>
      </c>
      <c r="D1130" s="2">
        <v>42736</v>
      </c>
      <c r="E1130" s="1">
        <v>30830</v>
      </c>
      <c r="F1130" s="1">
        <v>0</v>
      </c>
      <c r="G1130" s="1">
        <v>0</v>
      </c>
      <c r="H1130" s="1">
        <v>0</v>
      </c>
      <c r="I1130" s="14">
        <v>30830</v>
      </c>
      <c r="J1130" s="1">
        <v>0</v>
      </c>
      <c r="K1130" s="1">
        <v>0</v>
      </c>
      <c r="L1130" s="1">
        <v>0</v>
      </c>
      <c r="M1130" s="1">
        <v>0</v>
      </c>
      <c r="N1130" s="1">
        <v>1282.52</v>
      </c>
      <c r="O1130" s="1">
        <v>284.22799056000002</v>
      </c>
      <c r="P1130" s="1">
        <v>1923.78</v>
      </c>
      <c r="Q1130" s="1">
        <v>40</v>
      </c>
      <c r="R1130" s="1">
        <v>0</v>
      </c>
    </row>
    <row r="1131" spans="1:18" x14ac:dyDescent="0.15">
      <c r="A1131" s="1" t="str">
        <f t="shared" si="18"/>
        <v>AmeriCredit Automobile Receivables Trust 2017-10001694010 - 02650542767</v>
      </c>
      <c r="B1131" s="1" t="s">
        <v>16</v>
      </c>
      <c r="C1131" s="1" t="s">
        <v>380</v>
      </c>
      <c r="D1131" s="2">
        <v>42767</v>
      </c>
      <c r="E1131" s="1">
        <v>30830</v>
      </c>
      <c r="F1131" s="1">
        <v>0</v>
      </c>
      <c r="G1131" s="1">
        <v>0</v>
      </c>
      <c r="H1131" s="1">
        <v>0</v>
      </c>
      <c r="I1131" s="14">
        <v>30830</v>
      </c>
      <c r="J1131" s="1">
        <v>0</v>
      </c>
      <c r="K1131" s="1">
        <v>0</v>
      </c>
      <c r="L1131" s="1">
        <v>0</v>
      </c>
      <c r="M1131" s="1">
        <v>0</v>
      </c>
      <c r="N1131" s="1">
        <v>1923.78</v>
      </c>
      <c r="O1131" s="1">
        <v>287.53816914999999</v>
      </c>
      <c r="P1131" s="1">
        <v>2565.04</v>
      </c>
      <c r="Q1131" s="1">
        <v>0</v>
      </c>
      <c r="R1131" s="1">
        <v>0</v>
      </c>
    </row>
    <row r="1132" spans="1:18" x14ac:dyDescent="0.15">
      <c r="A1132" s="1" t="str">
        <f t="shared" si="18"/>
        <v>AmeriCredit Automobile Receivables Trust 2017-10001694010 - 02650542795</v>
      </c>
      <c r="B1132" s="1" t="s">
        <v>16</v>
      </c>
      <c r="C1132" s="1" t="s">
        <v>380</v>
      </c>
      <c r="D1132" s="2">
        <v>42795</v>
      </c>
      <c r="E1132" s="1">
        <v>30830</v>
      </c>
      <c r="F1132" s="1">
        <v>1374.83</v>
      </c>
      <c r="G1132" s="1">
        <v>-495</v>
      </c>
      <c r="H1132" s="1">
        <v>1.81898940354585E-12</v>
      </c>
      <c r="I1132" s="14">
        <v>29950.17</v>
      </c>
      <c r="J1132" s="1">
        <v>1088.99</v>
      </c>
      <c r="K1132" s="1">
        <v>0</v>
      </c>
      <c r="L1132" s="1">
        <v>-495</v>
      </c>
      <c r="M1132" s="1">
        <v>0</v>
      </c>
      <c r="N1132" s="1">
        <v>2565.04</v>
      </c>
      <c r="O1132" s="1">
        <v>290.88738025999999</v>
      </c>
      <c r="P1132" s="1">
        <v>1237.48</v>
      </c>
      <c r="Q1132" s="1">
        <v>9</v>
      </c>
      <c r="R1132" s="1">
        <v>2560</v>
      </c>
    </row>
    <row r="1133" spans="1:18" x14ac:dyDescent="0.15">
      <c r="A1133" s="1" t="str">
        <f t="shared" si="18"/>
        <v>AmeriCredit Automobile Receivables Trust 2017-10001694010 - 02664742705</v>
      </c>
      <c r="B1133" s="1" t="s">
        <v>16</v>
      </c>
      <c r="C1133" s="1" t="s">
        <v>379</v>
      </c>
      <c r="D1133" s="2">
        <v>42705</v>
      </c>
      <c r="E1133" s="1">
        <v>30914.04</v>
      </c>
      <c r="F1133" s="1">
        <v>0</v>
      </c>
      <c r="G1133" s="1">
        <v>0</v>
      </c>
      <c r="H1133" s="1">
        <v>0</v>
      </c>
      <c r="I1133" s="14">
        <v>30914.04</v>
      </c>
      <c r="J1133" s="1">
        <v>0</v>
      </c>
      <c r="K1133" s="1">
        <v>0</v>
      </c>
      <c r="L1133" s="1">
        <v>0</v>
      </c>
      <c r="M1133" s="1">
        <v>0</v>
      </c>
      <c r="N1133" s="1">
        <v>2114.2799999999902</v>
      </c>
      <c r="O1133" s="1">
        <v>252.63175249</v>
      </c>
      <c r="P1133" s="1">
        <v>2114.2800000000002</v>
      </c>
      <c r="Q1133" s="1">
        <v>40</v>
      </c>
      <c r="R1133" s="1">
        <v>0</v>
      </c>
    </row>
    <row r="1134" spans="1:18" x14ac:dyDescent="0.15">
      <c r="A1134" s="1" t="str">
        <f t="shared" si="18"/>
        <v>AmeriCredit Automobile Receivables Trust 2017-10001694010 - 02664742736</v>
      </c>
      <c r="B1134" s="1" t="s">
        <v>16</v>
      </c>
      <c r="C1134" s="1" t="s">
        <v>379</v>
      </c>
      <c r="D1134" s="2">
        <v>42736</v>
      </c>
      <c r="E1134" s="1">
        <v>30914.04</v>
      </c>
      <c r="F1134" s="1">
        <v>0</v>
      </c>
      <c r="G1134" s="1">
        <v>0</v>
      </c>
      <c r="H1134" s="1">
        <v>0</v>
      </c>
      <c r="I1134" s="14">
        <v>30914.04</v>
      </c>
      <c r="J1134" s="1">
        <v>710</v>
      </c>
      <c r="K1134" s="1">
        <v>0</v>
      </c>
      <c r="L1134" s="1">
        <v>0</v>
      </c>
      <c r="M1134" s="1">
        <v>0</v>
      </c>
      <c r="N1134" s="1">
        <v>2114.2800000000002</v>
      </c>
      <c r="O1134" s="1">
        <v>256.28099233</v>
      </c>
      <c r="P1134" s="1">
        <v>2109.04</v>
      </c>
      <c r="Q1134" s="1">
        <v>41</v>
      </c>
      <c r="R1134" s="1">
        <v>710</v>
      </c>
    </row>
    <row r="1135" spans="1:18" x14ac:dyDescent="0.15">
      <c r="A1135" s="1" t="str">
        <f t="shared" si="18"/>
        <v>AmeriCredit Automobile Receivables Trust 2017-10001694010 - 02664742767</v>
      </c>
      <c r="B1135" s="1" t="s">
        <v>16</v>
      </c>
      <c r="C1135" s="1" t="s">
        <v>379</v>
      </c>
      <c r="D1135" s="2">
        <v>42767</v>
      </c>
      <c r="E1135" s="1">
        <v>30914.04</v>
      </c>
      <c r="F1135" s="1">
        <v>0</v>
      </c>
      <c r="G1135" s="1">
        <v>0</v>
      </c>
      <c r="H1135" s="1">
        <v>0</v>
      </c>
      <c r="I1135" s="14">
        <v>30914.04</v>
      </c>
      <c r="J1135" s="1">
        <v>0</v>
      </c>
      <c r="K1135" s="1">
        <v>0</v>
      </c>
      <c r="L1135" s="1">
        <v>0</v>
      </c>
      <c r="M1135" s="1">
        <v>0</v>
      </c>
      <c r="N1135" s="1">
        <v>2109.04</v>
      </c>
      <c r="O1135" s="1">
        <v>259.98402805000001</v>
      </c>
      <c r="P1135" s="1">
        <v>2813.8</v>
      </c>
      <c r="Q1135" s="1">
        <v>69</v>
      </c>
      <c r="R1135" s="1">
        <v>0</v>
      </c>
    </row>
    <row r="1136" spans="1:18" x14ac:dyDescent="0.15">
      <c r="A1136" s="1" t="str">
        <f t="shared" si="18"/>
        <v>AmeriCredit Automobile Receivables Trust 2017-10001694010 - 02664742795</v>
      </c>
      <c r="B1136" s="1" t="s">
        <v>16</v>
      </c>
      <c r="C1136" s="1" t="s">
        <v>379</v>
      </c>
      <c r="D1136" s="2">
        <v>42795</v>
      </c>
      <c r="E1136" s="1">
        <v>30914.04</v>
      </c>
      <c r="F1136" s="1">
        <v>0</v>
      </c>
      <c r="G1136" s="1">
        <v>30914.04</v>
      </c>
      <c r="H1136" s="1">
        <v>0</v>
      </c>
      <c r="I1136" s="14">
        <v>0</v>
      </c>
      <c r="J1136" s="1">
        <v>0</v>
      </c>
      <c r="K1136" s="1">
        <v>23345</v>
      </c>
      <c r="L1136" s="1">
        <v>23345</v>
      </c>
      <c r="M1136" s="1">
        <v>0</v>
      </c>
      <c r="N1136" s="1">
        <v>2813.8</v>
      </c>
      <c r="O1136" s="1">
        <v>263.74165269000002</v>
      </c>
      <c r="P1136" s="1">
        <v>0</v>
      </c>
      <c r="Q1136" s="1">
        <v>0</v>
      </c>
      <c r="R1136" s="1">
        <v>0</v>
      </c>
    </row>
    <row r="1137" spans="1:18" x14ac:dyDescent="0.15">
      <c r="A1137" s="1" t="str">
        <f t="shared" si="18"/>
        <v>AmeriCredit Automobile Receivables Trust 2017-10001694010 - 02707342705</v>
      </c>
      <c r="B1137" s="1" t="s">
        <v>16</v>
      </c>
      <c r="C1137" s="1" t="s">
        <v>378</v>
      </c>
      <c r="D1137" s="2">
        <v>42705</v>
      </c>
      <c r="E1137" s="1">
        <v>34388.39</v>
      </c>
      <c r="F1137" s="1">
        <v>316.12</v>
      </c>
      <c r="G1137" s="1">
        <v>0</v>
      </c>
      <c r="H1137" s="1">
        <v>2.6147972675971598E-12</v>
      </c>
      <c r="I1137" s="14">
        <v>34072.269999999997</v>
      </c>
      <c r="J1137" s="1">
        <v>289.48</v>
      </c>
      <c r="K1137" s="1">
        <v>0</v>
      </c>
      <c r="L1137" s="1">
        <v>0</v>
      </c>
      <c r="M1137" s="1">
        <v>0</v>
      </c>
      <c r="N1137" s="1">
        <v>605.6</v>
      </c>
      <c r="O1137" s="1">
        <v>380.79131839000001</v>
      </c>
      <c r="P1137" s="1">
        <v>605.6</v>
      </c>
      <c r="Q1137" s="1">
        <v>0</v>
      </c>
      <c r="R1137" s="1">
        <v>605.6</v>
      </c>
    </row>
    <row r="1138" spans="1:18" x14ac:dyDescent="0.15">
      <c r="A1138" s="1" t="str">
        <f t="shared" si="18"/>
        <v>AmeriCredit Automobile Receivables Trust 2017-10001694010 - 02707342736</v>
      </c>
      <c r="B1138" s="1" t="s">
        <v>16</v>
      </c>
      <c r="C1138" s="1" t="s">
        <v>378</v>
      </c>
      <c r="D1138" s="2">
        <v>42736</v>
      </c>
      <c r="E1138" s="1">
        <v>34072.269999999997</v>
      </c>
      <c r="F1138" s="1">
        <v>1609.24</v>
      </c>
      <c r="G1138" s="1">
        <v>0</v>
      </c>
      <c r="H1138" s="1">
        <v>-2.0463630789890801E-12</v>
      </c>
      <c r="I1138" s="14">
        <v>32463.03</v>
      </c>
      <c r="J1138" s="1">
        <v>207.56</v>
      </c>
      <c r="K1138" s="1">
        <v>0</v>
      </c>
      <c r="L1138" s="1">
        <v>0</v>
      </c>
      <c r="M1138" s="1">
        <v>1211.19999999999</v>
      </c>
      <c r="N1138" s="1">
        <v>605.6</v>
      </c>
      <c r="O1138" s="1">
        <v>383.28530563999999</v>
      </c>
      <c r="P1138" s="1">
        <v>0</v>
      </c>
      <c r="Q1138" s="1">
        <v>0</v>
      </c>
      <c r="R1138" s="1">
        <v>1831.93</v>
      </c>
    </row>
    <row r="1139" spans="1:18" x14ac:dyDescent="0.15">
      <c r="A1139" s="1" t="str">
        <f t="shared" si="18"/>
        <v>AmeriCredit Automobile Receivables Trust 2017-10001694010 - 02707342767</v>
      </c>
      <c r="B1139" s="1" t="s">
        <v>16</v>
      </c>
      <c r="C1139" s="1" t="s">
        <v>378</v>
      </c>
      <c r="D1139" s="2">
        <v>42767</v>
      </c>
      <c r="E1139" s="1">
        <v>32463.03</v>
      </c>
      <c r="F1139" s="1">
        <v>404.69</v>
      </c>
      <c r="G1139" s="1">
        <v>0</v>
      </c>
      <c r="H1139" s="1">
        <v>-1.3073986337985799E-12</v>
      </c>
      <c r="I1139" s="14">
        <v>32058.34</v>
      </c>
      <c r="J1139" s="1">
        <v>200.91</v>
      </c>
      <c r="K1139" s="1">
        <v>0</v>
      </c>
      <c r="L1139" s="1">
        <v>0</v>
      </c>
      <c r="M1139" s="1">
        <v>605.6</v>
      </c>
      <c r="N1139" s="1">
        <v>0</v>
      </c>
      <c r="O1139" s="1">
        <v>385.79571164999999</v>
      </c>
      <c r="P1139" s="1">
        <v>0</v>
      </c>
      <c r="Q1139" s="1">
        <v>0</v>
      </c>
      <c r="R1139" s="1">
        <v>605.6</v>
      </c>
    </row>
    <row r="1140" spans="1:18" x14ac:dyDescent="0.15">
      <c r="A1140" s="1" t="str">
        <f t="shared" si="18"/>
        <v>AmeriCredit Automobile Receivables Trust 2017-10001694010 - 02707342795</v>
      </c>
      <c r="B1140" s="1" t="s">
        <v>16</v>
      </c>
      <c r="C1140" s="1" t="s">
        <v>378</v>
      </c>
      <c r="D1140" s="2">
        <v>42795</v>
      </c>
      <c r="E1140" s="1">
        <v>32058.34</v>
      </c>
      <c r="F1140" s="1">
        <v>0</v>
      </c>
      <c r="G1140" s="1">
        <v>-500</v>
      </c>
      <c r="H1140" s="1">
        <v>-365.82999999999799</v>
      </c>
      <c r="I1140" s="14">
        <v>32924.17</v>
      </c>
      <c r="J1140" s="1">
        <v>260.83999999999997</v>
      </c>
      <c r="K1140" s="1">
        <v>0</v>
      </c>
      <c r="L1140" s="1">
        <v>-400</v>
      </c>
      <c r="M1140" s="1">
        <v>0</v>
      </c>
      <c r="N1140" s="1">
        <v>0</v>
      </c>
      <c r="O1140" s="1">
        <v>388.32264449000002</v>
      </c>
      <c r="P1140" s="1">
        <v>605.6</v>
      </c>
      <c r="Q1140" s="1">
        <v>0</v>
      </c>
      <c r="R1140" s="1">
        <v>260.83999999999997</v>
      </c>
    </row>
    <row r="1141" spans="1:18" x14ac:dyDescent="0.15">
      <c r="A1141" s="1" t="str">
        <f t="shared" si="18"/>
        <v>AmeriCredit Automobile Receivables Trust 2017-10001694010 - 02774842705</v>
      </c>
      <c r="B1141" s="1" t="s">
        <v>16</v>
      </c>
      <c r="C1141" s="1" t="s">
        <v>377</v>
      </c>
      <c r="D1141" s="2">
        <v>42705</v>
      </c>
      <c r="E1141" s="1">
        <v>19527</v>
      </c>
      <c r="F1141" s="1">
        <v>0</v>
      </c>
      <c r="G1141" s="1">
        <v>0</v>
      </c>
      <c r="H1141" s="1">
        <v>0</v>
      </c>
      <c r="I1141" s="14">
        <v>19527</v>
      </c>
      <c r="J1141" s="1">
        <v>0</v>
      </c>
      <c r="K1141" s="1">
        <v>0</v>
      </c>
      <c r="L1141" s="1">
        <v>0</v>
      </c>
      <c r="M1141" s="1">
        <v>0</v>
      </c>
      <c r="N1141" s="1">
        <v>1449.09</v>
      </c>
      <c r="O1141" s="1">
        <v>143.71185829999999</v>
      </c>
      <c r="P1141" s="1">
        <v>1449.09</v>
      </c>
      <c r="Q1141" s="1">
        <v>43</v>
      </c>
      <c r="R1141" s="1">
        <v>0</v>
      </c>
    </row>
    <row r="1142" spans="1:18" x14ac:dyDescent="0.15">
      <c r="A1142" s="1" t="str">
        <f t="shared" si="18"/>
        <v>AmeriCredit Automobile Receivables Trust 2017-10001694010 - 02774842736</v>
      </c>
      <c r="B1142" s="1" t="s">
        <v>16</v>
      </c>
      <c r="C1142" s="1" t="s">
        <v>377</v>
      </c>
      <c r="D1142" s="2">
        <v>42736</v>
      </c>
      <c r="E1142" s="1">
        <v>19527</v>
      </c>
      <c r="F1142" s="1">
        <v>0</v>
      </c>
      <c r="G1142" s="1">
        <v>0</v>
      </c>
      <c r="H1142" s="1">
        <v>0</v>
      </c>
      <c r="I1142" s="14">
        <v>19527</v>
      </c>
      <c r="J1142" s="1">
        <v>550</v>
      </c>
      <c r="K1142" s="1">
        <v>0</v>
      </c>
      <c r="L1142" s="1">
        <v>-350</v>
      </c>
      <c r="M1142" s="1">
        <v>0</v>
      </c>
      <c r="N1142" s="1">
        <v>1449.09</v>
      </c>
      <c r="O1142" s="1">
        <v>146.15829285999999</v>
      </c>
      <c r="P1142" s="1">
        <v>1382.12</v>
      </c>
      <c r="Q1142" s="1">
        <v>0</v>
      </c>
      <c r="R1142" s="1">
        <v>550</v>
      </c>
    </row>
    <row r="1143" spans="1:18" x14ac:dyDescent="0.15">
      <c r="A1143" s="1" t="str">
        <f t="shared" si="18"/>
        <v>AmeriCredit Automobile Receivables Trust 2017-10001694010 - 02774842767</v>
      </c>
      <c r="B1143" s="1" t="s">
        <v>16</v>
      </c>
      <c r="C1143" s="1" t="s">
        <v>377</v>
      </c>
      <c r="D1143" s="2">
        <v>42767</v>
      </c>
      <c r="E1143" s="1">
        <v>19527</v>
      </c>
      <c r="F1143" s="1">
        <v>0</v>
      </c>
      <c r="G1143" s="1">
        <v>0</v>
      </c>
      <c r="H1143" s="1">
        <v>0</v>
      </c>
      <c r="I1143" s="14">
        <v>19527</v>
      </c>
      <c r="J1143" s="1">
        <v>0</v>
      </c>
      <c r="K1143" s="1">
        <v>0</v>
      </c>
      <c r="L1143" s="1">
        <v>0</v>
      </c>
      <c r="M1143" s="1">
        <v>0</v>
      </c>
      <c r="N1143" s="1">
        <v>1382.12</v>
      </c>
      <c r="O1143" s="1">
        <v>148.64754002999999</v>
      </c>
      <c r="P1143" s="1">
        <v>1865.15</v>
      </c>
      <c r="Q1143" s="1">
        <v>0</v>
      </c>
      <c r="R1143" s="1">
        <v>0</v>
      </c>
    </row>
    <row r="1144" spans="1:18" x14ac:dyDescent="0.15">
      <c r="A1144" s="1" t="str">
        <f t="shared" si="18"/>
        <v>AmeriCredit Automobile Receivables Trust 2017-10001694010 - 02774842795</v>
      </c>
      <c r="B1144" s="1" t="s">
        <v>16</v>
      </c>
      <c r="C1144" s="1" t="s">
        <v>377</v>
      </c>
      <c r="D1144" s="2">
        <v>42795</v>
      </c>
      <c r="E1144" s="1">
        <v>19527</v>
      </c>
      <c r="F1144" s="1">
        <v>0</v>
      </c>
      <c r="G1144" s="1">
        <v>19527</v>
      </c>
      <c r="H1144" s="1">
        <v>0</v>
      </c>
      <c r="I1144" s="14">
        <v>0</v>
      </c>
      <c r="J1144" s="1">
        <v>0</v>
      </c>
      <c r="K1144" s="1">
        <v>9584</v>
      </c>
      <c r="L1144" s="1">
        <v>9584</v>
      </c>
      <c r="M1144" s="1">
        <v>0</v>
      </c>
      <c r="N1144" s="1">
        <v>1865.15</v>
      </c>
      <c r="O1144" s="1">
        <v>151.18034903</v>
      </c>
      <c r="P1144" s="1">
        <v>0</v>
      </c>
      <c r="Q1144" s="1">
        <v>0</v>
      </c>
      <c r="R1144" s="1">
        <v>0</v>
      </c>
    </row>
    <row r="1145" spans="1:18" x14ac:dyDescent="0.15">
      <c r="A1145" s="1" t="str">
        <f t="shared" si="18"/>
        <v>AmeriCredit Automobile Receivables Trust 2017-10001694010 - 02831142705</v>
      </c>
      <c r="B1145" s="1" t="s">
        <v>16</v>
      </c>
      <c r="C1145" s="1" t="s">
        <v>376</v>
      </c>
      <c r="D1145" s="2">
        <v>42705</v>
      </c>
      <c r="E1145" s="1">
        <v>16532.63</v>
      </c>
      <c r="F1145" s="1">
        <v>0</v>
      </c>
      <c r="G1145" s="1">
        <v>0</v>
      </c>
      <c r="H1145" s="1">
        <v>0</v>
      </c>
      <c r="I1145" s="14">
        <v>16532.63</v>
      </c>
      <c r="J1145" s="1">
        <v>0</v>
      </c>
      <c r="K1145" s="1">
        <v>0</v>
      </c>
      <c r="L1145" s="1">
        <v>0</v>
      </c>
      <c r="M1145" s="1">
        <v>0</v>
      </c>
      <c r="N1145" s="3">
        <v>577.81999999999903</v>
      </c>
      <c r="O1145" s="1">
        <v>185.94215431999999</v>
      </c>
      <c r="P1145" s="1">
        <v>577.82000000000005</v>
      </c>
      <c r="Q1145" s="1">
        <v>13</v>
      </c>
      <c r="R1145" s="1">
        <v>0</v>
      </c>
    </row>
    <row r="1146" spans="1:18" x14ac:dyDescent="0.15">
      <c r="A1146" s="1" t="str">
        <f t="shared" si="18"/>
        <v>AmeriCredit Automobile Receivables Trust 2017-10001694010 - 02831142736</v>
      </c>
      <c r="B1146" s="1" t="s">
        <v>16</v>
      </c>
      <c r="C1146" s="1" t="s">
        <v>376</v>
      </c>
      <c r="D1146" s="2">
        <v>42736</v>
      </c>
      <c r="E1146" s="1">
        <v>16532.63</v>
      </c>
      <c r="F1146" s="1">
        <v>0</v>
      </c>
      <c r="G1146" s="1">
        <v>0</v>
      </c>
      <c r="H1146" s="1">
        <v>0</v>
      </c>
      <c r="I1146" s="14">
        <v>16532.63</v>
      </c>
      <c r="J1146" s="1">
        <v>200</v>
      </c>
      <c r="K1146" s="1">
        <v>0</v>
      </c>
      <c r="L1146" s="1">
        <v>0</v>
      </c>
      <c r="M1146" s="1">
        <v>0</v>
      </c>
      <c r="N1146" s="1">
        <v>577.82000000000005</v>
      </c>
      <c r="O1146" s="1">
        <v>187.09880530999999</v>
      </c>
      <c r="P1146" s="1">
        <v>666.73</v>
      </c>
      <c r="Q1146" s="1">
        <v>44</v>
      </c>
      <c r="R1146" s="1">
        <v>200</v>
      </c>
    </row>
    <row r="1147" spans="1:18" x14ac:dyDescent="0.15">
      <c r="A1147" s="1" t="str">
        <f t="shared" si="18"/>
        <v>AmeriCredit Automobile Receivables Trust 2017-10001694010 - 02831142767</v>
      </c>
      <c r="B1147" s="1" t="s">
        <v>16</v>
      </c>
      <c r="C1147" s="1" t="s">
        <v>376</v>
      </c>
      <c r="D1147" s="2">
        <v>42767</v>
      </c>
      <c r="E1147" s="1">
        <v>16532.63</v>
      </c>
      <c r="F1147" s="1">
        <v>0</v>
      </c>
      <c r="G1147" s="1">
        <v>0</v>
      </c>
      <c r="H1147" s="1">
        <v>0</v>
      </c>
      <c r="I1147" s="14">
        <v>16532.63</v>
      </c>
      <c r="J1147" s="1">
        <v>0</v>
      </c>
      <c r="K1147" s="1">
        <v>0</v>
      </c>
      <c r="L1147" s="1">
        <v>0</v>
      </c>
      <c r="M1147" s="1">
        <v>0</v>
      </c>
      <c r="N1147" s="1">
        <v>666.73</v>
      </c>
      <c r="O1147" s="1">
        <v>188.26268537000001</v>
      </c>
      <c r="P1147" s="1">
        <v>955.64</v>
      </c>
      <c r="Q1147" s="1">
        <v>72</v>
      </c>
      <c r="R1147" s="1">
        <v>0</v>
      </c>
    </row>
    <row r="1148" spans="1:18" x14ac:dyDescent="0.15">
      <c r="A1148" s="1" t="str">
        <f t="shared" si="18"/>
        <v>AmeriCredit Automobile Receivables Trust 2017-10001694010 - 02831142795</v>
      </c>
      <c r="B1148" s="1" t="s">
        <v>16</v>
      </c>
      <c r="C1148" s="1" t="s">
        <v>376</v>
      </c>
      <c r="D1148" s="2">
        <v>42795</v>
      </c>
      <c r="E1148" s="1">
        <v>16532.63</v>
      </c>
      <c r="F1148" s="1">
        <v>0</v>
      </c>
      <c r="G1148" s="1">
        <v>16532.63</v>
      </c>
      <c r="H1148" s="1">
        <v>0</v>
      </c>
      <c r="I1148" s="14">
        <v>0</v>
      </c>
      <c r="J1148" s="1">
        <v>0</v>
      </c>
      <c r="K1148" s="1">
        <v>9696.16</v>
      </c>
      <c r="L1148" s="1">
        <v>9696.16</v>
      </c>
      <c r="M1148" s="1">
        <v>0</v>
      </c>
      <c r="N1148" s="1">
        <v>955.64</v>
      </c>
      <c r="O1148" s="1">
        <v>189.43383968000001</v>
      </c>
      <c r="P1148" s="1">
        <v>0</v>
      </c>
      <c r="Q1148" s="1">
        <v>0</v>
      </c>
      <c r="R1148" s="1">
        <v>0</v>
      </c>
    </row>
    <row r="1149" spans="1:18" x14ac:dyDescent="0.15">
      <c r="A1149" s="1" t="str">
        <f t="shared" si="18"/>
        <v>AmeriCredit Automobile Receivables Trust 2017-10001694010 - 02835842705</v>
      </c>
      <c r="B1149" s="1" t="s">
        <v>16</v>
      </c>
      <c r="C1149" s="1" t="s">
        <v>375</v>
      </c>
      <c r="D1149" s="2">
        <v>42705</v>
      </c>
      <c r="E1149" s="1">
        <v>26829.75</v>
      </c>
      <c r="F1149" s="1">
        <v>0</v>
      </c>
      <c r="G1149" s="1">
        <v>0</v>
      </c>
      <c r="H1149" s="1">
        <v>0</v>
      </c>
      <c r="I1149" s="14">
        <v>26829.75</v>
      </c>
      <c r="J1149" s="1">
        <v>615</v>
      </c>
      <c r="K1149" s="1">
        <v>0</v>
      </c>
      <c r="L1149" s="1">
        <v>0</v>
      </c>
      <c r="M1149" s="1">
        <v>0</v>
      </c>
      <c r="N1149" s="1">
        <v>1229.92</v>
      </c>
      <c r="O1149" s="1">
        <v>217.88506301999999</v>
      </c>
      <c r="P1149" s="1">
        <v>1229.8800000000001</v>
      </c>
      <c r="Q1149" s="1">
        <v>19</v>
      </c>
      <c r="R1149" s="1">
        <v>615</v>
      </c>
    </row>
    <row r="1150" spans="1:18" x14ac:dyDescent="0.15">
      <c r="A1150" s="1" t="str">
        <f t="shared" si="18"/>
        <v>AmeriCredit Automobile Receivables Trust 2017-10001694010 - 02835842736</v>
      </c>
      <c r="B1150" s="1" t="s">
        <v>16</v>
      </c>
      <c r="C1150" s="1" t="s">
        <v>375</v>
      </c>
      <c r="D1150" s="2">
        <v>42736</v>
      </c>
      <c r="E1150" s="1">
        <v>26829.75</v>
      </c>
      <c r="F1150" s="1">
        <v>0</v>
      </c>
      <c r="G1150" s="1">
        <v>0</v>
      </c>
      <c r="H1150" s="1">
        <v>0</v>
      </c>
      <c r="I1150" s="14">
        <v>26829.75</v>
      </c>
      <c r="J1150" s="1">
        <v>0</v>
      </c>
      <c r="K1150" s="1">
        <v>0</v>
      </c>
      <c r="L1150" s="1">
        <v>0</v>
      </c>
      <c r="M1150" s="1">
        <v>0</v>
      </c>
      <c r="N1150" s="1">
        <v>1229.8800000000001</v>
      </c>
      <c r="O1150" s="1">
        <v>221.06733475999999</v>
      </c>
      <c r="P1150" s="1">
        <v>1844.84</v>
      </c>
      <c r="Q1150" s="1">
        <v>50</v>
      </c>
      <c r="R1150" s="1">
        <v>0</v>
      </c>
    </row>
    <row r="1151" spans="1:18" x14ac:dyDescent="0.15">
      <c r="A1151" s="1" t="str">
        <f t="shared" si="18"/>
        <v>AmeriCredit Automobile Receivables Trust 2017-10001694010 - 02835842767</v>
      </c>
      <c r="B1151" s="1" t="s">
        <v>16</v>
      </c>
      <c r="C1151" s="1" t="s">
        <v>375</v>
      </c>
      <c r="D1151" s="2">
        <v>42767</v>
      </c>
      <c r="E1151" s="1">
        <v>26829.75</v>
      </c>
      <c r="F1151" s="1">
        <v>0</v>
      </c>
      <c r="G1151" s="1">
        <v>0</v>
      </c>
      <c r="H1151" s="1">
        <v>0</v>
      </c>
      <c r="I1151" s="14">
        <v>26829.75</v>
      </c>
      <c r="J1151" s="1">
        <v>0</v>
      </c>
      <c r="K1151" s="1">
        <v>0</v>
      </c>
      <c r="L1151" s="1">
        <v>-425</v>
      </c>
      <c r="M1151" s="1">
        <v>0</v>
      </c>
      <c r="N1151" s="1">
        <v>1844.84</v>
      </c>
      <c r="O1151" s="1">
        <v>224.29707538</v>
      </c>
      <c r="P1151" s="1">
        <v>2459.8000000000002</v>
      </c>
      <c r="Q1151" s="1">
        <v>0</v>
      </c>
      <c r="R1151" s="1">
        <v>0</v>
      </c>
    </row>
    <row r="1152" spans="1:18" x14ac:dyDescent="0.15">
      <c r="A1152" s="1" t="str">
        <f t="shared" si="18"/>
        <v>AmeriCredit Automobile Receivables Trust 2017-10001694010 - 02835842795</v>
      </c>
      <c r="B1152" s="1" t="s">
        <v>16</v>
      </c>
      <c r="C1152" s="1" t="s">
        <v>375</v>
      </c>
      <c r="D1152" s="2">
        <v>42795</v>
      </c>
      <c r="E1152" s="1">
        <v>26829.75</v>
      </c>
      <c r="F1152" s="1">
        <v>980.05</v>
      </c>
      <c r="G1152" s="1">
        <v>-525</v>
      </c>
      <c r="H1152" s="1">
        <v>-6.8212102632969598E-13</v>
      </c>
      <c r="I1152" s="14">
        <v>26374.7</v>
      </c>
      <c r="J1152" s="1">
        <v>1394.7</v>
      </c>
      <c r="K1152" s="1">
        <v>0</v>
      </c>
      <c r="L1152" s="1">
        <v>-100</v>
      </c>
      <c r="M1152" s="1">
        <v>0</v>
      </c>
      <c r="N1152" s="1">
        <v>2459.8000000000002</v>
      </c>
      <c r="O1152" s="1">
        <v>227.57499297000001</v>
      </c>
      <c r="P1152" s="1">
        <v>1225.01</v>
      </c>
      <c r="Q1152" s="1">
        <v>19</v>
      </c>
      <c r="R1152" s="1">
        <v>2467</v>
      </c>
    </row>
    <row r="1153" spans="1:18" x14ac:dyDescent="0.15">
      <c r="A1153" s="1" t="str">
        <f t="shared" si="18"/>
        <v>AmeriCredit Automobile Receivables Trust 2017-10001694010 - 02865642705</v>
      </c>
      <c r="B1153" s="1" t="s">
        <v>16</v>
      </c>
      <c r="C1153" s="1" t="s">
        <v>374</v>
      </c>
      <c r="D1153" s="2">
        <v>42705</v>
      </c>
      <c r="E1153" s="1">
        <v>29959.19</v>
      </c>
      <c r="F1153" s="1">
        <v>0</v>
      </c>
      <c r="G1153" s="1">
        <v>0</v>
      </c>
      <c r="H1153" s="1">
        <v>0</v>
      </c>
      <c r="I1153" s="14">
        <v>29959.19</v>
      </c>
      <c r="J1153" s="1">
        <v>0</v>
      </c>
      <c r="K1153" s="1">
        <v>0</v>
      </c>
      <c r="L1153" s="1">
        <v>0</v>
      </c>
      <c r="M1153" s="1">
        <v>0</v>
      </c>
      <c r="N1153" s="1">
        <v>1312.46</v>
      </c>
      <c r="O1153" s="1">
        <v>259.62076306</v>
      </c>
      <c r="P1153" s="1">
        <v>1312.46</v>
      </c>
      <c r="Q1153" s="1">
        <v>5</v>
      </c>
      <c r="R1153" s="1">
        <v>0</v>
      </c>
    </row>
    <row r="1154" spans="1:18" x14ac:dyDescent="0.15">
      <c r="A1154" s="1" t="str">
        <f t="shared" si="18"/>
        <v>AmeriCredit Automobile Receivables Trust 2017-10001694010 - 02865642736</v>
      </c>
      <c r="B1154" s="1" t="s">
        <v>16</v>
      </c>
      <c r="C1154" s="1" t="s">
        <v>374</v>
      </c>
      <c r="D1154" s="2">
        <v>42736</v>
      </c>
      <c r="E1154" s="1">
        <v>29959.19</v>
      </c>
      <c r="F1154" s="1">
        <v>0</v>
      </c>
      <c r="G1154" s="1">
        <v>0</v>
      </c>
      <c r="H1154" s="1">
        <v>0</v>
      </c>
      <c r="I1154" s="14">
        <v>29959.19</v>
      </c>
      <c r="J1154" s="1">
        <v>0</v>
      </c>
      <c r="K1154" s="1">
        <v>0</v>
      </c>
      <c r="L1154" s="1">
        <v>0</v>
      </c>
      <c r="M1154" s="1">
        <v>0</v>
      </c>
      <c r="N1154" s="1">
        <v>1312.46</v>
      </c>
      <c r="O1154" s="1">
        <v>263.01398270999999</v>
      </c>
      <c r="P1154" s="1">
        <v>1968.69</v>
      </c>
      <c r="Q1154" s="1">
        <v>36</v>
      </c>
      <c r="R1154" s="1">
        <v>0</v>
      </c>
    </row>
    <row r="1155" spans="1:18" x14ac:dyDescent="0.15">
      <c r="A1155" s="1" t="str">
        <f t="shared" ref="A1155:A1218" si="19">B1155&amp;C1155&amp;D1155</f>
        <v>AmeriCredit Automobile Receivables Trust 2017-10001694010 - 02865642767</v>
      </c>
      <c r="B1155" s="1" t="s">
        <v>16</v>
      </c>
      <c r="C1155" s="1" t="s">
        <v>374</v>
      </c>
      <c r="D1155" s="2">
        <v>42767</v>
      </c>
      <c r="E1155" s="1">
        <v>29959.19</v>
      </c>
      <c r="F1155" s="1">
        <v>0</v>
      </c>
      <c r="G1155" s="1">
        <v>0</v>
      </c>
      <c r="H1155" s="1">
        <v>0</v>
      </c>
      <c r="I1155" s="14">
        <v>29959.19</v>
      </c>
      <c r="J1155" s="1">
        <v>0</v>
      </c>
      <c r="K1155" s="1">
        <v>0</v>
      </c>
      <c r="L1155" s="1">
        <v>0</v>
      </c>
      <c r="M1155" s="1">
        <v>0</v>
      </c>
      <c r="N1155" s="1">
        <v>1968.69</v>
      </c>
      <c r="O1155" s="1">
        <v>266.45230391000001</v>
      </c>
      <c r="P1155" s="1">
        <v>2624.92</v>
      </c>
      <c r="Q1155" s="1">
        <v>64</v>
      </c>
      <c r="R1155" s="1">
        <v>0</v>
      </c>
    </row>
    <row r="1156" spans="1:18" x14ac:dyDescent="0.15">
      <c r="A1156" s="1" t="str">
        <f t="shared" si="19"/>
        <v>AmeriCredit Automobile Receivables Trust 2017-10001694010 - 02865642795</v>
      </c>
      <c r="B1156" s="1" t="s">
        <v>16</v>
      </c>
      <c r="C1156" s="1" t="s">
        <v>374</v>
      </c>
      <c r="D1156" s="2">
        <v>42795</v>
      </c>
      <c r="E1156" s="1">
        <v>29959.19</v>
      </c>
      <c r="F1156" s="1">
        <v>1497.95</v>
      </c>
      <c r="G1156" s="1">
        <v>-450</v>
      </c>
      <c r="H1156" s="1">
        <v>-2.9558577807620099E-12</v>
      </c>
      <c r="I1156" s="14">
        <v>28911.24</v>
      </c>
      <c r="J1156" s="1">
        <v>1576.97</v>
      </c>
      <c r="K1156" s="1">
        <v>0</v>
      </c>
      <c r="L1156" s="1">
        <v>-450</v>
      </c>
      <c r="M1156" s="1">
        <v>0</v>
      </c>
      <c r="N1156" s="1">
        <v>2624.92</v>
      </c>
      <c r="O1156" s="1">
        <v>269.93632614000001</v>
      </c>
      <c r="P1156" s="1">
        <v>656.23</v>
      </c>
      <c r="Q1156" s="1">
        <v>0</v>
      </c>
      <c r="R1156" s="1">
        <v>3104.92</v>
      </c>
    </row>
    <row r="1157" spans="1:18" x14ac:dyDescent="0.15">
      <c r="A1157" s="1" t="str">
        <f t="shared" si="19"/>
        <v>AmeriCredit Automobile Receivables Trust 2017-10001694010 - 02895442705</v>
      </c>
      <c r="B1157" s="1" t="s">
        <v>16</v>
      </c>
      <c r="C1157" s="1" t="s">
        <v>373</v>
      </c>
      <c r="D1157" s="2">
        <v>42705</v>
      </c>
      <c r="E1157" s="1">
        <v>39373.99</v>
      </c>
      <c r="F1157" s="1">
        <v>0</v>
      </c>
      <c r="G1157" s="1">
        <v>0</v>
      </c>
      <c r="H1157" s="1">
        <v>0</v>
      </c>
      <c r="I1157" s="14">
        <v>39373.99</v>
      </c>
      <c r="J1157" s="1">
        <v>0</v>
      </c>
      <c r="K1157" s="1">
        <v>0</v>
      </c>
      <c r="L1157" s="1">
        <v>0</v>
      </c>
      <c r="M1157" s="1">
        <v>0</v>
      </c>
      <c r="N1157" s="1">
        <v>1340.6</v>
      </c>
      <c r="O1157" s="1">
        <v>418.30704248000001</v>
      </c>
      <c r="P1157" s="1">
        <v>1340.6</v>
      </c>
      <c r="Q1157" s="1">
        <v>6</v>
      </c>
      <c r="R1157" s="1">
        <v>0</v>
      </c>
    </row>
    <row r="1158" spans="1:18" x14ac:dyDescent="0.15">
      <c r="A1158" s="1" t="str">
        <f t="shared" si="19"/>
        <v>AmeriCredit Automobile Receivables Trust 2017-10001694010 - 02895442736</v>
      </c>
      <c r="B1158" s="1" t="s">
        <v>16</v>
      </c>
      <c r="C1158" s="1" t="s">
        <v>373</v>
      </c>
      <c r="D1158" s="2">
        <v>42736</v>
      </c>
      <c r="E1158" s="1">
        <v>39373.99</v>
      </c>
      <c r="F1158" s="1">
        <v>0</v>
      </c>
      <c r="G1158" s="1">
        <v>0</v>
      </c>
      <c r="H1158" s="1">
        <v>0</v>
      </c>
      <c r="I1158" s="14">
        <v>39373.99</v>
      </c>
      <c r="J1158" s="1">
        <v>0</v>
      </c>
      <c r="K1158" s="1">
        <v>0</v>
      </c>
      <c r="L1158" s="1">
        <v>0</v>
      </c>
      <c r="M1158" s="1">
        <v>0</v>
      </c>
      <c r="N1158" s="1">
        <v>1340.6</v>
      </c>
      <c r="O1158" s="1">
        <v>420.97832977000002</v>
      </c>
      <c r="P1158" s="1">
        <v>2010.9</v>
      </c>
      <c r="Q1158" s="1">
        <v>37</v>
      </c>
      <c r="R1158" s="1">
        <v>0</v>
      </c>
    </row>
    <row r="1159" spans="1:18" x14ac:dyDescent="0.15">
      <c r="A1159" s="1" t="str">
        <f t="shared" si="19"/>
        <v>AmeriCredit Automobile Receivables Trust 2017-10001694010 - 02895442767</v>
      </c>
      <c r="B1159" s="1" t="s">
        <v>16</v>
      </c>
      <c r="C1159" s="1" t="s">
        <v>373</v>
      </c>
      <c r="D1159" s="2">
        <v>42767</v>
      </c>
      <c r="E1159" s="1">
        <v>39373.99</v>
      </c>
      <c r="F1159" s="1">
        <v>0</v>
      </c>
      <c r="G1159" s="1">
        <v>0</v>
      </c>
      <c r="H1159" s="1">
        <v>0</v>
      </c>
      <c r="I1159" s="14">
        <v>39373.99</v>
      </c>
      <c r="J1159" s="1">
        <v>0</v>
      </c>
      <c r="K1159" s="1">
        <v>0</v>
      </c>
      <c r="L1159" s="1">
        <v>-150</v>
      </c>
      <c r="M1159" s="1">
        <v>0</v>
      </c>
      <c r="N1159" s="1">
        <v>2010.9</v>
      </c>
      <c r="O1159" s="1">
        <v>423.66675780999998</v>
      </c>
      <c r="P1159" s="1">
        <v>2681.2</v>
      </c>
      <c r="Q1159" s="1">
        <v>0</v>
      </c>
      <c r="R1159" s="1">
        <v>0</v>
      </c>
    </row>
    <row r="1160" spans="1:18" x14ac:dyDescent="0.15">
      <c r="A1160" s="1" t="str">
        <f t="shared" si="19"/>
        <v>AmeriCredit Automobile Receivables Trust 2017-10001694010 - 02895442795</v>
      </c>
      <c r="B1160" s="1" t="s">
        <v>16</v>
      </c>
      <c r="C1160" s="1" t="s">
        <v>373</v>
      </c>
      <c r="D1160" s="2">
        <v>42795</v>
      </c>
      <c r="E1160" s="1">
        <v>39373.99</v>
      </c>
      <c r="F1160" s="1">
        <v>0</v>
      </c>
      <c r="G1160" s="1">
        <v>39373.99</v>
      </c>
      <c r="H1160" s="1">
        <v>0</v>
      </c>
      <c r="I1160" s="14">
        <v>0</v>
      </c>
      <c r="J1160" s="1">
        <v>0</v>
      </c>
      <c r="K1160" s="1">
        <v>757.36</v>
      </c>
      <c r="L1160" s="1">
        <v>27093</v>
      </c>
      <c r="M1160" s="1">
        <v>0</v>
      </c>
      <c r="N1160" s="1">
        <v>2681.2</v>
      </c>
      <c r="O1160" s="1">
        <v>426.37243661000002</v>
      </c>
      <c r="P1160" s="1">
        <v>0</v>
      </c>
      <c r="Q1160" s="1">
        <v>0</v>
      </c>
      <c r="R1160" s="1">
        <v>0</v>
      </c>
    </row>
    <row r="1161" spans="1:18" x14ac:dyDescent="0.15">
      <c r="A1161" s="1" t="str">
        <f t="shared" si="19"/>
        <v>AmeriCredit Automobile Receivables Trust 2017-10001694010 - 02896342705</v>
      </c>
      <c r="B1161" s="1" t="s">
        <v>16</v>
      </c>
      <c r="C1161" s="1" t="s">
        <v>372</v>
      </c>
      <c r="D1161" s="2">
        <v>42705</v>
      </c>
      <c r="E1161" s="1">
        <v>16799.46</v>
      </c>
      <c r="F1161" s="1">
        <v>147.19</v>
      </c>
      <c r="G1161" s="1">
        <v>0</v>
      </c>
      <c r="H1161" s="1">
        <v>-1.3073986337985799E-12</v>
      </c>
      <c r="I1161" s="14">
        <v>16652.27</v>
      </c>
      <c r="J1161" s="1">
        <v>220.18</v>
      </c>
      <c r="K1161" s="1">
        <v>0</v>
      </c>
      <c r="L1161" s="1">
        <v>0</v>
      </c>
      <c r="M1161" s="1">
        <v>0</v>
      </c>
      <c r="N1161" s="1">
        <v>367.37</v>
      </c>
      <c r="O1161" s="1">
        <v>144.526321</v>
      </c>
      <c r="P1161" s="1">
        <v>367.37</v>
      </c>
      <c r="Q1161" s="1">
        <v>0</v>
      </c>
      <c r="R1161" s="1">
        <v>367.37</v>
      </c>
    </row>
    <row r="1162" spans="1:18" x14ac:dyDescent="0.15">
      <c r="A1162" s="1" t="str">
        <f t="shared" si="19"/>
        <v>AmeriCredit Automobile Receivables Trust 2017-10001694010 - 02896342736</v>
      </c>
      <c r="B1162" s="1" t="s">
        <v>16</v>
      </c>
      <c r="C1162" s="1" t="s">
        <v>372</v>
      </c>
      <c r="D1162" s="2">
        <v>42736</v>
      </c>
      <c r="E1162" s="1">
        <v>16652.27</v>
      </c>
      <c r="F1162" s="1">
        <v>0</v>
      </c>
      <c r="G1162" s="1">
        <v>0</v>
      </c>
      <c r="H1162" s="1">
        <v>0</v>
      </c>
      <c r="I1162" s="14">
        <v>16652.27</v>
      </c>
      <c r="J1162" s="1">
        <v>0</v>
      </c>
      <c r="K1162" s="1">
        <v>0</v>
      </c>
      <c r="L1162" s="1">
        <v>0</v>
      </c>
      <c r="M1162" s="1">
        <v>0</v>
      </c>
      <c r="N1162" s="1">
        <v>367.37</v>
      </c>
      <c r="O1162" s="1">
        <v>146.43033993</v>
      </c>
      <c r="P1162" s="1">
        <v>734.74</v>
      </c>
      <c r="Q1162" s="1">
        <v>9</v>
      </c>
      <c r="R1162" s="1">
        <v>0</v>
      </c>
    </row>
    <row r="1163" spans="1:18" x14ac:dyDescent="0.15">
      <c r="A1163" s="1" t="str">
        <f t="shared" si="19"/>
        <v>AmeriCredit Automobile Receivables Trust 2017-10001694010 - 02896342767</v>
      </c>
      <c r="B1163" s="1" t="s">
        <v>16</v>
      </c>
      <c r="C1163" s="1" t="s">
        <v>372</v>
      </c>
      <c r="D1163" s="2">
        <v>42767</v>
      </c>
      <c r="E1163" s="1">
        <v>16652.27</v>
      </c>
      <c r="F1163" s="1">
        <v>0</v>
      </c>
      <c r="G1163" s="1">
        <v>0</v>
      </c>
      <c r="H1163" s="1">
        <v>0</v>
      </c>
      <c r="I1163" s="14">
        <v>16652.27</v>
      </c>
      <c r="J1163" s="1">
        <v>0</v>
      </c>
      <c r="K1163" s="1">
        <v>0</v>
      </c>
      <c r="L1163" s="1">
        <v>0</v>
      </c>
      <c r="M1163" s="1">
        <v>0</v>
      </c>
      <c r="N1163" s="1">
        <v>734.74</v>
      </c>
      <c r="O1163" s="1">
        <v>148.35972991</v>
      </c>
      <c r="P1163" s="1">
        <v>1102.1099999999999</v>
      </c>
      <c r="Q1163" s="1">
        <v>37</v>
      </c>
      <c r="R1163" s="1">
        <v>0</v>
      </c>
    </row>
    <row r="1164" spans="1:18" x14ac:dyDescent="0.15">
      <c r="A1164" s="1" t="str">
        <f t="shared" si="19"/>
        <v>AmeriCredit Automobile Receivables Trust 2017-10001694010 - 02896342795</v>
      </c>
      <c r="B1164" s="1" t="s">
        <v>16</v>
      </c>
      <c r="C1164" s="1" t="s">
        <v>372</v>
      </c>
      <c r="D1164" s="2">
        <v>42795</v>
      </c>
      <c r="E1164" s="1">
        <v>16652.27</v>
      </c>
      <c r="F1164" s="1">
        <v>556.30999999999995</v>
      </c>
      <c r="G1164" s="1">
        <v>-125</v>
      </c>
      <c r="H1164" s="1">
        <v>1.3642420526593899E-12</v>
      </c>
      <c r="I1164" s="14">
        <v>16220.96</v>
      </c>
      <c r="J1164" s="1">
        <v>670.95</v>
      </c>
      <c r="K1164" s="1">
        <v>0</v>
      </c>
      <c r="L1164" s="1">
        <v>-500</v>
      </c>
      <c r="M1164" s="1">
        <v>0</v>
      </c>
      <c r="N1164" s="1">
        <v>1102.1099999999999</v>
      </c>
      <c r="O1164" s="1">
        <v>150.31482901000001</v>
      </c>
      <c r="P1164" s="1">
        <v>367.37</v>
      </c>
      <c r="Q1164" s="1">
        <v>0</v>
      </c>
      <c r="R1164" s="1">
        <v>1264</v>
      </c>
    </row>
    <row r="1165" spans="1:18" x14ac:dyDescent="0.15">
      <c r="A1165" s="1" t="str">
        <f t="shared" si="19"/>
        <v>AmeriCredit Automobile Receivables Trust 2017-10001694010 - 02917042705</v>
      </c>
      <c r="B1165" s="1" t="s">
        <v>16</v>
      </c>
      <c r="C1165" s="1" t="s">
        <v>371</v>
      </c>
      <c r="D1165" s="2">
        <v>42705</v>
      </c>
      <c r="E1165" s="1">
        <v>15602.7</v>
      </c>
      <c r="F1165" s="1">
        <v>0</v>
      </c>
      <c r="G1165" s="1">
        <v>0</v>
      </c>
      <c r="H1165" s="1">
        <v>0</v>
      </c>
      <c r="I1165" s="14">
        <v>15602.7</v>
      </c>
      <c r="J1165" s="1">
        <v>0</v>
      </c>
      <c r="K1165" s="1">
        <v>0</v>
      </c>
      <c r="L1165" s="1">
        <v>0</v>
      </c>
      <c r="M1165" s="1">
        <v>0</v>
      </c>
      <c r="N1165" s="1">
        <v>634.64</v>
      </c>
      <c r="O1165" s="1">
        <v>146.13440460999999</v>
      </c>
      <c r="P1165" s="1">
        <v>618.77</v>
      </c>
      <c r="Q1165" s="1">
        <v>19</v>
      </c>
      <c r="R1165" s="1">
        <v>0</v>
      </c>
    </row>
    <row r="1166" spans="1:18" x14ac:dyDescent="0.15">
      <c r="A1166" s="1" t="str">
        <f t="shared" si="19"/>
        <v>AmeriCredit Automobile Receivables Trust 2017-10001694010 - 02917042736</v>
      </c>
      <c r="B1166" s="1" t="s">
        <v>16</v>
      </c>
      <c r="C1166" s="1" t="s">
        <v>371</v>
      </c>
      <c r="D1166" s="2">
        <v>42736</v>
      </c>
      <c r="E1166" s="1">
        <v>15602.7</v>
      </c>
      <c r="F1166" s="1">
        <v>0</v>
      </c>
      <c r="G1166" s="1">
        <v>0</v>
      </c>
      <c r="H1166" s="1">
        <v>0</v>
      </c>
      <c r="I1166" s="14">
        <v>15602.7</v>
      </c>
      <c r="J1166" s="1">
        <v>0</v>
      </c>
      <c r="K1166" s="1">
        <v>0</v>
      </c>
      <c r="L1166" s="1">
        <v>0</v>
      </c>
      <c r="M1166" s="1">
        <v>0</v>
      </c>
      <c r="N1166" s="1">
        <v>618.77</v>
      </c>
      <c r="O1166" s="1">
        <v>147.73525053</v>
      </c>
      <c r="P1166" s="1">
        <v>936.09</v>
      </c>
      <c r="Q1166" s="1">
        <v>50</v>
      </c>
      <c r="R1166" s="1">
        <v>0</v>
      </c>
    </row>
    <row r="1167" spans="1:18" x14ac:dyDescent="0.15">
      <c r="A1167" s="1" t="str">
        <f t="shared" si="19"/>
        <v>AmeriCredit Automobile Receivables Trust 2017-10001694010 - 02917042767</v>
      </c>
      <c r="B1167" s="1" t="s">
        <v>16</v>
      </c>
      <c r="C1167" s="1" t="s">
        <v>371</v>
      </c>
      <c r="D1167" s="2">
        <v>42767</v>
      </c>
      <c r="E1167" s="1">
        <v>15602.7</v>
      </c>
      <c r="F1167" s="1">
        <v>0</v>
      </c>
      <c r="G1167" s="1">
        <v>0</v>
      </c>
      <c r="H1167" s="1">
        <v>0</v>
      </c>
      <c r="I1167" s="14">
        <v>15602.7</v>
      </c>
      <c r="J1167" s="1">
        <v>0</v>
      </c>
      <c r="K1167" s="1">
        <v>0</v>
      </c>
      <c r="L1167" s="1">
        <v>-400</v>
      </c>
      <c r="M1167" s="1">
        <v>0</v>
      </c>
      <c r="N1167" s="1">
        <v>936.09</v>
      </c>
      <c r="O1167" s="1">
        <v>149.35377244</v>
      </c>
      <c r="P1167" s="1">
        <v>1253.4100000000001</v>
      </c>
      <c r="Q1167" s="1">
        <v>0</v>
      </c>
      <c r="R1167" s="1">
        <v>0</v>
      </c>
    </row>
    <row r="1168" spans="1:18" x14ac:dyDescent="0.15">
      <c r="A1168" s="1" t="str">
        <f t="shared" si="19"/>
        <v>AmeriCredit Automobile Receivables Trust 2017-10001694010 - 02917042795</v>
      </c>
      <c r="B1168" s="1" t="s">
        <v>16</v>
      </c>
      <c r="C1168" s="1" t="s">
        <v>371</v>
      </c>
      <c r="D1168" s="2">
        <v>42795</v>
      </c>
      <c r="E1168" s="1">
        <v>15602.7</v>
      </c>
      <c r="F1168" s="1">
        <v>887.38</v>
      </c>
      <c r="G1168" s="1">
        <v>-500</v>
      </c>
      <c r="H1168" s="1">
        <v>1.02318153949454E-12</v>
      </c>
      <c r="I1168" s="14">
        <v>15215.32</v>
      </c>
      <c r="J1168" s="1">
        <v>548.80999999999995</v>
      </c>
      <c r="K1168" s="1">
        <v>0</v>
      </c>
      <c r="L1168" s="1">
        <v>-100</v>
      </c>
      <c r="M1168" s="1">
        <v>0</v>
      </c>
      <c r="N1168" s="1">
        <v>1253.4100000000001</v>
      </c>
      <c r="O1168" s="1">
        <v>150.99016553999999</v>
      </c>
      <c r="P1168" s="1">
        <v>634.54</v>
      </c>
      <c r="Q1168" s="1">
        <v>19</v>
      </c>
      <c r="R1168" s="1">
        <v>1483</v>
      </c>
    </row>
    <row r="1169" spans="1:18" x14ac:dyDescent="0.15">
      <c r="A1169" s="1" t="str">
        <f t="shared" si="19"/>
        <v>AmeriCredit Automobile Receivables Trust 2017-10001694010 - 02933542705</v>
      </c>
      <c r="B1169" s="1" t="s">
        <v>16</v>
      </c>
      <c r="C1169" s="1" t="s">
        <v>370</v>
      </c>
      <c r="D1169" s="2">
        <v>42705</v>
      </c>
      <c r="E1169" s="1">
        <v>30285.7</v>
      </c>
      <c r="F1169" s="1">
        <v>0</v>
      </c>
      <c r="G1169" s="1">
        <v>0</v>
      </c>
      <c r="H1169" s="1">
        <v>0</v>
      </c>
      <c r="I1169" s="14">
        <v>30285.7</v>
      </c>
      <c r="J1169" s="1">
        <v>0</v>
      </c>
      <c r="K1169" s="1">
        <v>0</v>
      </c>
      <c r="L1169" s="1">
        <v>0</v>
      </c>
      <c r="M1169" s="1">
        <v>0</v>
      </c>
      <c r="N1169" s="1">
        <v>1391.74</v>
      </c>
      <c r="O1169" s="1">
        <v>245.12953150000001</v>
      </c>
      <c r="P1169" s="1">
        <v>1391.74</v>
      </c>
      <c r="Q1169" s="1">
        <v>14</v>
      </c>
      <c r="R1169" s="1">
        <v>0</v>
      </c>
    </row>
    <row r="1170" spans="1:18" x14ac:dyDescent="0.15">
      <c r="A1170" s="1" t="str">
        <f t="shared" si="19"/>
        <v>AmeriCredit Automobile Receivables Trust 2017-10001694010 - 02933542736</v>
      </c>
      <c r="B1170" s="1" t="s">
        <v>16</v>
      </c>
      <c r="C1170" s="1" t="s">
        <v>370</v>
      </c>
      <c r="D1170" s="2">
        <v>42736</v>
      </c>
      <c r="E1170" s="1">
        <v>30285.7</v>
      </c>
      <c r="F1170" s="1">
        <v>0</v>
      </c>
      <c r="G1170" s="1">
        <v>0</v>
      </c>
      <c r="H1170" s="1">
        <v>0</v>
      </c>
      <c r="I1170" s="14">
        <v>30285.7</v>
      </c>
      <c r="J1170" s="1">
        <v>0</v>
      </c>
      <c r="K1170" s="1">
        <v>0</v>
      </c>
      <c r="L1170" s="1">
        <v>0</v>
      </c>
      <c r="M1170" s="1">
        <v>0</v>
      </c>
      <c r="N1170" s="1">
        <v>1391.74</v>
      </c>
      <c r="O1170" s="1">
        <v>248.72971773</v>
      </c>
      <c r="P1170" s="1">
        <v>2087.61</v>
      </c>
      <c r="Q1170" s="1">
        <v>45</v>
      </c>
      <c r="R1170" s="1">
        <v>0</v>
      </c>
    </row>
    <row r="1171" spans="1:18" x14ac:dyDescent="0.15">
      <c r="A1171" s="1" t="str">
        <f t="shared" si="19"/>
        <v>AmeriCredit Automobile Receivables Trust 2017-10001694010 - 02933542767</v>
      </c>
      <c r="B1171" s="1" t="s">
        <v>16</v>
      </c>
      <c r="C1171" s="1" t="s">
        <v>370</v>
      </c>
      <c r="D1171" s="2">
        <v>42767</v>
      </c>
      <c r="E1171" s="1">
        <v>30285.7</v>
      </c>
      <c r="F1171" s="1">
        <v>0</v>
      </c>
      <c r="G1171" s="1">
        <v>0</v>
      </c>
      <c r="H1171" s="1">
        <v>0</v>
      </c>
      <c r="I1171" s="14">
        <v>30285.7</v>
      </c>
      <c r="J1171" s="1">
        <v>0</v>
      </c>
      <c r="K1171" s="1">
        <v>0</v>
      </c>
      <c r="L1171" s="1">
        <v>0</v>
      </c>
      <c r="M1171" s="1">
        <v>0</v>
      </c>
      <c r="N1171" s="1">
        <v>2087.61</v>
      </c>
      <c r="O1171" s="1">
        <v>252.38390674999999</v>
      </c>
      <c r="P1171" s="1">
        <v>2783.48</v>
      </c>
      <c r="Q1171" s="1">
        <v>73</v>
      </c>
      <c r="R1171" s="1">
        <v>0</v>
      </c>
    </row>
    <row r="1172" spans="1:18" x14ac:dyDescent="0.15">
      <c r="A1172" s="1" t="str">
        <f t="shared" si="19"/>
        <v>AmeriCredit Automobile Receivables Trust 2017-10001694010 - 02933542795</v>
      </c>
      <c r="B1172" s="1" t="s">
        <v>16</v>
      </c>
      <c r="C1172" s="1" t="s">
        <v>370</v>
      </c>
      <c r="D1172" s="2">
        <v>42795</v>
      </c>
      <c r="E1172" s="1">
        <v>30285.7</v>
      </c>
      <c r="F1172" s="1">
        <v>0</v>
      </c>
      <c r="G1172" s="1">
        <v>30285.7</v>
      </c>
      <c r="H1172" s="1">
        <v>0</v>
      </c>
      <c r="I1172" s="14">
        <v>0</v>
      </c>
      <c r="J1172" s="1">
        <v>0</v>
      </c>
      <c r="K1172" s="1">
        <v>13453</v>
      </c>
      <c r="L1172" s="1">
        <v>13453</v>
      </c>
      <c r="M1172" s="1">
        <v>0</v>
      </c>
      <c r="N1172" s="1">
        <v>2783.48</v>
      </c>
      <c r="O1172" s="1">
        <v>256.09290859999999</v>
      </c>
      <c r="P1172" s="1">
        <v>0</v>
      </c>
      <c r="Q1172" s="1">
        <v>0</v>
      </c>
      <c r="R1172" s="1">
        <v>0</v>
      </c>
    </row>
    <row r="1173" spans="1:18" x14ac:dyDescent="0.15">
      <c r="A1173" s="1" t="str">
        <f t="shared" si="19"/>
        <v>AmeriCredit Automobile Receivables Trust 2017-10001694010 - 02945942705</v>
      </c>
      <c r="B1173" s="1" t="s">
        <v>16</v>
      </c>
      <c r="C1173" s="1" t="s">
        <v>369</v>
      </c>
      <c r="D1173" s="2">
        <v>42705</v>
      </c>
      <c r="E1173" s="1">
        <v>26040.87</v>
      </c>
      <c r="F1173" s="1">
        <v>0</v>
      </c>
      <c r="G1173" s="1">
        <v>0</v>
      </c>
      <c r="H1173" s="1">
        <v>0</v>
      </c>
      <c r="I1173" s="14">
        <v>26040.87</v>
      </c>
      <c r="J1173" s="1">
        <v>597.63</v>
      </c>
      <c r="K1173" s="1">
        <v>0</v>
      </c>
      <c r="L1173" s="1">
        <v>0</v>
      </c>
      <c r="M1173" s="1">
        <v>0</v>
      </c>
      <c r="N1173" s="1">
        <v>1195.26</v>
      </c>
      <c r="O1173" s="1">
        <v>211.14856323000001</v>
      </c>
      <c r="P1173" s="1">
        <v>1195.26</v>
      </c>
      <c r="Q1173" s="1">
        <v>7</v>
      </c>
      <c r="R1173" s="1">
        <v>597.63</v>
      </c>
    </row>
    <row r="1174" spans="1:18" x14ac:dyDescent="0.15">
      <c r="A1174" s="1" t="str">
        <f t="shared" si="19"/>
        <v>AmeriCredit Automobile Receivables Trust 2017-10001694010 - 02945942736</v>
      </c>
      <c r="B1174" s="1" t="s">
        <v>16</v>
      </c>
      <c r="C1174" s="1" t="s">
        <v>369</v>
      </c>
      <c r="D1174" s="2">
        <v>42736</v>
      </c>
      <c r="E1174" s="1">
        <v>26040.87</v>
      </c>
      <c r="F1174" s="1">
        <v>0</v>
      </c>
      <c r="G1174" s="1">
        <v>0</v>
      </c>
      <c r="H1174" s="1">
        <v>0</v>
      </c>
      <c r="I1174" s="14">
        <v>26040.87</v>
      </c>
      <c r="J1174" s="1">
        <v>0</v>
      </c>
      <c r="K1174" s="1">
        <v>0</v>
      </c>
      <c r="L1174" s="1">
        <v>0</v>
      </c>
      <c r="M1174" s="1">
        <v>0</v>
      </c>
      <c r="N1174" s="1">
        <v>1195.26</v>
      </c>
      <c r="O1174" s="1">
        <v>214.24071192</v>
      </c>
      <c r="P1174" s="1">
        <v>1792.89</v>
      </c>
      <c r="Q1174" s="1">
        <v>38</v>
      </c>
      <c r="R1174" s="1">
        <v>0</v>
      </c>
    </row>
    <row r="1175" spans="1:18" x14ac:dyDescent="0.15">
      <c r="A1175" s="1" t="str">
        <f t="shared" si="19"/>
        <v>AmeriCredit Automobile Receivables Trust 2017-10001694010 - 02945942767</v>
      </c>
      <c r="B1175" s="1" t="s">
        <v>16</v>
      </c>
      <c r="C1175" s="1" t="s">
        <v>369</v>
      </c>
      <c r="D1175" s="2">
        <v>42767</v>
      </c>
      <c r="E1175" s="1">
        <v>26040.87</v>
      </c>
      <c r="F1175" s="1">
        <v>0</v>
      </c>
      <c r="G1175" s="1">
        <v>0</v>
      </c>
      <c r="H1175" s="1">
        <v>0</v>
      </c>
      <c r="I1175" s="14">
        <v>26040.87</v>
      </c>
      <c r="J1175" s="1">
        <v>597.63</v>
      </c>
      <c r="K1175" s="1">
        <v>0</v>
      </c>
      <c r="L1175" s="1">
        <v>0</v>
      </c>
      <c r="M1175" s="1">
        <v>0</v>
      </c>
      <c r="N1175" s="1">
        <v>1792.89</v>
      </c>
      <c r="O1175" s="1">
        <v>217.37911399999999</v>
      </c>
      <c r="P1175" s="1">
        <v>1792.89</v>
      </c>
      <c r="Q1175" s="1">
        <v>35</v>
      </c>
      <c r="R1175" s="1">
        <v>621.53</v>
      </c>
    </row>
    <row r="1176" spans="1:18" x14ac:dyDescent="0.15">
      <c r="A1176" s="1" t="str">
        <f t="shared" si="19"/>
        <v>AmeriCredit Automobile Receivables Trust 2017-10001694010 - 02945942795</v>
      </c>
      <c r="B1176" s="1" t="s">
        <v>16</v>
      </c>
      <c r="C1176" s="1" t="s">
        <v>369</v>
      </c>
      <c r="D1176" s="2">
        <v>42795</v>
      </c>
      <c r="E1176" s="1">
        <v>26040.87</v>
      </c>
      <c r="F1176" s="1">
        <v>870.99</v>
      </c>
      <c r="G1176" s="1">
        <v>-100</v>
      </c>
      <c r="H1176" s="1">
        <v>-2.0463630789890801E-12</v>
      </c>
      <c r="I1176" s="14">
        <v>25269.88</v>
      </c>
      <c r="J1176" s="1">
        <v>889.27</v>
      </c>
      <c r="K1176" s="1">
        <v>0</v>
      </c>
      <c r="L1176" s="1">
        <v>-565</v>
      </c>
      <c r="M1176" s="1">
        <v>0</v>
      </c>
      <c r="N1176" s="1">
        <v>1792.89</v>
      </c>
      <c r="O1176" s="1">
        <v>220.56446134999999</v>
      </c>
      <c r="P1176" s="1">
        <v>1195.26</v>
      </c>
      <c r="Q1176" s="1">
        <v>7</v>
      </c>
      <c r="R1176" s="1">
        <v>1784.16</v>
      </c>
    </row>
    <row r="1177" spans="1:18" x14ac:dyDescent="0.15">
      <c r="A1177" s="1" t="str">
        <f t="shared" si="19"/>
        <v>AmeriCredit Automobile Receivables Trust 2017-10001694010 - 02958142705</v>
      </c>
      <c r="B1177" s="1" t="s">
        <v>16</v>
      </c>
      <c r="C1177" s="1" t="s">
        <v>368</v>
      </c>
      <c r="D1177" s="2">
        <v>42705</v>
      </c>
      <c r="E1177" s="1">
        <v>32532.21</v>
      </c>
      <c r="F1177" s="1">
        <v>673.6</v>
      </c>
      <c r="G1177" s="1">
        <v>0</v>
      </c>
      <c r="H1177" s="1">
        <v>-1.4779288903809999E-12</v>
      </c>
      <c r="I1177" s="14">
        <v>31858.61</v>
      </c>
      <c r="J1177" s="1">
        <v>643.91</v>
      </c>
      <c r="K1177" s="1">
        <v>0</v>
      </c>
      <c r="L1177" s="1">
        <v>0</v>
      </c>
      <c r="M1177" s="1">
        <v>667.8</v>
      </c>
      <c r="N1177" s="1">
        <v>649.71</v>
      </c>
      <c r="O1177" s="1">
        <v>316.43939668000002</v>
      </c>
      <c r="P1177" s="1">
        <v>649.71</v>
      </c>
      <c r="Q1177" s="1">
        <v>0</v>
      </c>
      <c r="R1177" s="1">
        <v>1350</v>
      </c>
    </row>
    <row r="1178" spans="1:18" x14ac:dyDescent="0.15">
      <c r="A1178" s="1" t="str">
        <f t="shared" si="19"/>
        <v>AmeriCredit Automobile Receivables Trust 2017-10001694010 - 02958142736</v>
      </c>
      <c r="B1178" s="1" t="s">
        <v>16</v>
      </c>
      <c r="C1178" s="1" t="s">
        <v>368</v>
      </c>
      <c r="D1178" s="2">
        <v>42736</v>
      </c>
      <c r="E1178" s="1">
        <v>31858.61</v>
      </c>
      <c r="F1178" s="1">
        <v>0</v>
      </c>
      <c r="G1178" s="1">
        <v>0</v>
      </c>
      <c r="H1178" s="1">
        <v>0</v>
      </c>
      <c r="I1178" s="14">
        <v>31858.61</v>
      </c>
      <c r="J1178" s="1">
        <v>0</v>
      </c>
      <c r="K1178" s="1">
        <v>0</v>
      </c>
      <c r="L1178" s="1">
        <v>0</v>
      </c>
      <c r="M1178" s="1">
        <v>0</v>
      </c>
      <c r="N1178" s="1">
        <v>649.71</v>
      </c>
      <c r="O1178" s="1">
        <v>319.69845208999999</v>
      </c>
      <c r="P1178" s="1">
        <v>1299.42</v>
      </c>
      <c r="Q1178" s="1">
        <v>17</v>
      </c>
      <c r="R1178" s="1">
        <v>0</v>
      </c>
    </row>
    <row r="1179" spans="1:18" x14ac:dyDescent="0.15">
      <c r="A1179" s="1" t="str">
        <f t="shared" si="19"/>
        <v>AmeriCredit Automobile Receivables Trust 2017-10001694010 - 02958142767</v>
      </c>
      <c r="B1179" s="1" t="s">
        <v>16</v>
      </c>
      <c r="C1179" s="1" t="s">
        <v>368</v>
      </c>
      <c r="D1179" s="2">
        <v>42767</v>
      </c>
      <c r="E1179" s="1">
        <v>31858.61</v>
      </c>
      <c r="F1179" s="1">
        <v>0</v>
      </c>
      <c r="G1179" s="1">
        <v>0</v>
      </c>
      <c r="H1179" s="1">
        <v>0</v>
      </c>
      <c r="I1179" s="14">
        <v>31858.61</v>
      </c>
      <c r="J1179" s="1">
        <v>0</v>
      </c>
      <c r="K1179" s="1">
        <v>0</v>
      </c>
      <c r="L1179" s="1">
        <v>-265</v>
      </c>
      <c r="M1179" s="1">
        <v>0</v>
      </c>
      <c r="N1179" s="1">
        <v>1299.42</v>
      </c>
      <c r="O1179" s="1">
        <v>322.99142884000003</v>
      </c>
      <c r="P1179" s="1">
        <v>1949.13</v>
      </c>
      <c r="Q1179" s="1">
        <v>0</v>
      </c>
      <c r="R1179" s="1">
        <v>0</v>
      </c>
    </row>
    <row r="1180" spans="1:18" x14ac:dyDescent="0.15">
      <c r="A1180" s="1" t="str">
        <f t="shared" si="19"/>
        <v>AmeriCredit Automobile Receivables Trust 2017-10001694010 - 02958142795</v>
      </c>
      <c r="B1180" s="1" t="s">
        <v>16</v>
      </c>
      <c r="C1180" s="1" t="s">
        <v>368</v>
      </c>
      <c r="D1180" s="2">
        <v>42795</v>
      </c>
      <c r="E1180" s="1">
        <v>31858.61</v>
      </c>
      <c r="F1180" s="1">
        <v>0</v>
      </c>
      <c r="G1180" s="1">
        <v>31858.61</v>
      </c>
      <c r="H1180" s="1">
        <v>0</v>
      </c>
      <c r="I1180" s="14">
        <v>0</v>
      </c>
      <c r="J1180" s="1">
        <v>0</v>
      </c>
      <c r="K1180" s="1">
        <v>18453</v>
      </c>
      <c r="L1180" s="1">
        <v>18453</v>
      </c>
      <c r="M1180" s="1">
        <v>0</v>
      </c>
      <c r="N1180" s="1">
        <v>1949.13</v>
      </c>
      <c r="O1180" s="1">
        <v>326.31867998000001</v>
      </c>
      <c r="P1180" s="1">
        <v>0</v>
      </c>
      <c r="Q1180" s="1">
        <v>0</v>
      </c>
      <c r="R1180" s="1">
        <v>0</v>
      </c>
    </row>
    <row r="1181" spans="1:18" x14ac:dyDescent="0.15">
      <c r="A1181" s="1" t="str">
        <f t="shared" si="19"/>
        <v>AmeriCredit Automobile Receivables Trust 2017-10001694010 - 03078642705</v>
      </c>
      <c r="B1181" s="1" t="s">
        <v>16</v>
      </c>
      <c r="C1181" s="1" t="s">
        <v>367</v>
      </c>
      <c r="D1181" s="2">
        <v>42705</v>
      </c>
      <c r="E1181" s="1">
        <v>14261.36</v>
      </c>
      <c r="F1181" s="1">
        <v>122.44</v>
      </c>
      <c r="G1181" s="1">
        <v>0</v>
      </c>
      <c r="H1181" s="1">
        <v>5.1159076974727203E-13</v>
      </c>
      <c r="I1181" s="14">
        <v>14138.92</v>
      </c>
      <c r="J1181" s="1">
        <v>166.52</v>
      </c>
      <c r="K1181" s="1">
        <v>0</v>
      </c>
      <c r="L1181" s="1">
        <v>0</v>
      </c>
      <c r="M1181" s="1">
        <v>0</v>
      </c>
      <c r="N1181" s="1">
        <v>288.95999999999998</v>
      </c>
      <c r="O1181" s="1">
        <v>135.66919372000001</v>
      </c>
      <c r="P1181" s="1">
        <v>288.95999999999998</v>
      </c>
      <c r="Q1181" s="1">
        <v>0</v>
      </c>
      <c r="R1181" s="1">
        <v>288.95999999999998</v>
      </c>
    </row>
    <row r="1182" spans="1:18" x14ac:dyDescent="0.15">
      <c r="A1182" s="1" t="str">
        <f t="shared" si="19"/>
        <v>AmeriCredit Automobile Receivables Trust 2017-10001694010 - 03078642736</v>
      </c>
      <c r="B1182" s="1" t="s">
        <v>16</v>
      </c>
      <c r="C1182" s="1" t="s">
        <v>367</v>
      </c>
      <c r="D1182" s="2">
        <v>42736</v>
      </c>
      <c r="E1182" s="1">
        <v>14138.92</v>
      </c>
      <c r="F1182" s="1">
        <v>0</v>
      </c>
      <c r="G1182" s="1">
        <v>0</v>
      </c>
      <c r="H1182" s="1">
        <v>0</v>
      </c>
      <c r="I1182" s="14">
        <v>14138.92</v>
      </c>
      <c r="J1182" s="1">
        <v>0</v>
      </c>
      <c r="K1182" s="1">
        <v>0</v>
      </c>
      <c r="L1182" s="1">
        <v>0</v>
      </c>
      <c r="M1182" s="1">
        <v>0</v>
      </c>
      <c r="N1182" s="1">
        <v>288.95999999999998</v>
      </c>
      <c r="O1182" s="1">
        <v>137.11677329</v>
      </c>
      <c r="P1182" s="1">
        <v>577.91999999999996</v>
      </c>
      <c r="Q1182" s="1">
        <v>4</v>
      </c>
      <c r="R1182" s="1">
        <v>0</v>
      </c>
    </row>
    <row r="1183" spans="1:18" x14ac:dyDescent="0.15">
      <c r="A1183" s="1" t="str">
        <f t="shared" si="19"/>
        <v>AmeriCredit Automobile Receivables Trust 2017-10001694010 - 03078642767</v>
      </c>
      <c r="B1183" s="1" t="s">
        <v>16</v>
      </c>
      <c r="C1183" s="1" t="s">
        <v>367</v>
      </c>
      <c r="D1183" s="2">
        <v>42767</v>
      </c>
      <c r="E1183" s="1">
        <v>14138.92</v>
      </c>
      <c r="F1183" s="1">
        <v>282.95</v>
      </c>
      <c r="G1183" s="1">
        <v>0</v>
      </c>
      <c r="H1183" s="1">
        <v>7.3896444519050399E-13</v>
      </c>
      <c r="I1183" s="14">
        <v>13855.97</v>
      </c>
      <c r="J1183" s="1">
        <v>295.01</v>
      </c>
      <c r="K1183" s="1">
        <v>0</v>
      </c>
      <c r="L1183" s="1">
        <v>0</v>
      </c>
      <c r="M1183" s="1">
        <v>4.00000000000773E-2</v>
      </c>
      <c r="N1183" s="1">
        <v>577.91999999999996</v>
      </c>
      <c r="O1183" s="1">
        <v>138.57997465</v>
      </c>
      <c r="P1183" s="1">
        <v>288.95999999999998</v>
      </c>
      <c r="Q1183" s="1">
        <v>0</v>
      </c>
      <c r="R1183" s="1">
        <v>577.96</v>
      </c>
    </row>
    <row r="1184" spans="1:18" x14ac:dyDescent="0.15">
      <c r="A1184" s="1" t="str">
        <f t="shared" si="19"/>
        <v>AmeriCredit Automobile Receivables Trust 2017-10001694010 - 03078642795</v>
      </c>
      <c r="B1184" s="1" t="s">
        <v>16</v>
      </c>
      <c r="C1184" s="1" t="s">
        <v>367</v>
      </c>
      <c r="D1184" s="2">
        <v>42795</v>
      </c>
      <c r="E1184" s="1">
        <v>13855.97</v>
      </c>
      <c r="F1184" s="1">
        <v>12612.28</v>
      </c>
      <c r="G1184" s="1">
        <v>743.69</v>
      </c>
      <c r="H1184" s="1">
        <v>-1.81898940354585E-12</v>
      </c>
      <c r="I1184" s="14">
        <v>500</v>
      </c>
      <c r="J1184" s="1">
        <v>0</v>
      </c>
      <c r="K1184" s="1">
        <v>0</v>
      </c>
      <c r="L1184" s="1">
        <v>0</v>
      </c>
      <c r="M1184" s="1">
        <v>0</v>
      </c>
      <c r="N1184" s="1">
        <v>288.95999999999998</v>
      </c>
      <c r="O1184" s="1">
        <v>140.05896638999999</v>
      </c>
      <c r="P1184" s="1">
        <v>504.78232876999999</v>
      </c>
      <c r="Q1184" s="1">
        <v>4</v>
      </c>
      <c r="R1184" s="1">
        <v>12612.28</v>
      </c>
    </row>
    <row r="1185" spans="1:18" x14ac:dyDescent="0.15">
      <c r="A1185" s="1" t="str">
        <f t="shared" si="19"/>
        <v>AmeriCredit Automobile Receivables Trust 2017-10001694010 - 03118942705</v>
      </c>
      <c r="B1185" s="1" t="s">
        <v>16</v>
      </c>
      <c r="C1185" s="1" t="s">
        <v>366</v>
      </c>
      <c r="D1185" s="2">
        <v>42705</v>
      </c>
      <c r="E1185" s="1">
        <v>12329.3</v>
      </c>
      <c r="F1185" s="1">
        <v>106.27</v>
      </c>
      <c r="G1185" s="1">
        <v>0</v>
      </c>
      <c r="H1185" s="1">
        <v>-1.3784529073745899E-12</v>
      </c>
      <c r="I1185" s="14">
        <v>12223.03</v>
      </c>
      <c r="J1185" s="1">
        <v>190.73</v>
      </c>
      <c r="K1185" s="1">
        <v>0</v>
      </c>
      <c r="L1185" s="1">
        <v>0</v>
      </c>
      <c r="M1185" s="1">
        <v>1.6100000000000101</v>
      </c>
      <c r="N1185" s="1">
        <v>295.39</v>
      </c>
      <c r="O1185" s="1">
        <v>143.56508758999999</v>
      </c>
      <c r="P1185" s="1">
        <v>295.39</v>
      </c>
      <c r="Q1185" s="1">
        <v>0</v>
      </c>
      <c r="R1185" s="1">
        <v>297</v>
      </c>
    </row>
    <row r="1186" spans="1:18" x14ac:dyDescent="0.15">
      <c r="A1186" s="1" t="str">
        <f t="shared" si="19"/>
        <v>AmeriCredit Automobile Receivables Trust 2017-10001694010 - 03118942736</v>
      </c>
      <c r="B1186" s="1" t="s">
        <v>16</v>
      </c>
      <c r="C1186" s="1" t="s">
        <v>366</v>
      </c>
      <c r="D1186" s="2">
        <v>42736</v>
      </c>
      <c r="E1186" s="1">
        <v>12223.03</v>
      </c>
      <c r="F1186" s="1">
        <v>0</v>
      </c>
      <c r="G1186" s="1">
        <v>0</v>
      </c>
      <c r="H1186" s="1">
        <v>0</v>
      </c>
      <c r="I1186" s="14">
        <v>12223.03</v>
      </c>
      <c r="J1186" s="1">
        <v>0</v>
      </c>
      <c r="K1186" s="1">
        <v>0</v>
      </c>
      <c r="L1186" s="1">
        <v>0</v>
      </c>
      <c r="M1186" s="1">
        <v>0</v>
      </c>
      <c r="N1186" s="1">
        <v>295.39</v>
      </c>
      <c r="O1186" s="1">
        <v>145.32513438999999</v>
      </c>
      <c r="P1186" s="1">
        <v>589.16999999999996</v>
      </c>
      <c r="Q1186" s="1">
        <v>16</v>
      </c>
      <c r="R1186" s="1">
        <v>0</v>
      </c>
    </row>
    <row r="1187" spans="1:18" x14ac:dyDescent="0.15">
      <c r="A1187" s="1" t="str">
        <f t="shared" si="19"/>
        <v>AmeriCredit Automobile Receivables Trust 2017-10001694010 - 03118942767</v>
      </c>
      <c r="B1187" s="1" t="s">
        <v>16</v>
      </c>
      <c r="C1187" s="1" t="s">
        <v>366</v>
      </c>
      <c r="D1187" s="2">
        <v>42767</v>
      </c>
      <c r="E1187" s="1">
        <v>12223.03</v>
      </c>
      <c r="F1187" s="1">
        <v>0</v>
      </c>
      <c r="G1187" s="1">
        <v>0</v>
      </c>
      <c r="H1187" s="1">
        <v>0</v>
      </c>
      <c r="I1187" s="14">
        <v>12223.03</v>
      </c>
      <c r="J1187" s="1">
        <v>0</v>
      </c>
      <c r="K1187" s="1">
        <v>0</v>
      </c>
      <c r="L1187" s="1">
        <v>0</v>
      </c>
      <c r="M1187" s="1">
        <v>0</v>
      </c>
      <c r="N1187" s="1">
        <v>589.16999999999996</v>
      </c>
      <c r="O1187" s="1">
        <v>147.10703512000001</v>
      </c>
      <c r="P1187" s="1">
        <v>884.56</v>
      </c>
      <c r="Q1187" s="1">
        <v>44</v>
      </c>
      <c r="R1187" s="1">
        <v>0</v>
      </c>
    </row>
    <row r="1188" spans="1:18" x14ac:dyDescent="0.15">
      <c r="A1188" s="1" t="str">
        <f t="shared" si="19"/>
        <v>AmeriCredit Automobile Receivables Trust 2017-10001694010 - 03118942795</v>
      </c>
      <c r="B1188" s="1" t="s">
        <v>16</v>
      </c>
      <c r="C1188" s="1" t="s">
        <v>366</v>
      </c>
      <c r="D1188" s="2">
        <v>42795</v>
      </c>
      <c r="E1188" s="1">
        <v>12223.03</v>
      </c>
      <c r="F1188" s="1">
        <v>935.92</v>
      </c>
      <c r="G1188" s="1">
        <v>-475</v>
      </c>
      <c r="H1188" s="1">
        <v>1.13686837721616E-13</v>
      </c>
      <c r="I1188" s="14">
        <v>11762.11</v>
      </c>
      <c r="J1188" s="1">
        <v>424.08</v>
      </c>
      <c r="K1188" s="1">
        <v>0</v>
      </c>
      <c r="L1188" s="1">
        <v>-475</v>
      </c>
      <c r="M1188" s="1">
        <v>0</v>
      </c>
      <c r="N1188" s="1">
        <v>884.56</v>
      </c>
      <c r="O1188" s="1">
        <v>148.91106110999999</v>
      </c>
      <c r="P1188" s="1">
        <v>295.39</v>
      </c>
      <c r="Q1188" s="1">
        <v>0</v>
      </c>
      <c r="R1188" s="1">
        <v>1405</v>
      </c>
    </row>
    <row r="1189" spans="1:18" x14ac:dyDescent="0.15">
      <c r="A1189" s="1" t="str">
        <f t="shared" si="19"/>
        <v>AmeriCredit Automobile Receivables Trust 2017-10001694010 - 03147242705</v>
      </c>
      <c r="B1189" s="1" t="s">
        <v>16</v>
      </c>
      <c r="C1189" s="1" t="s">
        <v>365</v>
      </c>
      <c r="D1189" s="2">
        <v>42705</v>
      </c>
      <c r="E1189" s="1">
        <v>45008.06</v>
      </c>
      <c r="F1189" s="1">
        <v>162.52000000000001</v>
      </c>
      <c r="G1189" s="1">
        <v>0</v>
      </c>
      <c r="H1189" s="1">
        <v>-3.21165316563565E-12</v>
      </c>
      <c r="I1189" s="14">
        <v>44845.54</v>
      </c>
      <c r="J1189" s="1">
        <v>722.48</v>
      </c>
      <c r="K1189" s="1">
        <v>0</v>
      </c>
      <c r="L1189" s="1">
        <v>0</v>
      </c>
      <c r="M1189" s="1">
        <v>0</v>
      </c>
      <c r="N1189" s="1">
        <v>1767.44</v>
      </c>
      <c r="O1189" s="1">
        <v>438.31065071</v>
      </c>
      <c r="P1189" s="1">
        <v>1767.44</v>
      </c>
      <c r="Q1189" s="1">
        <v>2</v>
      </c>
      <c r="R1189" s="1">
        <v>885</v>
      </c>
    </row>
    <row r="1190" spans="1:18" x14ac:dyDescent="0.15">
      <c r="A1190" s="1" t="str">
        <f t="shared" si="19"/>
        <v>AmeriCredit Automobile Receivables Trust 2017-10001694010 - 03147242736</v>
      </c>
      <c r="B1190" s="1" t="s">
        <v>16</v>
      </c>
      <c r="C1190" s="1" t="s">
        <v>365</v>
      </c>
      <c r="D1190" s="2">
        <v>42736</v>
      </c>
      <c r="E1190" s="1">
        <v>44845.54</v>
      </c>
      <c r="F1190" s="1">
        <v>208.52</v>
      </c>
      <c r="G1190" s="1">
        <v>0</v>
      </c>
      <c r="H1190" s="1">
        <v>4.0643044485477698E-12</v>
      </c>
      <c r="I1190" s="14">
        <v>44637.02</v>
      </c>
      <c r="J1190" s="1">
        <v>676.48</v>
      </c>
      <c r="K1190" s="1">
        <v>0</v>
      </c>
      <c r="L1190" s="1">
        <v>0</v>
      </c>
      <c r="M1190" s="1">
        <v>0</v>
      </c>
      <c r="N1190" s="1">
        <v>1767.44</v>
      </c>
      <c r="O1190" s="1">
        <v>442.64976029000002</v>
      </c>
      <c r="P1190" s="1">
        <v>883.72</v>
      </c>
      <c r="Q1190" s="1">
        <v>0</v>
      </c>
      <c r="R1190" s="1">
        <v>885</v>
      </c>
    </row>
    <row r="1191" spans="1:18" x14ac:dyDescent="0.15">
      <c r="A1191" s="1" t="str">
        <f t="shared" si="19"/>
        <v>AmeriCredit Automobile Receivables Trust 2017-10001694010 - 03147242767</v>
      </c>
      <c r="B1191" s="1" t="s">
        <v>16</v>
      </c>
      <c r="C1191" s="1" t="s">
        <v>365</v>
      </c>
      <c r="D1191" s="2">
        <v>42767</v>
      </c>
      <c r="E1191" s="1">
        <v>44637.02</v>
      </c>
      <c r="F1191" s="1">
        <v>44622.36</v>
      </c>
      <c r="G1191" s="1">
        <v>14.66</v>
      </c>
      <c r="H1191" s="1">
        <v>-7.2759576141834202E-12</v>
      </c>
      <c r="I1191" s="14">
        <v>0</v>
      </c>
      <c r="J1191" s="1">
        <v>542.53</v>
      </c>
      <c r="K1191" s="1">
        <v>0</v>
      </c>
      <c r="L1191" s="1">
        <v>0</v>
      </c>
      <c r="M1191" s="1">
        <v>0</v>
      </c>
      <c r="N1191" s="1">
        <v>883.72</v>
      </c>
      <c r="O1191" s="1">
        <v>447.03222481</v>
      </c>
      <c r="P1191" s="1">
        <v>0</v>
      </c>
      <c r="Q1191" s="1">
        <v>0</v>
      </c>
      <c r="R1191" s="1">
        <v>45164.89</v>
      </c>
    </row>
    <row r="1192" spans="1:18" x14ac:dyDescent="0.15">
      <c r="A1192" s="1" t="str">
        <f t="shared" si="19"/>
        <v>AmeriCredit Automobile Receivables Trust 2017-10001694010 - 03166242705</v>
      </c>
      <c r="B1192" s="1" t="s">
        <v>16</v>
      </c>
      <c r="C1192" s="1" t="s">
        <v>364</v>
      </c>
      <c r="D1192" s="2">
        <v>42705</v>
      </c>
      <c r="E1192" s="1">
        <v>18334.990000000002</v>
      </c>
      <c r="F1192" s="1">
        <v>0</v>
      </c>
      <c r="G1192" s="1">
        <v>0</v>
      </c>
      <c r="H1192" s="1">
        <v>0</v>
      </c>
      <c r="I1192" s="14">
        <v>18334.990000000002</v>
      </c>
      <c r="J1192" s="1">
        <v>0</v>
      </c>
      <c r="K1192" s="1">
        <v>0</v>
      </c>
      <c r="L1192" s="1">
        <v>0</v>
      </c>
      <c r="M1192" s="1">
        <v>0</v>
      </c>
      <c r="N1192" s="1">
        <v>779.98</v>
      </c>
      <c r="O1192" s="1">
        <v>167.48192958000001</v>
      </c>
      <c r="P1192" s="1">
        <v>779.98</v>
      </c>
      <c r="Q1192" s="1">
        <v>2</v>
      </c>
      <c r="R1192" s="1">
        <v>0</v>
      </c>
    </row>
    <row r="1193" spans="1:18" x14ac:dyDescent="0.15">
      <c r="A1193" s="1" t="str">
        <f t="shared" si="19"/>
        <v>AmeriCredit Automobile Receivables Trust 2017-10001694010 - 03166242736</v>
      </c>
      <c r="B1193" s="1" t="s">
        <v>16</v>
      </c>
      <c r="C1193" s="1" t="s">
        <v>364</v>
      </c>
      <c r="D1193" s="2">
        <v>42736</v>
      </c>
      <c r="E1193" s="1">
        <v>18334.990000000002</v>
      </c>
      <c r="F1193" s="1">
        <v>1031.58</v>
      </c>
      <c r="G1193" s="1">
        <v>0</v>
      </c>
      <c r="H1193" s="1">
        <v>1.81898940354585E-12</v>
      </c>
      <c r="I1193" s="14">
        <v>17303.41</v>
      </c>
      <c r="J1193" s="1">
        <v>0</v>
      </c>
      <c r="K1193" s="1">
        <v>0</v>
      </c>
      <c r="L1193" s="1">
        <v>0</v>
      </c>
      <c r="M1193" s="1">
        <v>251.599999999999</v>
      </c>
      <c r="N1193" s="1">
        <v>779.98</v>
      </c>
      <c r="O1193" s="1">
        <v>169.4792132</v>
      </c>
      <c r="P1193" s="1">
        <v>1169.97</v>
      </c>
      <c r="Q1193" s="1">
        <v>33</v>
      </c>
      <c r="R1193" s="1">
        <v>1031.58</v>
      </c>
    </row>
    <row r="1194" spans="1:18" x14ac:dyDescent="0.15">
      <c r="A1194" s="1" t="str">
        <f t="shared" si="19"/>
        <v>AmeriCredit Automobile Receivables Trust 2017-10001694010 - 03166242767</v>
      </c>
      <c r="B1194" s="1" t="s">
        <v>16</v>
      </c>
      <c r="C1194" s="1" t="s">
        <v>364</v>
      </c>
      <c r="D1194" s="2">
        <v>42767</v>
      </c>
      <c r="E1194" s="1">
        <v>17303.41</v>
      </c>
      <c r="F1194" s="1">
        <v>0</v>
      </c>
      <c r="G1194" s="1">
        <v>0</v>
      </c>
      <c r="H1194" s="1">
        <v>0</v>
      </c>
      <c r="I1194" s="14">
        <v>17303.41</v>
      </c>
      <c r="J1194" s="1">
        <v>0</v>
      </c>
      <c r="K1194" s="1">
        <v>0</v>
      </c>
      <c r="L1194" s="1">
        <v>0</v>
      </c>
      <c r="M1194" s="1">
        <v>0</v>
      </c>
      <c r="N1194" s="1">
        <v>1169.97</v>
      </c>
      <c r="O1194" s="1">
        <v>171.50063066000001</v>
      </c>
      <c r="P1194" s="1">
        <v>1559.96</v>
      </c>
      <c r="Q1194" s="1">
        <v>0</v>
      </c>
      <c r="R1194" s="1">
        <v>0</v>
      </c>
    </row>
    <row r="1195" spans="1:18" x14ac:dyDescent="0.15">
      <c r="A1195" s="1" t="str">
        <f t="shared" si="19"/>
        <v>AmeriCredit Automobile Receivables Trust 2017-10001694010 - 03166242795</v>
      </c>
      <c r="B1195" s="1" t="s">
        <v>16</v>
      </c>
      <c r="C1195" s="1" t="s">
        <v>364</v>
      </c>
      <c r="D1195" s="2">
        <v>42795</v>
      </c>
      <c r="E1195" s="1">
        <v>17303.41</v>
      </c>
      <c r="F1195" s="1">
        <v>0</v>
      </c>
      <c r="G1195" s="1">
        <v>17303.41</v>
      </c>
      <c r="H1195" s="1">
        <v>0</v>
      </c>
      <c r="I1195" s="14">
        <v>0</v>
      </c>
      <c r="J1195" s="1">
        <v>0</v>
      </c>
      <c r="K1195" s="1">
        <v>11523</v>
      </c>
      <c r="L1195" s="1">
        <v>11523</v>
      </c>
      <c r="M1195" s="1">
        <v>0</v>
      </c>
      <c r="N1195" s="1">
        <v>1559.96</v>
      </c>
      <c r="O1195" s="1">
        <v>173.54647358</v>
      </c>
      <c r="P1195" s="1">
        <v>0</v>
      </c>
      <c r="Q1195" s="1">
        <v>0</v>
      </c>
      <c r="R1195" s="1">
        <v>0</v>
      </c>
    </row>
    <row r="1196" spans="1:18" x14ac:dyDescent="0.15">
      <c r="A1196" s="1" t="str">
        <f t="shared" si="19"/>
        <v>AmeriCredit Automobile Receivables Trust 2017-10001694010 - 03176442705</v>
      </c>
      <c r="B1196" s="1" t="s">
        <v>16</v>
      </c>
      <c r="C1196" s="1" t="s">
        <v>363</v>
      </c>
      <c r="D1196" s="2">
        <v>42705</v>
      </c>
      <c r="E1196" s="1">
        <v>29131.57</v>
      </c>
      <c r="F1196" s="1">
        <v>0</v>
      </c>
      <c r="G1196" s="1">
        <v>0</v>
      </c>
      <c r="H1196" s="1">
        <v>0</v>
      </c>
      <c r="I1196" s="14">
        <v>29131.57</v>
      </c>
      <c r="J1196" s="1">
        <v>555.47</v>
      </c>
      <c r="K1196" s="1">
        <v>0</v>
      </c>
      <c r="L1196" s="1">
        <v>0</v>
      </c>
      <c r="M1196" s="1">
        <v>0</v>
      </c>
      <c r="N1196" s="1">
        <v>1110.94</v>
      </c>
      <c r="O1196" s="1">
        <v>293.47778079</v>
      </c>
      <c r="P1196" s="1">
        <v>1110.94</v>
      </c>
      <c r="Q1196" s="1">
        <v>3</v>
      </c>
      <c r="R1196" s="1">
        <v>555.47</v>
      </c>
    </row>
    <row r="1197" spans="1:18" x14ac:dyDescent="0.15">
      <c r="A1197" s="1" t="str">
        <f t="shared" si="19"/>
        <v>AmeriCredit Automobile Receivables Trust 2017-10001694010 - 03176442736</v>
      </c>
      <c r="B1197" s="1" t="s">
        <v>16</v>
      </c>
      <c r="C1197" s="1" t="s">
        <v>363</v>
      </c>
      <c r="D1197" s="2">
        <v>42736</v>
      </c>
      <c r="E1197" s="1">
        <v>29131.57</v>
      </c>
      <c r="F1197" s="1">
        <v>0</v>
      </c>
      <c r="G1197" s="1">
        <v>0</v>
      </c>
      <c r="H1197" s="1">
        <v>0</v>
      </c>
      <c r="I1197" s="14">
        <v>29131.57</v>
      </c>
      <c r="J1197" s="1">
        <v>0</v>
      </c>
      <c r="K1197" s="1">
        <v>0</v>
      </c>
      <c r="L1197" s="1">
        <v>0</v>
      </c>
      <c r="M1197" s="1">
        <v>0</v>
      </c>
      <c r="N1197" s="1">
        <v>1110.94</v>
      </c>
      <c r="O1197" s="1">
        <v>296.12111658999999</v>
      </c>
      <c r="P1197" s="1">
        <v>1666.41</v>
      </c>
      <c r="Q1197" s="1">
        <v>34</v>
      </c>
      <c r="R1197" s="1">
        <v>0</v>
      </c>
    </row>
    <row r="1198" spans="1:18" x14ac:dyDescent="0.15">
      <c r="A1198" s="1" t="str">
        <f t="shared" si="19"/>
        <v>AmeriCredit Automobile Receivables Trust 2017-10001694010 - 03176442767</v>
      </c>
      <c r="B1198" s="1" t="s">
        <v>16</v>
      </c>
      <c r="C1198" s="1" t="s">
        <v>363</v>
      </c>
      <c r="D1198" s="2">
        <v>42767</v>
      </c>
      <c r="E1198" s="1">
        <v>29131.57</v>
      </c>
      <c r="F1198" s="1">
        <v>0</v>
      </c>
      <c r="G1198" s="1">
        <v>0</v>
      </c>
      <c r="H1198" s="1">
        <v>0</v>
      </c>
      <c r="I1198" s="14">
        <v>29131.57</v>
      </c>
      <c r="J1198" s="1">
        <v>0</v>
      </c>
      <c r="K1198" s="1">
        <v>0</v>
      </c>
      <c r="L1198" s="1">
        <v>0</v>
      </c>
      <c r="M1198" s="1">
        <v>0</v>
      </c>
      <c r="N1198" s="1">
        <v>1666.41</v>
      </c>
      <c r="O1198" s="1">
        <v>298.78846268000001</v>
      </c>
      <c r="P1198" s="1">
        <v>2221.88</v>
      </c>
      <c r="Q1198" s="1">
        <v>62</v>
      </c>
      <c r="R1198" s="1">
        <v>0</v>
      </c>
    </row>
    <row r="1199" spans="1:18" x14ac:dyDescent="0.15">
      <c r="A1199" s="1" t="str">
        <f t="shared" si="19"/>
        <v>AmeriCredit Automobile Receivables Trust 2017-10001694010 - 03176442795</v>
      </c>
      <c r="B1199" s="1" t="s">
        <v>16</v>
      </c>
      <c r="C1199" s="1" t="s">
        <v>363</v>
      </c>
      <c r="D1199" s="2">
        <v>42795</v>
      </c>
      <c r="E1199" s="1">
        <v>29131.57</v>
      </c>
      <c r="F1199" s="1">
        <v>1504.72</v>
      </c>
      <c r="G1199" s="1">
        <v>-500</v>
      </c>
      <c r="H1199" s="1">
        <v>1.1368683772161601E-12</v>
      </c>
      <c r="I1199" s="14">
        <v>28126.85</v>
      </c>
      <c r="J1199" s="1">
        <v>686.69</v>
      </c>
      <c r="K1199" s="1">
        <v>0</v>
      </c>
      <c r="L1199" s="1">
        <v>-500</v>
      </c>
      <c r="M1199" s="1">
        <v>0</v>
      </c>
      <c r="N1199" s="1">
        <v>2221.88</v>
      </c>
      <c r="O1199" s="1">
        <v>301.48003717</v>
      </c>
      <c r="P1199" s="1">
        <v>1085.94</v>
      </c>
      <c r="Q1199" s="1">
        <v>3</v>
      </c>
      <c r="R1199" s="1">
        <v>2274.7199999999998</v>
      </c>
    </row>
    <row r="1200" spans="1:18" x14ac:dyDescent="0.15">
      <c r="A1200" s="1" t="str">
        <f t="shared" si="19"/>
        <v>AmeriCredit Automobile Receivables Trust 2017-10001694010 - 03186642705</v>
      </c>
      <c r="B1200" s="1" t="s">
        <v>16</v>
      </c>
      <c r="C1200" s="1" t="s">
        <v>362</v>
      </c>
      <c r="D1200" s="2">
        <v>42705</v>
      </c>
      <c r="E1200" s="1">
        <v>14986</v>
      </c>
      <c r="F1200" s="1">
        <v>34.93</v>
      </c>
      <c r="G1200" s="1">
        <v>0</v>
      </c>
      <c r="H1200" s="1">
        <v>2.9132252166164098E-13</v>
      </c>
      <c r="I1200" s="14">
        <v>14951.07</v>
      </c>
      <c r="J1200" s="1">
        <v>290.2</v>
      </c>
      <c r="K1200" s="1">
        <v>0</v>
      </c>
      <c r="L1200" s="1">
        <v>0</v>
      </c>
      <c r="M1200" s="1">
        <v>0</v>
      </c>
      <c r="N1200" s="1">
        <v>325.13</v>
      </c>
      <c r="O1200" s="1">
        <v>128.43875</v>
      </c>
      <c r="P1200" s="1">
        <v>325.13</v>
      </c>
      <c r="Q1200" s="1">
        <v>0</v>
      </c>
      <c r="R1200" s="1">
        <v>325.13</v>
      </c>
    </row>
    <row r="1201" spans="1:18" x14ac:dyDescent="0.15">
      <c r="A1201" s="1" t="str">
        <f t="shared" si="19"/>
        <v>AmeriCredit Automobile Receivables Trust 2017-10001694010 - 03186642736</v>
      </c>
      <c r="B1201" s="1" t="s">
        <v>16</v>
      </c>
      <c r="C1201" s="1" t="s">
        <v>362</v>
      </c>
      <c r="D1201" s="2">
        <v>42736</v>
      </c>
      <c r="E1201" s="1">
        <v>14951.07</v>
      </c>
      <c r="F1201" s="1">
        <v>125.66</v>
      </c>
      <c r="G1201" s="1">
        <v>0</v>
      </c>
      <c r="H1201" s="1">
        <v>-1.4210854715202001E-13</v>
      </c>
      <c r="I1201" s="14">
        <v>14825.41</v>
      </c>
      <c r="J1201" s="1">
        <v>199.47</v>
      </c>
      <c r="K1201" s="1">
        <v>0</v>
      </c>
      <c r="L1201" s="1">
        <v>0</v>
      </c>
      <c r="M1201" s="1">
        <v>0</v>
      </c>
      <c r="N1201" s="1">
        <v>325.13</v>
      </c>
      <c r="O1201" s="1">
        <v>130.09674522</v>
      </c>
      <c r="P1201" s="1">
        <v>325.13</v>
      </c>
      <c r="Q1201" s="1">
        <v>0</v>
      </c>
      <c r="R1201" s="1">
        <v>325.13</v>
      </c>
    </row>
    <row r="1202" spans="1:18" x14ac:dyDescent="0.15">
      <c r="A1202" s="1" t="str">
        <f t="shared" si="19"/>
        <v>AmeriCredit Automobile Receivables Trust 2017-10001694010 - 03186642767</v>
      </c>
      <c r="B1202" s="1" t="s">
        <v>16</v>
      </c>
      <c r="C1202" s="1" t="s">
        <v>362</v>
      </c>
      <c r="D1202" s="2">
        <v>42767</v>
      </c>
      <c r="E1202" s="1">
        <v>14825.41</v>
      </c>
      <c r="F1202" s="1">
        <v>14815.82</v>
      </c>
      <c r="G1202" s="1">
        <v>9.59</v>
      </c>
      <c r="H1202" s="1">
        <v>0</v>
      </c>
      <c r="I1202" s="14">
        <v>0</v>
      </c>
      <c r="J1202" s="1">
        <v>204.71</v>
      </c>
      <c r="K1202" s="1">
        <v>0</v>
      </c>
      <c r="L1202" s="1">
        <v>0</v>
      </c>
      <c r="M1202" s="1">
        <v>0</v>
      </c>
      <c r="N1202" s="3">
        <v>325.13</v>
      </c>
      <c r="O1202" s="1">
        <v>131.77650163999999</v>
      </c>
      <c r="P1202" s="1">
        <v>0</v>
      </c>
      <c r="Q1202" s="1">
        <v>0</v>
      </c>
      <c r="R1202" s="1">
        <v>15020.53</v>
      </c>
    </row>
    <row r="1203" spans="1:18" x14ac:dyDescent="0.15">
      <c r="A1203" s="1" t="str">
        <f t="shared" si="19"/>
        <v>AmeriCredit Automobile Receivables Trust 2017-10001694010 - 03193142705</v>
      </c>
      <c r="B1203" s="1" t="s">
        <v>16</v>
      </c>
      <c r="C1203" s="1" t="s">
        <v>361</v>
      </c>
      <c r="D1203" s="2">
        <v>42705</v>
      </c>
      <c r="E1203" s="1">
        <v>12434</v>
      </c>
      <c r="F1203" s="1">
        <v>0</v>
      </c>
      <c r="G1203" s="1">
        <v>0</v>
      </c>
      <c r="H1203" s="1">
        <v>0</v>
      </c>
      <c r="I1203" s="14">
        <v>12434</v>
      </c>
      <c r="J1203" s="1">
        <v>309.12</v>
      </c>
      <c r="K1203" s="1">
        <v>0</v>
      </c>
      <c r="L1203" s="1">
        <v>0</v>
      </c>
      <c r="M1203" s="1">
        <v>0</v>
      </c>
      <c r="N1203" s="1">
        <v>618.24</v>
      </c>
      <c r="O1203" s="1">
        <v>87.36711966</v>
      </c>
      <c r="P1203" s="1">
        <v>618.24</v>
      </c>
      <c r="Q1203" s="1">
        <v>18</v>
      </c>
      <c r="R1203" s="1">
        <v>309.12</v>
      </c>
    </row>
    <row r="1204" spans="1:18" x14ac:dyDescent="0.15">
      <c r="A1204" s="1" t="str">
        <f t="shared" si="19"/>
        <v>AmeriCredit Automobile Receivables Trust 2017-10001694010 - 03193142736</v>
      </c>
      <c r="B1204" s="1" t="s">
        <v>16</v>
      </c>
      <c r="C1204" s="1" t="s">
        <v>361</v>
      </c>
      <c r="D1204" s="2">
        <v>42736</v>
      </c>
      <c r="E1204" s="1">
        <v>12434</v>
      </c>
      <c r="F1204" s="1">
        <v>0</v>
      </c>
      <c r="G1204" s="1">
        <v>0</v>
      </c>
      <c r="H1204" s="1">
        <v>0</v>
      </c>
      <c r="I1204" s="14">
        <v>12434</v>
      </c>
      <c r="J1204" s="1">
        <v>0</v>
      </c>
      <c r="K1204" s="1">
        <v>0</v>
      </c>
      <c r="L1204" s="1">
        <v>0</v>
      </c>
      <c r="M1204" s="1">
        <v>0</v>
      </c>
      <c r="N1204" s="1">
        <v>618.24</v>
      </c>
      <c r="O1204" s="1">
        <v>88.935830429999996</v>
      </c>
      <c r="P1204" s="1">
        <v>927.36</v>
      </c>
      <c r="Q1204" s="1">
        <v>49</v>
      </c>
      <c r="R1204" s="1">
        <v>0</v>
      </c>
    </row>
    <row r="1205" spans="1:18" x14ac:dyDescent="0.15">
      <c r="A1205" s="1" t="str">
        <f t="shared" si="19"/>
        <v>AmeriCredit Automobile Receivables Trust 2017-10001694010 - 03193142767</v>
      </c>
      <c r="B1205" s="1" t="s">
        <v>16</v>
      </c>
      <c r="C1205" s="1" t="s">
        <v>361</v>
      </c>
      <c r="D1205" s="2">
        <v>42767</v>
      </c>
      <c r="E1205" s="1">
        <v>12434</v>
      </c>
      <c r="F1205" s="1">
        <v>0</v>
      </c>
      <c r="G1205" s="1">
        <v>0</v>
      </c>
      <c r="H1205" s="1">
        <v>0</v>
      </c>
      <c r="I1205" s="14">
        <v>12434</v>
      </c>
      <c r="J1205" s="1">
        <v>280</v>
      </c>
      <c r="K1205" s="1">
        <v>0</v>
      </c>
      <c r="L1205" s="1">
        <v>0</v>
      </c>
      <c r="M1205" s="1">
        <v>0</v>
      </c>
      <c r="N1205" s="1">
        <v>927.36</v>
      </c>
      <c r="O1205" s="1">
        <v>90.532712630000006</v>
      </c>
      <c r="P1205" s="1">
        <v>956.48</v>
      </c>
      <c r="Q1205" s="1">
        <v>46</v>
      </c>
      <c r="R1205" s="1">
        <v>280</v>
      </c>
    </row>
    <row r="1206" spans="1:18" x14ac:dyDescent="0.15">
      <c r="A1206" s="1" t="str">
        <f t="shared" si="19"/>
        <v>AmeriCredit Automobile Receivables Trust 2017-10001694010 - 03193142795</v>
      </c>
      <c r="B1206" s="1" t="s">
        <v>16</v>
      </c>
      <c r="C1206" s="1" t="s">
        <v>361</v>
      </c>
      <c r="D1206" s="2">
        <v>42795</v>
      </c>
      <c r="E1206" s="1">
        <v>12434</v>
      </c>
      <c r="F1206" s="1">
        <v>860.96</v>
      </c>
      <c r="G1206" s="1">
        <v>-495</v>
      </c>
      <c r="H1206" s="1">
        <v>-9.0949470177292804E-13</v>
      </c>
      <c r="I1206" s="14">
        <v>12068.04</v>
      </c>
      <c r="J1206" s="1">
        <v>591.20000000000005</v>
      </c>
      <c r="K1206" s="1">
        <v>0</v>
      </c>
      <c r="L1206" s="1">
        <v>-495</v>
      </c>
      <c r="M1206" s="1">
        <v>0</v>
      </c>
      <c r="N1206" s="1">
        <v>956.48</v>
      </c>
      <c r="O1206" s="1">
        <v>92.158272179999997</v>
      </c>
      <c r="P1206" s="1">
        <v>309.12</v>
      </c>
      <c r="Q1206" s="1">
        <v>0</v>
      </c>
      <c r="R1206" s="1">
        <v>1514</v>
      </c>
    </row>
    <row r="1207" spans="1:18" x14ac:dyDescent="0.15">
      <c r="A1207" s="1" t="str">
        <f t="shared" si="19"/>
        <v>AmeriCredit Automobile Receivables Trust 2017-10001694010 - 03217942705</v>
      </c>
      <c r="B1207" s="1" t="s">
        <v>16</v>
      </c>
      <c r="C1207" s="1" t="s">
        <v>360</v>
      </c>
      <c r="D1207" s="2">
        <v>42705</v>
      </c>
      <c r="E1207" s="1">
        <v>14551.41</v>
      </c>
      <c r="F1207" s="1">
        <v>5.03</v>
      </c>
      <c r="G1207" s="1">
        <v>0</v>
      </c>
      <c r="H1207" s="1">
        <v>6.5458749531899199E-13</v>
      </c>
      <c r="I1207" s="14">
        <v>14546.38</v>
      </c>
      <c r="J1207" s="1">
        <v>329.2</v>
      </c>
      <c r="K1207" s="1">
        <v>0</v>
      </c>
      <c r="L1207" s="1">
        <v>0</v>
      </c>
      <c r="M1207" s="1">
        <v>0</v>
      </c>
      <c r="N1207" s="1">
        <v>334.23</v>
      </c>
      <c r="O1207" s="1">
        <v>115.95885</v>
      </c>
      <c r="P1207" s="1">
        <v>334.23</v>
      </c>
      <c r="Q1207" s="1">
        <v>0</v>
      </c>
      <c r="R1207" s="1">
        <v>334.23</v>
      </c>
    </row>
    <row r="1208" spans="1:18" x14ac:dyDescent="0.15">
      <c r="A1208" s="1" t="str">
        <f t="shared" si="19"/>
        <v>AmeriCredit Automobile Receivables Trust 2017-10001694010 - 03217942736</v>
      </c>
      <c r="B1208" s="1" t="s">
        <v>16</v>
      </c>
      <c r="C1208" s="1" t="s">
        <v>360</v>
      </c>
      <c r="D1208" s="2">
        <v>42736</v>
      </c>
      <c r="E1208" s="1">
        <v>14546.38</v>
      </c>
      <c r="F1208" s="1">
        <v>0</v>
      </c>
      <c r="G1208" s="1">
        <v>0</v>
      </c>
      <c r="H1208" s="1">
        <v>0</v>
      </c>
      <c r="I1208" s="14">
        <v>14546.38</v>
      </c>
      <c r="J1208" s="1">
        <v>0</v>
      </c>
      <c r="K1208" s="1">
        <v>0</v>
      </c>
      <c r="L1208" s="1">
        <v>0</v>
      </c>
      <c r="M1208" s="1">
        <v>0</v>
      </c>
      <c r="N1208" s="1">
        <v>334.23</v>
      </c>
      <c r="O1208" s="1">
        <v>117.66306554000001</v>
      </c>
      <c r="P1208" s="1">
        <v>668.46</v>
      </c>
      <c r="Q1208" s="1">
        <v>11</v>
      </c>
      <c r="R1208" s="1">
        <v>0</v>
      </c>
    </row>
    <row r="1209" spans="1:18" x14ac:dyDescent="0.15">
      <c r="A1209" s="1" t="str">
        <f t="shared" si="19"/>
        <v>AmeriCredit Automobile Receivables Trust 2017-10001694010 - 03217942767</v>
      </c>
      <c r="B1209" s="1" t="s">
        <v>16</v>
      </c>
      <c r="C1209" s="1" t="s">
        <v>360</v>
      </c>
      <c r="D1209" s="2">
        <v>42767</v>
      </c>
      <c r="E1209" s="1">
        <v>14546.38</v>
      </c>
      <c r="F1209" s="1">
        <v>0</v>
      </c>
      <c r="G1209" s="1">
        <v>0</v>
      </c>
      <c r="H1209" s="1">
        <v>0</v>
      </c>
      <c r="I1209" s="14">
        <v>14546.38</v>
      </c>
      <c r="J1209" s="1">
        <v>0</v>
      </c>
      <c r="K1209" s="1">
        <v>0</v>
      </c>
      <c r="L1209" s="1">
        <v>0</v>
      </c>
      <c r="M1209" s="1">
        <v>0</v>
      </c>
      <c r="N1209" s="1">
        <v>668.46</v>
      </c>
      <c r="O1209" s="1">
        <v>119.39284431</v>
      </c>
      <c r="P1209" s="1">
        <v>1002.69</v>
      </c>
      <c r="Q1209" s="1">
        <v>39</v>
      </c>
      <c r="R1209" s="1">
        <v>0</v>
      </c>
    </row>
    <row r="1210" spans="1:18" x14ac:dyDescent="0.15">
      <c r="A1210" s="1" t="str">
        <f t="shared" si="19"/>
        <v>AmeriCredit Automobile Receivables Trust 2017-10001694010 - 03217942795</v>
      </c>
      <c r="B1210" s="1" t="s">
        <v>16</v>
      </c>
      <c r="C1210" s="1" t="s">
        <v>360</v>
      </c>
      <c r="D1210" s="2">
        <v>42795</v>
      </c>
      <c r="E1210" s="1">
        <v>14546.38</v>
      </c>
      <c r="F1210" s="1">
        <v>1811.3</v>
      </c>
      <c r="G1210" s="1">
        <v>-500</v>
      </c>
      <c r="H1210" s="1">
        <v>-6.8212102632969598E-13</v>
      </c>
      <c r="I1210" s="14">
        <v>13235.08</v>
      </c>
      <c r="J1210" s="1">
        <v>838.16</v>
      </c>
      <c r="K1210" s="1">
        <v>0</v>
      </c>
      <c r="L1210" s="1">
        <v>-500</v>
      </c>
      <c r="M1210" s="1">
        <v>0</v>
      </c>
      <c r="N1210" s="1">
        <v>1002.69</v>
      </c>
      <c r="O1210" s="1">
        <v>121.14856976999999</v>
      </c>
      <c r="P1210" s="1">
        <v>334.23</v>
      </c>
      <c r="Q1210" s="1">
        <v>0</v>
      </c>
      <c r="R1210" s="1">
        <v>2677.09</v>
      </c>
    </row>
    <row r="1211" spans="1:18" x14ac:dyDescent="0.15">
      <c r="A1211" s="1" t="str">
        <f t="shared" si="19"/>
        <v>AmeriCredit Automobile Receivables Trust 2017-10001694010 - 03232242705</v>
      </c>
      <c r="B1211" s="1" t="s">
        <v>16</v>
      </c>
      <c r="C1211" s="1" t="s">
        <v>359</v>
      </c>
      <c r="D1211" s="2">
        <v>42705</v>
      </c>
      <c r="E1211" s="1">
        <v>15595.27</v>
      </c>
      <c r="F1211" s="1">
        <v>0</v>
      </c>
      <c r="G1211" s="1">
        <v>0</v>
      </c>
      <c r="H1211" s="1">
        <v>0</v>
      </c>
      <c r="I1211" s="14">
        <v>15595.27</v>
      </c>
      <c r="J1211" s="1">
        <v>0</v>
      </c>
      <c r="K1211" s="1">
        <v>0</v>
      </c>
      <c r="L1211" s="1">
        <v>0</v>
      </c>
      <c r="M1211" s="1">
        <v>0</v>
      </c>
      <c r="N1211" s="1">
        <v>630.5</v>
      </c>
      <c r="O1211" s="1">
        <v>147.92576419</v>
      </c>
      <c r="P1211" s="1">
        <v>630.5</v>
      </c>
      <c r="Q1211" s="1">
        <v>12</v>
      </c>
      <c r="R1211" s="1">
        <v>0</v>
      </c>
    </row>
    <row r="1212" spans="1:18" x14ac:dyDescent="0.15">
      <c r="A1212" s="1" t="str">
        <f t="shared" si="19"/>
        <v>AmeriCredit Automobile Receivables Trust 2017-10001694010 - 03232242736</v>
      </c>
      <c r="B1212" s="1" t="s">
        <v>16</v>
      </c>
      <c r="C1212" s="1" t="s">
        <v>359</v>
      </c>
      <c r="D1212" s="2">
        <v>42736</v>
      </c>
      <c r="E1212" s="1">
        <v>15595.27</v>
      </c>
      <c r="F1212" s="1">
        <v>287.75</v>
      </c>
      <c r="G1212" s="1">
        <v>0</v>
      </c>
      <c r="H1212" s="1">
        <v>0</v>
      </c>
      <c r="I1212" s="14">
        <v>15307.52</v>
      </c>
      <c r="J1212" s="1">
        <v>361.25</v>
      </c>
      <c r="K1212" s="1">
        <v>0</v>
      </c>
      <c r="L1212" s="1">
        <v>0</v>
      </c>
      <c r="M1212" s="1">
        <v>18.5</v>
      </c>
      <c r="N1212" s="1">
        <v>630.5</v>
      </c>
      <c r="O1212" s="1">
        <v>149.51101389999999</v>
      </c>
      <c r="P1212" s="1">
        <v>315.25</v>
      </c>
      <c r="Q1212" s="1">
        <v>0</v>
      </c>
      <c r="R1212" s="1">
        <v>667.5</v>
      </c>
    </row>
    <row r="1213" spans="1:18" x14ac:dyDescent="0.15">
      <c r="A1213" s="1" t="str">
        <f t="shared" si="19"/>
        <v>AmeriCredit Automobile Receivables Trust 2017-10001694010 - 03232242767</v>
      </c>
      <c r="B1213" s="1" t="s">
        <v>16</v>
      </c>
      <c r="C1213" s="1" t="s">
        <v>359</v>
      </c>
      <c r="D1213" s="2">
        <v>42767</v>
      </c>
      <c r="E1213" s="1">
        <v>15307.52</v>
      </c>
      <c r="F1213" s="1">
        <v>0</v>
      </c>
      <c r="G1213" s="1">
        <v>0</v>
      </c>
      <c r="H1213" s="1">
        <v>0</v>
      </c>
      <c r="I1213" s="14">
        <v>15307.52</v>
      </c>
      <c r="J1213" s="1">
        <v>0</v>
      </c>
      <c r="K1213" s="1">
        <v>0</v>
      </c>
      <c r="L1213" s="1">
        <v>0</v>
      </c>
      <c r="M1213" s="1">
        <v>0</v>
      </c>
      <c r="N1213" s="1">
        <v>315.25</v>
      </c>
      <c r="O1213" s="1">
        <v>151.11323899999999</v>
      </c>
      <c r="P1213" s="1">
        <v>630.5</v>
      </c>
      <c r="Q1213" s="1">
        <v>9</v>
      </c>
      <c r="R1213" s="1">
        <v>0</v>
      </c>
    </row>
    <row r="1214" spans="1:18" x14ac:dyDescent="0.15">
      <c r="A1214" s="1" t="str">
        <f t="shared" si="19"/>
        <v>AmeriCredit Automobile Receivables Trust 2017-10001694010 - 03232242795</v>
      </c>
      <c r="B1214" s="1" t="s">
        <v>16</v>
      </c>
      <c r="C1214" s="1" t="s">
        <v>359</v>
      </c>
      <c r="D1214" s="2">
        <v>42795</v>
      </c>
      <c r="E1214" s="1">
        <v>15307.52</v>
      </c>
      <c r="F1214" s="1">
        <v>15302.16</v>
      </c>
      <c r="G1214" s="1">
        <v>5.36</v>
      </c>
      <c r="H1214" s="1">
        <v>0</v>
      </c>
      <c r="I1214" s="14">
        <v>0</v>
      </c>
      <c r="J1214" s="1">
        <v>360.21</v>
      </c>
      <c r="K1214" s="1">
        <v>0</v>
      </c>
      <c r="L1214" s="1">
        <v>0</v>
      </c>
      <c r="M1214" s="1">
        <v>0</v>
      </c>
      <c r="N1214" s="1">
        <v>630.5</v>
      </c>
      <c r="O1214" s="1">
        <v>152.73262126</v>
      </c>
      <c r="P1214" s="1">
        <v>0</v>
      </c>
      <c r="Q1214" s="1">
        <v>0</v>
      </c>
      <c r="R1214" s="1">
        <v>15680.87</v>
      </c>
    </row>
    <row r="1215" spans="1:18" x14ac:dyDescent="0.15">
      <c r="A1215" s="1" t="str">
        <f t="shared" si="19"/>
        <v>AmeriCredit Automobile Receivables Trust 2017-10001694010 - 03249342705</v>
      </c>
      <c r="B1215" s="1" t="s">
        <v>16</v>
      </c>
      <c r="C1215" s="1" t="s">
        <v>358</v>
      </c>
      <c r="D1215" s="2">
        <v>42705</v>
      </c>
      <c r="E1215" s="1">
        <v>13942.99</v>
      </c>
      <c r="F1215" s="1">
        <v>248.95</v>
      </c>
      <c r="G1215" s="1">
        <v>0</v>
      </c>
      <c r="H1215" s="1">
        <v>-1.0800249583553501E-12</v>
      </c>
      <c r="I1215" s="14">
        <v>13694.04</v>
      </c>
      <c r="J1215" s="1">
        <v>384.81</v>
      </c>
      <c r="K1215" s="1">
        <v>0</v>
      </c>
      <c r="L1215" s="1">
        <v>0</v>
      </c>
      <c r="M1215" s="1">
        <v>316.88</v>
      </c>
      <c r="N1215" s="1">
        <v>316.88</v>
      </c>
      <c r="O1215" s="1">
        <v>168.20785961000001</v>
      </c>
      <c r="P1215" s="1">
        <v>316.88</v>
      </c>
      <c r="Q1215" s="1">
        <v>0</v>
      </c>
      <c r="R1215" s="1">
        <v>633.76</v>
      </c>
    </row>
    <row r="1216" spans="1:18" x14ac:dyDescent="0.15">
      <c r="A1216" s="1" t="str">
        <f t="shared" si="19"/>
        <v>AmeriCredit Automobile Receivables Trust 2017-10001694010 - 03249342736</v>
      </c>
      <c r="B1216" s="1" t="s">
        <v>16</v>
      </c>
      <c r="C1216" s="1" t="s">
        <v>358</v>
      </c>
      <c r="D1216" s="2">
        <v>42736</v>
      </c>
      <c r="E1216" s="1">
        <v>13694.04</v>
      </c>
      <c r="F1216" s="1">
        <v>0</v>
      </c>
      <c r="G1216" s="1">
        <v>0</v>
      </c>
      <c r="H1216" s="1">
        <v>-248.949999999998</v>
      </c>
      <c r="I1216" s="14">
        <v>13942.99</v>
      </c>
      <c r="J1216" s="1">
        <v>0</v>
      </c>
      <c r="K1216" s="1">
        <v>0</v>
      </c>
      <c r="L1216" s="1">
        <v>0</v>
      </c>
      <c r="M1216" s="1">
        <v>0</v>
      </c>
      <c r="N1216" s="1">
        <v>316.88</v>
      </c>
      <c r="O1216" s="1">
        <v>170.02320103</v>
      </c>
      <c r="P1216" s="1">
        <v>1266.76</v>
      </c>
      <c r="Q1216" s="1">
        <v>80</v>
      </c>
      <c r="R1216" s="1">
        <v>0</v>
      </c>
    </row>
    <row r="1217" spans="1:18" x14ac:dyDescent="0.15">
      <c r="A1217" s="1" t="str">
        <f t="shared" si="19"/>
        <v>AmeriCredit Automobile Receivables Trust 2017-10001694010 - 03249342767</v>
      </c>
      <c r="B1217" s="1" t="s">
        <v>16</v>
      </c>
      <c r="C1217" s="1" t="s">
        <v>358</v>
      </c>
      <c r="D1217" s="2">
        <v>42767</v>
      </c>
      <c r="E1217" s="1">
        <v>13942.99</v>
      </c>
      <c r="F1217" s="1">
        <v>0</v>
      </c>
      <c r="G1217" s="1">
        <v>0</v>
      </c>
      <c r="H1217" s="1">
        <v>0</v>
      </c>
      <c r="I1217" s="14">
        <v>13942.99</v>
      </c>
      <c r="J1217" s="1">
        <v>316.88</v>
      </c>
      <c r="K1217" s="1">
        <v>0</v>
      </c>
      <c r="L1217" s="1">
        <v>0</v>
      </c>
      <c r="M1217" s="1">
        <v>0</v>
      </c>
      <c r="N1217" s="1">
        <v>1266.76</v>
      </c>
      <c r="O1217" s="1">
        <v>171.85813302</v>
      </c>
      <c r="P1217" s="1">
        <v>1266.76</v>
      </c>
      <c r="Q1217" s="1">
        <v>78</v>
      </c>
      <c r="R1217" s="1">
        <v>316.88</v>
      </c>
    </row>
    <row r="1218" spans="1:18" x14ac:dyDescent="0.15">
      <c r="A1218" s="1" t="str">
        <f t="shared" si="19"/>
        <v>AmeriCredit Automobile Receivables Trust 2017-10001694010 - 03249342795</v>
      </c>
      <c r="B1218" s="1" t="s">
        <v>16</v>
      </c>
      <c r="C1218" s="1" t="s">
        <v>358</v>
      </c>
      <c r="D1218" s="2">
        <v>42795</v>
      </c>
      <c r="E1218" s="1">
        <v>13942.99</v>
      </c>
      <c r="F1218" s="1">
        <v>1263.27</v>
      </c>
      <c r="G1218" s="1">
        <v>-475</v>
      </c>
      <c r="H1218" s="1">
        <v>4.5474735088646402E-13</v>
      </c>
      <c r="I1218" s="14">
        <v>13154.72</v>
      </c>
      <c r="J1218" s="1">
        <v>478.49</v>
      </c>
      <c r="K1218" s="1">
        <v>0</v>
      </c>
      <c r="L1218" s="1">
        <v>-375</v>
      </c>
      <c r="M1218" s="1">
        <v>0</v>
      </c>
      <c r="N1218" s="1">
        <v>1266.76</v>
      </c>
      <c r="O1218" s="1">
        <v>173.71286698</v>
      </c>
      <c r="P1218" s="1">
        <v>316.88</v>
      </c>
      <c r="Q1218" s="1">
        <v>0</v>
      </c>
      <c r="R1218" s="1">
        <v>1805.12</v>
      </c>
    </row>
    <row r="1219" spans="1:18" x14ac:dyDescent="0.15">
      <c r="A1219" s="1" t="str">
        <f t="shared" ref="A1219:A1282" si="20">B1219&amp;C1219&amp;D1219</f>
        <v>AmeriCredit Automobile Receivables Trust 2017-10001694010 - 03396242705</v>
      </c>
      <c r="B1219" s="1" t="s">
        <v>16</v>
      </c>
      <c r="C1219" s="1" t="s">
        <v>357</v>
      </c>
      <c r="D1219" s="2">
        <v>42705</v>
      </c>
      <c r="E1219" s="1">
        <v>17019.96</v>
      </c>
      <c r="F1219" s="1">
        <v>0</v>
      </c>
      <c r="G1219" s="1">
        <v>0</v>
      </c>
      <c r="H1219" s="1">
        <v>0</v>
      </c>
      <c r="I1219" s="14">
        <v>17019.96</v>
      </c>
      <c r="J1219" s="1">
        <v>407.54</v>
      </c>
      <c r="K1219" s="1">
        <v>0</v>
      </c>
      <c r="L1219" s="1">
        <v>0</v>
      </c>
      <c r="M1219" s="1">
        <v>5.6843418860808002E-14</v>
      </c>
      <c r="N1219" s="1">
        <v>407.539999999999</v>
      </c>
      <c r="O1219" s="1">
        <v>128.838155</v>
      </c>
      <c r="P1219" s="1">
        <v>407.54</v>
      </c>
      <c r="Q1219" s="1">
        <v>0</v>
      </c>
      <c r="R1219" s="1">
        <v>407.54</v>
      </c>
    </row>
    <row r="1220" spans="1:18" x14ac:dyDescent="0.15">
      <c r="A1220" s="1" t="str">
        <f t="shared" si="20"/>
        <v>AmeriCredit Automobile Receivables Trust 2017-10001694010 - 03396242736</v>
      </c>
      <c r="B1220" s="1" t="s">
        <v>16</v>
      </c>
      <c r="C1220" s="1" t="s">
        <v>357</v>
      </c>
      <c r="D1220" s="2">
        <v>42736</v>
      </c>
      <c r="E1220" s="1">
        <v>17019.96</v>
      </c>
      <c r="F1220" s="1">
        <v>14648.24</v>
      </c>
      <c r="G1220" s="1">
        <v>0</v>
      </c>
      <c r="H1220" s="1">
        <v>0</v>
      </c>
      <c r="I1220" s="14">
        <v>2371.7199999999998</v>
      </c>
      <c r="J1220" s="1">
        <v>0</v>
      </c>
      <c r="K1220" s="1">
        <v>0</v>
      </c>
      <c r="L1220" s="1">
        <v>0</v>
      </c>
      <c r="M1220" s="1">
        <v>14240.699999999901</v>
      </c>
      <c r="N1220" s="1">
        <v>407.54</v>
      </c>
      <c r="O1220" s="1">
        <v>130.89368721</v>
      </c>
      <c r="P1220" s="1">
        <v>815.08</v>
      </c>
      <c r="Q1220" s="1">
        <v>28</v>
      </c>
      <c r="R1220" s="1">
        <v>14648.24</v>
      </c>
    </row>
    <row r="1221" spans="1:18" x14ac:dyDescent="0.15">
      <c r="A1221" s="1" t="str">
        <f t="shared" si="20"/>
        <v>AmeriCredit Automobile Receivables Trust 2017-10001694010 - 03396242767</v>
      </c>
      <c r="B1221" s="1" t="s">
        <v>16</v>
      </c>
      <c r="C1221" s="1" t="s">
        <v>357</v>
      </c>
      <c r="D1221" s="2">
        <v>42767</v>
      </c>
      <c r="E1221" s="1">
        <v>2371.7199999999998</v>
      </c>
      <c r="F1221" s="1">
        <v>0</v>
      </c>
      <c r="G1221" s="1">
        <v>0</v>
      </c>
      <c r="H1221" s="1">
        <v>0</v>
      </c>
      <c r="I1221" s="14">
        <v>2371.7199999999998</v>
      </c>
      <c r="J1221" s="1">
        <v>0</v>
      </c>
      <c r="K1221" s="1">
        <v>0</v>
      </c>
      <c r="L1221" s="1">
        <v>0</v>
      </c>
      <c r="M1221" s="1">
        <v>0</v>
      </c>
      <c r="N1221" s="1">
        <v>815.08</v>
      </c>
      <c r="O1221" s="1">
        <v>132.98287875</v>
      </c>
      <c r="P1221" s="1">
        <v>1222.6199999999999</v>
      </c>
      <c r="Q1221" s="1">
        <v>56</v>
      </c>
      <c r="R1221" s="1">
        <v>0</v>
      </c>
    </row>
    <row r="1222" spans="1:18" x14ac:dyDescent="0.15">
      <c r="A1222" s="1" t="str">
        <f t="shared" si="20"/>
        <v>AmeriCredit Automobile Receivables Trust 2017-10001694010 - 03396242795</v>
      </c>
      <c r="B1222" s="1" t="s">
        <v>16</v>
      </c>
      <c r="C1222" s="1" t="s">
        <v>357</v>
      </c>
      <c r="D1222" s="2">
        <v>42795</v>
      </c>
      <c r="E1222" s="1">
        <v>2371.7199999999998</v>
      </c>
      <c r="F1222" s="1">
        <v>2341</v>
      </c>
      <c r="G1222" s="1">
        <v>30.72</v>
      </c>
      <c r="H1222" s="1">
        <v>0</v>
      </c>
      <c r="I1222" s="14">
        <v>0</v>
      </c>
      <c r="J1222" s="1">
        <v>159</v>
      </c>
      <c r="K1222" s="1">
        <v>0</v>
      </c>
      <c r="L1222" s="1">
        <v>0</v>
      </c>
      <c r="M1222" s="1">
        <v>0</v>
      </c>
      <c r="N1222" s="1">
        <v>1222.6199999999999</v>
      </c>
      <c r="O1222" s="1">
        <v>135.10628080999999</v>
      </c>
      <c r="P1222" s="1">
        <v>0</v>
      </c>
      <c r="Q1222" s="1">
        <v>0</v>
      </c>
      <c r="R1222" s="1">
        <v>2500</v>
      </c>
    </row>
    <row r="1223" spans="1:18" x14ac:dyDescent="0.15">
      <c r="A1223" s="1" t="str">
        <f t="shared" si="20"/>
        <v>AmeriCredit Automobile Receivables Trust 2017-10001694010 - 03417242705</v>
      </c>
      <c r="B1223" s="1" t="s">
        <v>16</v>
      </c>
      <c r="C1223" s="1" t="s">
        <v>356</v>
      </c>
      <c r="D1223" s="2">
        <v>42705</v>
      </c>
      <c r="E1223" s="1">
        <v>16117.55</v>
      </c>
      <c r="F1223" s="1">
        <v>0</v>
      </c>
      <c r="G1223" s="1">
        <v>0</v>
      </c>
      <c r="H1223" s="1">
        <v>0</v>
      </c>
      <c r="I1223" s="14">
        <v>16117.55</v>
      </c>
      <c r="J1223" s="1">
        <v>397.66</v>
      </c>
      <c r="K1223" s="1">
        <v>0</v>
      </c>
      <c r="L1223" s="1">
        <v>0</v>
      </c>
      <c r="M1223" s="1">
        <v>0</v>
      </c>
      <c r="N1223" s="1">
        <v>795.32</v>
      </c>
      <c r="O1223" s="1">
        <v>114.2356922</v>
      </c>
      <c r="P1223" s="1">
        <v>795.32</v>
      </c>
      <c r="Q1223" s="1">
        <v>10</v>
      </c>
      <c r="R1223" s="1">
        <v>397.66</v>
      </c>
    </row>
    <row r="1224" spans="1:18" x14ac:dyDescent="0.15">
      <c r="A1224" s="1" t="str">
        <f t="shared" si="20"/>
        <v>AmeriCredit Automobile Receivables Trust 2017-10001694010 - 03417242736</v>
      </c>
      <c r="B1224" s="1" t="s">
        <v>16</v>
      </c>
      <c r="C1224" s="1" t="s">
        <v>356</v>
      </c>
      <c r="D1224" s="2">
        <v>42736</v>
      </c>
      <c r="E1224" s="1">
        <v>16117.55</v>
      </c>
      <c r="F1224" s="1">
        <v>0</v>
      </c>
      <c r="G1224" s="1">
        <v>0</v>
      </c>
      <c r="H1224" s="1">
        <v>0</v>
      </c>
      <c r="I1224" s="14">
        <v>16117.55</v>
      </c>
      <c r="J1224" s="1">
        <v>0</v>
      </c>
      <c r="K1224" s="1">
        <v>0</v>
      </c>
      <c r="L1224" s="1">
        <v>0</v>
      </c>
      <c r="M1224" s="1">
        <v>0</v>
      </c>
      <c r="N1224" s="1">
        <v>795.32</v>
      </c>
      <c r="O1224" s="1">
        <v>116.26158323999999</v>
      </c>
      <c r="P1224" s="1">
        <v>1192.98</v>
      </c>
      <c r="Q1224" s="1">
        <v>41</v>
      </c>
      <c r="R1224" s="1">
        <v>0</v>
      </c>
    </row>
    <row r="1225" spans="1:18" x14ac:dyDescent="0.15">
      <c r="A1225" s="1" t="str">
        <f t="shared" si="20"/>
        <v>AmeriCredit Automobile Receivables Trust 2017-10001694010 - 03417242767</v>
      </c>
      <c r="B1225" s="1" t="s">
        <v>16</v>
      </c>
      <c r="C1225" s="1" t="s">
        <v>356</v>
      </c>
      <c r="D1225" s="2">
        <v>42767</v>
      </c>
      <c r="E1225" s="1">
        <v>16117.55</v>
      </c>
      <c r="F1225" s="1">
        <v>0</v>
      </c>
      <c r="G1225" s="1">
        <v>0</v>
      </c>
      <c r="H1225" s="1">
        <v>0</v>
      </c>
      <c r="I1225" s="14">
        <v>16117.55</v>
      </c>
      <c r="J1225" s="1">
        <v>0</v>
      </c>
      <c r="K1225" s="1">
        <v>0</v>
      </c>
      <c r="L1225" s="1">
        <v>-425</v>
      </c>
      <c r="M1225" s="1">
        <v>0</v>
      </c>
      <c r="N1225" s="1">
        <v>1192.98</v>
      </c>
      <c r="O1225" s="1">
        <v>118.32334942999999</v>
      </c>
      <c r="P1225" s="1">
        <v>1590.64</v>
      </c>
      <c r="Q1225" s="1">
        <v>0</v>
      </c>
      <c r="R1225" s="1">
        <v>0</v>
      </c>
    </row>
    <row r="1226" spans="1:18" x14ac:dyDescent="0.15">
      <c r="A1226" s="1" t="str">
        <f t="shared" si="20"/>
        <v>AmeriCredit Automobile Receivables Trust 2017-10001694010 - 03417242795</v>
      </c>
      <c r="B1226" s="1" t="s">
        <v>16</v>
      </c>
      <c r="C1226" s="1" t="s">
        <v>356</v>
      </c>
      <c r="D1226" s="2">
        <v>42795</v>
      </c>
      <c r="E1226" s="1">
        <v>16117.55</v>
      </c>
      <c r="F1226" s="1">
        <v>897.62</v>
      </c>
      <c r="G1226" s="1">
        <v>-525</v>
      </c>
      <c r="H1226" s="1">
        <v>-1.02318153949454E-12</v>
      </c>
      <c r="I1226" s="14">
        <v>15744.93</v>
      </c>
      <c r="J1226" s="1">
        <v>820.38</v>
      </c>
      <c r="K1226" s="1">
        <v>0</v>
      </c>
      <c r="L1226" s="1">
        <v>-100</v>
      </c>
      <c r="M1226" s="1">
        <v>0</v>
      </c>
      <c r="N1226" s="1">
        <v>1590.64</v>
      </c>
      <c r="O1226" s="1">
        <v>120.42162607</v>
      </c>
      <c r="P1226" s="1">
        <v>795.3</v>
      </c>
      <c r="Q1226" s="1">
        <v>10</v>
      </c>
      <c r="R1226" s="1">
        <v>1738</v>
      </c>
    </row>
    <row r="1227" spans="1:18" x14ac:dyDescent="0.15">
      <c r="A1227" s="1" t="str">
        <f t="shared" si="20"/>
        <v>AmeriCredit Automobile Receivables Trust 2017-10001694010 - 03426542705</v>
      </c>
      <c r="B1227" s="1" t="s">
        <v>16</v>
      </c>
      <c r="C1227" s="1" t="s">
        <v>355</v>
      </c>
      <c r="D1227" s="2">
        <v>42705</v>
      </c>
      <c r="E1227" s="1">
        <v>19014.93</v>
      </c>
      <c r="F1227" s="1">
        <v>0</v>
      </c>
      <c r="G1227" s="1">
        <v>0</v>
      </c>
      <c r="H1227" s="1">
        <v>0</v>
      </c>
      <c r="I1227" s="14">
        <v>19014.93</v>
      </c>
      <c r="J1227" s="1">
        <v>0</v>
      </c>
      <c r="K1227" s="1">
        <v>0</v>
      </c>
      <c r="L1227" s="1">
        <v>0</v>
      </c>
      <c r="M1227" s="1">
        <v>0</v>
      </c>
      <c r="N1227" s="1">
        <v>874.4</v>
      </c>
      <c r="O1227" s="1">
        <v>153.89390152999999</v>
      </c>
      <c r="P1227" s="1">
        <v>874.4</v>
      </c>
      <c r="Q1227" s="1">
        <v>4</v>
      </c>
      <c r="R1227" s="1">
        <v>0</v>
      </c>
    </row>
    <row r="1228" spans="1:18" x14ac:dyDescent="0.15">
      <c r="A1228" s="1" t="str">
        <f t="shared" si="20"/>
        <v>AmeriCredit Automobile Receivables Trust 2017-10001694010 - 03426542736</v>
      </c>
      <c r="B1228" s="1" t="s">
        <v>16</v>
      </c>
      <c r="C1228" s="1" t="s">
        <v>355</v>
      </c>
      <c r="D1228" s="2">
        <v>42736</v>
      </c>
      <c r="E1228" s="1">
        <v>19014.93</v>
      </c>
      <c r="F1228" s="1">
        <v>0</v>
      </c>
      <c r="G1228" s="1">
        <v>0</v>
      </c>
      <c r="H1228" s="1">
        <v>0</v>
      </c>
      <c r="I1228" s="14">
        <v>19014.93</v>
      </c>
      <c r="J1228" s="1">
        <v>0</v>
      </c>
      <c r="K1228" s="1">
        <v>0</v>
      </c>
      <c r="L1228" s="1">
        <v>0</v>
      </c>
      <c r="M1228" s="1">
        <v>0</v>
      </c>
      <c r="N1228" s="1">
        <v>874.4</v>
      </c>
      <c r="O1228" s="1">
        <v>156.15674408999999</v>
      </c>
      <c r="P1228" s="1">
        <v>1311.6</v>
      </c>
      <c r="Q1228" s="1">
        <v>35</v>
      </c>
      <c r="R1228" s="1">
        <v>0</v>
      </c>
    </row>
    <row r="1229" spans="1:18" x14ac:dyDescent="0.15">
      <c r="A1229" s="1" t="str">
        <f t="shared" si="20"/>
        <v>AmeriCredit Automobile Receivables Trust 2017-10001694010 - 03426542767</v>
      </c>
      <c r="B1229" s="1" t="s">
        <v>16</v>
      </c>
      <c r="C1229" s="1" t="s">
        <v>355</v>
      </c>
      <c r="D1229" s="2">
        <v>42767</v>
      </c>
      <c r="E1229" s="1">
        <v>19014.93</v>
      </c>
      <c r="F1229" s="1">
        <v>0</v>
      </c>
      <c r="G1229" s="1">
        <v>0</v>
      </c>
      <c r="H1229" s="1">
        <v>0</v>
      </c>
      <c r="I1229" s="14">
        <v>19014.93</v>
      </c>
      <c r="J1229" s="1">
        <v>0</v>
      </c>
      <c r="K1229" s="1">
        <v>0</v>
      </c>
      <c r="L1229" s="1">
        <v>0</v>
      </c>
      <c r="M1229" s="1">
        <v>0</v>
      </c>
      <c r="N1229" s="1">
        <v>1311.6</v>
      </c>
      <c r="O1229" s="1">
        <v>158.45352928</v>
      </c>
      <c r="P1229" s="1">
        <v>1748.8</v>
      </c>
      <c r="Q1229" s="1">
        <v>63</v>
      </c>
      <c r="R1229" s="1">
        <v>0</v>
      </c>
    </row>
    <row r="1230" spans="1:18" x14ac:dyDescent="0.15">
      <c r="A1230" s="1" t="str">
        <f t="shared" si="20"/>
        <v>AmeriCredit Automobile Receivables Trust 2017-10001694010 - 03426542795</v>
      </c>
      <c r="B1230" s="1" t="s">
        <v>16</v>
      </c>
      <c r="C1230" s="1" t="s">
        <v>355</v>
      </c>
      <c r="D1230" s="2">
        <v>42795</v>
      </c>
      <c r="E1230" s="1">
        <v>19014.93</v>
      </c>
      <c r="F1230" s="1">
        <v>0</v>
      </c>
      <c r="G1230" s="1">
        <v>19014.93</v>
      </c>
      <c r="H1230" s="1">
        <v>0</v>
      </c>
      <c r="I1230" s="14">
        <v>0</v>
      </c>
      <c r="J1230" s="1">
        <v>0</v>
      </c>
      <c r="K1230" s="1">
        <v>10173</v>
      </c>
      <c r="L1230" s="1">
        <v>10173</v>
      </c>
      <c r="M1230" s="1">
        <v>0</v>
      </c>
      <c r="N1230" s="1">
        <v>1748.8</v>
      </c>
      <c r="O1230" s="1">
        <v>160.78476624999999</v>
      </c>
      <c r="P1230" s="1">
        <v>0</v>
      </c>
      <c r="Q1230" s="1">
        <v>0</v>
      </c>
      <c r="R1230" s="1">
        <v>0</v>
      </c>
    </row>
    <row r="1231" spans="1:18" x14ac:dyDescent="0.15">
      <c r="A1231" s="1" t="str">
        <f t="shared" si="20"/>
        <v>AmeriCredit Automobile Receivables Trust 2017-10001694010 - 03459342705</v>
      </c>
      <c r="B1231" s="1" t="s">
        <v>16</v>
      </c>
      <c r="C1231" s="1" t="s">
        <v>354</v>
      </c>
      <c r="D1231" s="2">
        <v>42705</v>
      </c>
      <c r="E1231" s="1">
        <v>18240.54</v>
      </c>
      <c r="F1231" s="1">
        <v>192.34</v>
      </c>
      <c r="G1231" s="1">
        <v>0</v>
      </c>
      <c r="H1231" s="1">
        <v>1.4210854715202001E-13</v>
      </c>
      <c r="I1231" s="14">
        <v>18048.2</v>
      </c>
      <c r="J1231" s="1">
        <v>204.08</v>
      </c>
      <c r="K1231" s="1">
        <v>0</v>
      </c>
      <c r="L1231" s="1">
        <v>0</v>
      </c>
      <c r="M1231" s="1">
        <v>0</v>
      </c>
      <c r="N1231" s="1">
        <v>396.42</v>
      </c>
      <c r="O1231" s="1">
        <v>156.96312566</v>
      </c>
      <c r="P1231" s="1">
        <v>396.42</v>
      </c>
      <c r="Q1231" s="1">
        <v>0</v>
      </c>
      <c r="R1231" s="1">
        <v>396.42</v>
      </c>
    </row>
    <row r="1232" spans="1:18" x14ac:dyDescent="0.15">
      <c r="A1232" s="1" t="str">
        <f t="shared" si="20"/>
        <v>AmeriCredit Automobile Receivables Trust 2017-10001694010 - 03459342736</v>
      </c>
      <c r="B1232" s="1" t="s">
        <v>16</v>
      </c>
      <c r="C1232" s="1" t="s">
        <v>354</v>
      </c>
      <c r="D1232" s="2">
        <v>42736</v>
      </c>
      <c r="E1232" s="1">
        <v>18048.2</v>
      </c>
      <c r="F1232" s="1">
        <v>18040.41</v>
      </c>
      <c r="G1232" s="1">
        <v>7.79</v>
      </c>
      <c r="H1232" s="1">
        <v>0</v>
      </c>
      <c r="I1232" s="14">
        <v>0</v>
      </c>
      <c r="J1232" s="1">
        <v>357.78</v>
      </c>
      <c r="K1232" s="1">
        <v>0</v>
      </c>
      <c r="L1232" s="1">
        <v>0</v>
      </c>
      <c r="M1232" s="1">
        <v>0</v>
      </c>
      <c r="N1232" s="1">
        <v>396.42</v>
      </c>
      <c r="O1232" s="1">
        <v>159.0254879</v>
      </c>
      <c r="P1232" s="1">
        <v>0</v>
      </c>
      <c r="Q1232" s="1">
        <v>0</v>
      </c>
      <c r="R1232" s="1">
        <v>18398.189999999999</v>
      </c>
    </row>
    <row r="1233" spans="1:18" x14ac:dyDescent="0.15">
      <c r="A1233" s="1" t="str">
        <f t="shared" si="20"/>
        <v>AmeriCredit Automobile Receivables Trust 2017-10001694010 - 03502942705</v>
      </c>
      <c r="B1233" s="1" t="s">
        <v>16</v>
      </c>
      <c r="C1233" s="1" t="s">
        <v>353</v>
      </c>
      <c r="D1233" s="2">
        <v>42705</v>
      </c>
      <c r="E1233" s="1">
        <v>13317.31</v>
      </c>
      <c r="F1233" s="1">
        <v>0</v>
      </c>
      <c r="G1233" s="1">
        <v>0</v>
      </c>
      <c r="H1233" s="1">
        <v>0</v>
      </c>
      <c r="I1233" s="14">
        <v>13317.31</v>
      </c>
      <c r="J1233" s="1">
        <v>0</v>
      </c>
      <c r="K1233" s="1">
        <v>0</v>
      </c>
      <c r="L1233" s="1">
        <v>0</v>
      </c>
      <c r="M1233" s="1">
        <v>0</v>
      </c>
      <c r="N1233" s="1">
        <v>635.16</v>
      </c>
      <c r="O1233" s="1">
        <v>102.88883498</v>
      </c>
      <c r="P1233" s="1">
        <v>635.16</v>
      </c>
      <c r="Q1233" s="1">
        <v>3</v>
      </c>
      <c r="R1233" s="1">
        <v>0</v>
      </c>
    </row>
    <row r="1234" spans="1:18" x14ac:dyDescent="0.15">
      <c r="A1234" s="1" t="str">
        <f t="shared" si="20"/>
        <v>AmeriCredit Automobile Receivables Trust 2017-10001694010 - 03502942736</v>
      </c>
      <c r="B1234" s="1" t="s">
        <v>16</v>
      </c>
      <c r="C1234" s="1" t="s">
        <v>353</v>
      </c>
      <c r="D1234" s="2">
        <v>42736</v>
      </c>
      <c r="E1234" s="1">
        <v>13317.31</v>
      </c>
      <c r="F1234" s="1">
        <v>0</v>
      </c>
      <c r="G1234" s="1">
        <v>0</v>
      </c>
      <c r="H1234" s="1">
        <v>0</v>
      </c>
      <c r="I1234" s="14">
        <v>13317.31</v>
      </c>
      <c r="J1234" s="1">
        <v>0</v>
      </c>
      <c r="K1234" s="1">
        <v>0</v>
      </c>
      <c r="L1234" s="1">
        <v>0</v>
      </c>
      <c r="M1234" s="1">
        <v>0</v>
      </c>
      <c r="N1234" s="1">
        <v>635.16</v>
      </c>
      <c r="O1234" s="1">
        <v>104.51903387</v>
      </c>
      <c r="P1234" s="1">
        <v>952.74</v>
      </c>
      <c r="Q1234" s="1">
        <v>34</v>
      </c>
      <c r="R1234" s="1">
        <v>0</v>
      </c>
    </row>
    <row r="1235" spans="1:18" x14ac:dyDescent="0.15">
      <c r="A1235" s="1" t="str">
        <f t="shared" si="20"/>
        <v>AmeriCredit Automobile Receivables Trust 2017-10001694010 - 03502942767</v>
      </c>
      <c r="B1235" s="1" t="s">
        <v>16</v>
      </c>
      <c r="C1235" s="1" t="s">
        <v>353</v>
      </c>
      <c r="D1235" s="2">
        <v>42767</v>
      </c>
      <c r="E1235" s="1">
        <v>13317.31</v>
      </c>
      <c r="F1235" s="1">
        <v>0</v>
      </c>
      <c r="G1235" s="1">
        <v>0</v>
      </c>
      <c r="H1235" s="1">
        <v>0</v>
      </c>
      <c r="I1235" s="14">
        <v>13317.31</v>
      </c>
      <c r="J1235" s="1">
        <v>0</v>
      </c>
      <c r="K1235" s="1">
        <v>0</v>
      </c>
      <c r="L1235" s="1">
        <v>0</v>
      </c>
      <c r="M1235" s="1">
        <v>0</v>
      </c>
      <c r="N1235" s="1">
        <v>952.74</v>
      </c>
      <c r="O1235" s="1">
        <v>106.1757099</v>
      </c>
      <c r="P1235" s="1">
        <v>1270.32</v>
      </c>
      <c r="Q1235" s="1">
        <v>62</v>
      </c>
      <c r="R1235" s="1">
        <v>0</v>
      </c>
    </row>
    <row r="1236" spans="1:18" x14ac:dyDescent="0.15">
      <c r="A1236" s="1" t="str">
        <f t="shared" si="20"/>
        <v>AmeriCredit Automobile Receivables Trust 2017-10001694010 - 03502942795</v>
      </c>
      <c r="B1236" s="1" t="s">
        <v>16</v>
      </c>
      <c r="C1236" s="1" t="s">
        <v>353</v>
      </c>
      <c r="D1236" s="2">
        <v>42795</v>
      </c>
      <c r="E1236" s="1">
        <v>13317.31</v>
      </c>
      <c r="F1236" s="1">
        <v>352.02</v>
      </c>
      <c r="G1236" s="1">
        <v>-125</v>
      </c>
      <c r="H1236" s="1">
        <v>-1.3642420526593899E-12</v>
      </c>
      <c r="I1236" s="14">
        <v>13090.29</v>
      </c>
      <c r="J1236" s="1">
        <v>726.22</v>
      </c>
      <c r="K1236" s="1">
        <v>0</v>
      </c>
      <c r="L1236" s="1">
        <v>-495</v>
      </c>
      <c r="M1236" s="1">
        <v>0</v>
      </c>
      <c r="N1236" s="1">
        <v>1270.32</v>
      </c>
      <c r="O1236" s="1">
        <v>107.85929311</v>
      </c>
      <c r="P1236" s="1">
        <v>634.66</v>
      </c>
      <c r="Q1236" s="1">
        <v>3</v>
      </c>
      <c r="R1236" s="1">
        <v>1110</v>
      </c>
    </row>
    <row r="1237" spans="1:18" x14ac:dyDescent="0.15">
      <c r="A1237" s="1" t="str">
        <f t="shared" si="20"/>
        <v>AmeriCredit Automobile Receivables Trust 2017-10001694010 - 03511742705</v>
      </c>
      <c r="B1237" s="1" t="s">
        <v>16</v>
      </c>
      <c r="C1237" s="1" t="s">
        <v>352</v>
      </c>
      <c r="D1237" s="2">
        <v>42705</v>
      </c>
      <c r="E1237" s="1">
        <v>14291.2</v>
      </c>
      <c r="F1237" s="1">
        <v>187.38</v>
      </c>
      <c r="G1237" s="1">
        <v>0</v>
      </c>
      <c r="H1237" s="1">
        <v>1.02318153949454E-12</v>
      </c>
      <c r="I1237" s="14">
        <v>14103.82</v>
      </c>
      <c r="J1237" s="1">
        <v>122.99</v>
      </c>
      <c r="K1237" s="1">
        <v>0</v>
      </c>
      <c r="L1237" s="1">
        <v>0</v>
      </c>
      <c r="M1237" s="1">
        <v>0</v>
      </c>
      <c r="N1237" s="1">
        <v>310.37</v>
      </c>
      <c r="O1237" s="1">
        <v>185.63019181000001</v>
      </c>
      <c r="P1237" s="1">
        <v>310.37</v>
      </c>
      <c r="Q1237" s="1">
        <v>0</v>
      </c>
      <c r="R1237" s="1">
        <v>310.37</v>
      </c>
    </row>
    <row r="1238" spans="1:18" x14ac:dyDescent="0.15">
      <c r="A1238" s="1" t="str">
        <f t="shared" si="20"/>
        <v>AmeriCredit Automobile Receivables Trust 2017-10001694010 - 03511742736</v>
      </c>
      <c r="B1238" s="1" t="s">
        <v>16</v>
      </c>
      <c r="C1238" s="1" t="s">
        <v>352</v>
      </c>
      <c r="D1238" s="2">
        <v>42736</v>
      </c>
      <c r="E1238" s="1">
        <v>14103.82</v>
      </c>
      <c r="F1238" s="1">
        <v>0</v>
      </c>
      <c r="G1238" s="1">
        <v>0</v>
      </c>
      <c r="H1238" s="1">
        <v>0</v>
      </c>
      <c r="I1238" s="14">
        <v>14103.82</v>
      </c>
      <c r="J1238" s="1">
        <v>0</v>
      </c>
      <c r="K1238" s="1">
        <v>0</v>
      </c>
      <c r="L1238" s="1">
        <v>0</v>
      </c>
      <c r="M1238" s="1">
        <v>0</v>
      </c>
      <c r="N1238" s="1">
        <v>310.37</v>
      </c>
      <c r="O1238" s="1">
        <v>187.2544728</v>
      </c>
      <c r="P1238" s="1">
        <v>620.74</v>
      </c>
      <c r="Q1238" s="1">
        <v>10</v>
      </c>
      <c r="R1238" s="1">
        <v>0</v>
      </c>
    </row>
    <row r="1239" spans="1:18" x14ac:dyDescent="0.15">
      <c r="A1239" s="1" t="str">
        <f t="shared" si="20"/>
        <v>AmeriCredit Automobile Receivables Trust 2017-10001694010 - 03511742767</v>
      </c>
      <c r="B1239" s="1" t="s">
        <v>16</v>
      </c>
      <c r="C1239" s="1" t="s">
        <v>352</v>
      </c>
      <c r="D1239" s="2">
        <v>42767</v>
      </c>
      <c r="E1239" s="1">
        <v>14103.82</v>
      </c>
      <c r="F1239" s="1">
        <v>172.44</v>
      </c>
      <c r="G1239" s="1">
        <v>0</v>
      </c>
      <c r="H1239" s="1">
        <v>5.1159076974727203E-13</v>
      </c>
      <c r="I1239" s="14">
        <v>13931.38</v>
      </c>
      <c r="J1239" s="1">
        <v>137.93</v>
      </c>
      <c r="K1239" s="1">
        <v>0</v>
      </c>
      <c r="L1239" s="1">
        <v>0</v>
      </c>
      <c r="M1239" s="1">
        <v>0</v>
      </c>
      <c r="N1239" s="1">
        <v>620.74</v>
      </c>
      <c r="O1239" s="1">
        <v>188.89296625</v>
      </c>
      <c r="P1239" s="1">
        <v>620.74</v>
      </c>
      <c r="Q1239" s="1">
        <v>7</v>
      </c>
      <c r="R1239" s="1">
        <v>310.37</v>
      </c>
    </row>
    <row r="1240" spans="1:18" x14ac:dyDescent="0.15">
      <c r="A1240" s="1" t="str">
        <f t="shared" si="20"/>
        <v>AmeriCredit Automobile Receivables Trust 2017-10001694010 - 03511742795</v>
      </c>
      <c r="B1240" s="1" t="s">
        <v>16</v>
      </c>
      <c r="C1240" s="1" t="s">
        <v>352</v>
      </c>
      <c r="D1240" s="2">
        <v>42795</v>
      </c>
      <c r="E1240" s="1">
        <v>13931.38</v>
      </c>
      <c r="F1240" s="1">
        <v>13912.75</v>
      </c>
      <c r="G1240" s="1">
        <v>18.63</v>
      </c>
      <c r="H1240" s="1">
        <v>0</v>
      </c>
      <c r="I1240" s="14">
        <v>0</v>
      </c>
      <c r="J1240" s="1">
        <v>132.25</v>
      </c>
      <c r="K1240" s="1">
        <v>0</v>
      </c>
      <c r="L1240" s="1">
        <v>0</v>
      </c>
      <c r="M1240" s="1">
        <v>0</v>
      </c>
      <c r="N1240" s="1">
        <v>620.74</v>
      </c>
      <c r="O1240" s="1">
        <v>190.54579652000001</v>
      </c>
      <c r="P1240" s="1">
        <v>0</v>
      </c>
      <c r="Q1240" s="1">
        <v>0</v>
      </c>
      <c r="R1240" s="1">
        <v>14082</v>
      </c>
    </row>
    <row r="1241" spans="1:18" x14ac:dyDescent="0.15">
      <c r="A1241" s="1" t="str">
        <f t="shared" si="20"/>
        <v>AmeriCredit Automobile Receivables Trust 2017-10001694010 - 03546242705</v>
      </c>
      <c r="B1241" s="1" t="s">
        <v>16</v>
      </c>
      <c r="C1241" s="1" t="s">
        <v>351</v>
      </c>
      <c r="D1241" s="2">
        <v>42705</v>
      </c>
      <c r="E1241" s="1">
        <v>13041</v>
      </c>
      <c r="F1241" s="1">
        <v>24.75</v>
      </c>
      <c r="G1241" s="1">
        <v>0</v>
      </c>
      <c r="H1241" s="1">
        <v>0</v>
      </c>
      <c r="I1241" s="14">
        <v>13016.25</v>
      </c>
      <c r="J1241" s="1">
        <v>289.25</v>
      </c>
      <c r="K1241" s="1">
        <v>0</v>
      </c>
      <c r="L1241" s="1">
        <v>0</v>
      </c>
      <c r="M1241" s="1">
        <v>0.62000000000000399</v>
      </c>
      <c r="N1241" s="1">
        <v>313.38</v>
      </c>
      <c r="O1241" s="1">
        <v>98.203500000000005</v>
      </c>
      <c r="P1241" s="1">
        <v>313.38</v>
      </c>
      <c r="Q1241" s="1">
        <v>0</v>
      </c>
      <c r="R1241" s="1">
        <v>314</v>
      </c>
    </row>
    <row r="1242" spans="1:18" x14ac:dyDescent="0.15">
      <c r="A1242" s="1" t="str">
        <f t="shared" si="20"/>
        <v>AmeriCredit Automobile Receivables Trust 2017-10001694010 - 03546242736</v>
      </c>
      <c r="B1242" s="1" t="s">
        <v>16</v>
      </c>
      <c r="C1242" s="1" t="s">
        <v>351</v>
      </c>
      <c r="D1242" s="2">
        <v>42736</v>
      </c>
      <c r="E1242" s="1">
        <v>13016.25</v>
      </c>
      <c r="F1242" s="1">
        <v>39.200000000000003</v>
      </c>
      <c r="G1242" s="1">
        <v>0</v>
      </c>
      <c r="H1242" s="1">
        <v>7.2475359047530199E-13</v>
      </c>
      <c r="I1242" s="14">
        <v>12977.05</v>
      </c>
      <c r="J1242" s="1">
        <v>274.8</v>
      </c>
      <c r="K1242" s="1">
        <v>0</v>
      </c>
      <c r="L1242" s="1">
        <v>0</v>
      </c>
      <c r="M1242" s="1">
        <v>0.62000000000000399</v>
      </c>
      <c r="N1242" s="1">
        <v>313.38</v>
      </c>
      <c r="O1242" s="1">
        <v>99.782257880000003</v>
      </c>
      <c r="P1242" s="1">
        <v>313.38</v>
      </c>
      <c r="Q1242" s="1">
        <v>0</v>
      </c>
      <c r="R1242" s="1">
        <v>314</v>
      </c>
    </row>
    <row r="1243" spans="1:18" x14ac:dyDescent="0.15">
      <c r="A1243" s="1" t="str">
        <f t="shared" si="20"/>
        <v>AmeriCredit Automobile Receivables Trust 2017-10001694010 - 03546242767</v>
      </c>
      <c r="B1243" s="1" t="s">
        <v>16</v>
      </c>
      <c r="C1243" s="1" t="s">
        <v>351</v>
      </c>
      <c r="D1243" s="2">
        <v>42767</v>
      </c>
      <c r="E1243" s="1">
        <v>12977.05</v>
      </c>
      <c r="F1243" s="1">
        <v>0</v>
      </c>
      <c r="G1243" s="1">
        <v>0</v>
      </c>
      <c r="H1243" s="1">
        <v>0</v>
      </c>
      <c r="I1243" s="14">
        <v>12977.05</v>
      </c>
      <c r="J1243" s="1">
        <v>0</v>
      </c>
      <c r="K1243" s="1">
        <v>0</v>
      </c>
      <c r="L1243" s="1">
        <v>-250</v>
      </c>
      <c r="M1243" s="1">
        <v>0</v>
      </c>
      <c r="N1243" s="1">
        <v>313.38</v>
      </c>
      <c r="O1243" s="1">
        <v>101.38706526</v>
      </c>
      <c r="P1243" s="1">
        <v>626.76</v>
      </c>
      <c r="Q1243" s="1">
        <v>0</v>
      </c>
      <c r="R1243" s="1">
        <v>0</v>
      </c>
    </row>
    <row r="1244" spans="1:18" x14ac:dyDescent="0.15">
      <c r="A1244" s="1" t="str">
        <f t="shared" si="20"/>
        <v>AmeriCredit Automobile Receivables Trust 2017-10001694010 - 03546242795</v>
      </c>
      <c r="B1244" s="1" t="s">
        <v>16</v>
      </c>
      <c r="C1244" s="1" t="s">
        <v>351</v>
      </c>
      <c r="D1244" s="2">
        <v>42795</v>
      </c>
      <c r="E1244" s="1">
        <v>12977.05</v>
      </c>
      <c r="F1244" s="1">
        <v>0</v>
      </c>
      <c r="G1244" s="1">
        <v>12977.05</v>
      </c>
      <c r="H1244" s="1">
        <v>0</v>
      </c>
      <c r="I1244" s="14">
        <v>0</v>
      </c>
      <c r="J1244" s="1">
        <v>0</v>
      </c>
      <c r="K1244" s="1">
        <v>6978</v>
      </c>
      <c r="L1244" s="1">
        <v>6978</v>
      </c>
      <c r="M1244" s="1">
        <v>0</v>
      </c>
      <c r="N1244" s="1">
        <v>626.76</v>
      </c>
      <c r="O1244" s="1">
        <v>103.01835196</v>
      </c>
      <c r="P1244" s="1">
        <v>0</v>
      </c>
      <c r="Q1244" s="1">
        <v>0</v>
      </c>
      <c r="R1244" s="1">
        <v>0</v>
      </c>
    </row>
    <row r="1245" spans="1:18" x14ac:dyDescent="0.15">
      <c r="A1245" s="1" t="str">
        <f t="shared" si="20"/>
        <v>AmeriCredit Automobile Receivables Trust 2017-10001694010 - 03555442705</v>
      </c>
      <c r="B1245" s="1" t="s">
        <v>16</v>
      </c>
      <c r="C1245" s="1" t="s">
        <v>350</v>
      </c>
      <c r="D1245" s="2">
        <v>42705</v>
      </c>
      <c r="E1245" s="1">
        <v>16241.01</v>
      </c>
      <c r="F1245" s="1">
        <v>214.6</v>
      </c>
      <c r="G1245" s="1">
        <v>0</v>
      </c>
      <c r="H1245" s="1">
        <v>3.69482222595252E-13</v>
      </c>
      <c r="I1245" s="14">
        <v>16026.41</v>
      </c>
      <c r="J1245" s="1">
        <v>526.88</v>
      </c>
      <c r="K1245" s="1">
        <v>0</v>
      </c>
      <c r="L1245" s="1">
        <v>0</v>
      </c>
      <c r="M1245" s="1">
        <v>371.15</v>
      </c>
      <c r="N1245" s="1">
        <v>370.33</v>
      </c>
      <c r="O1245" s="1">
        <v>128.75188388999999</v>
      </c>
      <c r="P1245" s="1">
        <v>370.33</v>
      </c>
      <c r="Q1245" s="1">
        <v>0</v>
      </c>
      <c r="R1245" s="1">
        <v>760</v>
      </c>
    </row>
    <row r="1246" spans="1:18" x14ac:dyDescent="0.15">
      <c r="A1246" s="1" t="str">
        <f t="shared" si="20"/>
        <v>AmeriCredit Automobile Receivables Trust 2017-10001694010 - 03555442736</v>
      </c>
      <c r="B1246" s="1" t="s">
        <v>16</v>
      </c>
      <c r="C1246" s="1" t="s">
        <v>350</v>
      </c>
      <c r="D1246" s="2">
        <v>42736</v>
      </c>
      <c r="E1246" s="1">
        <v>16026.41</v>
      </c>
      <c r="F1246" s="1">
        <v>0</v>
      </c>
      <c r="G1246" s="1">
        <v>0</v>
      </c>
      <c r="H1246" s="1">
        <v>0</v>
      </c>
      <c r="I1246" s="14">
        <v>16026.41</v>
      </c>
      <c r="J1246" s="1">
        <v>0</v>
      </c>
      <c r="K1246" s="1">
        <v>0</v>
      </c>
      <c r="L1246" s="1">
        <v>0</v>
      </c>
      <c r="M1246" s="1">
        <v>0</v>
      </c>
      <c r="N1246" s="1">
        <v>370.33</v>
      </c>
      <c r="O1246" s="1">
        <v>130.68208557</v>
      </c>
      <c r="P1246" s="1">
        <v>740.66</v>
      </c>
      <c r="Q1246" s="1">
        <v>7</v>
      </c>
      <c r="R1246" s="1">
        <v>0</v>
      </c>
    </row>
    <row r="1247" spans="1:18" x14ac:dyDescent="0.15">
      <c r="A1247" s="1" t="str">
        <f t="shared" si="20"/>
        <v>AmeriCredit Automobile Receivables Trust 2017-10001694010 - 03555442767</v>
      </c>
      <c r="B1247" s="1" t="s">
        <v>16</v>
      </c>
      <c r="C1247" s="1" t="s">
        <v>350</v>
      </c>
      <c r="D1247" s="2">
        <v>42767</v>
      </c>
      <c r="E1247" s="1">
        <v>16026.41</v>
      </c>
      <c r="F1247" s="1">
        <v>0</v>
      </c>
      <c r="G1247" s="1">
        <v>0</v>
      </c>
      <c r="H1247" s="1">
        <v>0</v>
      </c>
      <c r="I1247" s="14">
        <v>16026.41</v>
      </c>
      <c r="J1247" s="1">
        <v>0</v>
      </c>
      <c r="K1247" s="1">
        <v>0</v>
      </c>
      <c r="L1247" s="1">
        <v>0</v>
      </c>
      <c r="M1247" s="1">
        <v>0</v>
      </c>
      <c r="N1247" s="1">
        <v>740.66</v>
      </c>
      <c r="O1247" s="1">
        <v>132.64122417999999</v>
      </c>
      <c r="P1247" s="1">
        <v>1110.99</v>
      </c>
      <c r="Q1247" s="1">
        <v>35</v>
      </c>
      <c r="R1247" s="1">
        <v>0</v>
      </c>
    </row>
    <row r="1248" spans="1:18" x14ac:dyDescent="0.15">
      <c r="A1248" s="1" t="str">
        <f t="shared" si="20"/>
        <v>AmeriCredit Automobile Receivables Trust 2017-10001694010 - 03555442795</v>
      </c>
      <c r="B1248" s="1" t="s">
        <v>16</v>
      </c>
      <c r="C1248" s="1" t="s">
        <v>350</v>
      </c>
      <c r="D1248" s="2">
        <v>42795</v>
      </c>
      <c r="E1248" s="1">
        <v>16026.41</v>
      </c>
      <c r="F1248" s="1">
        <v>526.1</v>
      </c>
      <c r="G1248" s="1">
        <v>-125</v>
      </c>
      <c r="H1248" s="1">
        <v>3.4106051316484799E-13</v>
      </c>
      <c r="I1248" s="14">
        <v>15625.31</v>
      </c>
      <c r="J1248" s="1">
        <v>710.86</v>
      </c>
      <c r="K1248" s="1">
        <v>0</v>
      </c>
      <c r="L1248" s="1">
        <v>-350</v>
      </c>
      <c r="M1248" s="1">
        <v>0</v>
      </c>
      <c r="N1248" s="1">
        <v>1110.99</v>
      </c>
      <c r="O1248" s="1">
        <v>134.62973355</v>
      </c>
      <c r="P1248" s="1">
        <v>370.33</v>
      </c>
      <c r="Q1248" s="1">
        <v>0</v>
      </c>
      <c r="R1248" s="1">
        <v>1274</v>
      </c>
    </row>
    <row r="1249" spans="1:18" x14ac:dyDescent="0.15">
      <c r="A1249" s="1" t="str">
        <f t="shared" si="20"/>
        <v>AmeriCredit Automobile Receivables Trust 2017-10001694010 - 03621542705</v>
      </c>
      <c r="B1249" s="1" t="s">
        <v>16</v>
      </c>
      <c r="C1249" s="1" t="s">
        <v>349</v>
      </c>
      <c r="D1249" s="2">
        <v>42705</v>
      </c>
      <c r="E1249" s="1">
        <v>20111.5</v>
      </c>
      <c r="F1249" s="1">
        <v>0</v>
      </c>
      <c r="G1249" s="1">
        <v>0</v>
      </c>
      <c r="H1249" s="1">
        <v>0</v>
      </c>
      <c r="I1249" s="14">
        <v>20111.5</v>
      </c>
      <c r="J1249" s="1">
        <v>0</v>
      </c>
      <c r="K1249" s="1">
        <v>0</v>
      </c>
      <c r="L1249" s="1">
        <v>0</v>
      </c>
      <c r="M1249" s="1">
        <v>0</v>
      </c>
      <c r="N1249" s="1">
        <v>845.74</v>
      </c>
      <c r="O1249" s="1">
        <v>179.01806250000001</v>
      </c>
      <c r="P1249" s="1">
        <v>845.74</v>
      </c>
      <c r="Q1249" s="1">
        <v>30</v>
      </c>
      <c r="R1249" s="1">
        <v>0</v>
      </c>
    </row>
    <row r="1250" spans="1:18" x14ac:dyDescent="0.15">
      <c r="A1250" s="1" t="str">
        <f t="shared" si="20"/>
        <v>AmeriCredit Automobile Receivables Trust 2017-10001694010 - 03621542736</v>
      </c>
      <c r="B1250" s="1" t="s">
        <v>16</v>
      </c>
      <c r="C1250" s="1" t="s">
        <v>349</v>
      </c>
      <c r="D1250" s="2">
        <v>42736</v>
      </c>
      <c r="E1250" s="1">
        <v>20111.5</v>
      </c>
      <c r="F1250" s="1">
        <v>0</v>
      </c>
      <c r="G1250" s="1">
        <v>0</v>
      </c>
      <c r="H1250" s="1">
        <v>0</v>
      </c>
      <c r="I1250" s="14">
        <v>20111.5</v>
      </c>
      <c r="J1250" s="1">
        <v>444.01</v>
      </c>
      <c r="K1250" s="1">
        <v>0</v>
      </c>
      <c r="L1250" s="1">
        <v>0</v>
      </c>
      <c r="M1250" s="1">
        <v>0</v>
      </c>
      <c r="N1250" s="1">
        <v>845.74</v>
      </c>
      <c r="O1250" s="1">
        <v>181.15820467</v>
      </c>
      <c r="P1250" s="1">
        <v>824.6</v>
      </c>
      <c r="Q1250" s="1">
        <v>30</v>
      </c>
      <c r="R1250" s="1">
        <v>444.01</v>
      </c>
    </row>
    <row r="1251" spans="1:18" x14ac:dyDescent="0.15">
      <c r="A1251" s="1" t="str">
        <f t="shared" si="20"/>
        <v>AmeriCredit Automobile Receivables Trust 2017-10001694010 - 03621542767</v>
      </c>
      <c r="B1251" s="1" t="s">
        <v>16</v>
      </c>
      <c r="C1251" s="1" t="s">
        <v>349</v>
      </c>
      <c r="D1251" s="2">
        <v>42767</v>
      </c>
      <c r="E1251" s="1">
        <v>20111.5</v>
      </c>
      <c r="F1251" s="1">
        <v>0</v>
      </c>
      <c r="G1251" s="1">
        <v>0</v>
      </c>
      <c r="H1251" s="1">
        <v>0</v>
      </c>
      <c r="I1251" s="14">
        <v>20111.5</v>
      </c>
      <c r="J1251" s="1">
        <v>0</v>
      </c>
      <c r="K1251" s="1">
        <v>0</v>
      </c>
      <c r="L1251" s="1">
        <v>-215</v>
      </c>
      <c r="M1251" s="1">
        <v>0</v>
      </c>
      <c r="N1251" s="1">
        <v>824.6</v>
      </c>
      <c r="O1251" s="1">
        <v>183.32429607</v>
      </c>
      <c r="P1251" s="1">
        <v>1247.47</v>
      </c>
      <c r="Q1251" s="1">
        <v>0</v>
      </c>
      <c r="R1251" s="1">
        <v>0</v>
      </c>
    </row>
    <row r="1252" spans="1:18" x14ac:dyDescent="0.15">
      <c r="A1252" s="1" t="str">
        <f t="shared" si="20"/>
        <v>AmeriCredit Automobile Receivables Trust 2017-10001694010 - 03621542795</v>
      </c>
      <c r="B1252" s="1" t="s">
        <v>16</v>
      </c>
      <c r="C1252" s="1" t="s">
        <v>349</v>
      </c>
      <c r="D1252" s="2">
        <v>42795</v>
      </c>
      <c r="E1252" s="1">
        <v>20111.5</v>
      </c>
      <c r="F1252" s="1">
        <v>0</v>
      </c>
      <c r="G1252" s="1">
        <v>20111.5</v>
      </c>
      <c r="H1252" s="1">
        <v>0</v>
      </c>
      <c r="I1252" s="14">
        <v>0</v>
      </c>
      <c r="J1252" s="1">
        <v>0</v>
      </c>
      <c r="K1252" s="1">
        <v>9788</v>
      </c>
      <c r="L1252" s="1">
        <v>9788</v>
      </c>
      <c r="M1252" s="1">
        <v>0</v>
      </c>
      <c r="N1252" s="1">
        <v>1247.47</v>
      </c>
      <c r="O1252" s="1">
        <v>185.51665133</v>
      </c>
      <c r="P1252" s="1">
        <v>0</v>
      </c>
      <c r="Q1252" s="1">
        <v>0</v>
      </c>
      <c r="R1252" s="1">
        <v>0</v>
      </c>
    </row>
    <row r="1253" spans="1:18" x14ac:dyDescent="0.15">
      <c r="A1253" s="1" t="str">
        <f t="shared" si="20"/>
        <v>AmeriCredit Automobile Receivables Trust 2017-10001694010 - 03651542705</v>
      </c>
      <c r="B1253" s="1" t="s">
        <v>16</v>
      </c>
      <c r="C1253" s="1" t="s">
        <v>348</v>
      </c>
      <c r="D1253" s="2">
        <v>42705</v>
      </c>
      <c r="E1253" s="1">
        <v>36759.230000000003</v>
      </c>
      <c r="F1253" s="1">
        <v>247.26</v>
      </c>
      <c r="G1253" s="1">
        <v>0</v>
      </c>
      <c r="H1253" s="1">
        <v>2.0463630789890801E-12</v>
      </c>
      <c r="I1253" s="14">
        <v>36511.97</v>
      </c>
      <c r="J1253" s="1">
        <v>396.72</v>
      </c>
      <c r="K1253" s="1">
        <v>0</v>
      </c>
      <c r="L1253" s="1">
        <v>0</v>
      </c>
      <c r="M1253" s="1">
        <v>0</v>
      </c>
      <c r="N1253" s="1">
        <v>643.98</v>
      </c>
      <c r="O1253" s="1">
        <v>401.98173582999999</v>
      </c>
      <c r="P1253" s="1">
        <v>643.98</v>
      </c>
      <c r="Q1253" s="1">
        <v>0</v>
      </c>
      <c r="R1253" s="1">
        <v>643.98</v>
      </c>
    </row>
    <row r="1254" spans="1:18" x14ac:dyDescent="0.15">
      <c r="A1254" s="1" t="str">
        <f t="shared" si="20"/>
        <v>AmeriCredit Automobile Receivables Trust 2017-10001694010 - 03651542736</v>
      </c>
      <c r="B1254" s="1" t="s">
        <v>16</v>
      </c>
      <c r="C1254" s="1" t="s">
        <v>348</v>
      </c>
      <c r="D1254" s="2">
        <v>42736</v>
      </c>
      <c r="E1254" s="1">
        <v>36511.97</v>
      </c>
      <c r="F1254" s="1">
        <v>0</v>
      </c>
      <c r="G1254" s="1">
        <v>0</v>
      </c>
      <c r="H1254" s="1">
        <v>0</v>
      </c>
      <c r="I1254" s="14">
        <v>36511.97</v>
      </c>
      <c r="J1254" s="1">
        <v>0</v>
      </c>
      <c r="K1254" s="1">
        <v>0</v>
      </c>
      <c r="L1254" s="1">
        <v>0</v>
      </c>
      <c r="M1254" s="1">
        <v>0</v>
      </c>
      <c r="N1254" s="1">
        <v>643.98</v>
      </c>
      <c r="O1254" s="1">
        <v>404.61978798000001</v>
      </c>
      <c r="P1254" s="1">
        <v>1287.96</v>
      </c>
      <c r="Q1254" s="1">
        <v>26</v>
      </c>
      <c r="R1254" s="1">
        <v>0</v>
      </c>
    </row>
    <row r="1255" spans="1:18" x14ac:dyDescent="0.15">
      <c r="A1255" s="1" t="str">
        <f t="shared" si="20"/>
        <v>AmeriCredit Automobile Receivables Trust 2017-10001694010 - 03651542767</v>
      </c>
      <c r="B1255" s="1" t="s">
        <v>16</v>
      </c>
      <c r="C1255" s="1" t="s">
        <v>348</v>
      </c>
      <c r="D1255" s="2">
        <v>42767</v>
      </c>
      <c r="E1255" s="1">
        <v>36511.97</v>
      </c>
      <c r="F1255" s="1">
        <v>0</v>
      </c>
      <c r="G1255" s="1">
        <v>0</v>
      </c>
      <c r="H1255" s="1">
        <v>0</v>
      </c>
      <c r="I1255" s="14">
        <v>36511.97</v>
      </c>
      <c r="J1255" s="1">
        <v>0</v>
      </c>
      <c r="K1255" s="1">
        <v>0</v>
      </c>
      <c r="L1255" s="1">
        <v>0</v>
      </c>
      <c r="M1255" s="1">
        <v>0</v>
      </c>
      <c r="N1255" s="1">
        <v>1287.96</v>
      </c>
      <c r="O1255" s="1">
        <v>407.27520730999998</v>
      </c>
      <c r="P1255" s="1">
        <v>1931.94</v>
      </c>
      <c r="Q1255" s="1">
        <v>54</v>
      </c>
      <c r="R1255" s="1">
        <v>0</v>
      </c>
    </row>
    <row r="1256" spans="1:18" x14ac:dyDescent="0.15">
      <c r="A1256" s="1" t="str">
        <f t="shared" si="20"/>
        <v>AmeriCredit Automobile Receivables Trust 2017-10001694010 - 03651542795</v>
      </c>
      <c r="B1256" s="1" t="s">
        <v>16</v>
      </c>
      <c r="C1256" s="1" t="s">
        <v>348</v>
      </c>
      <c r="D1256" s="2">
        <v>42795</v>
      </c>
      <c r="E1256" s="1">
        <v>36511.97</v>
      </c>
      <c r="F1256" s="1">
        <v>0</v>
      </c>
      <c r="G1256" s="1">
        <v>36511.97</v>
      </c>
      <c r="H1256" s="1">
        <v>0</v>
      </c>
      <c r="I1256" s="14">
        <v>0</v>
      </c>
      <c r="J1256" s="1">
        <v>0</v>
      </c>
      <c r="K1256" s="1">
        <v>17612</v>
      </c>
      <c r="L1256" s="1">
        <v>17612</v>
      </c>
      <c r="M1256" s="1">
        <v>0</v>
      </c>
      <c r="N1256" s="1">
        <v>1931.94</v>
      </c>
      <c r="O1256" s="1">
        <v>409.94810815</v>
      </c>
      <c r="P1256" s="1">
        <v>0</v>
      </c>
      <c r="Q1256" s="1">
        <v>0</v>
      </c>
      <c r="R1256" s="1">
        <v>0</v>
      </c>
    </row>
    <row r="1257" spans="1:18" x14ac:dyDescent="0.15">
      <c r="A1257" s="1" t="str">
        <f t="shared" si="20"/>
        <v>AmeriCredit Automobile Receivables Trust 2017-10001694010 - 03676542705</v>
      </c>
      <c r="B1257" s="1" t="s">
        <v>16</v>
      </c>
      <c r="C1257" s="1" t="s">
        <v>347</v>
      </c>
      <c r="D1257" s="2">
        <v>42705</v>
      </c>
      <c r="E1257" s="1">
        <v>17670.96</v>
      </c>
      <c r="F1257" s="1">
        <v>100.77</v>
      </c>
      <c r="G1257" s="1">
        <v>0</v>
      </c>
      <c r="H1257" s="1">
        <v>4.4053649617126201E-13</v>
      </c>
      <c r="I1257" s="14">
        <v>17570.189999999999</v>
      </c>
      <c r="J1257" s="1">
        <v>235.73</v>
      </c>
      <c r="K1257" s="1">
        <v>0</v>
      </c>
      <c r="L1257" s="1">
        <v>0</v>
      </c>
      <c r="M1257" s="1">
        <v>0</v>
      </c>
      <c r="N1257" s="1">
        <v>336.5</v>
      </c>
      <c r="O1257" s="1">
        <v>176.72506999999999</v>
      </c>
      <c r="P1257" s="1">
        <v>336.5</v>
      </c>
      <c r="Q1257" s="1">
        <v>0</v>
      </c>
      <c r="R1257" s="1">
        <v>336.5</v>
      </c>
    </row>
    <row r="1258" spans="1:18" x14ac:dyDescent="0.15">
      <c r="A1258" s="1" t="str">
        <f t="shared" si="20"/>
        <v>AmeriCredit Automobile Receivables Trust 2017-10001694010 - 03676542736</v>
      </c>
      <c r="B1258" s="1" t="s">
        <v>16</v>
      </c>
      <c r="C1258" s="1" t="s">
        <v>347</v>
      </c>
      <c r="D1258" s="2">
        <v>42736</v>
      </c>
      <c r="E1258" s="1">
        <v>17570.189999999999</v>
      </c>
      <c r="F1258" s="1">
        <v>154.12</v>
      </c>
      <c r="G1258" s="1">
        <v>0</v>
      </c>
      <c r="H1258" s="1">
        <v>-1.02318153949454E-12</v>
      </c>
      <c r="I1258" s="14">
        <v>17416.07</v>
      </c>
      <c r="J1258" s="1">
        <v>182.38</v>
      </c>
      <c r="K1258" s="1">
        <v>0</v>
      </c>
      <c r="L1258" s="1">
        <v>0</v>
      </c>
      <c r="M1258" s="1">
        <v>0</v>
      </c>
      <c r="N1258" s="1">
        <v>336.5</v>
      </c>
      <c r="O1258" s="1">
        <v>178.30934589</v>
      </c>
      <c r="P1258" s="1">
        <v>336.5</v>
      </c>
      <c r="Q1258" s="1">
        <v>0</v>
      </c>
      <c r="R1258" s="1">
        <v>336.5</v>
      </c>
    </row>
    <row r="1259" spans="1:18" x14ac:dyDescent="0.15">
      <c r="A1259" s="1" t="str">
        <f t="shared" si="20"/>
        <v>AmeriCredit Automobile Receivables Trust 2017-10001694010 - 03676542767</v>
      </c>
      <c r="B1259" s="1" t="s">
        <v>16</v>
      </c>
      <c r="C1259" s="1" t="s">
        <v>347</v>
      </c>
      <c r="D1259" s="2">
        <v>42767</v>
      </c>
      <c r="E1259" s="1">
        <v>17416.07</v>
      </c>
      <c r="F1259" s="1">
        <v>196.72</v>
      </c>
      <c r="G1259" s="1">
        <v>0</v>
      </c>
      <c r="H1259" s="1">
        <v>1.1652900866465601E-12</v>
      </c>
      <c r="I1259" s="14">
        <v>17219.349999999999</v>
      </c>
      <c r="J1259" s="1">
        <v>139.78</v>
      </c>
      <c r="K1259" s="1">
        <v>0</v>
      </c>
      <c r="L1259" s="1">
        <v>0</v>
      </c>
      <c r="M1259" s="1">
        <v>0</v>
      </c>
      <c r="N1259" s="1">
        <v>336.5</v>
      </c>
      <c r="O1259" s="1">
        <v>179.90794628</v>
      </c>
      <c r="P1259" s="1">
        <v>336.5</v>
      </c>
      <c r="Q1259" s="1">
        <v>0</v>
      </c>
      <c r="R1259" s="1">
        <v>336.5</v>
      </c>
    </row>
    <row r="1260" spans="1:18" x14ac:dyDescent="0.15">
      <c r="A1260" s="1" t="str">
        <f t="shared" si="20"/>
        <v>AmeriCredit Automobile Receivables Trust 2017-10001694010 - 03676542795</v>
      </c>
      <c r="B1260" s="1" t="s">
        <v>16</v>
      </c>
      <c r="C1260" s="1" t="s">
        <v>347</v>
      </c>
      <c r="D1260" s="2">
        <v>42795</v>
      </c>
      <c r="E1260" s="1">
        <v>17219.349999999999</v>
      </c>
      <c r="F1260" s="1">
        <v>17212.759999999998</v>
      </c>
      <c r="G1260" s="1">
        <v>6.59</v>
      </c>
      <c r="H1260" s="1">
        <v>0</v>
      </c>
      <c r="I1260" s="14">
        <v>0</v>
      </c>
      <c r="J1260" s="1">
        <v>209.86</v>
      </c>
      <c r="K1260" s="1">
        <v>0</v>
      </c>
      <c r="L1260" s="1">
        <v>0</v>
      </c>
      <c r="M1260" s="1">
        <v>0</v>
      </c>
      <c r="N1260" s="1">
        <v>336.5</v>
      </c>
      <c r="O1260" s="1">
        <v>181.52100067000001</v>
      </c>
      <c r="P1260" s="1">
        <v>0</v>
      </c>
      <c r="Q1260" s="1">
        <v>0</v>
      </c>
      <c r="R1260" s="1">
        <v>17439.45</v>
      </c>
    </row>
    <row r="1261" spans="1:18" x14ac:dyDescent="0.15">
      <c r="A1261" s="1" t="str">
        <f t="shared" si="20"/>
        <v>AmeriCredit Automobile Receivables Trust 2017-10001694010 - 03716842705</v>
      </c>
      <c r="B1261" s="1" t="s">
        <v>16</v>
      </c>
      <c r="C1261" s="1" t="s">
        <v>346</v>
      </c>
      <c r="D1261" s="2">
        <v>42705</v>
      </c>
      <c r="E1261" s="1">
        <v>24823.81</v>
      </c>
      <c r="F1261" s="1">
        <v>0</v>
      </c>
      <c r="G1261" s="1">
        <v>0</v>
      </c>
      <c r="H1261" s="1">
        <v>0</v>
      </c>
      <c r="I1261" s="14">
        <v>24823.81</v>
      </c>
      <c r="J1261" s="1">
        <v>0</v>
      </c>
      <c r="K1261" s="1">
        <v>0</v>
      </c>
      <c r="L1261" s="1">
        <v>0</v>
      </c>
      <c r="M1261" s="1">
        <v>0</v>
      </c>
      <c r="N1261" s="1">
        <v>972.76</v>
      </c>
      <c r="O1261" s="1">
        <v>240.21055082999999</v>
      </c>
      <c r="P1261" s="1">
        <v>972.76</v>
      </c>
      <c r="Q1261" s="1">
        <v>16</v>
      </c>
      <c r="R1261" s="1">
        <v>0</v>
      </c>
    </row>
    <row r="1262" spans="1:18" x14ac:dyDescent="0.15">
      <c r="A1262" s="1" t="str">
        <f t="shared" si="20"/>
        <v>AmeriCredit Automobile Receivables Trust 2017-10001694010 - 03716842736</v>
      </c>
      <c r="B1262" s="1" t="s">
        <v>16</v>
      </c>
      <c r="C1262" s="1" t="s">
        <v>346</v>
      </c>
      <c r="D1262" s="2">
        <v>42736</v>
      </c>
      <c r="E1262" s="1">
        <v>24823.81</v>
      </c>
      <c r="F1262" s="1">
        <v>0</v>
      </c>
      <c r="G1262" s="1">
        <v>0</v>
      </c>
      <c r="H1262" s="1">
        <v>0</v>
      </c>
      <c r="I1262" s="14">
        <v>24823.81</v>
      </c>
      <c r="J1262" s="1">
        <v>0</v>
      </c>
      <c r="K1262" s="1">
        <v>0</v>
      </c>
      <c r="L1262" s="1">
        <v>0</v>
      </c>
      <c r="M1262" s="1">
        <v>0</v>
      </c>
      <c r="N1262" s="1">
        <v>972.76</v>
      </c>
      <c r="O1262" s="1">
        <v>242.56923874</v>
      </c>
      <c r="P1262" s="1">
        <v>1459.14</v>
      </c>
      <c r="Q1262" s="1">
        <v>47</v>
      </c>
      <c r="R1262" s="1">
        <v>0</v>
      </c>
    </row>
    <row r="1263" spans="1:18" x14ac:dyDescent="0.15">
      <c r="A1263" s="1" t="str">
        <f t="shared" si="20"/>
        <v>AmeriCredit Automobile Receivables Trust 2017-10001694010 - 03716842767</v>
      </c>
      <c r="B1263" s="1" t="s">
        <v>16</v>
      </c>
      <c r="C1263" s="1" t="s">
        <v>346</v>
      </c>
      <c r="D1263" s="2">
        <v>42767</v>
      </c>
      <c r="E1263" s="1">
        <v>24823.81</v>
      </c>
      <c r="F1263" s="1">
        <v>1088.07</v>
      </c>
      <c r="G1263" s="1">
        <v>-495</v>
      </c>
      <c r="H1263" s="1">
        <v>-2.2737367544323201E-13</v>
      </c>
      <c r="I1263" s="14">
        <v>24230.74</v>
      </c>
      <c r="J1263" s="1">
        <v>880.79</v>
      </c>
      <c r="K1263" s="1">
        <v>0</v>
      </c>
      <c r="L1263" s="1">
        <v>-495</v>
      </c>
      <c r="M1263" s="1">
        <v>0</v>
      </c>
      <c r="N1263" s="1">
        <v>1459.14</v>
      </c>
      <c r="O1263" s="1">
        <v>244.95131696999999</v>
      </c>
      <c r="P1263" s="1">
        <v>486.38</v>
      </c>
      <c r="Q1263" s="1">
        <v>0</v>
      </c>
      <c r="R1263" s="1">
        <v>2017.5</v>
      </c>
    </row>
    <row r="1264" spans="1:18" x14ac:dyDescent="0.15">
      <c r="A1264" s="1" t="str">
        <f t="shared" si="20"/>
        <v>AmeriCredit Automobile Receivables Trust 2017-10001694010 - 03716842795</v>
      </c>
      <c r="B1264" s="1" t="s">
        <v>16</v>
      </c>
      <c r="C1264" s="1" t="s">
        <v>346</v>
      </c>
      <c r="D1264" s="2">
        <v>42795</v>
      </c>
      <c r="E1264" s="1">
        <v>24230.74</v>
      </c>
      <c r="F1264" s="1">
        <v>0</v>
      </c>
      <c r="G1264" s="1">
        <v>0</v>
      </c>
      <c r="H1264" s="1">
        <v>0</v>
      </c>
      <c r="I1264" s="14">
        <v>24230.74</v>
      </c>
      <c r="J1264" s="1">
        <v>0</v>
      </c>
      <c r="K1264" s="1">
        <v>0</v>
      </c>
      <c r="L1264" s="1">
        <v>0</v>
      </c>
      <c r="M1264" s="1">
        <v>0</v>
      </c>
      <c r="N1264" s="1">
        <v>486.38</v>
      </c>
      <c r="O1264" s="1">
        <v>247.35701748</v>
      </c>
      <c r="P1264" s="1">
        <v>958.04</v>
      </c>
      <c r="Q1264" s="1">
        <v>16</v>
      </c>
      <c r="R1264" s="1">
        <v>0</v>
      </c>
    </row>
    <row r="1265" spans="1:18" x14ac:dyDescent="0.15">
      <c r="A1265" s="1" t="str">
        <f t="shared" si="20"/>
        <v>AmeriCredit Automobile Receivables Trust 2017-10001694010 - 03731942705</v>
      </c>
      <c r="B1265" s="1" t="s">
        <v>16</v>
      </c>
      <c r="C1265" s="1" t="s">
        <v>345</v>
      </c>
      <c r="D1265" s="2">
        <v>42705</v>
      </c>
      <c r="E1265" s="1">
        <v>12654.2</v>
      </c>
      <c r="F1265" s="1">
        <v>64.86</v>
      </c>
      <c r="G1265" s="1">
        <v>0</v>
      </c>
      <c r="H1265" s="1">
        <v>5.8264504332328195E-13</v>
      </c>
      <c r="I1265" s="14">
        <v>12589.34</v>
      </c>
      <c r="J1265" s="1">
        <v>185.83</v>
      </c>
      <c r="K1265" s="1">
        <v>0</v>
      </c>
      <c r="L1265" s="1">
        <v>0</v>
      </c>
      <c r="M1265" s="1">
        <v>0</v>
      </c>
      <c r="N1265" s="1">
        <v>501.38</v>
      </c>
      <c r="O1265" s="1">
        <v>120.11375036</v>
      </c>
      <c r="P1265" s="1">
        <v>501.38</v>
      </c>
      <c r="Q1265" s="1">
        <v>1</v>
      </c>
      <c r="R1265" s="1">
        <v>250.69</v>
      </c>
    </row>
    <row r="1266" spans="1:18" x14ac:dyDescent="0.15">
      <c r="A1266" s="1" t="str">
        <f t="shared" si="20"/>
        <v>AmeriCredit Automobile Receivables Trust 2017-10001694010 - 03731942736</v>
      </c>
      <c r="B1266" s="1" t="s">
        <v>16</v>
      </c>
      <c r="C1266" s="1" t="s">
        <v>345</v>
      </c>
      <c r="D1266" s="2">
        <v>42736</v>
      </c>
      <c r="E1266" s="1">
        <v>12589.34</v>
      </c>
      <c r="F1266" s="1">
        <v>0</v>
      </c>
      <c r="G1266" s="1">
        <v>0</v>
      </c>
      <c r="H1266" s="1">
        <v>0</v>
      </c>
      <c r="I1266" s="14">
        <v>12589.34</v>
      </c>
      <c r="J1266" s="1">
        <v>0</v>
      </c>
      <c r="K1266" s="1">
        <v>0</v>
      </c>
      <c r="L1266" s="1">
        <v>0</v>
      </c>
      <c r="M1266" s="1">
        <v>0</v>
      </c>
      <c r="N1266" s="1">
        <v>501.38</v>
      </c>
      <c r="O1266" s="1">
        <v>121.36498335</v>
      </c>
      <c r="P1266" s="1">
        <v>752.07</v>
      </c>
      <c r="Q1266" s="1">
        <v>32</v>
      </c>
      <c r="R1266" s="1">
        <v>0</v>
      </c>
    </row>
    <row r="1267" spans="1:18" x14ac:dyDescent="0.15">
      <c r="A1267" s="1" t="str">
        <f t="shared" si="20"/>
        <v>AmeriCredit Automobile Receivables Trust 2017-10001694010 - 03731942767</v>
      </c>
      <c r="B1267" s="1" t="s">
        <v>16</v>
      </c>
      <c r="C1267" s="1" t="s">
        <v>345</v>
      </c>
      <c r="D1267" s="2">
        <v>42767</v>
      </c>
      <c r="E1267" s="1">
        <v>12589.34</v>
      </c>
      <c r="F1267" s="1">
        <v>0</v>
      </c>
      <c r="G1267" s="1">
        <v>0</v>
      </c>
      <c r="H1267" s="1">
        <v>0</v>
      </c>
      <c r="I1267" s="14">
        <v>12589.34</v>
      </c>
      <c r="J1267" s="1">
        <v>0</v>
      </c>
      <c r="K1267" s="1">
        <v>0</v>
      </c>
      <c r="L1267" s="1">
        <v>0</v>
      </c>
      <c r="M1267" s="1">
        <v>0</v>
      </c>
      <c r="N1267" s="1">
        <v>752.07</v>
      </c>
      <c r="O1267" s="1">
        <v>122.62925002999999</v>
      </c>
      <c r="P1267" s="1">
        <v>1002.76</v>
      </c>
      <c r="Q1267" s="1">
        <v>60</v>
      </c>
      <c r="R1267" s="1">
        <v>0</v>
      </c>
    </row>
    <row r="1268" spans="1:18" x14ac:dyDescent="0.15">
      <c r="A1268" s="1" t="str">
        <f t="shared" si="20"/>
        <v>AmeriCredit Automobile Receivables Trust 2017-10001694010 - 03731942795</v>
      </c>
      <c r="B1268" s="1" t="s">
        <v>16</v>
      </c>
      <c r="C1268" s="1" t="s">
        <v>345</v>
      </c>
      <c r="D1268" s="2">
        <v>42795</v>
      </c>
      <c r="E1268" s="1">
        <v>12589.34</v>
      </c>
      <c r="F1268" s="1">
        <v>1030.56</v>
      </c>
      <c r="G1268" s="1">
        <v>-490</v>
      </c>
      <c r="H1268" s="1">
        <v>-4.5474735088646402E-13</v>
      </c>
      <c r="I1268" s="14">
        <v>12048.78</v>
      </c>
      <c r="J1268" s="1">
        <v>462.2</v>
      </c>
      <c r="K1268" s="1">
        <v>0</v>
      </c>
      <c r="L1268" s="1">
        <v>-490</v>
      </c>
      <c r="M1268" s="1">
        <v>0</v>
      </c>
      <c r="N1268" s="1">
        <v>1002.76</v>
      </c>
      <c r="O1268" s="1">
        <v>123.90668615</v>
      </c>
      <c r="P1268" s="1">
        <v>250.69</v>
      </c>
      <c r="Q1268" s="1">
        <v>0</v>
      </c>
      <c r="R1268" s="1">
        <v>1530.35</v>
      </c>
    </row>
    <row r="1269" spans="1:18" x14ac:dyDescent="0.15">
      <c r="A1269" s="1" t="str">
        <f t="shared" si="20"/>
        <v>AmeriCredit Automobile Receivables Trust 2017-10001694010 - 03806042705</v>
      </c>
      <c r="B1269" s="1" t="s">
        <v>16</v>
      </c>
      <c r="C1269" s="1" t="s">
        <v>344</v>
      </c>
      <c r="D1269" s="2">
        <v>42705</v>
      </c>
      <c r="E1269" s="1">
        <v>16514.45</v>
      </c>
      <c r="F1269" s="1">
        <v>0</v>
      </c>
      <c r="G1269" s="1">
        <v>0</v>
      </c>
      <c r="H1269" s="1">
        <v>0</v>
      </c>
      <c r="I1269" s="14">
        <v>16514.45</v>
      </c>
      <c r="J1269" s="1">
        <v>356.41</v>
      </c>
      <c r="K1269" s="1">
        <v>0</v>
      </c>
      <c r="L1269" s="1">
        <v>0</v>
      </c>
      <c r="M1269" s="1">
        <v>0</v>
      </c>
      <c r="N1269" s="1">
        <v>712.81999999999903</v>
      </c>
      <c r="O1269" s="1">
        <v>144.22636220999999</v>
      </c>
      <c r="P1269" s="1">
        <v>712.82</v>
      </c>
      <c r="Q1269" s="1">
        <v>10</v>
      </c>
      <c r="R1269" s="1">
        <v>356.41</v>
      </c>
    </row>
    <row r="1270" spans="1:18" x14ac:dyDescent="0.15">
      <c r="A1270" s="1" t="str">
        <f t="shared" si="20"/>
        <v>AmeriCredit Automobile Receivables Trust 2017-10001694010 - 03806042736</v>
      </c>
      <c r="B1270" s="1" t="s">
        <v>16</v>
      </c>
      <c r="C1270" s="1" t="s">
        <v>344</v>
      </c>
      <c r="D1270" s="2">
        <v>42736</v>
      </c>
      <c r="E1270" s="1">
        <v>16514.45</v>
      </c>
      <c r="F1270" s="1">
        <v>0</v>
      </c>
      <c r="G1270" s="1">
        <v>0</v>
      </c>
      <c r="H1270" s="1">
        <v>0</v>
      </c>
      <c r="I1270" s="14">
        <v>16514.45</v>
      </c>
      <c r="J1270" s="1">
        <v>0</v>
      </c>
      <c r="K1270" s="1">
        <v>0</v>
      </c>
      <c r="L1270" s="1">
        <v>0</v>
      </c>
      <c r="M1270" s="1">
        <v>0</v>
      </c>
      <c r="N1270" s="1">
        <v>712.82</v>
      </c>
      <c r="O1270" s="1">
        <v>146.06600610999999</v>
      </c>
      <c r="P1270" s="1">
        <v>1069.23</v>
      </c>
      <c r="Q1270" s="1">
        <v>41</v>
      </c>
      <c r="R1270" s="1">
        <v>0</v>
      </c>
    </row>
    <row r="1271" spans="1:18" x14ac:dyDescent="0.15">
      <c r="A1271" s="1" t="str">
        <f t="shared" si="20"/>
        <v>AmeriCredit Automobile Receivables Trust 2017-10001694010 - 03806042767</v>
      </c>
      <c r="B1271" s="1" t="s">
        <v>16</v>
      </c>
      <c r="C1271" s="1" t="s">
        <v>344</v>
      </c>
      <c r="D1271" s="2">
        <v>42767</v>
      </c>
      <c r="E1271" s="1">
        <v>16514.45</v>
      </c>
      <c r="F1271" s="1">
        <v>0</v>
      </c>
      <c r="G1271" s="1">
        <v>0</v>
      </c>
      <c r="H1271" s="1">
        <v>0</v>
      </c>
      <c r="I1271" s="14">
        <v>16514.45</v>
      </c>
      <c r="J1271" s="1">
        <v>0</v>
      </c>
      <c r="K1271" s="1">
        <v>0</v>
      </c>
      <c r="L1271" s="1">
        <v>0</v>
      </c>
      <c r="M1271" s="1">
        <v>0</v>
      </c>
      <c r="N1271" s="1">
        <v>1069.23</v>
      </c>
      <c r="O1271" s="1">
        <v>147.92948871999999</v>
      </c>
      <c r="P1271" s="1">
        <v>1425.64</v>
      </c>
      <c r="Q1271" s="1">
        <v>69</v>
      </c>
      <c r="R1271" s="1">
        <v>0</v>
      </c>
    </row>
    <row r="1272" spans="1:18" x14ac:dyDescent="0.15">
      <c r="A1272" s="1" t="str">
        <f t="shared" si="20"/>
        <v>AmeriCredit Automobile Receivables Trust 2017-10001694010 - 03806042795</v>
      </c>
      <c r="B1272" s="1" t="s">
        <v>16</v>
      </c>
      <c r="C1272" s="1" t="s">
        <v>344</v>
      </c>
      <c r="D1272" s="2">
        <v>42795</v>
      </c>
      <c r="E1272" s="1">
        <v>16514.45</v>
      </c>
      <c r="F1272" s="1">
        <v>0</v>
      </c>
      <c r="G1272" s="1">
        <v>16514.45</v>
      </c>
      <c r="H1272" s="1">
        <v>0</v>
      </c>
      <c r="I1272" s="14">
        <v>0</v>
      </c>
      <c r="J1272" s="1">
        <v>0</v>
      </c>
      <c r="K1272" s="1">
        <v>14088</v>
      </c>
      <c r="L1272" s="1">
        <v>14088</v>
      </c>
      <c r="M1272" s="1">
        <v>0</v>
      </c>
      <c r="N1272" s="1">
        <v>1425.64</v>
      </c>
      <c r="O1272" s="1">
        <v>149.81711895999999</v>
      </c>
      <c r="P1272" s="1">
        <v>0</v>
      </c>
      <c r="Q1272" s="1">
        <v>0</v>
      </c>
      <c r="R1272" s="1">
        <v>0</v>
      </c>
    </row>
    <row r="1273" spans="1:18" x14ac:dyDescent="0.15">
      <c r="A1273" s="1" t="str">
        <f t="shared" si="20"/>
        <v>AmeriCredit Automobile Receivables Trust 2017-10001694010 - 03847242705</v>
      </c>
      <c r="B1273" s="1" t="s">
        <v>16</v>
      </c>
      <c r="C1273" s="1" t="s">
        <v>343</v>
      </c>
      <c r="D1273" s="2">
        <v>42705</v>
      </c>
      <c r="E1273" s="1">
        <v>15540.76</v>
      </c>
      <c r="F1273" s="1">
        <v>60.39</v>
      </c>
      <c r="G1273" s="1">
        <v>0</v>
      </c>
      <c r="H1273" s="1">
        <v>-5.8264504332328195E-13</v>
      </c>
      <c r="I1273" s="14">
        <v>15480.37</v>
      </c>
      <c r="J1273" s="1">
        <v>313.42</v>
      </c>
      <c r="K1273" s="1">
        <v>0</v>
      </c>
      <c r="L1273" s="1">
        <v>0</v>
      </c>
      <c r="M1273" s="1">
        <v>5.6843418860808002E-14</v>
      </c>
      <c r="N1273" s="1">
        <v>373.80999999999898</v>
      </c>
      <c r="O1273" s="1">
        <v>115.94053092999999</v>
      </c>
      <c r="P1273" s="1">
        <v>373.81</v>
      </c>
      <c r="Q1273" s="1">
        <v>0</v>
      </c>
      <c r="R1273" s="1">
        <v>373.81</v>
      </c>
    </row>
    <row r="1274" spans="1:18" x14ac:dyDescent="0.15">
      <c r="A1274" s="1" t="str">
        <f t="shared" si="20"/>
        <v>AmeriCredit Automobile Receivables Trust 2017-10001694010 - 03847242736</v>
      </c>
      <c r="B1274" s="1" t="s">
        <v>16</v>
      </c>
      <c r="C1274" s="1" t="s">
        <v>343</v>
      </c>
      <c r="D1274" s="2">
        <v>42736</v>
      </c>
      <c r="E1274" s="1">
        <v>15480.37</v>
      </c>
      <c r="F1274" s="1">
        <v>0</v>
      </c>
      <c r="G1274" s="1">
        <v>0</v>
      </c>
      <c r="H1274" s="1">
        <v>-60.389999999999397</v>
      </c>
      <c r="I1274" s="14">
        <v>15540.76</v>
      </c>
      <c r="J1274" s="1">
        <v>61.58</v>
      </c>
      <c r="K1274" s="1">
        <v>0</v>
      </c>
      <c r="L1274" s="1">
        <v>0</v>
      </c>
      <c r="M1274" s="1">
        <v>0</v>
      </c>
      <c r="N1274" s="1">
        <v>373.81</v>
      </c>
      <c r="O1274" s="1">
        <v>117.86804145000001</v>
      </c>
      <c r="P1274" s="1">
        <v>746.43</v>
      </c>
      <c r="Q1274" s="1">
        <v>14</v>
      </c>
      <c r="R1274" s="1">
        <v>61.58</v>
      </c>
    </row>
    <row r="1275" spans="1:18" x14ac:dyDescent="0.15">
      <c r="A1275" s="1" t="str">
        <f t="shared" si="20"/>
        <v>AmeriCredit Automobile Receivables Trust 2017-10001694010 - 03847242767</v>
      </c>
      <c r="B1275" s="1" t="s">
        <v>16</v>
      </c>
      <c r="C1275" s="1" t="s">
        <v>343</v>
      </c>
      <c r="D1275" s="2">
        <v>42767</v>
      </c>
      <c r="E1275" s="1">
        <v>15540.76</v>
      </c>
      <c r="F1275" s="1">
        <v>0</v>
      </c>
      <c r="G1275" s="1">
        <v>0</v>
      </c>
      <c r="H1275" s="1">
        <v>0</v>
      </c>
      <c r="I1275" s="14">
        <v>15540.76</v>
      </c>
      <c r="J1275" s="1">
        <v>0</v>
      </c>
      <c r="K1275" s="1">
        <v>0</v>
      </c>
      <c r="L1275" s="1">
        <v>-200</v>
      </c>
      <c r="M1275" s="1">
        <v>0</v>
      </c>
      <c r="N1275" s="1">
        <v>746.43</v>
      </c>
      <c r="O1275" s="1">
        <v>119.82759682</v>
      </c>
      <c r="P1275" s="1">
        <v>1120.24</v>
      </c>
      <c r="Q1275" s="1">
        <v>0</v>
      </c>
      <c r="R1275" s="1">
        <v>0</v>
      </c>
    </row>
    <row r="1276" spans="1:18" x14ac:dyDescent="0.15">
      <c r="A1276" s="1" t="str">
        <f t="shared" si="20"/>
        <v>AmeriCredit Automobile Receivables Trust 2017-10001694010 - 03847242795</v>
      </c>
      <c r="B1276" s="1" t="s">
        <v>16</v>
      </c>
      <c r="C1276" s="1" t="s">
        <v>343</v>
      </c>
      <c r="D1276" s="2">
        <v>42795</v>
      </c>
      <c r="E1276" s="1">
        <v>15540.76</v>
      </c>
      <c r="F1276" s="1">
        <v>435.89</v>
      </c>
      <c r="G1276" s="1">
        <v>15104.87</v>
      </c>
      <c r="H1276" s="1">
        <v>0</v>
      </c>
      <c r="I1276" s="14">
        <v>0</v>
      </c>
      <c r="J1276" s="1">
        <v>0</v>
      </c>
      <c r="K1276" s="1">
        <v>0</v>
      </c>
      <c r="L1276" s="1">
        <v>9341</v>
      </c>
      <c r="M1276" s="1">
        <v>0</v>
      </c>
      <c r="N1276" s="1">
        <v>1120.24</v>
      </c>
      <c r="O1276" s="1">
        <v>121.81972981</v>
      </c>
      <c r="P1276" s="1">
        <v>0</v>
      </c>
      <c r="Q1276" s="1">
        <v>0</v>
      </c>
      <c r="R1276" s="1">
        <v>435.89</v>
      </c>
    </row>
    <row r="1277" spans="1:18" x14ac:dyDescent="0.15">
      <c r="A1277" s="1" t="str">
        <f t="shared" si="20"/>
        <v>AmeriCredit Automobile Receivables Trust 2017-10001694010 - 03857242705</v>
      </c>
      <c r="B1277" s="1" t="s">
        <v>16</v>
      </c>
      <c r="C1277" s="1" t="s">
        <v>342</v>
      </c>
      <c r="D1277" s="2">
        <v>42705</v>
      </c>
      <c r="E1277" s="1">
        <v>13593.23</v>
      </c>
      <c r="F1277" s="1">
        <v>0</v>
      </c>
      <c r="G1277" s="1">
        <v>0</v>
      </c>
      <c r="H1277" s="1">
        <v>0</v>
      </c>
      <c r="I1277" s="14">
        <v>13593.23</v>
      </c>
      <c r="J1277" s="1">
        <v>0</v>
      </c>
      <c r="K1277" s="1">
        <v>0</v>
      </c>
      <c r="L1277" s="1">
        <v>0</v>
      </c>
      <c r="M1277" s="1">
        <v>0</v>
      </c>
      <c r="N1277" s="1">
        <v>603.55999999999995</v>
      </c>
      <c r="O1277" s="1">
        <v>169.24600749999999</v>
      </c>
      <c r="P1277" s="1">
        <v>603.55999999999995</v>
      </c>
      <c r="Q1277" s="1">
        <v>18</v>
      </c>
      <c r="R1277" s="1">
        <v>0</v>
      </c>
    </row>
    <row r="1278" spans="1:18" x14ac:dyDescent="0.15">
      <c r="A1278" s="1" t="str">
        <f t="shared" si="20"/>
        <v>AmeriCredit Automobile Receivables Trust 2017-10001694010 - 03857242736</v>
      </c>
      <c r="B1278" s="1" t="s">
        <v>16</v>
      </c>
      <c r="C1278" s="1" t="s">
        <v>342</v>
      </c>
      <c r="D1278" s="2">
        <v>42736</v>
      </c>
      <c r="E1278" s="1">
        <v>13593.23</v>
      </c>
      <c r="F1278" s="1">
        <v>0</v>
      </c>
      <c r="G1278" s="1">
        <v>0</v>
      </c>
      <c r="H1278" s="1">
        <v>0</v>
      </c>
      <c r="I1278" s="14">
        <v>13593.23</v>
      </c>
      <c r="J1278" s="1">
        <v>0</v>
      </c>
      <c r="K1278" s="1">
        <v>0</v>
      </c>
      <c r="L1278" s="1">
        <v>-185.5</v>
      </c>
      <c r="M1278" s="1">
        <v>0</v>
      </c>
      <c r="N1278" s="1">
        <v>603.55999999999995</v>
      </c>
      <c r="O1278" s="1">
        <v>170.8818938</v>
      </c>
      <c r="P1278" s="1">
        <v>905.34</v>
      </c>
      <c r="Q1278" s="1">
        <v>0</v>
      </c>
      <c r="R1278" s="1">
        <v>0</v>
      </c>
    </row>
    <row r="1279" spans="1:18" x14ac:dyDescent="0.15">
      <c r="A1279" s="1" t="str">
        <f t="shared" si="20"/>
        <v>AmeriCredit Automobile Receivables Trust 2017-10001694010 - 03857242767</v>
      </c>
      <c r="B1279" s="1" t="s">
        <v>16</v>
      </c>
      <c r="C1279" s="1" t="s">
        <v>342</v>
      </c>
      <c r="D1279" s="2">
        <v>42767</v>
      </c>
      <c r="E1279" s="1">
        <v>13593.23</v>
      </c>
      <c r="F1279" s="1">
        <v>0</v>
      </c>
      <c r="G1279" s="1">
        <v>13593.23</v>
      </c>
      <c r="H1279" s="1">
        <v>0</v>
      </c>
      <c r="I1279" s="14">
        <v>0</v>
      </c>
      <c r="J1279" s="1">
        <v>0</v>
      </c>
      <c r="K1279" s="1">
        <v>1582.4</v>
      </c>
      <c r="L1279" s="1">
        <v>5768</v>
      </c>
      <c r="M1279" s="1">
        <v>0</v>
      </c>
      <c r="N1279" s="1">
        <v>905.34</v>
      </c>
      <c r="O1279" s="1">
        <v>172.53372999000001</v>
      </c>
      <c r="P1279" s="1">
        <v>0</v>
      </c>
      <c r="Q1279" s="1">
        <v>0</v>
      </c>
      <c r="R1279" s="1">
        <v>0</v>
      </c>
    </row>
    <row r="1280" spans="1:18" x14ac:dyDescent="0.15">
      <c r="A1280" s="1" t="str">
        <f t="shared" si="20"/>
        <v>AmeriCredit Automobile Receivables Trust 2017-10001694010 - 03857242795</v>
      </c>
      <c r="B1280" s="1" t="s">
        <v>16</v>
      </c>
      <c r="C1280" s="1" t="s">
        <v>342</v>
      </c>
      <c r="D1280" s="2">
        <v>42795</v>
      </c>
      <c r="E1280" s="1">
        <v>0</v>
      </c>
      <c r="F1280" s="1">
        <v>0</v>
      </c>
      <c r="G1280" s="1">
        <v>0</v>
      </c>
      <c r="H1280" s="1">
        <v>0</v>
      </c>
      <c r="I1280" s="14">
        <v>0</v>
      </c>
      <c r="J1280" s="1">
        <v>0</v>
      </c>
      <c r="K1280" s="1">
        <v>648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</row>
    <row r="1281" spans="1:18" x14ac:dyDescent="0.15">
      <c r="A1281" s="1" t="str">
        <f t="shared" si="20"/>
        <v>AmeriCredit Automobile Receivables Trust 2017-10001694010 - 03943542705</v>
      </c>
      <c r="B1281" s="1" t="s">
        <v>16</v>
      </c>
      <c r="C1281" s="1" t="s">
        <v>341</v>
      </c>
      <c r="D1281" s="2">
        <v>42705</v>
      </c>
      <c r="E1281" s="1">
        <v>13585.37</v>
      </c>
      <c r="F1281" s="1">
        <v>219.59</v>
      </c>
      <c r="G1281" s="1">
        <v>0</v>
      </c>
      <c r="H1281" s="1">
        <v>1.4210854715202001E-13</v>
      </c>
      <c r="I1281" s="14">
        <v>13365.78</v>
      </c>
      <c r="J1281" s="1">
        <v>399.95</v>
      </c>
      <c r="K1281" s="1">
        <v>0</v>
      </c>
      <c r="L1281" s="1">
        <v>0</v>
      </c>
      <c r="M1281" s="1">
        <v>309.77</v>
      </c>
      <c r="N1281" s="1">
        <v>309.77</v>
      </c>
      <c r="O1281" s="1">
        <v>107.69339939</v>
      </c>
      <c r="P1281" s="1">
        <v>309.77</v>
      </c>
      <c r="Q1281" s="1">
        <v>0</v>
      </c>
      <c r="R1281" s="1">
        <v>619.54</v>
      </c>
    </row>
    <row r="1282" spans="1:18" x14ac:dyDescent="0.15">
      <c r="A1282" s="1" t="str">
        <f t="shared" si="20"/>
        <v>AmeriCredit Automobile Receivables Trust 2017-10001694010 - 03943542736</v>
      </c>
      <c r="B1282" s="1" t="s">
        <v>16</v>
      </c>
      <c r="C1282" s="1" t="s">
        <v>341</v>
      </c>
      <c r="D1282" s="2">
        <v>42736</v>
      </c>
      <c r="E1282" s="1">
        <v>13365.78</v>
      </c>
      <c r="F1282" s="1">
        <v>0</v>
      </c>
      <c r="G1282" s="1">
        <v>0</v>
      </c>
      <c r="H1282" s="1">
        <v>0</v>
      </c>
      <c r="I1282" s="14">
        <v>13365.78</v>
      </c>
      <c r="J1282" s="1">
        <v>0</v>
      </c>
      <c r="K1282" s="1">
        <v>0</v>
      </c>
      <c r="L1282" s="1">
        <v>0</v>
      </c>
      <c r="M1282" s="1">
        <v>0</v>
      </c>
      <c r="N1282" s="1">
        <v>309.77</v>
      </c>
      <c r="O1282" s="1">
        <v>109.30798518</v>
      </c>
      <c r="P1282" s="1">
        <v>619.54</v>
      </c>
      <c r="Q1282" s="1">
        <v>3</v>
      </c>
      <c r="R1282" s="1">
        <v>0</v>
      </c>
    </row>
    <row r="1283" spans="1:18" x14ac:dyDescent="0.15">
      <c r="A1283" s="1" t="str">
        <f t="shared" ref="A1283:A1346" si="21">B1283&amp;C1283&amp;D1283</f>
        <v>AmeriCredit Automobile Receivables Trust 2017-10001694010 - 03943542767</v>
      </c>
      <c r="B1283" s="1" t="s">
        <v>16</v>
      </c>
      <c r="C1283" s="1" t="s">
        <v>341</v>
      </c>
      <c r="D1283" s="2">
        <v>42767</v>
      </c>
      <c r="E1283" s="1">
        <v>13365.78</v>
      </c>
      <c r="F1283" s="1">
        <v>0</v>
      </c>
      <c r="G1283" s="1">
        <v>0</v>
      </c>
      <c r="H1283" s="1">
        <v>0</v>
      </c>
      <c r="I1283" s="14">
        <v>13365.78</v>
      </c>
      <c r="J1283" s="1">
        <v>0</v>
      </c>
      <c r="K1283" s="1">
        <v>0</v>
      </c>
      <c r="L1283" s="1">
        <v>-175</v>
      </c>
      <c r="M1283" s="1">
        <v>0</v>
      </c>
      <c r="N1283" s="1">
        <v>619.54</v>
      </c>
      <c r="O1283" s="1">
        <v>110.9467763</v>
      </c>
      <c r="P1283" s="1">
        <v>929.31</v>
      </c>
      <c r="Q1283" s="1">
        <v>0</v>
      </c>
      <c r="R1283" s="1">
        <v>0</v>
      </c>
    </row>
    <row r="1284" spans="1:18" x14ac:dyDescent="0.15">
      <c r="A1284" s="1" t="str">
        <f t="shared" si="21"/>
        <v>AmeriCredit Automobile Receivables Trust 2017-10001694010 - 03943542795</v>
      </c>
      <c r="B1284" s="1" t="s">
        <v>16</v>
      </c>
      <c r="C1284" s="1" t="s">
        <v>341</v>
      </c>
      <c r="D1284" s="2">
        <v>42795</v>
      </c>
      <c r="E1284" s="1">
        <v>13365.78</v>
      </c>
      <c r="F1284" s="1">
        <v>0</v>
      </c>
      <c r="G1284" s="1">
        <v>13365.78</v>
      </c>
      <c r="H1284" s="1">
        <v>0</v>
      </c>
      <c r="I1284" s="14">
        <v>0</v>
      </c>
      <c r="J1284" s="1">
        <v>0</v>
      </c>
      <c r="K1284" s="1">
        <v>7672</v>
      </c>
      <c r="L1284" s="1">
        <v>7672</v>
      </c>
      <c r="M1284" s="1">
        <v>0</v>
      </c>
      <c r="N1284" s="1">
        <v>929.31</v>
      </c>
      <c r="O1284" s="1">
        <v>112.61013563</v>
      </c>
      <c r="P1284" s="1">
        <v>0</v>
      </c>
      <c r="Q1284" s="1">
        <v>0</v>
      </c>
      <c r="R1284" s="1">
        <v>0</v>
      </c>
    </row>
    <row r="1285" spans="1:18" x14ac:dyDescent="0.15">
      <c r="A1285" s="1" t="str">
        <f t="shared" si="21"/>
        <v>AmeriCredit Automobile Receivables Trust 2017-10001694010 - 03953442705</v>
      </c>
      <c r="B1285" s="1" t="s">
        <v>16</v>
      </c>
      <c r="C1285" s="1" t="s">
        <v>340</v>
      </c>
      <c r="D1285" s="2">
        <v>42705</v>
      </c>
      <c r="E1285" s="1">
        <v>11875.38</v>
      </c>
      <c r="F1285" s="1">
        <v>10412.959999999999</v>
      </c>
      <c r="G1285" s="1">
        <v>0</v>
      </c>
      <c r="H1285" s="1">
        <v>0</v>
      </c>
      <c r="I1285" s="14">
        <v>1462.42</v>
      </c>
      <c r="J1285" s="1">
        <v>188.6</v>
      </c>
      <c r="K1285" s="1">
        <v>0</v>
      </c>
      <c r="L1285" s="1">
        <v>0</v>
      </c>
      <c r="M1285" s="1">
        <v>10323.5</v>
      </c>
      <c r="N1285" s="1">
        <v>278.06</v>
      </c>
      <c r="O1285" s="1">
        <v>92.507187500000001</v>
      </c>
      <c r="P1285" s="1">
        <v>278.06</v>
      </c>
      <c r="Q1285" s="1">
        <v>0</v>
      </c>
      <c r="R1285" s="1">
        <v>10601.56</v>
      </c>
    </row>
    <row r="1286" spans="1:18" x14ac:dyDescent="0.15">
      <c r="A1286" s="1" t="str">
        <f t="shared" si="21"/>
        <v>AmeriCredit Automobile Receivables Trust 2017-10001694010 - 03953442736</v>
      </c>
      <c r="B1286" s="1" t="s">
        <v>16</v>
      </c>
      <c r="C1286" s="1" t="s">
        <v>340</v>
      </c>
      <c r="D1286" s="2">
        <v>42736</v>
      </c>
      <c r="E1286" s="1">
        <v>1462.42</v>
      </c>
      <c r="F1286" s="1">
        <v>1299.24</v>
      </c>
      <c r="G1286" s="1">
        <v>0</v>
      </c>
      <c r="H1286" s="1">
        <v>0</v>
      </c>
      <c r="I1286" s="14">
        <v>163.18</v>
      </c>
      <c r="J1286" s="1">
        <v>0</v>
      </c>
      <c r="K1286" s="1">
        <v>0</v>
      </c>
      <c r="L1286" s="1">
        <v>0</v>
      </c>
      <c r="M1286" s="1">
        <v>1021.18</v>
      </c>
      <c r="N1286" s="1">
        <v>278.06</v>
      </c>
      <c r="O1286" s="1">
        <v>93.919024280000002</v>
      </c>
      <c r="P1286" s="1">
        <v>171.88066438000001</v>
      </c>
      <c r="Q1286" s="1">
        <v>16</v>
      </c>
      <c r="R1286" s="1">
        <v>1299.24</v>
      </c>
    </row>
    <row r="1287" spans="1:18" x14ac:dyDescent="0.15">
      <c r="A1287" s="1" t="str">
        <f t="shared" si="21"/>
        <v>AmeriCredit Automobile Receivables Trust 2017-10001694010 - 03953442767</v>
      </c>
      <c r="B1287" s="1" t="s">
        <v>16</v>
      </c>
      <c r="C1287" s="1" t="s">
        <v>340</v>
      </c>
      <c r="D1287" s="2">
        <v>42767</v>
      </c>
      <c r="E1287" s="1">
        <v>163.18</v>
      </c>
      <c r="F1287" s="1">
        <v>158.93</v>
      </c>
      <c r="G1287" s="1">
        <v>4.25</v>
      </c>
      <c r="H1287" s="1">
        <v>0</v>
      </c>
      <c r="I1287" s="14">
        <v>0</v>
      </c>
      <c r="J1287" s="1">
        <v>5.19</v>
      </c>
      <c r="K1287" s="1">
        <v>0</v>
      </c>
      <c r="L1287" s="1">
        <v>0</v>
      </c>
      <c r="M1287" s="1">
        <v>0</v>
      </c>
      <c r="N1287" s="1">
        <v>171.88066438000001</v>
      </c>
      <c r="O1287" s="1">
        <v>95.352921019999997</v>
      </c>
      <c r="P1287" s="1">
        <v>0</v>
      </c>
      <c r="Q1287" s="1">
        <v>0</v>
      </c>
      <c r="R1287" s="1">
        <v>169.12</v>
      </c>
    </row>
    <row r="1288" spans="1:18" x14ac:dyDescent="0.15">
      <c r="A1288" s="1" t="str">
        <f t="shared" si="21"/>
        <v>AmeriCredit Automobile Receivables Trust 2017-10001694010 - 03958742705</v>
      </c>
      <c r="B1288" s="1" t="s">
        <v>16</v>
      </c>
      <c r="C1288" s="1" t="s">
        <v>339</v>
      </c>
      <c r="D1288" s="2">
        <v>42705</v>
      </c>
      <c r="E1288" s="1">
        <v>10733.68</v>
      </c>
      <c r="F1288" s="1">
        <v>182.66</v>
      </c>
      <c r="G1288" s="1">
        <v>0</v>
      </c>
      <c r="H1288" s="1">
        <v>-1.4210854715202001E-13</v>
      </c>
      <c r="I1288" s="14">
        <v>10551.02</v>
      </c>
      <c r="J1288" s="1">
        <v>222.34</v>
      </c>
      <c r="K1288" s="1">
        <v>0</v>
      </c>
      <c r="L1288" s="1">
        <v>0</v>
      </c>
      <c r="M1288" s="1">
        <v>2.5</v>
      </c>
      <c r="N1288" s="1">
        <v>402.5</v>
      </c>
      <c r="O1288" s="1">
        <v>219.22241399999999</v>
      </c>
      <c r="P1288" s="1">
        <v>402.5</v>
      </c>
      <c r="Q1288" s="1">
        <v>0</v>
      </c>
      <c r="R1288" s="1">
        <v>405</v>
      </c>
    </row>
    <row r="1289" spans="1:18" x14ac:dyDescent="0.15">
      <c r="A1289" s="1" t="str">
        <f t="shared" si="21"/>
        <v>AmeriCredit Automobile Receivables Trust 2017-10001694010 - 03958742736</v>
      </c>
      <c r="B1289" s="1" t="s">
        <v>16</v>
      </c>
      <c r="C1289" s="1" t="s">
        <v>339</v>
      </c>
      <c r="D1289" s="2">
        <v>42736</v>
      </c>
      <c r="E1289" s="1">
        <v>10551.02</v>
      </c>
      <c r="F1289" s="1">
        <v>204.07</v>
      </c>
      <c r="G1289" s="1">
        <v>0</v>
      </c>
      <c r="H1289" s="1">
        <v>-2.8421709430404002E-13</v>
      </c>
      <c r="I1289" s="14">
        <v>10346.950000000001</v>
      </c>
      <c r="J1289" s="1">
        <v>200.93</v>
      </c>
      <c r="K1289" s="1">
        <v>0</v>
      </c>
      <c r="L1289" s="1">
        <v>0</v>
      </c>
      <c r="M1289" s="1">
        <v>2.5</v>
      </c>
      <c r="N1289" s="1">
        <v>402.5</v>
      </c>
      <c r="O1289" s="1">
        <v>222.95004582999999</v>
      </c>
      <c r="P1289" s="1">
        <v>402.5</v>
      </c>
      <c r="Q1289" s="1">
        <v>0</v>
      </c>
      <c r="R1289" s="1">
        <v>405</v>
      </c>
    </row>
    <row r="1290" spans="1:18" x14ac:dyDescent="0.15">
      <c r="A1290" s="1" t="str">
        <f t="shared" si="21"/>
        <v>AmeriCredit Automobile Receivables Trust 2017-10001694010 - 03958742767</v>
      </c>
      <c r="B1290" s="1" t="s">
        <v>16</v>
      </c>
      <c r="C1290" s="1" t="s">
        <v>339</v>
      </c>
      <c r="D1290" s="2">
        <v>42767</v>
      </c>
      <c r="E1290" s="1">
        <v>10346.950000000001</v>
      </c>
      <c r="F1290" s="1">
        <v>10336.709999999999</v>
      </c>
      <c r="G1290" s="1">
        <v>10.24</v>
      </c>
      <c r="H1290" s="1">
        <v>1.81898940354585E-12</v>
      </c>
      <c r="I1290" s="14">
        <v>0</v>
      </c>
      <c r="J1290" s="1">
        <v>203.29</v>
      </c>
      <c r="K1290" s="1">
        <v>0</v>
      </c>
      <c r="L1290" s="1">
        <v>0</v>
      </c>
      <c r="M1290" s="1">
        <v>0</v>
      </c>
      <c r="N1290" s="1">
        <v>402.5</v>
      </c>
      <c r="O1290" s="1">
        <v>226.74132696999999</v>
      </c>
      <c r="P1290" s="1">
        <v>0</v>
      </c>
      <c r="Q1290" s="1">
        <v>0</v>
      </c>
      <c r="R1290" s="1">
        <v>10540</v>
      </c>
    </row>
    <row r="1291" spans="1:18" x14ac:dyDescent="0.15">
      <c r="A1291" s="1" t="str">
        <f t="shared" si="21"/>
        <v>AmeriCredit Automobile Receivables Trust 2017-10001694010 - 03965642705</v>
      </c>
      <c r="B1291" s="1" t="s">
        <v>16</v>
      </c>
      <c r="C1291" s="1" t="s">
        <v>338</v>
      </c>
      <c r="D1291" s="2">
        <v>42705</v>
      </c>
      <c r="E1291" s="1">
        <v>25769.5</v>
      </c>
      <c r="F1291" s="1">
        <v>0</v>
      </c>
      <c r="G1291" s="1">
        <v>0</v>
      </c>
      <c r="H1291" s="1">
        <v>0</v>
      </c>
      <c r="I1291" s="14">
        <v>25769.5</v>
      </c>
      <c r="J1291" s="1">
        <v>559.70000000000005</v>
      </c>
      <c r="K1291" s="1">
        <v>0</v>
      </c>
      <c r="L1291" s="1">
        <v>0</v>
      </c>
      <c r="M1291" s="1">
        <v>0</v>
      </c>
      <c r="N1291" s="1">
        <v>559.76</v>
      </c>
      <c r="O1291" s="1">
        <v>220.46158333</v>
      </c>
      <c r="P1291" s="1">
        <v>559.76</v>
      </c>
      <c r="Q1291" s="1">
        <v>0</v>
      </c>
      <c r="R1291" s="1">
        <v>559.70000000000005</v>
      </c>
    </row>
    <row r="1292" spans="1:18" x14ac:dyDescent="0.15">
      <c r="A1292" s="1" t="str">
        <f t="shared" si="21"/>
        <v>AmeriCredit Automobile Receivables Trust 2017-10001694010 - 03965642736</v>
      </c>
      <c r="B1292" s="1" t="s">
        <v>16</v>
      </c>
      <c r="C1292" s="1" t="s">
        <v>338</v>
      </c>
      <c r="D1292" s="2">
        <v>42736</v>
      </c>
      <c r="E1292" s="1">
        <v>25769.5</v>
      </c>
      <c r="F1292" s="1">
        <v>195.83</v>
      </c>
      <c r="G1292" s="1">
        <v>0</v>
      </c>
      <c r="H1292" s="1">
        <v>1.73372427525464E-12</v>
      </c>
      <c r="I1292" s="14">
        <v>25573.67</v>
      </c>
      <c r="J1292" s="1">
        <v>363.97</v>
      </c>
      <c r="K1292" s="1">
        <v>0</v>
      </c>
      <c r="L1292" s="1">
        <v>0</v>
      </c>
      <c r="M1292" s="1">
        <v>4.00000000000773E-2</v>
      </c>
      <c r="N1292" s="1">
        <v>559.76</v>
      </c>
      <c r="O1292" s="1">
        <v>223.31685024999999</v>
      </c>
      <c r="P1292" s="1">
        <v>559.76</v>
      </c>
      <c r="Q1292" s="1">
        <v>0</v>
      </c>
      <c r="R1292" s="1">
        <v>559.79999999999995</v>
      </c>
    </row>
    <row r="1293" spans="1:18" x14ac:dyDescent="0.15">
      <c r="A1293" s="1" t="str">
        <f t="shared" si="21"/>
        <v>AmeriCredit Automobile Receivables Trust 2017-10001694010 - 03965642767</v>
      </c>
      <c r="B1293" s="1" t="s">
        <v>16</v>
      </c>
      <c r="C1293" s="1" t="s">
        <v>338</v>
      </c>
      <c r="D1293" s="2">
        <v>42767</v>
      </c>
      <c r="E1293" s="1">
        <v>25573.67</v>
      </c>
      <c r="F1293" s="1">
        <v>25512.82</v>
      </c>
      <c r="G1293" s="1">
        <v>60.85</v>
      </c>
      <c r="H1293" s="1">
        <v>0</v>
      </c>
      <c r="I1293" s="14">
        <v>0</v>
      </c>
      <c r="J1293" s="1">
        <v>71.959999999999994</v>
      </c>
      <c r="K1293" s="1">
        <v>0</v>
      </c>
      <c r="L1293" s="1">
        <v>0</v>
      </c>
      <c r="M1293" s="1">
        <v>0</v>
      </c>
      <c r="N1293" s="1">
        <v>559.76</v>
      </c>
      <c r="O1293" s="1">
        <v>226.20971151000001</v>
      </c>
      <c r="P1293" s="1">
        <v>0</v>
      </c>
      <c r="Q1293" s="1">
        <v>0</v>
      </c>
      <c r="R1293" s="1">
        <v>25584.78</v>
      </c>
    </row>
    <row r="1294" spans="1:18" x14ac:dyDescent="0.15">
      <c r="A1294" s="1" t="str">
        <f t="shared" si="21"/>
        <v>AmeriCredit Automobile Receivables Trust 2017-10001694010 - 03969842705</v>
      </c>
      <c r="B1294" s="1" t="s">
        <v>16</v>
      </c>
      <c r="C1294" s="1" t="s">
        <v>337</v>
      </c>
      <c r="D1294" s="2">
        <v>42705</v>
      </c>
      <c r="E1294" s="1">
        <v>18604</v>
      </c>
      <c r="F1294" s="1">
        <v>0</v>
      </c>
      <c r="G1294" s="1">
        <v>0</v>
      </c>
      <c r="H1294" s="1">
        <v>0</v>
      </c>
      <c r="I1294" s="14">
        <v>18604</v>
      </c>
      <c r="J1294" s="1">
        <v>0</v>
      </c>
      <c r="K1294" s="1">
        <v>0</v>
      </c>
      <c r="L1294" s="1">
        <v>0</v>
      </c>
      <c r="M1294" s="1">
        <v>0</v>
      </c>
      <c r="N1294" s="1">
        <v>812.5</v>
      </c>
      <c r="O1294" s="1">
        <v>158.19666667000001</v>
      </c>
      <c r="P1294" s="1">
        <v>812.5</v>
      </c>
      <c r="Q1294" s="1">
        <v>18</v>
      </c>
      <c r="R1294" s="1">
        <v>0</v>
      </c>
    </row>
    <row r="1295" spans="1:18" x14ac:dyDescent="0.15">
      <c r="A1295" s="1" t="str">
        <f t="shared" si="21"/>
        <v>AmeriCredit Automobile Receivables Trust 2017-10001694010 - 03969842736</v>
      </c>
      <c r="B1295" s="1" t="s">
        <v>16</v>
      </c>
      <c r="C1295" s="1" t="s">
        <v>337</v>
      </c>
      <c r="D1295" s="2">
        <v>42736</v>
      </c>
      <c r="E1295" s="1">
        <v>18604</v>
      </c>
      <c r="F1295" s="1">
        <v>0</v>
      </c>
      <c r="G1295" s="1">
        <v>0</v>
      </c>
      <c r="H1295" s="1">
        <v>0</v>
      </c>
      <c r="I1295" s="14">
        <v>18604</v>
      </c>
      <c r="J1295" s="1">
        <v>0</v>
      </c>
      <c r="K1295" s="1">
        <v>0</v>
      </c>
      <c r="L1295" s="1">
        <v>0</v>
      </c>
      <c r="M1295" s="1">
        <v>0</v>
      </c>
      <c r="N1295" s="1">
        <v>812.5</v>
      </c>
      <c r="O1295" s="1">
        <v>160.27002225999999</v>
      </c>
      <c r="P1295" s="1">
        <v>1218.75</v>
      </c>
      <c r="Q1295" s="1">
        <v>49</v>
      </c>
      <c r="R1295" s="1">
        <v>0</v>
      </c>
    </row>
    <row r="1296" spans="1:18" x14ac:dyDescent="0.15">
      <c r="A1296" s="1" t="str">
        <f t="shared" si="21"/>
        <v>AmeriCredit Automobile Receivables Trust 2017-10001694010 - 03969842767</v>
      </c>
      <c r="B1296" s="1" t="s">
        <v>16</v>
      </c>
      <c r="C1296" s="1" t="s">
        <v>337</v>
      </c>
      <c r="D1296" s="2">
        <v>42767</v>
      </c>
      <c r="E1296" s="1">
        <v>18604</v>
      </c>
      <c r="F1296" s="1">
        <v>0</v>
      </c>
      <c r="G1296" s="1">
        <v>0</v>
      </c>
      <c r="H1296" s="1">
        <v>0</v>
      </c>
      <c r="I1296" s="14">
        <v>18604</v>
      </c>
      <c r="J1296" s="1">
        <v>0</v>
      </c>
      <c r="K1296" s="1">
        <v>0</v>
      </c>
      <c r="L1296" s="1">
        <v>-225</v>
      </c>
      <c r="M1296" s="1">
        <v>0</v>
      </c>
      <c r="N1296" s="1">
        <v>1218.75</v>
      </c>
      <c r="O1296" s="1">
        <v>162.37102259</v>
      </c>
      <c r="P1296" s="1">
        <v>1625</v>
      </c>
      <c r="Q1296" s="1">
        <v>0</v>
      </c>
      <c r="R1296" s="1">
        <v>0</v>
      </c>
    </row>
    <row r="1297" spans="1:18" x14ac:dyDescent="0.15">
      <c r="A1297" s="1" t="str">
        <f t="shared" si="21"/>
        <v>AmeriCredit Automobile Receivables Trust 2017-10001694010 - 03969842795</v>
      </c>
      <c r="B1297" s="1" t="s">
        <v>16</v>
      </c>
      <c r="C1297" s="1" t="s">
        <v>337</v>
      </c>
      <c r="D1297" s="2">
        <v>42795</v>
      </c>
      <c r="E1297" s="1">
        <v>18604</v>
      </c>
      <c r="F1297" s="1">
        <v>0</v>
      </c>
      <c r="G1297" s="1">
        <v>18604</v>
      </c>
      <c r="H1297" s="1">
        <v>0</v>
      </c>
      <c r="I1297" s="14">
        <v>0</v>
      </c>
      <c r="J1297" s="1">
        <v>0</v>
      </c>
      <c r="K1297" s="1">
        <v>2387.5</v>
      </c>
      <c r="L1297" s="1">
        <v>9305.25</v>
      </c>
      <c r="M1297" s="1">
        <v>0</v>
      </c>
      <c r="N1297" s="1">
        <v>1625</v>
      </c>
      <c r="O1297" s="1">
        <v>164.50003626</v>
      </c>
      <c r="P1297" s="1">
        <v>0</v>
      </c>
      <c r="Q1297" s="1">
        <v>0</v>
      </c>
      <c r="R1297" s="1">
        <v>0</v>
      </c>
    </row>
    <row r="1298" spans="1:18" x14ac:dyDescent="0.15">
      <c r="A1298" s="1" t="str">
        <f t="shared" si="21"/>
        <v>AmeriCredit Automobile Receivables Trust 2017-10001694010 - 03974742705</v>
      </c>
      <c r="B1298" s="1" t="s">
        <v>16</v>
      </c>
      <c r="C1298" s="1" t="s">
        <v>336</v>
      </c>
      <c r="D1298" s="2">
        <v>42705</v>
      </c>
      <c r="E1298" s="1">
        <v>22330.73</v>
      </c>
      <c r="F1298" s="1">
        <v>81.040000000000006</v>
      </c>
      <c r="G1298" s="1">
        <v>0</v>
      </c>
      <c r="H1298" s="1">
        <v>8.6686213762732202E-13</v>
      </c>
      <c r="I1298" s="14">
        <v>22249.69</v>
      </c>
      <c r="J1298" s="1">
        <v>412.75</v>
      </c>
      <c r="K1298" s="1">
        <v>0</v>
      </c>
      <c r="L1298" s="1">
        <v>0</v>
      </c>
      <c r="M1298" s="1">
        <v>5.6843418860808002E-14</v>
      </c>
      <c r="N1298" s="1">
        <v>493.789999999999</v>
      </c>
      <c r="O1298" s="1">
        <v>186.74246249999999</v>
      </c>
      <c r="P1298" s="1">
        <v>493.79</v>
      </c>
      <c r="Q1298" s="1">
        <v>0</v>
      </c>
      <c r="R1298" s="1">
        <v>493.79</v>
      </c>
    </row>
    <row r="1299" spans="1:18" x14ac:dyDescent="0.15">
      <c r="A1299" s="1" t="str">
        <f t="shared" si="21"/>
        <v>AmeriCredit Automobile Receivables Trust 2017-10001694010 - 03974742736</v>
      </c>
      <c r="B1299" s="1" t="s">
        <v>16</v>
      </c>
      <c r="C1299" s="1" t="s">
        <v>336</v>
      </c>
      <c r="D1299" s="2">
        <v>42736</v>
      </c>
      <c r="E1299" s="1">
        <v>22249.69</v>
      </c>
      <c r="F1299" s="1">
        <v>172.75</v>
      </c>
      <c r="G1299" s="1">
        <v>0</v>
      </c>
      <c r="H1299" s="1">
        <v>0</v>
      </c>
      <c r="I1299" s="14">
        <v>22076.94</v>
      </c>
      <c r="J1299" s="1">
        <v>321.04000000000002</v>
      </c>
      <c r="K1299" s="1">
        <v>0</v>
      </c>
      <c r="L1299" s="1">
        <v>0</v>
      </c>
      <c r="M1299" s="1">
        <v>0</v>
      </c>
      <c r="N1299" s="1">
        <v>493.79</v>
      </c>
      <c r="O1299" s="1">
        <v>189.26579720000001</v>
      </c>
      <c r="P1299" s="1">
        <v>493.79</v>
      </c>
      <c r="Q1299" s="1">
        <v>0</v>
      </c>
      <c r="R1299" s="1">
        <v>493.79</v>
      </c>
    </row>
    <row r="1300" spans="1:18" x14ac:dyDescent="0.15">
      <c r="A1300" s="1" t="str">
        <f t="shared" si="21"/>
        <v>AmeriCredit Automobile Receivables Trust 2017-10001694010 - 03974742767</v>
      </c>
      <c r="B1300" s="1" t="s">
        <v>16</v>
      </c>
      <c r="C1300" s="1" t="s">
        <v>336</v>
      </c>
      <c r="D1300" s="2">
        <v>42767</v>
      </c>
      <c r="E1300" s="1">
        <v>22076.94</v>
      </c>
      <c r="F1300" s="1">
        <v>194.4</v>
      </c>
      <c r="G1300" s="1">
        <v>0</v>
      </c>
      <c r="H1300" s="1">
        <v>-2.1884716261411001E-12</v>
      </c>
      <c r="I1300" s="14">
        <v>21882.54</v>
      </c>
      <c r="J1300" s="1">
        <v>299.39</v>
      </c>
      <c r="K1300" s="1">
        <v>0</v>
      </c>
      <c r="L1300" s="1">
        <v>0</v>
      </c>
      <c r="M1300" s="1">
        <v>0</v>
      </c>
      <c r="N1300" s="1">
        <v>493.79</v>
      </c>
      <c r="O1300" s="1">
        <v>191.82382774999999</v>
      </c>
      <c r="P1300" s="1">
        <v>493.79</v>
      </c>
      <c r="Q1300" s="1">
        <v>0</v>
      </c>
      <c r="R1300" s="1">
        <v>493.79</v>
      </c>
    </row>
    <row r="1301" spans="1:18" x14ac:dyDescent="0.15">
      <c r="A1301" s="1" t="str">
        <f t="shared" si="21"/>
        <v>AmeriCredit Automobile Receivables Trust 2017-10001694010 - 03974742795</v>
      </c>
      <c r="B1301" s="1" t="s">
        <v>16</v>
      </c>
      <c r="C1301" s="1" t="s">
        <v>336</v>
      </c>
      <c r="D1301" s="2">
        <v>42795</v>
      </c>
      <c r="E1301" s="1">
        <v>21882.54</v>
      </c>
      <c r="F1301" s="1">
        <v>0</v>
      </c>
      <c r="G1301" s="1">
        <v>21882.54</v>
      </c>
      <c r="H1301" s="1">
        <v>0</v>
      </c>
      <c r="I1301" s="14">
        <v>0</v>
      </c>
      <c r="J1301" s="1">
        <v>0</v>
      </c>
      <c r="K1301" s="1">
        <v>9732.24</v>
      </c>
      <c r="L1301" s="1">
        <v>9732.24</v>
      </c>
      <c r="M1301" s="1">
        <v>0</v>
      </c>
      <c r="N1301" s="1">
        <v>493.79</v>
      </c>
      <c r="O1301" s="1">
        <v>194.41703122999999</v>
      </c>
      <c r="P1301" s="1">
        <v>0</v>
      </c>
      <c r="Q1301" s="1">
        <v>0</v>
      </c>
      <c r="R1301" s="1">
        <v>0</v>
      </c>
    </row>
    <row r="1302" spans="1:18" x14ac:dyDescent="0.15">
      <c r="A1302" s="1" t="str">
        <f t="shared" si="21"/>
        <v>AmeriCredit Automobile Receivables Trust 2017-10001694010 - 03997442705</v>
      </c>
      <c r="B1302" s="1" t="s">
        <v>16</v>
      </c>
      <c r="C1302" s="1" t="s">
        <v>335</v>
      </c>
      <c r="D1302" s="2">
        <v>42705</v>
      </c>
      <c r="E1302" s="1">
        <v>31590.27</v>
      </c>
      <c r="F1302" s="1">
        <v>0</v>
      </c>
      <c r="G1302" s="1">
        <v>0</v>
      </c>
      <c r="H1302" s="1">
        <v>0</v>
      </c>
      <c r="I1302" s="14">
        <v>31590.27</v>
      </c>
      <c r="J1302" s="1">
        <v>649</v>
      </c>
      <c r="K1302" s="1">
        <v>0</v>
      </c>
      <c r="L1302" s="1">
        <v>0</v>
      </c>
      <c r="M1302" s="1">
        <v>0</v>
      </c>
      <c r="N1302" s="1">
        <v>1298</v>
      </c>
      <c r="O1302" s="1">
        <v>286.36127712000001</v>
      </c>
      <c r="P1302" s="1">
        <v>1298</v>
      </c>
      <c r="Q1302" s="1">
        <v>18</v>
      </c>
      <c r="R1302" s="1">
        <v>649</v>
      </c>
    </row>
    <row r="1303" spans="1:18" x14ac:dyDescent="0.15">
      <c r="A1303" s="1" t="str">
        <f t="shared" si="21"/>
        <v>AmeriCredit Automobile Receivables Trust 2017-10001694010 - 03997442736</v>
      </c>
      <c r="B1303" s="1" t="s">
        <v>16</v>
      </c>
      <c r="C1303" s="1" t="s">
        <v>335</v>
      </c>
      <c r="D1303" s="2">
        <v>42736</v>
      </c>
      <c r="E1303" s="1">
        <v>31590.27</v>
      </c>
      <c r="F1303" s="1">
        <v>0</v>
      </c>
      <c r="G1303" s="1">
        <v>0</v>
      </c>
      <c r="H1303" s="1">
        <v>0</v>
      </c>
      <c r="I1303" s="14">
        <v>31590.27</v>
      </c>
      <c r="J1303" s="1">
        <v>0</v>
      </c>
      <c r="K1303" s="1">
        <v>0</v>
      </c>
      <c r="L1303" s="1">
        <v>-175</v>
      </c>
      <c r="M1303" s="1">
        <v>0</v>
      </c>
      <c r="N1303" s="1">
        <v>1298</v>
      </c>
      <c r="O1303" s="1">
        <v>289.68119713999999</v>
      </c>
      <c r="P1303" s="1">
        <v>1947</v>
      </c>
      <c r="Q1303" s="1">
        <v>0</v>
      </c>
      <c r="R1303" s="1">
        <v>0</v>
      </c>
    </row>
    <row r="1304" spans="1:18" x14ac:dyDescent="0.15">
      <c r="A1304" s="1" t="str">
        <f t="shared" si="21"/>
        <v>AmeriCredit Automobile Receivables Trust 2017-10001694010 - 03997442767</v>
      </c>
      <c r="B1304" s="1" t="s">
        <v>16</v>
      </c>
      <c r="C1304" s="1" t="s">
        <v>335</v>
      </c>
      <c r="D1304" s="2">
        <v>42767</v>
      </c>
      <c r="E1304" s="1">
        <v>31590.27</v>
      </c>
      <c r="F1304" s="1">
        <v>0</v>
      </c>
      <c r="G1304" s="1">
        <v>31590.27</v>
      </c>
      <c r="H1304" s="1">
        <v>0</v>
      </c>
      <c r="I1304" s="14">
        <v>0</v>
      </c>
      <c r="J1304" s="1">
        <v>0</v>
      </c>
      <c r="K1304" s="1">
        <v>15787.4</v>
      </c>
      <c r="L1304" s="1">
        <v>15787.4</v>
      </c>
      <c r="M1304" s="1">
        <v>0</v>
      </c>
      <c r="N1304" s="1">
        <v>1947</v>
      </c>
      <c r="O1304" s="1">
        <v>293.03957288999999</v>
      </c>
      <c r="P1304" s="1">
        <v>0</v>
      </c>
      <c r="Q1304" s="1">
        <v>0</v>
      </c>
      <c r="R1304" s="1">
        <v>0</v>
      </c>
    </row>
    <row r="1305" spans="1:18" x14ac:dyDescent="0.15">
      <c r="A1305" s="1" t="str">
        <f t="shared" si="21"/>
        <v>AmeriCredit Automobile Receivables Trust 2017-10001694010 - 04045142705</v>
      </c>
      <c r="B1305" s="1" t="s">
        <v>16</v>
      </c>
      <c r="C1305" s="1" t="s">
        <v>334</v>
      </c>
      <c r="D1305" s="2">
        <v>42705</v>
      </c>
      <c r="E1305" s="1">
        <v>38180.44</v>
      </c>
      <c r="F1305" s="1">
        <v>261.45999999999998</v>
      </c>
      <c r="G1305" s="1">
        <v>0</v>
      </c>
      <c r="H1305" s="1">
        <v>-8.5265128291212002E-13</v>
      </c>
      <c r="I1305" s="14">
        <v>37918.980000000003</v>
      </c>
      <c r="J1305" s="1">
        <v>511.42</v>
      </c>
      <c r="K1305" s="1">
        <v>0</v>
      </c>
      <c r="L1305" s="1">
        <v>0</v>
      </c>
      <c r="M1305" s="1">
        <v>0</v>
      </c>
      <c r="N1305" s="1">
        <v>772.88</v>
      </c>
      <c r="O1305" s="1">
        <v>351.30430833000003</v>
      </c>
      <c r="P1305" s="1">
        <v>772.88</v>
      </c>
      <c r="Q1305" s="1">
        <v>0</v>
      </c>
      <c r="R1305" s="1">
        <v>772.88</v>
      </c>
    </row>
    <row r="1306" spans="1:18" x14ac:dyDescent="0.15">
      <c r="A1306" s="1" t="str">
        <f t="shared" si="21"/>
        <v>AmeriCredit Automobile Receivables Trust 2017-10001694010 - 04045142736</v>
      </c>
      <c r="B1306" s="1" t="s">
        <v>16</v>
      </c>
      <c r="C1306" s="1" t="s">
        <v>334</v>
      </c>
      <c r="D1306" s="2">
        <v>42736</v>
      </c>
      <c r="E1306" s="1">
        <v>37918.980000000003</v>
      </c>
      <c r="F1306" s="1">
        <v>374.63</v>
      </c>
      <c r="G1306" s="1">
        <v>0</v>
      </c>
      <c r="H1306" s="1">
        <v>4.6611603465862499E-12</v>
      </c>
      <c r="I1306" s="14">
        <v>37544.35</v>
      </c>
      <c r="J1306" s="1">
        <v>398.25</v>
      </c>
      <c r="K1306" s="1">
        <v>0</v>
      </c>
      <c r="L1306" s="1">
        <v>0</v>
      </c>
      <c r="M1306" s="1">
        <v>0</v>
      </c>
      <c r="N1306" s="1">
        <v>772.88</v>
      </c>
      <c r="O1306" s="1">
        <v>355.16789202000001</v>
      </c>
      <c r="P1306" s="1">
        <v>772.88</v>
      </c>
      <c r="Q1306" s="1">
        <v>0</v>
      </c>
      <c r="R1306" s="1">
        <v>772.88</v>
      </c>
    </row>
    <row r="1307" spans="1:18" x14ac:dyDescent="0.15">
      <c r="A1307" s="1" t="str">
        <f t="shared" si="21"/>
        <v>AmeriCredit Automobile Receivables Trust 2017-10001694010 - 04045142767</v>
      </c>
      <c r="B1307" s="1" t="s">
        <v>16</v>
      </c>
      <c r="C1307" s="1" t="s">
        <v>334</v>
      </c>
      <c r="D1307" s="2">
        <v>42767</v>
      </c>
      <c r="E1307" s="1">
        <v>37544.35</v>
      </c>
      <c r="F1307" s="1">
        <v>309.49</v>
      </c>
      <c r="G1307" s="1">
        <v>0</v>
      </c>
      <c r="H1307" s="1">
        <v>-2.0463630789890801E-12</v>
      </c>
      <c r="I1307" s="14">
        <v>37234.86</v>
      </c>
      <c r="J1307" s="1">
        <v>463.39</v>
      </c>
      <c r="K1307" s="1">
        <v>0</v>
      </c>
      <c r="L1307" s="1">
        <v>0</v>
      </c>
      <c r="M1307" s="1">
        <v>0</v>
      </c>
      <c r="N1307" s="1">
        <v>772.88</v>
      </c>
      <c r="O1307" s="1">
        <v>359.07413610999998</v>
      </c>
      <c r="P1307" s="1">
        <v>772.88</v>
      </c>
      <c r="Q1307" s="1">
        <v>0</v>
      </c>
      <c r="R1307" s="1">
        <v>772.88</v>
      </c>
    </row>
    <row r="1308" spans="1:18" x14ac:dyDescent="0.15">
      <c r="A1308" s="1" t="str">
        <f t="shared" si="21"/>
        <v>AmeriCredit Automobile Receivables Trust 2017-10001694010 - 04045142795</v>
      </c>
      <c r="B1308" s="1" t="s">
        <v>16</v>
      </c>
      <c r="C1308" s="1" t="s">
        <v>334</v>
      </c>
      <c r="D1308" s="2">
        <v>42795</v>
      </c>
      <c r="E1308" s="1">
        <v>37234.86</v>
      </c>
      <c r="F1308" s="1">
        <v>37221.49</v>
      </c>
      <c r="G1308" s="1">
        <v>13.37</v>
      </c>
      <c r="H1308" s="1">
        <v>0</v>
      </c>
      <c r="I1308" s="14">
        <v>0</v>
      </c>
      <c r="J1308" s="1">
        <v>645.94000000000005</v>
      </c>
      <c r="K1308" s="1">
        <v>0</v>
      </c>
      <c r="L1308" s="1">
        <v>0</v>
      </c>
      <c r="M1308" s="1">
        <v>0</v>
      </c>
      <c r="N1308" s="1">
        <v>772.88</v>
      </c>
      <c r="O1308" s="1">
        <v>363.02351164999999</v>
      </c>
      <c r="P1308" s="1">
        <v>0</v>
      </c>
      <c r="Q1308" s="1">
        <v>0</v>
      </c>
      <c r="R1308" s="1">
        <v>37867.43</v>
      </c>
    </row>
    <row r="1309" spans="1:18" x14ac:dyDescent="0.15">
      <c r="A1309" s="1" t="str">
        <f t="shared" si="21"/>
        <v>AmeriCredit Automobile Receivables Trust 2017-10001694010 - 04046542705</v>
      </c>
      <c r="B1309" s="1" t="s">
        <v>16</v>
      </c>
      <c r="C1309" s="1" t="s">
        <v>333</v>
      </c>
      <c r="D1309" s="2">
        <v>42705</v>
      </c>
      <c r="E1309" s="1">
        <v>22624.81</v>
      </c>
      <c r="F1309" s="1">
        <v>0</v>
      </c>
      <c r="G1309" s="1">
        <v>0</v>
      </c>
      <c r="H1309" s="1">
        <v>0</v>
      </c>
      <c r="I1309" s="14">
        <v>22624.81</v>
      </c>
      <c r="J1309" s="1">
        <v>487.65</v>
      </c>
      <c r="K1309" s="1">
        <v>0</v>
      </c>
      <c r="L1309" s="1">
        <v>0</v>
      </c>
      <c r="M1309" s="1">
        <v>0</v>
      </c>
      <c r="N1309" s="1">
        <v>487.65</v>
      </c>
      <c r="O1309" s="1">
        <v>195.41287083</v>
      </c>
      <c r="P1309" s="1">
        <v>487.65</v>
      </c>
      <c r="Q1309" s="1">
        <v>0</v>
      </c>
      <c r="R1309" s="1">
        <v>487.65</v>
      </c>
    </row>
    <row r="1310" spans="1:18" x14ac:dyDescent="0.15">
      <c r="A1310" s="1" t="str">
        <f t="shared" si="21"/>
        <v>AmeriCredit Automobile Receivables Trust 2017-10001694010 - 04046542736</v>
      </c>
      <c r="B1310" s="1" t="s">
        <v>16</v>
      </c>
      <c r="C1310" s="1" t="s">
        <v>333</v>
      </c>
      <c r="D1310" s="2">
        <v>42736</v>
      </c>
      <c r="E1310" s="1">
        <v>22624.81</v>
      </c>
      <c r="F1310" s="1">
        <v>0</v>
      </c>
      <c r="G1310" s="1">
        <v>0</v>
      </c>
      <c r="H1310" s="1">
        <v>0</v>
      </c>
      <c r="I1310" s="14">
        <v>22624.81</v>
      </c>
      <c r="J1310" s="1">
        <v>0</v>
      </c>
      <c r="K1310" s="1">
        <v>0</v>
      </c>
      <c r="L1310" s="1">
        <v>0</v>
      </c>
      <c r="M1310" s="1">
        <v>0</v>
      </c>
      <c r="N1310" s="1">
        <v>487.65</v>
      </c>
      <c r="O1310" s="1">
        <v>197.89712655</v>
      </c>
      <c r="P1310" s="1">
        <v>1462.95</v>
      </c>
      <c r="Q1310" s="1">
        <v>43</v>
      </c>
      <c r="R1310" s="1">
        <v>0</v>
      </c>
    </row>
    <row r="1311" spans="1:18" x14ac:dyDescent="0.15">
      <c r="A1311" s="1" t="str">
        <f t="shared" si="21"/>
        <v>AmeriCredit Automobile Receivables Trust 2017-10001694010 - 04046542767</v>
      </c>
      <c r="B1311" s="1" t="s">
        <v>16</v>
      </c>
      <c r="C1311" s="1" t="s">
        <v>333</v>
      </c>
      <c r="D1311" s="2">
        <v>42767</v>
      </c>
      <c r="E1311" s="1">
        <v>22624.81</v>
      </c>
      <c r="F1311" s="1">
        <v>0</v>
      </c>
      <c r="G1311" s="1">
        <v>0</v>
      </c>
      <c r="H1311" s="1">
        <v>0</v>
      </c>
      <c r="I1311" s="14">
        <v>22624.81</v>
      </c>
      <c r="J1311" s="1">
        <v>0</v>
      </c>
      <c r="K1311" s="1">
        <v>0</v>
      </c>
      <c r="L1311" s="1">
        <v>-225</v>
      </c>
      <c r="M1311" s="1">
        <v>0</v>
      </c>
      <c r="N1311" s="1">
        <v>1462.95</v>
      </c>
      <c r="O1311" s="1">
        <v>200.41347057999999</v>
      </c>
      <c r="P1311" s="1">
        <v>1950.6</v>
      </c>
      <c r="Q1311" s="1">
        <v>0</v>
      </c>
      <c r="R1311" s="1">
        <v>0</v>
      </c>
    </row>
    <row r="1312" spans="1:18" x14ac:dyDescent="0.15">
      <c r="A1312" s="1" t="str">
        <f t="shared" si="21"/>
        <v>AmeriCredit Automobile Receivables Trust 2017-10001694010 - 04046542795</v>
      </c>
      <c r="B1312" s="1" t="s">
        <v>16</v>
      </c>
      <c r="C1312" s="1" t="s">
        <v>333</v>
      </c>
      <c r="D1312" s="2">
        <v>42795</v>
      </c>
      <c r="E1312" s="1">
        <v>22624.81</v>
      </c>
      <c r="F1312" s="1">
        <v>0</v>
      </c>
      <c r="G1312" s="1">
        <v>22624.81</v>
      </c>
      <c r="H1312" s="1">
        <v>0</v>
      </c>
      <c r="I1312" s="14">
        <v>0</v>
      </c>
      <c r="J1312" s="1">
        <v>0</v>
      </c>
      <c r="K1312" s="1">
        <v>12383</v>
      </c>
      <c r="L1312" s="1">
        <v>12383</v>
      </c>
      <c r="M1312" s="1">
        <v>0</v>
      </c>
      <c r="N1312" s="1">
        <v>1950.6</v>
      </c>
      <c r="O1312" s="1">
        <v>202.96231738</v>
      </c>
      <c r="P1312" s="1">
        <v>0</v>
      </c>
      <c r="Q1312" s="1">
        <v>0</v>
      </c>
      <c r="R1312" s="1">
        <v>0</v>
      </c>
    </row>
    <row r="1313" spans="1:18" x14ac:dyDescent="0.15">
      <c r="A1313" s="1" t="str">
        <f t="shared" si="21"/>
        <v>AmeriCredit Automobile Receivables Trust 2017-10001694010 - 04056742705</v>
      </c>
      <c r="B1313" s="1" t="s">
        <v>16</v>
      </c>
      <c r="C1313" s="1" t="s">
        <v>332</v>
      </c>
      <c r="D1313" s="2">
        <v>42705</v>
      </c>
      <c r="E1313" s="1">
        <v>35013.370000000003</v>
      </c>
      <c r="F1313" s="1">
        <v>0</v>
      </c>
      <c r="G1313" s="1">
        <v>0</v>
      </c>
      <c r="H1313" s="1">
        <v>0</v>
      </c>
      <c r="I1313" s="14">
        <v>35013.370000000003</v>
      </c>
      <c r="J1313" s="1">
        <v>0</v>
      </c>
      <c r="K1313" s="1">
        <v>0</v>
      </c>
      <c r="L1313" s="1">
        <v>0</v>
      </c>
      <c r="M1313" s="1">
        <v>0</v>
      </c>
      <c r="N1313" s="1">
        <v>1193.94</v>
      </c>
      <c r="O1313" s="1">
        <v>395.6431225</v>
      </c>
      <c r="P1313" s="1">
        <v>1193.94</v>
      </c>
      <c r="Q1313" s="1">
        <v>13</v>
      </c>
      <c r="R1313" s="1">
        <v>0</v>
      </c>
    </row>
    <row r="1314" spans="1:18" x14ac:dyDescent="0.15">
      <c r="A1314" s="1" t="str">
        <f t="shared" si="21"/>
        <v>AmeriCredit Automobile Receivables Trust 2017-10001694010 - 04056742736</v>
      </c>
      <c r="B1314" s="1" t="s">
        <v>16</v>
      </c>
      <c r="C1314" s="1" t="s">
        <v>332</v>
      </c>
      <c r="D1314" s="2">
        <v>42736</v>
      </c>
      <c r="E1314" s="1">
        <v>35013.370000000003</v>
      </c>
      <c r="F1314" s="1">
        <v>0</v>
      </c>
      <c r="G1314" s="1">
        <v>0</v>
      </c>
      <c r="H1314" s="1">
        <v>0</v>
      </c>
      <c r="I1314" s="14">
        <v>35013.370000000003</v>
      </c>
      <c r="J1314" s="1">
        <v>0</v>
      </c>
      <c r="K1314" s="1">
        <v>0</v>
      </c>
      <c r="L1314" s="1">
        <v>0</v>
      </c>
      <c r="M1314" s="1">
        <v>0</v>
      </c>
      <c r="N1314" s="1">
        <v>1193.94</v>
      </c>
      <c r="O1314" s="1">
        <v>397.90825695000001</v>
      </c>
      <c r="P1314" s="1">
        <v>1790.91</v>
      </c>
      <c r="Q1314" s="1">
        <v>44</v>
      </c>
      <c r="R1314" s="1">
        <v>0</v>
      </c>
    </row>
    <row r="1315" spans="1:18" x14ac:dyDescent="0.15">
      <c r="A1315" s="1" t="str">
        <f t="shared" si="21"/>
        <v>AmeriCredit Automobile Receivables Trust 2017-10001694010 - 04056742767</v>
      </c>
      <c r="B1315" s="1" t="s">
        <v>16</v>
      </c>
      <c r="C1315" s="1" t="s">
        <v>332</v>
      </c>
      <c r="D1315" s="2">
        <v>42767</v>
      </c>
      <c r="E1315" s="1">
        <v>35013.370000000003</v>
      </c>
      <c r="F1315" s="1">
        <v>1554.28</v>
      </c>
      <c r="G1315" s="1">
        <v>-490</v>
      </c>
      <c r="H1315" s="1">
        <v>6.13908923696726E-12</v>
      </c>
      <c r="I1315" s="14">
        <v>33949.089999999997</v>
      </c>
      <c r="J1315" s="1">
        <v>727.02</v>
      </c>
      <c r="K1315" s="1">
        <v>0</v>
      </c>
      <c r="L1315" s="1">
        <v>0</v>
      </c>
      <c r="M1315" s="1">
        <v>0</v>
      </c>
      <c r="N1315" s="1">
        <v>1790.91</v>
      </c>
      <c r="O1315" s="1">
        <v>400.18641593000001</v>
      </c>
      <c r="P1315" s="1">
        <v>596.97</v>
      </c>
      <c r="Q1315" s="1">
        <v>0</v>
      </c>
      <c r="R1315" s="1">
        <v>2341</v>
      </c>
    </row>
    <row r="1316" spans="1:18" x14ac:dyDescent="0.15">
      <c r="A1316" s="1" t="str">
        <f t="shared" si="21"/>
        <v>AmeriCredit Automobile Receivables Trust 2017-10001694010 - 04056742795</v>
      </c>
      <c r="B1316" s="1" t="s">
        <v>16</v>
      </c>
      <c r="C1316" s="1" t="s">
        <v>332</v>
      </c>
      <c r="D1316" s="2">
        <v>42795</v>
      </c>
      <c r="E1316" s="1">
        <v>33949.089999999997</v>
      </c>
      <c r="F1316" s="1">
        <v>0</v>
      </c>
      <c r="G1316" s="1">
        <v>0</v>
      </c>
      <c r="H1316" s="1">
        <v>0</v>
      </c>
      <c r="I1316" s="14">
        <v>33949.089999999997</v>
      </c>
      <c r="J1316" s="1">
        <v>0</v>
      </c>
      <c r="K1316" s="1">
        <v>0</v>
      </c>
      <c r="L1316" s="1">
        <v>-490</v>
      </c>
      <c r="M1316" s="1">
        <v>0</v>
      </c>
      <c r="N1316" s="1">
        <v>596.97</v>
      </c>
      <c r="O1316" s="1">
        <v>402.47767432000001</v>
      </c>
      <c r="P1316" s="1">
        <v>1193.55</v>
      </c>
      <c r="Q1316" s="1">
        <v>13</v>
      </c>
      <c r="R1316" s="1">
        <v>0</v>
      </c>
    </row>
    <row r="1317" spans="1:18" x14ac:dyDescent="0.15">
      <c r="A1317" s="1" t="str">
        <f t="shared" si="21"/>
        <v>AmeriCredit Automobile Receivables Trust 2017-10001694010 - 04062142705</v>
      </c>
      <c r="B1317" s="1" t="s">
        <v>16</v>
      </c>
      <c r="C1317" s="1" t="s">
        <v>331</v>
      </c>
      <c r="D1317" s="2">
        <v>42705</v>
      </c>
      <c r="E1317" s="1">
        <v>25451</v>
      </c>
      <c r="F1317" s="1">
        <v>119.28</v>
      </c>
      <c r="G1317" s="1">
        <v>0</v>
      </c>
      <c r="H1317" s="1">
        <v>-1.1652900866465601E-12</v>
      </c>
      <c r="I1317" s="14">
        <v>25331.72</v>
      </c>
      <c r="J1317" s="1">
        <v>380.72</v>
      </c>
      <c r="K1317" s="1">
        <v>0</v>
      </c>
      <c r="L1317" s="1">
        <v>0</v>
      </c>
      <c r="M1317" s="1">
        <v>0</v>
      </c>
      <c r="N1317" s="1">
        <v>967.56</v>
      </c>
      <c r="O1317" s="1">
        <v>253.83496796</v>
      </c>
      <c r="P1317" s="1">
        <v>951.34</v>
      </c>
      <c r="Q1317" s="1">
        <v>6</v>
      </c>
      <c r="R1317" s="1">
        <v>500</v>
      </c>
    </row>
    <row r="1318" spans="1:18" x14ac:dyDescent="0.15">
      <c r="A1318" s="1" t="str">
        <f t="shared" si="21"/>
        <v>AmeriCredit Automobile Receivables Trust 2017-10001694010 - 04062142736</v>
      </c>
      <c r="B1318" s="1" t="s">
        <v>16</v>
      </c>
      <c r="C1318" s="1" t="s">
        <v>331</v>
      </c>
      <c r="D1318" s="2">
        <v>42736</v>
      </c>
      <c r="E1318" s="1">
        <v>25331.72</v>
      </c>
      <c r="F1318" s="1">
        <v>25077.18</v>
      </c>
      <c r="G1318" s="1">
        <v>0</v>
      </c>
      <c r="H1318" s="1">
        <v>0</v>
      </c>
      <c r="I1318" s="14">
        <v>254.54</v>
      </c>
      <c r="J1318" s="1">
        <v>136.44</v>
      </c>
      <c r="K1318" s="1">
        <v>0</v>
      </c>
      <c r="L1318" s="1">
        <v>0</v>
      </c>
      <c r="M1318" s="1">
        <v>24262.28</v>
      </c>
      <c r="N1318" s="1">
        <v>951.34</v>
      </c>
      <c r="O1318" s="1">
        <v>256.15125591999998</v>
      </c>
      <c r="P1318" s="1">
        <v>258.65268800000001</v>
      </c>
      <c r="Q1318" s="1">
        <v>6</v>
      </c>
      <c r="R1318" s="1">
        <v>25246.06</v>
      </c>
    </row>
    <row r="1319" spans="1:18" x14ac:dyDescent="0.15">
      <c r="A1319" s="1" t="str">
        <f t="shared" si="21"/>
        <v>AmeriCredit Automobile Receivables Trust 2017-10001694010 - 04062142767</v>
      </c>
      <c r="B1319" s="1" t="s">
        <v>16</v>
      </c>
      <c r="C1319" s="1" t="s">
        <v>331</v>
      </c>
      <c r="D1319" s="2">
        <v>42767</v>
      </c>
      <c r="E1319" s="1">
        <v>254.54</v>
      </c>
      <c r="F1319" s="1">
        <v>254.01</v>
      </c>
      <c r="G1319" s="1">
        <v>0.53</v>
      </c>
      <c r="H1319" s="1">
        <v>0</v>
      </c>
      <c r="I1319" s="14">
        <v>0</v>
      </c>
      <c r="J1319" s="1">
        <v>2.82</v>
      </c>
      <c r="K1319" s="1">
        <v>0</v>
      </c>
      <c r="L1319" s="1">
        <v>0</v>
      </c>
      <c r="M1319" s="1">
        <v>0</v>
      </c>
      <c r="N1319" s="1">
        <v>258.65268800000001</v>
      </c>
      <c r="O1319" s="1">
        <v>258.48868001</v>
      </c>
      <c r="P1319" s="1">
        <v>0</v>
      </c>
      <c r="Q1319" s="1">
        <v>0</v>
      </c>
      <c r="R1319" s="1">
        <v>271.95999999999998</v>
      </c>
    </row>
    <row r="1320" spans="1:18" x14ac:dyDescent="0.15">
      <c r="A1320" s="1" t="str">
        <f t="shared" si="21"/>
        <v>AmeriCredit Automobile Receivables Trust 2017-10001694010 - 04073542705</v>
      </c>
      <c r="B1320" s="1" t="s">
        <v>16</v>
      </c>
      <c r="C1320" s="1" t="s">
        <v>330</v>
      </c>
      <c r="D1320" s="2">
        <v>42705</v>
      </c>
      <c r="E1320" s="1">
        <v>22577.75</v>
      </c>
      <c r="F1320" s="1">
        <v>0</v>
      </c>
      <c r="G1320" s="1">
        <v>0</v>
      </c>
      <c r="H1320" s="1">
        <v>0</v>
      </c>
      <c r="I1320" s="14">
        <v>22577.75</v>
      </c>
      <c r="J1320" s="1">
        <v>502.14</v>
      </c>
      <c r="K1320" s="1">
        <v>0</v>
      </c>
      <c r="L1320" s="1">
        <v>0</v>
      </c>
      <c r="M1320" s="1">
        <v>0</v>
      </c>
      <c r="N1320" s="1">
        <v>502.14</v>
      </c>
      <c r="O1320" s="1">
        <v>182.47668958</v>
      </c>
      <c r="P1320" s="1">
        <v>502.14</v>
      </c>
      <c r="Q1320" s="1">
        <v>0</v>
      </c>
      <c r="R1320" s="1">
        <v>507.14</v>
      </c>
    </row>
    <row r="1321" spans="1:18" x14ac:dyDescent="0.15">
      <c r="A1321" s="1" t="str">
        <f t="shared" si="21"/>
        <v>AmeriCredit Automobile Receivables Trust 2017-10001694010 - 04073542736</v>
      </c>
      <c r="B1321" s="1" t="s">
        <v>16</v>
      </c>
      <c r="C1321" s="1" t="s">
        <v>330</v>
      </c>
      <c r="D1321" s="2">
        <v>42736</v>
      </c>
      <c r="E1321" s="1">
        <v>22577.75</v>
      </c>
      <c r="F1321" s="1">
        <v>0</v>
      </c>
      <c r="G1321" s="1">
        <v>0</v>
      </c>
      <c r="H1321" s="1">
        <v>0</v>
      </c>
      <c r="I1321" s="14">
        <v>22577.75</v>
      </c>
      <c r="J1321" s="1">
        <v>0</v>
      </c>
      <c r="K1321" s="1">
        <v>0</v>
      </c>
      <c r="L1321" s="1">
        <v>0</v>
      </c>
      <c r="M1321" s="1">
        <v>0</v>
      </c>
      <c r="N1321" s="1">
        <v>502.14</v>
      </c>
      <c r="O1321" s="1">
        <v>185.06027822999999</v>
      </c>
      <c r="P1321" s="1">
        <v>999.28</v>
      </c>
      <c r="Q1321" s="1">
        <v>16</v>
      </c>
      <c r="R1321" s="1">
        <v>0</v>
      </c>
    </row>
    <row r="1322" spans="1:18" x14ac:dyDescent="0.15">
      <c r="A1322" s="1" t="str">
        <f t="shared" si="21"/>
        <v>AmeriCredit Automobile Receivables Trust 2017-10001694010 - 04073542767</v>
      </c>
      <c r="B1322" s="1" t="s">
        <v>16</v>
      </c>
      <c r="C1322" s="1" t="s">
        <v>330</v>
      </c>
      <c r="D1322" s="2">
        <v>42767</v>
      </c>
      <c r="E1322" s="1">
        <v>22577.75</v>
      </c>
      <c r="F1322" s="1">
        <v>0</v>
      </c>
      <c r="G1322" s="1">
        <v>0</v>
      </c>
      <c r="H1322" s="1">
        <v>0</v>
      </c>
      <c r="I1322" s="14">
        <v>22577.75</v>
      </c>
      <c r="J1322" s="1">
        <v>0</v>
      </c>
      <c r="K1322" s="1">
        <v>0</v>
      </c>
      <c r="L1322" s="1">
        <v>0</v>
      </c>
      <c r="M1322" s="1">
        <v>0</v>
      </c>
      <c r="N1322" s="1">
        <v>999.28</v>
      </c>
      <c r="O1322" s="1">
        <v>187.68044619</v>
      </c>
      <c r="P1322" s="1">
        <v>1501.42</v>
      </c>
      <c r="Q1322" s="1">
        <v>44</v>
      </c>
      <c r="R1322" s="1">
        <v>0</v>
      </c>
    </row>
    <row r="1323" spans="1:18" x14ac:dyDescent="0.15">
      <c r="A1323" s="1" t="str">
        <f t="shared" si="21"/>
        <v>AmeriCredit Automobile Receivables Trust 2017-10001694010 - 04073542795</v>
      </c>
      <c r="B1323" s="1" t="s">
        <v>16</v>
      </c>
      <c r="C1323" s="1" t="s">
        <v>330</v>
      </c>
      <c r="D1323" s="2">
        <v>42795</v>
      </c>
      <c r="E1323" s="1">
        <v>22577.75</v>
      </c>
      <c r="F1323" s="1">
        <v>1125.45</v>
      </c>
      <c r="G1323" s="1">
        <v>-525</v>
      </c>
      <c r="H1323" s="1">
        <v>6.8212102632969598E-13</v>
      </c>
      <c r="I1323" s="14">
        <v>21977.3</v>
      </c>
      <c r="J1323" s="1">
        <v>904.55</v>
      </c>
      <c r="K1323" s="1">
        <v>0</v>
      </c>
      <c r="L1323" s="1">
        <v>-425</v>
      </c>
      <c r="M1323" s="1">
        <v>0</v>
      </c>
      <c r="N1323" s="1">
        <v>1501.42</v>
      </c>
      <c r="O1323" s="1">
        <v>190.33771135999999</v>
      </c>
      <c r="P1323" s="1">
        <v>502.14</v>
      </c>
      <c r="Q1323" s="1">
        <v>0</v>
      </c>
      <c r="R1323" s="1">
        <v>2040</v>
      </c>
    </row>
    <row r="1324" spans="1:18" x14ac:dyDescent="0.15">
      <c r="A1324" s="1" t="str">
        <f t="shared" si="21"/>
        <v>AmeriCredit Automobile Receivables Trust 2017-10001694010 - 04079642705</v>
      </c>
      <c r="B1324" s="1" t="s">
        <v>16</v>
      </c>
      <c r="C1324" s="1" t="s">
        <v>329</v>
      </c>
      <c r="D1324" s="2">
        <v>42705</v>
      </c>
      <c r="E1324" s="1">
        <v>27000</v>
      </c>
      <c r="F1324" s="1">
        <v>0</v>
      </c>
      <c r="G1324" s="1">
        <v>0</v>
      </c>
      <c r="H1324" s="1">
        <v>0</v>
      </c>
      <c r="I1324" s="14">
        <v>27000</v>
      </c>
      <c r="J1324" s="1">
        <v>0</v>
      </c>
      <c r="K1324" s="1">
        <v>0</v>
      </c>
      <c r="L1324" s="1">
        <v>0</v>
      </c>
      <c r="M1324" s="1">
        <v>0</v>
      </c>
      <c r="N1324" s="3">
        <v>1191.26</v>
      </c>
      <c r="O1324" s="1">
        <v>226.63</v>
      </c>
      <c r="P1324" s="1">
        <v>1191.26</v>
      </c>
      <c r="Q1324" s="1">
        <v>11</v>
      </c>
      <c r="R1324" s="1">
        <v>0</v>
      </c>
    </row>
    <row r="1325" spans="1:18" x14ac:dyDescent="0.15">
      <c r="A1325" s="1" t="str">
        <f t="shared" si="21"/>
        <v>AmeriCredit Automobile Receivables Trust 2017-10001694010 - 04079642736</v>
      </c>
      <c r="B1325" s="1" t="s">
        <v>16</v>
      </c>
      <c r="C1325" s="1" t="s">
        <v>329</v>
      </c>
      <c r="D1325" s="2">
        <v>42736</v>
      </c>
      <c r="E1325" s="1">
        <v>27000</v>
      </c>
      <c r="F1325" s="1">
        <v>21865.19</v>
      </c>
      <c r="G1325" s="1">
        <v>4135.18</v>
      </c>
      <c r="H1325" s="1">
        <v>0</v>
      </c>
      <c r="I1325" s="14">
        <v>999.63</v>
      </c>
      <c r="J1325" s="1">
        <v>0</v>
      </c>
      <c r="K1325" s="1">
        <v>0</v>
      </c>
      <c r="L1325" s="1">
        <v>0</v>
      </c>
      <c r="M1325" s="1">
        <v>0</v>
      </c>
      <c r="N1325" s="1">
        <v>1191.26</v>
      </c>
      <c r="O1325" s="1">
        <v>229.67277390000001</v>
      </c>
      <c r="P1325" s="1">
        <v>1010.81382762</v>
      </c>
      <c r="Q1325" s="1">
        <v>11</v>
      </c>
      <c r="R1325" s="1">
        <v>21865.19</v>
      </c>
    </row>
    <row r="1326" spans="1:18" x14ac:dyDescent="0.15">
      <c r="A1326" s="1" t="str">
        <f t="shared" si="21"/>
        <v>AmeriCredit Automobile Receivables Trust 2017-10001694010 - 04079642767</v>
      </c>
      <c r="B1326" s="1" t="s">
        <v>16</v>
      </c>
      <c r="C1326" s="1" t="s">
        <v>329</v>
      </c>
      <c r="D1326" s="2">
        <v>42767</v>
      </c>
      <c r="E1326" s="1">
        <v>999.63</v>
      </c>
      <c r="F1326" s="1">
        <v>0</v>
      </c>
      <c r="G1326" s="1">
        <v>0</v>
      </c>
      <c r="H1326" s="1">
        <v>0</v>
      </c>
      <c r="I1326" s="14">
        <v>999.63</v>
      </c>
      <c r="J1326" s="1">
        <v>0</v>
      </c>
      <c r="K1326" s="1">
        <v>0</v>
      </c>
      <c r="L1326" s="1">
        <v>0</v>
      </c>
      <c r="M1326" s="1">
        <v>0</v>
      </c>
      <c r="N1326" s="1">
        <v>1010.81382762</v>
      </c>
      <c r="O1326" s="1">
        <v>232.75713238</v>
      </c>
      <c r="P1326" s="1">
        <v>1023.38382762</v>
      </c>
      <c r="Q1326" s="1">
        <v>39</v>
      </c>
      <c r="R1326" s="1">
        <v>0</v>
      </c>
    </row>
    <row r="1327" spans="1:18" x14ac:dyDescent="0.15">
      <c r="A1327" s="1" t="str">
        <f t="shared" si="21"/>
        <v>AmeriCredit Automobile Receivables Trust 2017-10001694010 - 04079642795</v>
      </c>
      <c r="B1327" s="1" t="s">
        <v>16</v>
      </c>
      <c r="C1327" s="1" t="s">
        <v>329</v>
      </c>
      <c r="D1327" s="2">
        <v>42795</v>
      </c>
      <c r="E1327" s="1">
        <v>999.63</v>
      </c>
      <c r="F1327" s="1">
        <v>0</v>
      </c>
      <c r="G1327" s="1">
        <v>0</v>
      </c>
      <c r="H1327" s="1">
        <v>0</v>
      </c>
      <c r="I1327" s="14">
        <v>999.63</v>
      </c>
      <c r="J1327" s="1">
        <v>0</v>
      </c>
      <c r="K1327" s="1">
        <v>0</v>
      </c>
      <c r="L1327" s="1">
        <v>0</v>
      </c>
      <c r="M1327" s="1">
        <v>0</v>
      </c>
      <c r="N1327" s="1">
        <v>1023.38382762</v>
      </c>
      <c r="O1327" s="1">
        <v>235.88364376000001</v>
      </c>
      <c r="P1327" s="1">
        <v>1037.31382762</v>
      </c>
      <c r="Q1327" s="1">
        <v>70</v>
      </c>
      <c r="R1327" s="1">
        <v>0</v>
      </c>
    </row>
    <row r="1328" spans="1:18" x14ac:dyDescent="0.15">
      <c r="A1328" s="1" t="str">
        <f t="shared" si="21"/>
        <v>AmeriCredit Automobile Receivables Trust 2017-10001694010 - 04088242705</v>
      </c>
      <c r="B1328" s="1" t="s">
        <v>16</v>
      </c>
      <c r="C1328" s="1" t="s">
        <v>328</v>
      </c>
      <c r="D1328" s="2">
        <v>42705</v>
      </c>
      <c r="E1328" s="1">
        <v>11525.98</v>
      </c>
      <c r="F1328" s="1">
        <v>191.98</v>
      </c>
      <c r="G1328" s="1">
        <v>0</v>
      </c>
      <c r="H1328" s="1">
        <v>-4.2632564145606001E-13</v>
      </c>
      <c r="I1328" s="14">
        <v>11334</v>
      </c>
      <c r="J1328" s="1">
        <v>108.02</v>
      </c>
      <c r="K1328" s="1">
        <v>0</v>
      </c>
      <c r="L1328" s="1">
        <v>0</v>
      </c>
      <c r="M1328" s="1">
        <v>23.1999999999999</v>
      </c>
      <c r="N1328" s="1">
        <v>276.8</v>
      </c>
      <c r="O1328" s="1">
        <v>209.56511667000001</v>
      </c>
      <c r="P1328" s="1">
        <v>276.8</v>
      </c>
      <c r="Q1328" s="1">
        <v>0</v>
      </c>
      <c r="R1328" s="1">
        <v>300</v>
      </c>
    </row>
    <row r="1329" spans="1:18" x14ac:dyDescent="0.15">
      <c r="A1329" s="1" t="str">
        <f t="shared" si="21"/>
        <v>AmeriCredit Automobile Receivables Trust 2017-10001694010 - 04088242736</v>
      </c>
      <c r="B1329" s="1" t="s">
        <v>16</v>
      </c>
      <c r="C1329" s="1" t="s">
        <v>328</v>
      </c>
      <c r="D1329" s="2">
        <v>42736</v>
      </c>
      <c r="E1329" s="1">
        <v>11334</v>
      </c>
      <c r="F1329" s="1">
        <v>228.31</v>
      </c>
      <c r="G1329" s="1">
        <v>0</v>
      </c>
      <c r="H1329" s="1">
        <v>-5.1159076974727203E-13</v>
      </c>
      <c r="I1329" s="14">
        <v>11105.69</v>
      </c>
      <c r="J1329" s="1">
        <v>71.69</v>
      </c>
      <c r="K1329" s="1">
        <v>0</v>
      </c>
      <c r="L1329" s="1">
        <v>0</v>
      </c>
      <c r="M1329" s="1">
        <v>23.1999999999999</v>
      </c>
      <c r="N1329" s="1">
        <v>276.8</v>
      </c>
      <c r="O1329" s="1">
        <v>210.78293615000001</v>
      </c>
      <c r="P1329" s="1">
        <v>276.8</v>
      </c>
      <c r="Q1329" s="1">
        <v>0</v>
      </c>
      <c r="R1329" s="1">
        <v>300</v>
      </c>
    </row>
    <row r="1330" spans="1:18" x14ac:dyDescent="0.15">
      <c r="A1330" s="1" t="str">
        <f t="shared" si="21"/>
        <v>AmeriCredit Automobile Receivables Trust 2017-10001694010 - 04088242767</v>
      </c>
      <c r="B1330" s="1" t="s">
        <v>16</v>
      </c>
      <c r="C1330" s="1" t="s">
        <v>328</v>
      </c>
      <c r="D1330" s="2">
        <v>42767</v>
      </c>
      <c r="E1330" s="1">
        <v>11105.69</v>
      </c>
      <c r="F1330" s="1">
        <v>11103.56</v>
      </c>
      <c r="G1330" s="1">
        <v>2.13</v>
      </c>
      <c r="H1330" s="1">
        <v>1.81898940354585E-12</v>
      </c>
      <c r="I1330" s="14">
        <v>0</v>
      </c>
      <c r="J1330" s="1">
        <v>63.9</v>
      </c>
      <c r="K1330" s="1">
        <v>0</v>
      </c>
      <c r="L1330" s="1">
        <v>0</v>
      </c>
      <c r="M1330" s="1">
        <v>0</v>
      </c>
      <c r="N1330" s="1">
        <v>276.8</v>
      </c>
      <c r="O1330" s="1">
        <v>212.00785956999999</v>
      </c>
      <c r="P1330" s="1">
        <v>0</v>
      </c>
      <c r="Q1330" s="1">
        <v>0</v>
      </c>
      <c r="R1330" s="1">
        <v>11167.46</v>
      </c>
    </row>
    <row r="1331" spans="1:18" x14ac:dyDescent="0.15">
      <c r="A1331" s="1" t="str">
        <f t="shared" si="21"/>
        <v>AmeriCredit Automobile Receivables Trust 2017-10001694010 - 04092342705</v>
      </c>
      <c r="B1331" s="1" t="s">
        <v>16</v>
      </c>
      <c r="C1331" s="1" t="s">
        <v>327</v>
      </c>
      <c r="D1331" s="2">
        <v>42705</v>
      </c>
      <c r="E1331" s="1">
        <v>23712.93</v>
      </c>
      <c r="F1331" s="1">
        <v>0</v>
      </c>
      <c r="G1331" s="1">
        <v>0</v>
      </c>
      <c r="H1331" s="1">
        <v>0</v>
      </c>
      <c r="I1331" s="14">
        <v>23712.93</v>
      </c>
      <c r="J1331" s="1">
        <v>0</v>
      </c>
      <c r="K1331" s="1">
        <v>0</v>
      </c>
      <c r="L1331" s="1">
        <v>0</v>
      </c>
      <c r="M1331" s="1">
        <v>0</v>
      </c>
      <c r="N1331" s="1">
        <v>931.56</v>
      </c>
      <c r="O1331" s="1">
        <v>228.84830775</v>
      </c>
      <c r="P1331" s="1">
        <v>931.56</v>
      </c>
      <c r="Q1331" s="1">
        <v>16</v>
      </c>
      <c r="R1331" s="1">
        <v>0</v>
      </c>
    </row>
    <row r="1332" spans="1:18" x14ac:dyDescent="0.15">
      <c r="A1332" s="1" t="str">
        <f t="shared" si="21"/>
        <v>AmeriCredit Automobile Receivables Trust 2017-10001694010 - 04092342736</v>
      </c>
      <c r="B1332" s="1" t="s">
        <v>16</v>
      </c>
      <c r="C1332" s="1" t="s">
        <v>327</v>
      </c>
      <c r="D1332" s="2">
        <v>42736</v>
      </c>
      <c r="E1332" s="1">
        <v>23712.93</v>
      </c>
      <c r="F1332" s="1">
        <v>0</v>
      </c>
      <c r="G1332" s="1">
        <v>0</v>
      </c>
      <c r="H1332" s="1">
        <v>0</v>
      </c>
      <c r="I1332" s="14">
        <v>23712.93</v>
      </c>
      <c r="J1332" s="1">
        <v>0</v>
      </c>
      <c r="K1332" s="1">
        <v>0</v>
      </c>
      <c r="L1332" s="1">
        <v>0</v>
      </c>
      <c r="M1332" s="1">
        <v>0</v>
      </c>
      <c r="N1332" s="1">
        <v>931.56</v>
      </c>
      <c r="O1332" s="1">
        <v>231.11179344000001</v>
      </c>
      <c r="P1332" s="1">
        <v>1397.34</v>
      </c>
      <c r="Q1332" s="1">
        <v>47</v>
      </c>
      <c r="R1332" s="1">
        <v>0</v>
      </c>
    </row>
    <row r="1333" spans="1:18" x14ac:dyDescent="0.15">
      <c r="A1333" s="1" t="str">
        <f t="shared" si="21"/>
        <v>AmeriCredit Automobile Receivables Trust 2017-10001694010 - 04092342767</v>
      </c>
      <c r="B1333" s="1" t="s">
        <v>16</v>
      </c>
      <c r="C1333" s="1" t="s">
        <v>327</v>
      </c>
      <c r="D1333" s="2">
        <v>42767</v>
      </c>
      <c r="E1333" s="1">
        <v>23712.93</v>
      </c>
      <c r="F1333" s="1">
        <v>985.73</v>
      </c>
      <c r="G1333" s="1">
        <v>-475</v>
      </c>
      <c r="H1333" s="1">
        <v>-4.5474735088646402E-13</v>
      </c>
      <c r="I1333" s="14">
        <v>23202.2</v>
      </c>
      <c r="J1333" s="1">
        <v>886.69</v>
      </c>
      <c r="K1333" s="1">
        <v>0</v>
      </c>
      <c r="L1333" s="1">
        <v>-375</v>
      </c>
      <c r="M1333" s="1">
        <v>0</v>
      </c>
      <c r="N1333" s="1">
        <v>1397.34</v>
      </c>
      <c r="O1333" s="1">
        <v>233.39789511999999</v>
      </c>
      <c r="P1333" s="1">
        <v>465.78</v>
      </c>
      <c r="Q1333" s="1">
        <v>0</v>
      </c>
      <c r="R1333" s="1">
        <v>1919</v>
      </c>
    </row>
    <row r="1334" spans="1:18" x14ac:dyDescent="0.15">
      <c r="A1334" s="1" t="str">
        <f t="shared" si="21"/>
        <v>AmeriCredit Automobile Receivables Trust 2017-10001694010 - 04092342795</v>
      </c>
      <c r="B1334" s="1" t="s">
        <v>16</v>
      </c>
      <c r="C1334" s="1" t="s">
        <v>327</v>
      </c>
      <c r="D1334" s="2">
        <v>42795</v>
      </c>
      <c r="E1334" s="1">
        <v>23202.2</v>
      </c>
      <c r="F1334" s="1">
        <v>0</v>
      </c>
      <c r="G1334" s="1">
        <v>0</v>
      </c>
      <c r="H1334" s="1">
        <v>0</v>
      </c>
      <c r="I1334" s="14">
        <v>23202.2</v>
      </c>
      <c r="J1334" s="1">
        <v>0</v>
      </c>
      <c r="K1334" s="1">
        <v>0</v>
      </c>
      <c r="L1334" s="1">
        <v>0</v>
      </c>
      <c r="M1334" s="1">
        <v>0</v>
      </c>
      <c r="N1334" s="1">
        <v>465.78</v>
      </c>
      <c r="O1334" s="1">
        <v>235.70683876999999</v>
      </c>
      <c r="P1334" s="1">
        <v>931.48</v>
      </c>
      <c r="Q1334" s="1">
        <v>16</v>
      </c>
      <c r="R1334" s="1">
        <v>0</v>
      </c>
    </row>
    <row r="1335" spans="1:18" x14ac:dyDescent="0.15">
      <c r="A1335" s="1" t="str">
        <f t="shared" si="21"/>
        <v>AmeriCredit Automobile Receivables Trust 2017-10001694010 - 04131042705</v>
      </c>
      <c r="B1335" s="1" t="s">
        <v>16</v>
      </c>
      <c r="C1335" s="1" t="s">
        <v>326</v>
      </c>
      <c r="D1335" s="2">
        <v>42705</v>
      </c>
      <c r="E1335" s="1">
        <v>22286.53</v>
      </c>
      <c r="F1335" s="1">
        <v>0</v>
      </c>
      <c r="G1335" s="1">
        <v>0</v>
      </c>
      <c r="H1335" s="1">
        <v>0</v>
      </c>
      <c r="I1335" s="14">
        <v>22286.53</v>
      </c>
      <c r="J1335" s="1">
        <v>0</v>
      </c>
      <c r="K1335" s="1">
        <v>0</v>
      </c>
      <c r="L1335" s="1">
        <v>0</v>
      </c>
      <c r="M1335" s="1">
        <v>0</v>
      </c>
      <c r="N1335" s="1">
        <v>923.81999999999903</v>
      </c>
      <c r="O1335" s="1">
        <v>201.90048332999999</v>
      </c>
      <c r="P1335" s="1">
        <v>923.82</v>
      </c>
      <c r="Q1335" s="1">
        <v>11</v>
      </c>
      <c r="R1335" s="1">
        <v>0</v>
      </c>
    </row>
    <row r="1336" spans="1:18" x14ac:dyDescent="0.15">
      <c r="A1336" s="1" t="str">
        <f t="shared" si="21"/>
        <v>AmeriCredit Automobile Receivables Trust 2017-10001694010 - 04131042736</v>
      </c>
      <c r="B1336" s="1" t="s">
        <v>16</v>
      </c>
      <c r="C1336" s="1" t="s">
        <v>326</v>
      </c>
      <c r="D1336" s="2">
        <v>42736</v>
      </c>
      <c r="E1336" s="1">
        <v>22286.53</v>
      </c>
      <c r="F1336" s="1">
        <v>0</v>
      </c>
      <c r="G1336" s="1">
        <v>0</v>
      </c>
      <c r="H1336" s="1">
        <v>0</v>
      </c>
      <c r="I1336" s="14">
        <v>22286.53</v>
      </c>
      <c r="J1336" s="1">
        <v>0</v>
      </c>
      <c r="K1336" s="1">
        <v>0</v>
      </c>
      <c r="L1336" s="1">
        <v>0</v>
      </c>
      <c r="M1336" s="1">
        <v>0</v>
      </c>
      <c r="N1336" s="1">
        <v>923.82</v>
      </c>
      <c r="O1336" s="1">
        <v>204.22472733999999</v>
      </c>
      <c r="P1336" s="1">
        <v>1385.73</v>
      </c>
      <c r="Q1336" s="1">
        <v>42</v>
      </c>
      <c r="R1336" s="1">
        <v>0</v>
      </c>
    </row>
    <row r="1337" spans="1:18" x14ac:dyDescent="0.15">
      <c r="A1337" s="1" t="str">
        <f t="shared" si="21"/>
        <v>AmeriCredit Automobile Receivables Trust 2017-10001694010 - 04131042767</v>
      </c>
      <c r="B1337" s="1" t="s">
        <v>16</v>
      </c>
      <c r="C1337" s="1" t="s">
        <v>326</v>
      </c>
      <c r="D1337" s="2">
        <v>42767</v>
      </c>
      <c r="E1337" s="1">
        <v>22286.53</v>
      </c>
      <c r="F1337" s="1">
        <v>930.38</v>
      </c>
      <c r="G1337" s="1">
        <v>-475</v>
      </c>
      <c r="H1337" s="1">
        <v>-2.6147972675971598E-12</v>
      </c>
      <c r="I1337" s="14">
        <v>21831.15</v>
      </c>
      <c r="J1337" s="1">
        <v>930.42</v>
      </c>
      <c r="K1337" s="1">
        <v>0</v>
      </c>
      <c r="L1337" s="1">
        <v>-405.94</v>
      </c>
      <c r="M1337" s="1">
        <v>0</v>
      </c>
      <c r="N1337" s="1">
        <v>1385.73</v>
      </c>
      <c r="O1337" s="1">
        <v>206.57608751999999</v>
      </c>
      <c r="P1337" s="1">
        <v>461.91</v>
      </c>
      <c r="Q1337" s="1">
        <v>0</v>
      </c>
      <c r="R1337" s="1">
        <v>1907</v>
      </c>
    </row>
    <row r="1338" spans="1:18" x14ac:dyDescent="0.15">
      <c r="A1338" s="1" t="str">
        <f t="shared" si="21"/>
        <v>AmeriCredit Automobile Receivables Trust 2017-10001694010 - 04131042795</v>
      </c>
      <c r="B1338" s="1" t="s">
        <v>16</v>
      </c>
      <c r="C1338" s="1" t="s">
        <v>326</v>
      </c>
      <c r="D1338" s="2">
        <v>42795</v>
      </c>
      <c r="E1338" s="1">
        <v>21831.15</v>
      </c>
      <c r="F1338" s="1">
        <v>0</v>
      </c>
      <c r="G1338" s="1">
        <v>0</v>
      </c>
      <c r="H1338" s="1">
        <v>0</v>
      </c>
      <c r="I1338" s="14">
        <v>21831.15</v>
      </c>
      <c r="J1338" s="1">
        <v>0</v>
      </c>
      <c r="K1338" s="1">
        <v>0</v>
      </c>
      <c r="L1338" s="1">
        <v>0</v>
      </c>
      <c r="M1338" s="1">
        <v>0</v>
      </c>
      <c r="N1338" s="1">
        <v>461.91</v>
      </c>
      <c r="O1338" s="1">
        <v>208.95488023999999</v>
      </c>
      <c r="P1338" s="1">
        <v>923.75</v>
      </c>
      <c r="Q1338" s="1">
        <v>11</v>
      </c>
      <c r="R1338" s="1">
        <v>0</v>
      </c>
    </row>
    <row r="1339" spans="1:18" x14ac:dyDescent="0.15">
      <c r="A1339" s="1" t="str">
        <f t="shared" si="21"/>
        <v>AmeriCredit Automobile Receivables Trust 2017-10001694010 - 04161942705</v>
      </c>
      <c r="B1339" s="1" t="s">
        <v>16</v>
      </c>
      <c r="C1339" s="1" t="s">
        <v>325</v>
      </c>
      <c r="D1339" s="2">
        <v>42705</v>
      </c>
      <c r="E1339" s="1">
        <v>8791.17</v>
      </c>
      <c r="F1339" s="1">
        <v>0</v>
      </c>
      <c r="G1339" s="1">
        <v>0</v>
      </c>
      <c r="H1339" s="1">
        <v>0</v>
      </c>
      <c r="I1339" s="14">
        <v>8791.17</v>
      </c>
      <c r="J1339" s="1">
        <v>0</v>
      </c>
      <c r="K1339" s="1">
        <v>0</v>
      </c>
      <c r="L1339" s="1">
        <v>0</v>
      </c>
      <c r="M1339" s="1">
        <v>0</v>
      </c>
      <c r="N1339" s="1">
        <v>456.41999999999899</v>
      </c>
      <c r="O1339" s="1">
        <v>147.69753474999999</v>
      </c>
      <c r="P1339" s="1">
        <v>456.42</v>
      </c>
      <c r="Q1339" s="1">
        <v>14</v>
      </c>
      <c r="R1339" s="1">
        <v>0</v>
      </c>
    </row>
    <row r="1340" spans="1:18" x14ac:dyDescent="0.15">
      <c r="A1340" s="1" t="str">
        <f t="shared" si="21"/>
        <v>AmeriCredit Automobile Receivables Trust 2017-10001694010 - 04161942736</v>
      </c>
      <c r="B1340" s="1" t="s">
        <v>16</v>
      </c>
      <c r="C1340" s="1" t="s">
        <v>325</v>
      </c>
      <c r="D1340" s="2">
        <v>42736</v>
      </c>
      <c r="E1340" s="1">
        <v>8791.17</v>
      </c>
      <c r="F1340" s="1">
        <v>0</v>
      </c>
      <c r="G1340" s="1">
        <v>0</v>
      </c>
      <c r="H1340" s="1">
        <v>0</v>
      </c>
      <c r="I1340" s="14">
        <v>8791.17</v>
      </c>
      <c r="J1340" s="1">
        <v>0</v>
      </c>
      <c r="K1340" s="1">
        <v>0</v>
      </c>
      <c r="L1340" s="1">
        <v>0</v>
      </c>
      <c r="M1340" s="1">
        <v>0</v>
      </c>
      <c r="N1340" s="1">
        <v>456.42</v>
      </c>
      <c r="O1340" s="1">
        <v>149.04067053</v>
      </c>
      <c r="P1340" s="1">
        <v>684.63</v>
      </c>
      <c r="Q1340" s="1">
        <v>45</v>
      </c>
      <c r="R1340" s="1">
        <v>0</v>
      </c>
    </row>
    <row r="1341" spans="1:18" x14ac:dyDescent="0.15">
      <c r="A1341" s="1" t="str">
        <f t="shared" si="21"/>
        <v>AmeriCredit Automobile Receivables Trust 2017-10001694010 - 04161942767</v>
      </c>
      <c r="B1341" s="1" t="s">
        <v>16</v>
      </c>
      <c r="C1341" s="1" t="s">
        <v>325</v>
      </c>
      <c r="D1341" s="2">
        <v>42767</v>
      </c>
      <c r="E1341" s="1">
        <v>8791.17</v>
      </c>
      <c r="F1341" s="1">
        <v>0</v>
      </c>
      <c r="G1341" s="1">
        <v>0</v>
      </c>
      <c r="H1341" s="1">
        <v>0</v>
      </c>
      <c r="I1341" s="14">
        <v>8791.17</v>
      </c>
      <c r="J1341" s="1">
        <v>0</v>
      </c>
      <c r="K1341" s="1">
        <v>0</v>
      </c>
      <c r="L1341" s="1">
        <v>-375</v>
      </c>
      <c r="M1341" s="1">
        <v>0</v>
      </c>
      <c r="N1341" s="1">
        <v>684.63</v>
      </c>
      <c r="O1341" s="1">
        <v>150.39610719000001</v>
      </c>
      <c r="P1341" s="1">
        <v>912.84</v>
      </c>
      <c r="Q1341" s="1">
        <v>0</v>
      </c>
      <c r="R1341" s="1">
        <v>0</v>
      </c>
    </row>
    <row r="1342" spans="1:18" x14ac:dyDescent="0.15">
      <c r="A1342" s="1" t="str">
        <f t="shared" si="21"/>
        <v>AmeriCredit Automobile Receivables Trust 2017-10001694010 - 04161942795</v>
      </c>
      <c r="B1342" s="1" t="s">
        <v>16</v>
      </c>
      <c r="C1342" s="1" t="s">
        <v>325</v>
      </c>
      <c r="D1342" s="2">
        <v>42795</v>
      </c>
      <c r="E1342" s="1">
        <v>8791.17</v>
      </c>
      <c r="F1342" s="1">
        <v>1038.3399999999999</v>
      </c>
      <c r="G1342" s="1">
        <v>-475</v>
      </c>
      <c r="H1342" s="1">
        <v>2.2737367544323201E-13</v>
      </c>
      <c r="I1342" s="14">
        <v>8227.83</v>
      </c>
      <c r="J1342" s="1">
        <v>350.05</v>
      </c>
      <c r="K1342" s="1">
        <v>0</v>
      </c>
      <c r="L1342" s="1">
        <v>-100</v>
      </c>
      <c r="M1342" s="1">
        <v>0</v>
      </c>
      <c r="N1342" s="1">
        <v>912.84</v>
      </c>
      <c r="O1342" s="1">
        <v>151.76395739</v>
      </c>
      <c r="P1342" s="1">
        <v>228.21</v>
      </c>
      <c r="Q1342" s="1">
        <v>0</v>
      </c>
      <c r="R1342" s="1">
        <v>1411.21</v>
      </c>
    </row>
    <row r="1343" spans="1:18" x14ac:dyDescent="0.15">
      <c r="A1343" s="1" t="str">
        <f t="shared" si="21"/>
        <v>AmeriCredit Automobile Receivables Trust 2017-10001694010 - 04192542705</v>
      </c>
      <c r="B1343" s="1" t="s">
        <v>16</v>
      </c>
      <c r="C1343" s="1" t="s">
        <v>324</v>
      </c>
      <c r="D1343" s="2">
        <v>42705</v>
      </c>
      <c r="E1343" s="1">
        <v>22944.6</v>
      </c>
      <c r="F1343" s="1">
        <v>0</v>
      </c>
      <c r="G1343" s="1">
        <v>0</v>
      </c>
      <c r="H1343" s="1">
        <v>0</v>
      </c>
      <c r="I1343" s="14">
        <v>22944.6</v>
      </c>
      <c r="J1343" s="1">
        <v>0</v>
      </c>
      <c r="K1343" s="1">
        <v>0</v>
      </c>
      <c r="L1343" s="1">
        <v>0</v>
      </c>
      <c r="M1343" s="1">
        <v>0</v>
      </c>
      <c r="N1343" s="1">
        <v>1007.22</v>
      </c>
      <c r="O1343" s="1">
        <v>193.8579</v>
      </c>
      <c r="P1343" s="1">
        <v>1007.22</v>
      </c>
      <c r="Q1343" s="1">
        <v>12</v>
      </c>
      <c r="R1343" s="1">
        <v>0</v>
      </c>
    </row>
    <row r="1344" spans="1:18" x14ac:dyDescent="0.15">
      <c r="A1344" s="1" t="str">
        <f t="shared" si="21"/>
        <v>AmeriCredit Automobile Receivables Trust 2017-10001694010 - 04192542736</v>
      </c>
      <c r="B1344" s="1" t="s">
        <v>16</v>
      </c>
      <c r="C1344" s="1" t="s">
        <v>324</v>
      </c>
      <c r="D1344" s="2">
        <v>42736</v>
      </c>
      <c r="E1344" s="1">
        <v>22944.6</v>
      </c>
      <c r="F1344" s="1">
        <v>0</v>
      </c>
      <c r="G1344" s="1">
        <v>0</v>
      </c>
      <c r="H1344" s="1">
        <v>0</v>
      </c>
      <c r="I1344" s="14">
        <v>22944.6</v>
      </c>
      <c r="J1344" s="1">
        <v>0</v>
      </c>
      <c r="K1344" s="1">
        <v>0</v>
      </c>
      <c r="L1344" s="1">
        <v>0</v>
      </c>
      <c r="M1344" s="1">
        <v>0</v>
      </c>
      <c r="N1344" s="1">
        <v>1007.22</v>
      </c>
      <c r="O1344" s="1">
        <v>196.42949433000001</v>
      </c>
      <c r="P1344" s="1">
        <v>1510.83</v>
      </c>
      <c r="Q1344" s="1">
        <v>43</v>
      </c>
      <c r="R1344" s="1">
        <v>0</v>
      </c>
    </row>
    <row r="1345" spans="1:18" x14ac:dyDescent="0.15">
      <c r="A1345" s="1" t="str">
        <f t="shared" si="21"/>
        <v>AmeriCredit Automobile Receivables Trust 2017-10001694010 - 04192542767</v>
      </c>
      <c r="B1345" s="1" t="s">
        <v>16</v>
      </c>
      <c r="C1345" s="1" t="s">
        <v>324</v>
      </c>
      <c r="D1345" s="2">
        <v>42767</v>
      </c>
      <c r="E1345" s="1">
        <v>22944.6</v>
      </c>
      <c r="F1345" s="1">
        <v>0</v>
      </c>
      <c r="G1345" s="1">
        <v>0</v>
      </c>
      <c r="H1345" s="1">
        <v>0</v>
      </c>
      <c r="I1345" s="14">
        <v>22944.6</v>
      </c>
      <c r="J1345" s="1">
        <v>503.61</v>
      </c>
      <c r="K1345" s="1">
        <v>0</v>
      </c>
      <c r="L1345" s="1">
        <v>0</v>
      </c>
      <c r="M1345" s="1">
        <v>0</v>
      </c>
      <c r="N1345" s="1">
        <v>1510.83</v>
      </c>
      <c r="O1345" s="1">
        <v>199.03580518999999</v>
      </c>
      <c r="P1345" s="1">
        <v>1510.83</v>
      </c>
      <c r="Q1345" s="1">
        <v>40</v>
      </c>
      <c r="R1345" s="1">
        <v>503.61</v>
      </c>
    </row>
    <row r="1346" spans="1:18" x14ac:dyDescent="0.15">
      <c r="A1346" s="1" t="str">
        <f t="shared" si="21"/>
        <v>AmeriCredit Automobile Receivables Trust 2017-10001694010 - 04192542795</v>
      </c>
      <c r="B1346" s="1" t="s">
        <v>16</v>
      </c>
      <c r="C1346" s="1" t="s">
        <v>324</v>
      </c>
      <c r="D1346" s="2">
        <v>42795</v>
      </c>
      <c r="E1346" s="1">
        <v>22944.6</v>
      </c>
      <c r="F1346" s="1">
        <v>1228</v>
      </c>
      <c r="G1346" s="1">
        <v>-1028.6099999999999</v>
      </c>
      <c r="H1346" s="1">
        <v>-6.8212102632969598E-13</v>
      </c>
      <c r="I1346" s="14">
        <v>22745.21</v>
      </c>
      <c r="J1346" s="1">
        <v>808.46</v>
      </c>
      <c r="K1346" s="1">
        <v>0</v>
      </c>
      <c r="L1346" s="1">
        <v>-525</v>
      </c>
      <c r="M1346" s="1">
        <v>0</v>
      </c>
      <c r="N1346" s="1">
        <v>1510.83</v>
      </c>
      <c r="O1346" s="1">
        <v>201.67730125</v>
      </c>
      <c r="P1346" s="1">
        <v>1006.59</v>
      </c>
      <c r="Q1346" s="1">
        <v>12</v>
      </c>
      <c r="R1346" s="1">
        <v>2112</v>
      </c>
    </row>
    <row r="1347" spans="1:18" x14ac:dyDescent="0.15">
      <c r="A1347" s="1" t="str">
        <f t="shared" ref="A1347:A1410" si="22">B1347&amp;C1347&amp;D1347</f>
        <v>AmeriCredit Automobile Receivables Trust 2017-10001694010 - 04205342705</v>
      </c>
      <c r="B1347" s="1" t="s">
        <v>16</v>
      </c>
      <c r="C1347" s="1" t="s">
        <v>323</v>
      </c>
      <c r="D1347" s="2">
        <v>42705</v>
      </c>
      <c r="E1347" s="1">
        <v>20417.97</v>
      </c>
      <c r="F1347" s="1">
        <v>0</v>
      </c>
      <c r="G1347" s="1">
        <v>0</v>
      </c>
      <c r="H1347" s="1">
        <v>0</v>
      </c>
      <c r="I1347" s="14">
        <v>20417.97</v>
      </c>
      <c r="J1347" s="1">
        <v>0</v>
      </c>
      <c r="K1347" s="1">
        <v>0</v>
      </c>
      <c r="L1347" s="1">
        <v>0</v>
      </c>
      <c r="M1347" s="1">
        <v>0</v>
      </c>
      <c r="N1347" s="1">
        <v>938.11999999999898</v>
      </c>
      <c r="O1347" s="1">
        <v>162.96059975</v>
      </c>
      <c r="P1347" s="1">
        <v>938.12</v>
      </c>
      <c r="Q1347" s="1">
        <v>13</v>
      </c>
      <c r="R1347" s="1">
        <v>0</v>
      </c>
    </row>
    <row r="1348" spans="1:18" x14ac:dyDescent="0.15">
      <c r="A1348" s="1" t="str">
        <f t="shared" si="22"/>
        <v>AmeriCredit Automobile Receivables Trust 2017-10001694010 - 04205342736</v>
      </c>
      <c r="B1348" s="1" t="s">
        <v>16</v>
      </c>
      <c r="C1348" s="1" t="s">
        <v>323</v>
      </c>
      <c r="D1348" s="2">
        <v>42736</v>
      </c>
      <c r="E1348" s="1">
        <v>20417.97</v>
      </c>
      <c r="F1348" s="1">
        <v>0</v>
      </c>
      <c r="G1348" s="1">
        <v>0</v>
      </c>
      <c r="H1348" s="1">
        <v>0</v>
      </c>
      <c r="I1348" s="14">
        <v>20417.97</v>
      </c>
      <c r="J1348" s="1">
        <v>0</v>
      </c>
      <c r="K1348" s="1">
        <v>0</v>
      </c>
      <c r="L1348" s="1">
        <v>0</v>
      </c>
      <c r="M1348" s="1">
        <v>0</v>
      </c>
      <c r="N1348" s="1">
        <v>938.12</v>
      </c>
      <c r="O1348" s="1">
        <v>165.35138044000001</v>
      </c>
      <c r="P1348" s="1">
        <v>1407.18</v>
      </c>
      <c r="Q1348" s="1">
        <v>44</v>
      </c>
      <c r="R1348" s="1">
        <v>0</v>
      </c>
    </row>
    <row r="1349" spans="1:18" x14ac:dyDescent="0.15">
      <c r="A1349" s="1" t="str">
        <f t="shared" si="22"/>
        <v>AmeriCredit Automobile Receivables Trust 2017-10001694010 - 04205342767</v>
      </c>
      <c r="B1349" s="1" t="s">
        <v>16</v>
      </c>
      <c r="C1349" s="1" t="s">
        <v>323</v>
      </c>
      <c r="D1349" s="2">
        <v>42767</v>
      </c>
      <c r="E1349" s="1">
        <v>20417.97</v>
      </c>
      <c r="F1349" s="1">
        <v>0</v>
      </c>
      <c r="G1349" s="1">
        <v>0</v>
      </c>
      <c r="H1349" s="1">
        <v>0</v>
      </c>
      <c r="I1349" s="14">
        <v>20417.97</v>
      </c>
      <c r="J1349" s="1">
        <v>0</v>
      </c>
      <c r="K1349" s="1">
        <v>0</v>
      </c>
      <c r="L1349" s="1">
        <v>0</v>
      </c>
      <c r="M1349" s="1">
        <v>0</v>
      </c>
      <c r="N1349" s="1">
        <v>1407.18</v>
      </c>
      <c r="O1349" s="1">
        <v>167.77800292000001</v>
      </c>
      <c r="P1349" s="1">
        <v>1876.24</v>
      </c>
      <c r="Q1349" s="1">
        <v>72</v>
      </c>
      <c r="R1349" s="1">
        <v>0</v>
      </c>
    </row>
    <row r="1350" spans="1:18" x14ac:dyDescent="0.15">
      <c r="A1350" s="1" t="str">
        <f t="shared" si="22"/>
        <v>AmeriCredit Automobile Receivables Trust 2017-10001694010 - 04205342795</v>
      </c>
      <c r="B1350" s="1" t="s">
        <v>16</v>
      </c>
      <c r="C1350" s="1" t="s">
        <v>323</v>
      </c>
      <c r="D1350" s="2">
        <v>42795</v>
      </c>
      <c r="E1350" s="1">
        <v>20417.97</v>
      </c>
      <c r="F1350" s="1">
        <v>0</v>
      </c>
      <c r="G1350" s="1">
        <v>20417.97</v>
      </c>
      <c r="H1350" s="1">
        <v>0</v>
      </c>
      <c r="I1350" s="14">
        <v>0</v>
      </c>
      <c r="J1350" s="1">
        <v>0</v>
      </c>
      <c r="K1350" s="1">
        <v>11817</v>
      </c>
      <c r="L1350" s="1">
        <v>11817</v>
      </c>
      <c r="M1350" s="1">
        <v>0</v>
      </c>
      <c r="N1350" s="1">
        <v>1876.24</v>
      </c>
      <c r="O1350" s="1">
        <v>170.24100451000001</v>
      </c>
      <c r="P1350" s="1">
        <v>0</v>
      </c>
      <c r="Q1350" s="1">
        <v>0</v>
      </c>
      <c r="R1350" s="1">
        <v>0</v>
      </c>
    </row>
    <row r="1351" spans="1:18" x14ac:dyDescent="0.15">
      <c r="A1351" s="1" t="str">
        <f t="shared" si="22"/>
        <v>AmeriCredit Automobile Receivables Trust 2017-10001694010 - 04237342705</v>
      </c>
      <c r="B1351" s="1" t="s">
        <v>16</v>
      </c>
      <c r="C1351" s="1" t="s">
        <v>322</v>
      </c>
      <c r="D1351" s="2">
        <v>42705</v>
      </c>
      <c r="E1351" s="1">
        <v>7851.2</v>
      </c>
      <c r="F1351" s="1">
        <v>0</v>
      </c>
      <c r="G1351" s="1">
        <v>0</v>
      </c>
      <c r="H1351" s="1">
        <v>0</v>
      </c>
      <c r="I1351" s="14">
        <v>7851.2</v>
      </c>
      <c r="J1351" s="1">
        <v>0</v>
      </c>
      <c r="K1351" s="1">
        <v>0</v>
      </c>
      <c r="L1351" s="1">
        <v>0</v>
      </c>
      <c r="M1351" s="1">
        <v>0</v>
      </c>
      <c r="N1351" s="1">
        <v>306.83999999999997</v>
      </c>
      <c r="O1351" s="1">
        <v>76.216533330000004</v>
      </c>
      <c r="P1351" s="1">
        <v>306.83999999999997</v>
      </c>
      <c r="Q1351" s="1">
        <v>8</v>
      </c>
      <c r="R1351" s="1">
        <v>0</v>
      </c>
    </row>
    <row r="1352" spans="1:18" x14ac:dyDescent="0.15">
      <c r="A1352" s="1" t="str">
        <f t="shared" si="22"/>
        <v>AmeriCredit Automobile Receivables Trust 2017-10001694010 - 04237342736</v>
      </c>
      <c r="B1352" s="1" t="s">
        <v>16</v>
      </c>
      <c r="C1352" s="1" t="s">
        <v>322</v>
      </c>
      <c r="D1352" s="2">
        <v>42736</v>
      </c>
      <c r="E1352" s="1">
        <v>7851.2</v>
      </c>
      <c r="F1352" s="1">
        <v>0</v>
      </c>
      <c r="G1352" s="1">
        <v>0</v>
      </c>
      <c r="H1352" s="1">
        <v>0</v>
      </c>
      <c r="I1352" s="14">
        <v>7851.2</v>
      </c>
      <c r="J1352" s="1">
        <v>0</v>
      </c>
      <c r="K1352" s="1">
        <v>0</v>
      </c>
      <c r="L1352" s="1">
        <v>0</v>
      </c>
      <c r="M1352" s="1">
        <v>0</v>
      </c>
      <c r="N1352" s="1">
        <v>306.83999999999997</v>
      </c>
      <c r="O1352" s="1">
        <v>76.958691040000005</v>
      </c>
      <c r="P1352" s="1">
        <v>460.26</v>
      </c>
      <c r="Q1352" s="1">
        <v>39</v>
      </c>
      <c r="R1352" s="1">
        <v>0</v>
      </c>
    </row>
    <row r="1353" spans="1:18" x14ac:dyDescent="0.15">
      <c r="A1353" s="1" t="str">
        <f t="shared" si="22"/>
        <v>AmeriCredit Automobile Receivables Trust 2017-10001694010 - 04237342767</v>
      </c>
      <c r="B1353" s="1" t="s">
        <v>16</v>
      </c>
      <c r="C1353" s="1" t="s">
        <v>322</v>
      </c>
      <c r="D1353" s="2">
        <v>42767</v>
      </c>
      <c r="E1353" s="1">
        <v>7851.2</v>
      </c>
      <c r="F1353" s="1">
        <v>646.91</v>
      </c>
      <c r="G1353" s="1">
        <v>-460</v>
      </c>
      <c r="H1353" s="1">
        <v>-1.13686837721616E-13</v>
      </c>
      <c r="I1353" s="14">
        <v>7664.29</v>
      </c>
      <c r="J1353" s="1">
        <v>273.75</v>
      </c>
      <c r="K1353" s="1">
        <v>0</v>
      </c>
      <c r="L1353" s="1">
        <v>-360</v>
      </c>
      <c r="M1353" s="1">
        <v>0</v>
      </c>
      <c r="N1353" s="1">
        <v>460.26</v>
      </c>
      <c r="O1353" s="1">
        <v>77.708146630000002</v>
      </c>
      <c r="P1353" s="1">
        <v>153.41999999999999</v>
      </c>
      <c r="Q1353" s="1">
        <v>0</v>
      </c>
      <c r="R1353" s="1">
        <v>936</v>
      </c>
    </row>
    <row r="1354" spans="1:18" x14ac:dyDescent="0.15">
      <c r="A1354" s="1" t="str">
        <f t="shared" si="22"/>
        <v>AmeriCredit Automobile Receivables Trust 2017-10001694010 - 04237342795</v>
      </c>
      <c r="B1354" s="1" t="s">
        <v>16</v>
      </c>
      <c r="C1354" s="1" t="s">
        <v>322</v>
      </c>
      <c r="D1354" s="2">
        <v>42795</v>
      </c>
      <c r="E1354" s="1">
        <v>7664.29</v>
      </c>
      <c r="F1354" s="1">
        <v>0</v>
      </c>
      <c r="G1354" s="1">
        <v>0</v>
      </c>
      <c r="H1354" s="1">
        <v>0</v>
      </c>
      <c r="I1354" s="14">
        <v>7664.29</v>
      </c>
      <c r="J1354" s="1">
        <v>0</v>
      </c>
      <c r="K1354" s="1">
        <v>0</v>
      </c>
      <c r="L1354" s="1">
        <v>-100</v>
      </c>
      <c r="M1354" s="1">
        <v>0</v>
      </c>
      <c r="N1354" s="1">
        <v>153.41999999999999</v>
      </c>
      <c r="O1354" s="1">
        <v>78.464971869999999</v>
      </c>
      <c r="P1354" s="1">
        <v>306.44</v>
      </c>
      <c r="Q1354" s="1">
        <v>8</v>
      </c>
      <c r="R1354" s="1">
        <v>0</v>
      </c>
    </row>
    <row r="1355" spans="1:18" x14ac:dyDescent="0.15">
      <c r="A1355" s="1" t="str">
        <f t="shared" si="22"/>
        <v>AmeriCredit Automobile Receivables Trust 2017-10001694010 - 04260942705</v>
      </c>
      <c r="B1355" s="1" t="s">
        <v>16</v>
      </c>
      <c r="C1355" s="1" t="s">
        <v>321</v>
      </c>
      <c r="D1355" s="2">
        <v>42705</v>
      </c>
      <c r="E1355" s="1">
        <v>12267.34</v>
      </c>
      <c r="F1355" s="1">
        <v>0</v>
      </c>
      <c r="G1355" s="1">
        <v>0</v>
      </c>
      <c r="H1355" s="1">
        <v>0</v>
      </c>
      <c r="I1355" s="14">
        <v>12267.34</v>
      </c>
      <c r="J1355" s="1">
        <v>0</v>
      </c>
      <c r="K1355" s="1">
        <v>0</v>
      </c>
      <c r="L1355" s="1">
        <v>0</v>
      </c>
      <c r="M1355" s="1">
        <v>0</v>
      </c>
      <c r="N1355" s="1">
        <v>621.28</v>
      </c>
      <c r="O1355" s="1">
        <v>86.249905830000003</v>
      </c>
      <c r="P1355" s="1">
        <v>621.28</v>
      </c>
      <c r="Q1355" s="1">
        <v>11</v>
      </c>
      <c r="R1355" s="1">
        <v>0</v>
      </c>
    </row>
    <row r="1356" spans="1:18" x14ac:dyDescent="0.15">
      <c r="A1356" s="1" t="str">
        <f t="shared" si="22"/>
        <v>AmeriCredit Automobile Receivables Trust 2017-10001694010 - 04260942736</v>
      </c>
      <c r="B1356" s="1" t="s">
        <v>16</v>
      </c>
      <c r="C1356" s="1" t="s">
        <v>321</v>
      </c>
      <c r="D1356" s="2">
        <v>42736</v>
      </c>
      <c r="E1356" s="1">
        <v>12267.34</v>
      </c>
      <c r="F1356" s="1">
        <v>0</v>
      </c>
      <c r="G1356" s="1">
        <v>0</v>
      </c>
      <c r="H1356" s="1">
        <v>0</v>
      </c>
      <c r="I1356" s="14">
        <v>12267.34</v>
      </c>
      <c r="J1356" s="1">
        <v>0</v>
      </c>
      <c r="K1356" s="1">
        <v>0</v>
      </c>
      <c r="L1356" s="1">
        <v>0</v>
      </c>
      <c r="M1356" s="1">
        <v>0</v>
      </c>
      <c r="N1356" s="1">
        <v>621.28</v>
      </c>
      <c r="O1356" s="1">
        <v>87.776833420000003</v>
      </c>
      <c r="P1356" s="1">
        <v>931.92</v>
      </c>
      <c r="Q1356" s="1">
        <v>42</v>
      </c>
      <c r="R1356" s="1">
        <v>0</v>
      </c>
    </row>
    <row r="1357" spans="1:18" x14ac:dyDescent="0.15">
      <c r="A1357" s="1" t="str">
        <f t="shared" si="22"/>
        <v>AmeriCredit Automobile Receivables Trust 2017-10001694010 - 04260942767</v>
      </c>
      <c r="B1357" s="1" t="s">
        <v>16</v>
      </c>
      <c r="C1357" s="1" t="s">
        <v>321</v>
      </c>
      <c r="D1357" s="2">
        <v>42767</v>
      </c>
      <c r="E1357" s="1">
        <v>12267.34</v>
      </c>
      <c r="F1357" s="1">
        <v>0</v>
      </c>
      <c r="G1357" s="1">
        <v>0</v>
      </c>
      <c r="H1357" s="1">
        <v>0</v>
      </c>
      <c r="I1357" s="14">
        <v>12267.34</v>
      </c>
      <c r="J1357" s="1">
        <v>100</v>
      </c>
      <c r="K1357" s="1">
        <v>0</v>
      </c>
      <c r="L1357" s="1">
        <v>-380</v>
      </c>
      <c r="M1357" s="1">
        <v>0</v>
      </c>
      <c r="N1357" s="1">
        <v>931.92</v>
      </c>
      <c r="O1357" s="1">
        <v>89.331691059999997</v>
      </c>
      <c r="P1357" s="1">
        <v>1142.56</v>
      </c>
      <c r="Q1357" s="1">
        <v>0</v>
      </c>
      <c r="R1357" s="1">
        <v>100</v>
      </c>
    </row>
    <row r="1358" spans="1:18" x14ac:dyDescent="0.15">
      <c r="A1358" s="1" t="str">
        <f t="shared" si="22"/>
        <v>AmeriCredit Automobile Receivables Trust 2017-10001694010 - 04260942795</v>
      </c>
      <c r="B1358" s="1" t="s">
        <v>16</v>
      </c>
      <c r="C1358" s="1" t="s">
        <v>321</v>
      </c>
      <c r="D1358" s="2">
        <v>42795</v>
      </c>
      <c r="E1358" s="1">
        <v>12267.34</v>
      </c>
      <c r="F1358" s="1">
        <v>542.55999999999995</v>
      </c>
      <c r="G1358" s="1">
        <v>-480</v>
      </c>
      <c r="H1358" s="1">
        <v>-4.5474735088646402E-13</v>
      </c>
      <c r="I1358" s="14">
        <v>12204.78</v>
      </c>
      <c r="J1358" s="1">
        <v>769.36</v>
      </c>
      <c r="K1358" s="1">
        <v>0</v>
      </c>
      <c r="L1358" s="1">
        <v>-100</v>
      </c>
      <c r="M1358" s="1">
        <v>0</v>
      </c>
      <c r="N1358" s="1">
        <v>1142.56</v>
      </c>
      <c r="O1358" s="1">
        <v>90.914989640000002</v>
      </c>
      <c r="P1358" s="1">
        <v>621.28</v>
      </c>
      <c r="Q1358" s="1">
        <v>11</v>
      </c>
      <c r="R1358" s="1">
        <v>1331.92</v>
      </c>
    </row>
    <row r="1359" spans="1:18" x14ac:dyDescent="0.15">
      <c r="A1359" s="1" t="str">
        <f t="shared" si="22"/>
        <v>AmeriCredit Automobile Receivables Trust 2017-10001694010 - 04262842705</v>
      </c>
      <c r="B1359" s="1" t="s">
        <v>16</v>
      </c>
      <c r="C1359" s="1" t="s">
        <v>320</v>
      </c>
      <c r="D1359" s="2">
        <v>42705</v>
      </c>
      <c r="E1359" s="1">
        <v>9235.11</v>
      </c>
      <c r="F1359" s="1">
        <v>0</v>
      </c>
      <c r="G1359" s="1">
        <v>0</v>
      </c>
      <c r="H1359" s="1">
        <v>0</v>
      </c>
      <c r="I1359" s="14">
        <v>9235.11</v>
      </c>
      <c r="J1359" s="1">
        <v>0</v>
      </c>
      <c r="K1359" s="1">
        <v>0</v>
      </c>
      <c r="L1359" s="1">
        <v>0</v>
      </c>
      <c r="M1359" s="1">
        <v>0</v>
      </c>
      <c r="N1359" s="1">
        <v>501.84</v>
      </c>
      <c r="O1359" s="1">
        <v>90.844759999999994</v>
      </c>
      <c r="P1359" s="1">
        <v>501.84</v>
      </c>
      <c r="Q1359" s="1">
        <v>15</v>
      </c>
      <c r="R1359" s="1">
        <v>0</v>
      </c>
    </row>
    <row r="1360" spans="1:18" x14ac:dyDescent="0.15">
      <c r="A1360" s="1" t="str">
        <f t="shared" si="22"/>
        <v>AmeriCredit Automobile Receivables Trust 2017-10001694010 - 04262842736</v>
      </c>
      <c r="B1360" s="1" t="s">
        <v>16</v>
      </c>
      <c r="C1360" s="1" t="s">
        <v>320</v>
      </c>
      <c r="D1360" s="2">
        <v>42736</v>
      </c>
      <c r="E1360" s="1">
        <v>9235.11</v>
      </c>
      <c r="F1360" s="1">
        <v>0</v>
      </c>
      <c r="G1360" s="1">
        <v>0</v>
      </c>
      <c r="H1360" s="1">
        <v>0</v>
      </c>
      <c r="I1360" s="14">
        <v>9235.11</v>
      </c>
      <c r="J1360" s="1">
        <v>0</v>
      </c>
      <c r="K1360" s="1">
        <v>0</v>
      </c>
      <c r="L1360" s="1">
        <v>0</v>
      </c>
      <c r="M1360" s="1">
        <v>0</v>
      </c>
      <c r="N1360" s="1">
        <v>501.84</v>
      </c>
      <c r="O1360" s="1">
        <v>92.382705759999993</v>
      </c>
      <c r="P1360" s="1">
        <v>752.76</v>
      </c>
      <c r="Q1360" s="1">
        <v>46</v>
      </c>
      <c r="R1360" s="1">
        <v>0</v>
      </c>
    </row>
    <row r="1361" spans="1:18" x14ac:dyDescent="0.15">
      <c r="A1361" s="1" t="str">
        <f t="shared" si="22"/>
        <v>AmeriCredit Automobile Receivables Trust 2017-10001694010 - 04262842767</v>
      </c>
      <c r="B1361" s="1" t="s">
        <v>16</v>
      </c>
      <c r="C1361" s="1" t="s">
        <v>320</v>
      </c>
      <c r="D1361" s="2">
        <v>42767</v>
      </c>
      <c r="E1361" s="1">
        <v>9235.11</v>
      </c>
      <c r="F1361" s="1">
        <v>0</v>
      </c>
      <c r="G1361" s="1">
        <v>0</v>
      </c>
      <c r="H1361" s="1">
        <v>0</v>
      </c>
      <c r="I1361" s="14">
        <v>9235.11</v>
      </c>
      <c r="J1361" s="1">
        <v>0</v>
      </c>
      <c r="K1361" s="1">
        <v>0</v>
      </c>
      <c r="L1361" s="1">
        <v>0</v>
      </c>
      <c r="M1361" s="1">
        <v>0</v>
      </c>
      <c r="N1361" s="1">
        <v>752.76</v>
      </c>
      <c r="O1361" s="1">
        <v>93.947309239999996</v>
      </c>
      <c r="P1361" s="1">
        <v>1003.68</v>
      </c>
      <c r="Q1361" s="1">
        <v>74</v>
      </c>
      <c r="R1361" s="1">
        <v>0</v>
      </c>
    </row>
    <row r="1362" spans="1:18" x14ac:dyDescent="0.15">
      <c r="A1362" s="1" t="str">
        <f t="shared" si="22"/>
        <v>AmeriCredit Automobile Receivables Trust 2017-10001694010 - 04262842795</v>
      </c>
      <c r="B1362" s="1" t="s">
        <v>16</v>
      </c>
      <c r="C1362" s="1" t="s">
        <v>320</v>
      </c>
      <c r="D1362" s="2">
        <v>42795</v>
      </c>
      <c r="E1362" s="1">
        <v>9235.11</v>
      </c>
      <c r="F1362" s="1">
        <v>986.19</v>
      </c>
      <c r="G1362" s="1">
        <v>-750</v>
      </c>
      <c r="H1362" s="1">
        <v>4.5474735088646402E-13</v>
      </c>
      <c r="I1362" s="14">
        <v>8998.92</v>
      </c>
      <c r="J1362" s="1">
        <v>767.49</v>
      </c>
      <c r="K1362" s="1">
        <v>0</v>
      </c>
      <c r="L1362" s="1">
        <v>0</v>
      </c>
      <c r="M1362" s="1">
        <v>0</v>
      </c>
      <c r="N1362" s="1">
        <v>1003.68</v>
      </c>
      <c r="O1362" s="1">
        <v>95.539032509999998</v>
      </c>
      <c r="P1362" s="1">
        <v>250.92</v>
      </c>
      <c r="Q1362" s="1">
        <v>0</v>
      </c>
      <c r="R1362" s="1">
        <v>1807.68</v>
      </c>
    </row>
    <row r="1363" spans="1:18" x14ac:dyDescent="0.15">
      <c r="A1363" s="1" t="str">
        <f t="shared" si="22"/>
        <v>AmeriCredit Automobile Receivables Trust 2017-10001694010 - 04268542705</v>
      </c>
      <c r="B1363" s="1" t="s">
        <v>16</v>
      </c>
      <c r="C1363" s="1" t="s">
        <v>319</v>
      </c>
      <c r="D1363" s="2">
        <v>42705</v>
      </c>
      <c r="E1363" s="1">
        <v>21199.22</v>
      </c>
      <c r="F1363" s="1">
        <v>0</v>
      </c>
      <c r="G1363" s="1">
        <v>0</v>
      </c>
      <c r="H1363" s="1">
        <v>0</v>
      </c>
      <c r="I1363" s="14">
        <v>21199.22</v>
      </c>
      <c r="J1363" s="1">
        <v>0</v>
      </c>
      <c r="K1363" s="1">
        <v>0</v>
      </c>
      <c r="L1363" s="1">
        <v>0</v>
      </c>
      <c r="M1363" s="1">
        <v>0</v>
      </c>
      <c r="N1363" s="1">
        <v>944.56</v>
      </c>
      <c r="O1363" s="1">
        <v>175.84424032999999</v>
      </c>
      <c r="P1363" s="1">
        <v>944.56</v>
      </c>
      <c r="Q1363" s="1">
        <v>8</v>
      </c>
      <c r="R1363" s="1">
        <v>0</v>
      </c>
    </row>
    <row r="1364" spans="1:18" x14ac:dyDescent="0.15">
      <c r="A1364" s="1" t="str">
        <f t="shared" si="22"/>
        <v>AmeriCredit Automobile Receivables Trust 2017-10001694010 - 04268542736</v>
      </c>
      <c r="B1364" s="1" t="s">
        <v>16</v>
      </c>
      <c r="C1364" s="1" t="s">
        <v>319</v>
      </c>
      <c r="D1364" s="2">
        <v>42736</v>
      </c>
      <c r="E1364" s="1">
        <v>21199.22</v>
      </c>
      <c r="F1364" s="1">
        <v>0</v>
      </c>
      <c r="G1364" s="1">
        <v>0</v>
      </c>
      <c r="H1364" s="1">
        <v>0</v>
      </c>
      <c r="I1364" s="14">
        <v>21199.22</v>
      </c>
      <c r="J1364" s="1">
        <v>0</v>
      </c>
      <c r="K1364" s="1">
        <v>0</v>
      </c>
      <c r="L1364" s="1">
        <v>0</v>
      </c>
      <c r="M1364" s="1">
        <v>0</v>
      </c>
      <c r="N1364" s="1">
        <v>944.56</v>
      </c>
      <c r="O1364" s="1">
        <v>178.25729211999999</v>
      </c>
      <c r="P1364" s="1">
        <v>1416.84</v>
      </c>
      <c r="Q1364" s="1">
        <v>39</v>
      </c>
      <c r="R1364" s="1">
        <v>0</v>
      </c>
    </row>
    <row r="1365" spans="1:18" x14ac:dyDescent="0.15">
      <c r="A1365" s="1" t="str">
        <f t="shared" si="22"/>
        <v>AmeriCredit Automobile Receivables Trust 2017-10001694010 - 04268542767</v>
      </c>
      <c r="B1365" s="1" t="s">
        <v>16</v>
      </c>
      <c r="C1365" s="1" t="s">
        <v>319</v>
      </c>
      <c r="D1365" s="2">
        <v>42767</v>
      </c>
      <c r="E1365" s="1">
        <v>21199.22</v>
      </c>
      <c r="F1365" s="1">
        <v>0</v>
      </c>
      <c r="G1365" s="1">
        <v>0</v>
      </c>
      <c r="H1365" s="1">
        <v>0</v>
      </c>
      <c r="I1365" s="14">
        <v>21199.22</v>
      </c>
      <c r="J1365" s="1">
        <v>0</v>
      </c>
      <c r="K1365" s="1">
        <v>0</v>
      </c>
      <c r="L1365" s="1">
        <v>0</v>
      </c>
      <c r="M1365" s="1">
        <v>0</v>
      </c>
      <c r="N1365" s="1">
        <v>1416.84</v>
      </c>
      <c r="O1365" s="1">
        <v>180.70408641</v>
      </c>
      <c r="P1365" s="1">
        <v>1889.12</v>
      </c>
      <c r="Q1365" s="1">
        <v>67</v>
      </c>
      <c r="R1365" s="1">
        <v>0</v>
      </c>
    </row>
    <row r="1366" spans="1:18" x14ac:dyDescent="0.15">
      <c r="A1366" s="1" t="str">
        <f t="shared" si="22"/>
        <v>AmeriCredit Automobile Receivables Trust 2017-10001694010 - 04268542795</v>
      </c>
      <c r="B1366" s="1" t="s">
        <v>16</v>
      </c>
      <c r="C1366" s="1" t="s">
        <v>319</v>
      </c>
      <c r="D1366" s="2">
        <v>42795</v>
      </c>
      <c r="E1366" s="1">
        <v>21199.22</v>
      </c>
      <c r="F1366" s="1">
        <v>844.37</v>
      </c>
      <c r="G1366" s="1">
        <v>-732</v>
      </c>
      <c r="H1366" s="1">
        <v>2.6147972675971598E-12</v>
      </c>
      <c r="I1366" s="14">
        <v>21086.85</v>
      </c>
      <c r="J1366" s="1">
        <v>1304.5</v>
      </c>
      <c r="K1366" s="1">
        <v>0</v>
      </c>
      <c r="L1366" s="1">
        <v>-732</v>
      </c>
      <c r="M1366" s="1">
        <v>0</v>
      </c>
      <c r="N1366" s="1">
        <v>1889.12</v>
      </c>
      <c r="O1366" s="1">
        <v>183.18509505</v>
      </c>
      <c r="P1366" s="1">
        <v>944.53</v>
      </c>
      <c r="Q1366" s="1">
        <v>8</v>
      </c>
      <c r="R1366" s="1">
        <v>2196.09</v>
      </c>
    </row>
    <row r="1367" spans="1:18" x14ac:dyDescent="0.15">
      <c r="A1367" s="1" t="str">
        <f t="shared" si="22"/>
        <v>AmeriCredit Automobile Receivables Trust 2017-10001694010 - 04312942705</v>
      </c>
      <c r="B1367" s="1" t="s">
        <v>16</v>
      </c>
      <c r="C1367" s="1" t="s">
        <v>318</v>
      </c>
      <c r="D1367" s="2">
        <v>42705</v>
      </c>
      <c r="E1367" s="1">
        <v>21890.3</v>
      </c>
      <c r="F1367" s="1">
        <v>241.58</v>
      </c>
      <c r="G1367" s="1">
        <v>0</v>
      </c>
      <c r="H1367" s="1">
        <v>-1.90425453183706E-12</v>
      </c>
      <c r="I1367" s="14">
        <v>21648.720000000001</v>
      </c>
      <c r="J1367" s="1">
        <v>157.41999999999999</v>
      </c>
      <c r="K1367" s="1">
        <v>0</v>
      </c>
      <c r="L1367" s="1">
        <v>0</v>
      </c>
      <c r="M1367" s="1">
        <v>6.0000000000002197E-2</v>
      </c>
      <c r="N1367" s="1">
        <v>398.94</v>
      </c>
      <c r="O1367" s="1">
        <v>227.46598333</v>
      </c>
      <c r="P1367" s="1">
        <v>398.94</v>
      </c>
      <c r="Q1367" s="1">
        <v>0</v>
      </c>
      <c r="R1367" s="1">
        <v>399</v>
      </c>
    </row>
    <row r="1368" spans="1:18" x14ac:dyDescent="0.15">
      <c r="A1368" s="1" t="str">
        <f t="shared" si="22"/>
        <v>AmeriCredit Automobile Receivables Trust 2017-10001694010 - 04312942736</v>
      </c>
      <c r="B1368" s="1" t="s">
        <v>16</v>
      </c>
      <c r="C1368" s="1" t="s">
        <v>318</v>
      </c>
      <c r="D1368" s="2">
        <v>42736</v>
      </c>
      <c r="E1368" s="1">
        <v>21648.720000000001</v>
      </c>
      <c r="F1368" s="1">
        <v>210.77</v>
      </c>
      <c r="G1368" s="1">
        <v>0</v>
      </c>
      <c r="H1368" s="1">
        <v>4.2632564145606001E-13</v>
      </c>
      <c r="I1368" s="14">
        <v>21437.95</v>
      </c>
      <c r="J1368" s="1">
        <v>189.23</v>
      </c>
      <c r="K1368" s="1">
        <v>0</v>
      </c>
      <c r="L1368" s="1">
        <v>0</v>
      </c>
      <c r="M1368" s="1">
        <v>1.06</v>
      </c>
      <c r="N1368" s="1">
        <v>398.94</v>
      </c>
      <c r="O1368" s="1">
        <v>229.24783278000001</v>
      </c>
      <c r="P1368" s="1">
        <v>398.94</v>
      </c>
      <c r="Q1368" s="1">
        <v>0</v>
      </c>
      <c r="R1368" s="1">
        <v>400</v>
      </c>
    </row>
    <row r="1369" spans="1:18" x14ac:dyDescent="0.15">
      <c r="A1369" s="1" t="str">
        <f t="shared" si="22"/>
        <v>AmeriCredit Automobile Receivables Trust 2017-10001694010 - 04312942767</v>
      </c>
      <c r="B1369" s="1" t="s">
        <v>16</v>
      </c>
      <c r="C1369" s="1" t="s">
        <v>318</v>
      </c>
      <c r="D1369" s="2">
        <v>42767</v>
      </c>
      <c r="E1369" s="1">
        <v>21437.95</v>
      </c>
      <c r="F1369" s="1">
        <v>223.33</v>
      </c>
      <c r="G1369" s="1">
        <v>0</v>
      </c>
      <c r="H1369" s="1">
        <v>1.73372427525464E-12</v>
      </c>
      <c r="I1369" s="14">
        <v>21214.62</v>
      </c>
      <c r="J1369" s="1">
        <v>176.67</v>
      </c>
      <c r="K1369" s="1">
        <v>0</v>
      </c>
      <c r="L1369" s="1">
        <v>0</v>
      </c>
      <c r="M1369" s="1">
        <v>1.06</v>
      </c>
      <c r="N1369" s="1">
        <v>398.94</v>
      </c>
      <c r="O1369" s="1">
        <v>231.04364004000001</v>
      </c>
      <c r="P1369" s="1">
        <v>398.94</v>
      </c>
      <c r="Q1369" s="1">
        <v>0</v>
      </c>
      <c r="R1369" s="1">
        <v>400</v>
      </c>
    </row>
    <row r="1370" spans="1:18" x14ac:dyDescent="0.15">
      <c r="A1370" s="1" t="str">
        <f t="shared" si="22"/>
        <v>AmeriCredit Automobile Receivables Trust 2017-10001694010 - 04312942795</v>
      </c>
      <c r="B1370" s="1" t="s">
        <v>16</v>
      </c>
      <c r="C1370" s="1" t="s">
        <v>318</v>
      </c>
      <c r="D1370" s="2">
        <v>42795</v>
      </c>
      <c r="E1370" s="1">
        <v>21214.62</v>
      </c>
      <c r="F1370" s="1">
        <v>18983.04</v>
      </c>
      <c r="G1370" s="1">
        <v>2231.58</v>
      </c>
      <c r="H1370" s="1">
        <v>-3.6379788070917101E-12</v>
      </c>
      <c r="I1370" s="14">
        <v>0</v>
      </c>
      <c r="J1370" s="1">
        <v>1.68</v>
      </c>
      <c r="K1370" s="1">
        <v>0</v>
      </c>
      <c r="L1370" s="1">
        <v>0</v>
      </c>
      <c r="M1370" s="1">
        <v>0</v>
      </c>
      <c r="N1370" s="1">
        <v>398.94</v>
      </c>
      <c r="O1370" s="1">
        <v>232.85351446000001</v>
      </c>
      <c r="P1370" s="1">
        <v>0</v>
      </c>
      <c r="Q1370" s="1">
        <v>0</v>
      </c>
      <c r="R1370" s="1">
        <v>18984.72</v>
      </c>
    </row>
    <row r="1371" spans="1:18" x14ac:dyDescent="0.15">
      <c r="A1371" s="1" t="str">
        <f t="shared" si="22"/>
        <v>AmeriCredit Automobile Receivables Trust 2017-10001694010 - 04314342705</v>
      </c>
      <c r="B1371" s="1" t="s">
        <v>16</v>
      </c>
      <c r="C1371" s="1" t="s">
        <v>317</v>
      </c>
      <c r="D1371" s="2">
        <v>42705</v>
      </c>
      <c r="E1371" s="1">
        <v>19784.189999999999</v>
      </c>
      <c r="F1371" s="1">
        <v>0</v>
      </c>
      <c r="G1371" s="1">
        <v>0</v>
      </c>
      <c r="H1371" s="1">
        <v>0</v>
      </c>
      <c r="I1371" s="14">
        <v>19784.189999999999</v>
      </c>
      <c r="J1371" s="1">
        <v>0</v>
      </c>
      <c r="K1371" s="1">
        <v>0</v>
      </c>
      <c r="L1371" s="1">
        <v>0</v>
      </c>
      <c r="M1371" s="1">
        <v>0</v>
      </c>
      <c r="N1371" s="1">
        <v>942.78</v>
      </c>
      <c r="O1371" s="1">
        <v>150.72125374999999</v>
      </c>
      <c r="P1371" s="1">
        <v>942.78</v>
      </c>
      <c r="Q1371" s="1">
        <v>12</v>
      </c>
      <c r="R1371" s="1">
        <v>0</v>
      </c>
    </row>
    <row r="1372" spans="1:18" x14ac:dyDescent="0.15">
      <c r="A1372" s="1" t="str">
        <f t="shared" si="22"/>
        <v>AmeriCredit Automobile Receivables Trust 2017-10001694010 - 04314342736</v>
      </c>
      <c r="B1372" s="1" t="s">
        <v>16</v>
      </c>
      <c r="C1372" s="1" t="s">
        <v>317</v>
      </c>
      <c r="D1372" s="2">
        <v>42736</v>
      </c>
      <c r="E1372" s="1">
        <v>19784.189999999999</v>
      </c>
      <c r="F1372" s="1">
        <v>0</v>
      </c>
      <c r="G1372" s="1">
        <v>0</v>
      </c>
      <c r="H1372" s="1">
        <v>0</v>
      </c>
      <c r="I1372" s="14">
        <v>19784.189999999999</v>
      </c>
      <c r="J1372" s="1">
        <v>0</v>
      </c>
      <c r="K1372" s="1">
        <v>0</v>
      </c>
      <c r="L1372" s="1">
        <v>0</v>
      </c>
      <c r="M1372" s="1">
        <v>0</v>
      </c>
      <c r="N1372" s="1">
        <v>942.78</v>
      </c>
      <c r="O1372" s="1">
        <v>153.10278188000001</v>
      </c>
      <c r="P1372" s="1">
        <v>1414.17</v>
      </c>
      <c r="Q1372" s="1">
        <v>43</v>
      </c>
      <c r="R1372" s="1">
        <v>0</v>
      </c>
    </row>
    <row r="1373" spans="1:18" x14ac:dyDescent="0.15">
      <c r="A1373" s="1" t="str">
        <f t="shared" si="22"/>
        <v>AmeriCredit Automobile Receivables Trust 2017-10001694010 - 04314342767</v>
      </c>
      <c r="B1373" s="1" t="s">
        <v>16</v>
      </c>
      <c r="C1373" s="1" t="s">
        <v>317</v>
      </c>
      <c r="D1373" s="2">
        <v>42767</v>
      </c>
      <c r="E1373" s="1">
        <v>19784.189999999999</v>
      </c>
      <c r="F1373" s="1">
        <v>997.31</v>
      </c>
      <c r="G1373" s="1">
        <v>-750</v>
      </c>
      <c r="H1373" s="1">
        <v>-2.2737367544323202E-12</v>
      </c>
      <c r="I1373" s="14">
        <v>19536.88</v>
      </c>
      <c r="J1373" s="1">
        <v>1168.55</v>
      </c>
      <c r="K1373" s="1">
        <v>0</v>
      </c>
      <c r="L1373" s="1">
        <v>0</v>
      </c>
      <c r="M1373" s="1">
        <v>0</v>
      </c>
      <c r="N1373" s="1">
        <v>1414.17</v>
      </c>
      <c r="O1373" s="1">
        <v>155.52291061</v>
      </c>
      <c r="P1373" s="1">
        <v>471.39</v>
      </c>
      <c r="Q1373" s="1">
        <v>0</v>
      </c>
      <c r="R1373" s="1">
        <v>2213</v>
      </c>
    </row>
    <row r="1374" spans="1:18" x14ac:dyDescent="0.15">
      <c r="A1374" s="1" t="str">
        <f t="shared" si="22"/>
        <v>AmeriCredit Automobile Receivables Trust 2017-10001694010 - 04314342795</v>
      </c>
      <c r="B1374" s="1" t="s">
        <v>16</v>
      </c>
      <c r="C1374" s="1" t="s">
        <v>317</v>
      </c>
      <c r="D1374" s="2">
        <v>42795</v>
      </c>
      <c r="E1374" s="1">
        <v>19536.88</v>
      </c>
      <c r="F1374" s="1">
        <v>0</v>
      </c>
      <c r="G1374" s="1">
        <v>0</v>
      </c>
      <c r="H1374" s="1">
        <v>0</v>
      </c>
      <c r="I1374" s="14">
        <v>19536.88</v>
      </c>
      <c r="J1374" s="1">
        <v>0</v>
      </c>
      <c r="K1374" s="1">
        <v>0</v>
      </c>
      <c r="L1374" s="1">
        <v>-750</v>
      </c>
      <c r="M1374" s="1">
        <v>0</v>
      </c>
      <c r="N1374" s="1">
        <v>471.39</v>
      </c>
      <c r="O1374" s="1">
        <v>157.98226560000001</v>
      </c>
      <c r="P1374" s="1">
        <v>941.09</v>
      </c>
      <c r="Q1374" s="1">
        <v>12</v>
      </c>
      <c r="R1374" s="1">
        <v>0</v>
      </c>
    </row>
    <row r="1375" spans="1:18" x14ac:dyDescent="0.15">
      <c r="A1375" s="1" t="str">
        <f t="shared" si="22"/>
        <v>AmeriCredit Automobile Receivables Trust 2017-10001694010 - 04347342705</v>
      </c>
      <c r="B1375" s="1" t="s">
        <v>16</v>
      </c>
      <c r="C1375" s="1" t="s">
        <v>316</v>
      </c>
      <c r="D1375" s="2">
        <v>42705</v>
      </c>
      <c r="E1375" s="1">
        <v>17559.11</v>
      </c>
      <c r="F1375" s="1">
        <v>0</v>
      </c>
      <c r="G1375" s="1">
        <v>0</v>
      </c>
      <c r="H1375" s="1">
        <v>0</v>
      </c>
      <c r="I1375" s="14">
        <v>17559.11</v>
      </c>
      <c r="J1375" s="1">
        <v>0</v>
      </c>
      <c r="K1375" s="1">
        <v>0</v>
      </c>
      <c r="L1375" s="1">
        <v>0</v>
      </c>
      <c r="M1375" s="1">
        <v>0</v>
      </c>
      <c r="N1375" s="1">
        <v>689.76</v>
      </c>
      <c r="O1375" s="1">
        <v>169.43522591999999</v>
      </c>
      <c r="P1375" s="1">
        <v>689.76</v>
      </c>
      <c r="Q1375" s="1">
        <v>16</v>
      </c>
      <c r="R1375" s="1">
        <v>0</v>
      </c>
    </row>
    <row r="1376" spans="1:18" x14ac:dyDescent="0.15">
      <c r="A1376" s="1" t="str">
        <f t="shared" si="22"/>
        <v>AmeriCredit Automobile Receivables Trust 2017-10001694010 - 04347342736</v>
      </c>
      <c r="B1376" s="1" t="s">
        <v>16</v>
      </c>
      <c r="C1376" s="1" t="s">
        <v>316</v>
      </c>
      <c r="D1376" s="2">
        <v>42736</v>
      </c>
      <c r="E1376" s="1">
        <v>17559.11</v>
      </c>
      <c r="F1376" s="1">
        <v>0</v>
      </c>
      <c r="G1376" s="1">
        <v>0</v>
      </c>
      <c r="H1376" s="1">
        <v>0</v>
      </c>
      <c r="I1376" s="14">
        <v>17559.11</v>
      </c>
      <c r="J1376" s="1">
        <v>0</v>
      </c>
      <c r="K1376" s="1">
        <v>0</v>
      </c>
      <c r="L1376" s="1">
        <v>0</v>
      </c>
      <c r="M1376" s="1">
        <v>0</v>
      </c>
      <c r="N1376" s="1">
        <v>689.76</v>
      </c>
      <c r="O1376" s="1">
        <v>171.11130703000001</v>
      </c>
      <c r="P1376" s="1">
        <v>1034.6400000000001</v>
      </c>
      <c r="Q1376" s="1">
        <v>47</v>
      </c>
      <c r="R1376" s="1">
        <v>0</v>
      </c>
    </row>
    <row r="1377" spans="1:18" x14ac:dyDescent="0.15">
      <c r="A1377" s="1" t="str">
        <f t="shared" si="22"/>
        <v>AmeriCredit Automobile Receivables Trust 2017-10001694010 - 04347342767</v>
      </c>
      <c r="B1377" s="1" t="s">
        <v>16</v>
      </c>
      <c r="C1377" s="1" t="s">
        <v>316</v>
      </c>
      <c r="D1377" s="2">
        <v>42767</v>
      </c>
      <c r="E1377" s="1">
        <v>17559.11</v>
      </c>
      <c r="F1377" s="1">
        <v>1078.1600000000001</v>
      </c>
      <c r="G1377" s="1">
        <v>-560</v>
      </c>
      <c r="H1377" s="1">
        <v>-2.2737367544323201E-13</v>
      </c>
      <c r="I1377" s="14">
        <v>17040.95</v>
      </c>
      <c r="J1377" s="1">
        <v>587.36</v>
      </c>
      <c r="K1377" s="1">
        <v>0</v>
      </c>
      <c r="L1377" s="1">
        <v>-560</v>
      </c>
      <c r="M1377" s="1">
        <v>0</v>
      </c>
      <c r="N1377" s="1">
        <v>1034.6400000000001</v>
      </c>
      <c r="O1377" s="1">
        <v>172.80413498999999</v>
      </c>
      <c r="P1377" s="1">
        <v>344.88</v>
      </c>
      <c r="Q1377" s="1">
        <v>0</v>
      </c>
      <c r="R1377" s="1">
        <v>1700</v>
      </c>
    </row>
    <row r="1378" spans="1:18" x14ac:dyDescent="0.15">
      <c r="A1378" s="1" t="str">
        <f t="shared" si="22"/>
        <v>AmeriCredit Automobile Receivables Trust 2017-10001694010 - 04347342795</v>
      </c>
      <c r="B1378" s="1" t="s">
        <v>16</v>
      </c>
      <c r="C1378" s="1" t="s">
        <v>316</v>
      </c>
      <c r="D1378" s="2">
        <v>42795</v>
      </c>
      <c r="E1378" s="1">
        <v>17040.95</v>
      </c>
      <c r="F1378" s="1">
        <v>48.1</v>
      </c>
      <c r="G1378" s="1">
        <v>0</v>
      </c>
      <c r="H1378" s="1">
        <v>2.1813661987834999E-12</v>
      </c>
      <c r="I1378" s="14">
        <v>16992.849999999999</v>
      </c>
      <c r="J1378" s="1">
        <v>251.9</v>
      </c>
      <c r="K1378" s="1">
        <v>0</v>
      </c>
      <c r="L1378" s="1">
        <v>0</v>
      </c>
      <c r="M1378" s="1">
        <v>0</v>
      </c>
      <c r="N1378" s="3">
        <v>344.88</v>
      </c>
      <c r="O1378" s="1">
        <v>174.51387713</v>
      </c>
      <c r="P1378" s="1">
        <v>344.88</v>
      </c>
      <c r="Q1378" s="1">
        <v>0</v>
      </c>
      <c r="R1378" s="1">
        <v>300</v>
      </c>
    </row>
    <row r="1379" spans="1:18" x14ac:dyDescent="0.15">
      <c r="A1379" s="1" t="str">
        <f t="shared" si="22"/>
        <v>AmeriCredit Automobile Receivables Trust 2017-10001694010 - 04350242705</v>
      </c>
      <c r="B1379" s="1" t="s">
        <v>16</v>
      </c>
      <c r="C1379" s="1" t="s">
        <v>315</v>
      </c>
      <c r="D1379" s="2">
        <v>42705</v>
      </c>
      <c r="E1379" s="1">
        <v>8759</v>
      </c>
      <c r="F1379" s="1">
        <v>0</v>
      </c>
      <c r="G1379" s="1">
        <v>0</v>
      </c>
      <c r="H1379" s="1">
        <v>0</v>
      </c>
      <c r="I1379" s="14">
        <v>8759</v>
      </c>
      <c r="J1379" s="1">
        <v>0</v>
      </c>
      <c r="K1379" s="1">
        <v>0</v>
      </c>
      <c r="L1379" s="1">
        <v>0</v>
      </c>
      <c r="M1379" s="1">
        <v>0</v>
      </c>
      <c r="N1379" s="1">
        <v>567.31999999999903</v>
      </c>
      <c r="O1379" s="1">
        <v>210.74132499999999</v>
      </c>
      <c r="P1379" s="1">
        <v>567.32000000000005</v>
      </c>
      <c r="Q1379" s="1">
        <v>5</v>
      </c>
      <c r="R1379" s="1">
        <v>0</v>
      </c>
    </row>
    <row r="1380" spans="1:18" x14ac:dyDescent="0.15">
      <c r="A1380" s="1" t="str">
        <f t="shared" si="22"/>
        <v>AmeriCredit Automobile Receivables Trust 2017-10001694010 - 04350242736</v>
      </c>
      <c r="B1380" s="1" t="s">
        <v>16</v>
      </c>
      <c r="C1380" s="1" t="s">
        <v>315</v>
      </c>
      <c r="D1380" s="2">
        <v>42736</v>
      </c>
      <c r="E1380" s="1">
        <v>8759</v>
      </c>
      <c r="F1380" s="1">
        <v>0</v>
      </c>
      <c r="G1380" s="1">
        <v>0</v>
      </c>
      <c r="H1380" s="1">
        <v>0</v>
      </c>
      <c r="I1380" s="14">
        <v>8759</v>
      </c>
      <c r="J1380" s="1">
        <v>0</v>
      </c>
      <c r="K1380" s="1">
        <v>0</v>
      </c>
      <c r="L1380" s="1">
        <v>0</v>
      </c>
      <c r="M1380" s="1">
        <v>0</v>
      </c>
      <c r="N1380" s="1">
        <v>567.32000000000005</v>
      </c>
      <c r="O1380" s="1">
        <v>212.48681522999999</v>
      </c>
      <c r="P1380" s="1">
        <v>850.98</v>
      </c>
      <c r="Q1380" s="1">
        <v>36</v>
      </c>
      <c r="R1380" s="1">
        <v>0</v>
      </c>
    </row>
    <row r="1381" spans="1:18" x14ac:dyDescent="0.15">
      <c r="A1381" s="1" t="str">
        <f t="shared" si="22"/>
        <v>AmeriCredit Automobile Receivables Trust 2017-10001694010 - 04350242767</v>
      </c>
      <c r="B1381" s="1" t="s">
        <v>16</v>
      </c>
      <c r="C1381" s="1" t="s">
        <v>315</v>
      </c>
      <c r="D1381" s="2">
        <v>42767</v>
      </c>
      <c r="E1381" s="1">
        <v>8759</v>
      </c>
      <c r="F1381" s="1">
        <v>0</v>
      </c>
      <c r="G1381" s="1">
        <v>0</v>
      </c>
      <c r="H1381" s="1">
        <v>0</v>
      </c>
      <c r="I1381" s="14">
        <v>8759</v>
      </c>
      <c r="J1381" s="1">
        <v>0</v>
      </c>
      <c r="K1381" s="1">
        <v>0</v>
      </c>
      <c r="L1381" s="1">
        <v>0</v>
      </c>
      <c r="M1381" s="1">
        <v>0</v>
      </c>
      <c r="N1381" s="1">
        <v>850.98</v>
      </c>
      <c r="O1381" s="1">
        <v>214.24683666999999</v>
      </c>
      <c r="P1381" s="1">
        <v>1134.6400000000001</v>
      </c>
      <c r="Q1381" s="1">
        <v>64</v>
      </c>
      <c r="R1381" s="1">
        <v>0</v>
      </c>
    </row>
    <row r="1382" spans="1:18" x14ac:dyDescent="0.15">
      <c r="A1382" s="1" t="str">
        <f t="shared" si="22"/>
        <v>AmeriCredit Automobile Receivables Trust 2017-10001694010 - 04350242795</v>
      </c>
      <c r="B1382" s="1" t="s">
        <v>16</v>
      </c>
      <c r="C1382" s="1" t="s">
        <v>315</v>
      </c>
      <c r="D1382" s="2">
        <v>42795</v>
      </c>
      <c r="E1382" s="1">
        <v>8759</v>
      </c>
      <c r="F1382" s="1">
        <v>1341.71</v>
      </c>
      <c r="G1382" s="1">
        <v>-535</v>
      </c>
      <c r="H1382" s="1">
        <v>0</v>
      </c>
      <c r="I1382" s="14">
        <v>7952.29</v>
      </c>
      <c r="J1382" s="1">
        <v>328.59</v>
      </c>
      <c r="K1382" s="1">
        <v>0</v>
      </c>
      <c r="L1382" s="1">
        <v>-535</v>
      </c>
      <c r="M1382" s="1">
        <v>0</v>
      </c>
      <c r="N1382" s="1">
        <v>1134.6400000000001</v>
      </c>
      <c r="O1382" s="1">
        <v>216.02151029000001</v>
      </c>
      <c r="P1382" s="1">
        <v>283.66000000000003</v>
      </c>
      <c r="Q1382" s="1">
        <v>0</v>
      </c>
      <c r="R1382" s="1">
        <v>1698.66</v>
      </c>
    </row>
    <row r="1383" spans="1:18" x14ac:dyDescent="0.15">
      <c r="A1383" s="1" t="str">
        <f t="shared" si="22"/>
        <v>AmeriCredit Automobile Receivables Trust 2017-10001694010 - 04364742705</v>
      </c>
      <c r="B1383" s="1" t="s">
        <v>16</v>
      </c>
      <c r="C1383" s="1" t="s">
        <v>314</v>
      </c>
      <c r="D1383" s="2">
        <v>42705</v>
      </c>
      <c r="E1383" s="1">
        <v>27488.27</v>
      </c>
      <c r="F1383" s="1">
        <v>215.21</v>
      </c>
      <c r="G1383" s="1">
        <v>0</v>
      </c>
      <c r="H1383" s="1">
        <v>-8.8107299234252403E-13</v>
      </c>
      <c r="I1383" s="14">
        <v>27273.06</v>
      </c>
      <c r="J1383" s="1">
        <v>266.99</v>
      </c>
      <c r="K1383" s="1">
        <v>0</v>
      </c>
      <c r="L1383" s="1">
        <v>0</v>
      </c>
      <c r="M1383" s="1">
        <v>0</v>
      </c>
      <c r="N1383" s="1">
        <v>482.2</v>
      </c>
      <c r="O1383" s="1">
        <v>301.23555583000001</v>
      </c>
      <c r="P1383" s="1">
        <v>482.2</v>
      </c>
      <c r="Q1383" s="1">
        <v>0</v>
      </c>
      <c r="R1383" s="1">
        <v>482.2</v>
      </c>
    </row>
    <row r="1384" spans="1:18" x14ac:dyDescent="0.15">
      <c r="A1384" s="1" t="str">
        <f t="shared" si="22"/>
        <v>AmeriCredit Automobile Receivables Trust 2017-10001694010 - 04364742736</v>
      </c>
      <c r="B1384" s="1" t="s">
        <v>16</v>
      </c>
      <c r="C1384" s="1" t="s">
        <v>314</v>
      </c>
      <c r="D1384" s="2">
        <v>42736</v>
      </c>
      <c r="E1384" s="1">
        <v>27273.06</v>
      </c>
      <c r="F1384" s="1">
        <v>0</v>
      </c>
      <c r="G1384" s="1">
        <v>0</v>
      </c>
      <c r="H1384" s="1">
        <v>0</v>
      </c>
      <c r="I1384" s="14">
        <v>27273.06</v>
      </c>
      <c r="J1384" s="1">
        <v>0</v>
      </c>
      <c r="K1384" s="1">
        <v>0</v>
      </c>
      <c r="L1384" s="1">
        <v>0</v>
      </c>
      <c r="M1384" s="1">
        <v>0</v>
      </c>
      <c r="N1384" s="1">
        <v>482.2</v>
      </c>
      <c r="O1384" s="1">
        <v>303.20827098000001</v>
      </c>
      <c r="P1384" s="1">
        <v>964.4</v>
      </c>
      <c r="Q1384" s="1">
        <v>5</v>
      </c>
      <c r="R1384" s="1">
        <v>0</v>
      </c>
    </row>
    <row r="1385" spans="1:18" x14ac:dyDescent="0.15">
      <c r="A1385" s="1" t="str">
        <f t="shared" si="22"/>
        <v>AmeriCredit Automobile Receivables Trust 2017-10001694010 - 04364742767</v>
      </c>
      <c r="B1385" s="1" t="s">
        <v>16</v>
      </c>
      <c r="C1385" s="1" t="s">
        <v>314</v>
      </c>
      <c r="D1385" s="2">
        <v>42767</v>
      </c>
      <c r="E1385" s="1">
        <v>27273.06</v>
      </c>
      <c r="F1385" s="1">
        <v>27254.85</v>
      </c>
      <c r="G1385" s="1">
        <v>18.21</v>
      </c>
      <c r="H1385" s="1">
        <v>3.6379788070917101E-12</v>
      </c>
      <c r="I1385" s="14">
        <v>0</v>
      </c>
      <c r="J1385" s="1">
        <v>271.44</v>
      </c>
      <c r="K1385" s="1">
        <v>0</v>
      </c>
      <c r="L1385" s="1">
        <v>0</v>
      </c>
      <c r="M1385" s="1">
        <v>0</v>
      </c>
      <c r="N1385" s="1">
        <v>964.4</v>
      </c>
      <c r="O1385" s="1">
        <v>305.19397316999999</v>
      </c>
      <c r="P1385" s="1">
        <v>0</v>
      </c>
      <c r="Q1385" s="1">
        <v>0</v>
      </c>
      <c r="R1385" s="1">
        <v>27550.400000000001</v>
      </c>
    </row>
    <row r="1386" spans="1:18" x14ac:dyDescent="0.15">
      <c r="A1386" s="1" t="str">
        <f t="shared" si="22"/>
        <v>AmeriCredit Automobile Receivables Trust 2017-10001694010 - 04381842705</v>
      </c>
      <c r="B1386" s="1" t="s">
        <v>16</v>
      </c>
      <c r="C1386" s="1" t="s">
        <v>313</v>
      </c>
      <c r="D1386" s="2">
        <v>42705</v>
      </c>
      <c r="E1386" s="1">
        <v>8321.56</v>
      </c>
      <c r="F1386" s="1">
        <v>0</v>
      </c>
      <c r="G1386" s="1">
        <v>0</v>
      </c>
      <c r="H1386" s="1">
        <v>0</v>
      </c>
      <c r="I1386" s="14">
        <v>8321.56</v>
      </c>
      <c r="J1386" s="1">
        <v>0</v>
      </c>
      <c r="K1386" s="1">
        <v>0</v>
      </c>
      <c r="L1386" s="1">
        <v>0</v>
      </c>
      <c r="M1386" s="1">
        <v>0</v>
      </c>
      <c r="N1386" s="1">
        <v>349.68</v>
      </c>
      <c r="O1386" s="1">
        <v>110.00117833</v>
      </c>
      <c r="P1386" s="1">
        <v>349.68</v>
      </c>
      <c r="Q1386" s="1">
        <v>4</v>
      </c>
      <c r="R1386" s="1">
        <v>0</v>
      </c>
    </row>
    <row r="1387" spans="1:18" x14ac:dyDescent="0.15">
      <c r="A1387" s="1" t="str">
        <f t="shared" si="22"/>
        <v>AmeriCredit Automobile Receivables Trust 2017-10001694010 - 04381842736</v>
      </c>
      <c r="B1387" s="1" t="s">
        <v>16</v>
      </c>
      <c r="C1387" s="1" t="s">
        <v>313</v>
      </c>
      <c r="D1387" s="2">
        <v>42736</v>
      </c>
      <c r="E1387" s="1">
        <v>8321.56</v>
      </c>
      <c r="F1387" s="1">
        <v>0</v>
      </c>
      <c r="G1387" s="1">
        <v>0</v>
      </c>
      <c r="H1387" s="1">
        <v>0</v>
      </c>
      <c r="I1387" s="14">
        <v>8321.56</v>
      </c>
      <c r="J1387" s="1">
        <v>0</v>
      </c>
      <c r="K1387" s="1">
        <v>0</v>
      </c>
      <c r="L1387" s="1">
        <v>0</v>
      </c>
      <c r="M1387" s="1">
        <v>0</v>
      </c>
      <c r="N1387" s="1">
        <v>349.68</v>
      </c>
      <c r="O1387" s="1">
        <v>110.85296375999999</v>
      </c>
      <c r="P1387" s="1">
        <v>524.52</v>
      </c>
      <c r="Q1387" s="1">
        <v>35</v>
      </c>
      <c r="R1387" s="1">
        <v>0</v>
      </c>
    </row>
    <row r="1388" spans="1:18" x14ac:dyDescent="0.15">
      <c r="A1388" s="1" t="str">
        <f t="shared" si="22"/>
        <v>AmeriCredit Automobile Receivables Trust 2017-10001694010 - 04381842767</v>
      </c>
      <c r="B1388" s="1" t="s">
        <v>16</v>
      </c>
      <c r="C1388" s="1" t="s">
        <v>313</v>
      </c>
      <c r="D1388" s="2">
        <v>42767</v>
      </c>
      <c r="E1388" s="1">
        <v>8321.56</v>
      </c>
      <c r="F1388" s="1">
        <v>0</v>
      </c>
      <c r="G1388" s="1">
        <v>0</v>
      </c>
      <c r="H1388" s="1">
        <v>0</v>
      </c>
      <c r="I1388" s="14">
        <v>8321.56</v>
      </c>
      <c r="J1388" s="1">
        <v>0</v>
      </c>
      <c r="K1388" s="1">
        <v>0</v>
      </c>
      <c r="L1388" s="1">
        <v>0</v>
      </c>
      <c r="M1388" s="1">
        <v>0</v>
      </c>
      <c r="N1388" s="1">
        <v>524.52</v>
      </c>
      <c r="O1388" s="1">
        <v>111.71138601</v>
      </c>
      <c r="P1388" s="1">
        <v>699.36</v>
      </c>
      <c r="Q1388" s="1">
        <v>63</v>
      </c>
      <c r="R1388" s="1">
        <v>0</v>
      </c>
    </row>
    <row r="1389" spans="1:18" x14ac:dyDescent="0.15">
      <c r="A1389" s="1" t="str">
        <f t="shared" si="22"/>
        <v>AmeriCredit Automobile Receivables Trust 2017-10001694010 - 04381842795</v>
      </c>
      <c r="B1389" s="1" t="s">
        <v>16</v>
      </c>
      <c r="C1389" s="1" t="s">
        <v>313</v>
      </c>
      <c r="D1389" s="2">
        <v>42795</v>
      </c>
      <c r="E1389" s="1">
        <v>8321.56</v>
      </c>
      <c r="F1389" s="1">
        <v>777.54</v>
      </c>
      <c r="G1389" s="1">
        <v>-500</v>
      </c>
      <c r="H1389" s="1">
        <v>-9.0949470177292804E-13</v>
      </c>
      <c r="I1389" s="14">
        <v>8044.02</v>
      </c>
      <c r="J1389" s="1">
        <v>246.98</v>
      </c>
      <c r="K1389" s="1">
        <v>0</v>
      </c>
      <c r="L1389" s="1">
        <v>-500</v>
      </c>
      <c r="M1389" s="1">
        <v>0</v>
      </c>
      <c r="N1389" s="1">
        <v>699.36</v>
      </c>
      <c r="O1389" s="1">
        <v>112.57649680999999</v>
      </c>
      <c r="P1389" s="1">
        <v>349.68</v>
      </c>
      <c r="Q1389" s="1">
        <v>4</v>
      </c>
      <c r="R1389" s="1">
        <v>1042</v>
      </c>
    </row>
    <row r="1390" spans="1:18" x14ac:dyDescent="0.15">
      <c r="A1390" s="1" t="str">
        <f t="shared" si="22"/>
        <v>AmeriCredit Automobile Receivables Trust 2017-10001694010 - 04406242705</v>
      </c>
      <c r="B1390" s="1" t="s">
        <v>16</v>
      </c>
      <c r="C1390" s="1" t="s">
        <v>312</v>
      </c>
      <c r="D1390" s="2">
        <v>42705</v>
      </c>
      <c r="E1390" s="1">
        <v>18717.849999999999</v>
      </c>
      <c r="F1390" s="1">
        <v>0</v>
      </c>
      <c r="G1390" s="1">
        <v>0</v>
      </c>
      <c r="H1390" s="1">
        <v>0</v>
      </c>
      <c r="I1390" s="14">
        <v>18717.849999999999</v>
      </c>
      <c r="J1390" s="1">
        <v>0</v>
      </c>
      <c r="K1390" s="1">
        <v>0</v>
      </c>
      <c r="L1390" s="1">
        <v>0</v>
      </c>
      <c r="M1390" s="1">
        <v>0</v>
      </c>
      <c r="N1390" s="1">
        <v>753.48</v>
      </c>
      <c r="O1390" s="1">
        <v>175.5231125</v>
      </c>
      <c r="P1390" s="1">
        <v>753.48</v>
      </c>
      <c r="Q1390" s="1">
        <v>2</v>
      </c>
      <c r="R1390" s="1">
        <v>0</v>
      </c>
    </row>
    <row r="1391" spans="1:18" x14ac:dyDescent="0.15">
      <c r="A1391" s="1" t="str">
        <f t="shared" si="22"/>
        <v>AmeriCredit Automobile Receivables Trust 2017-10001694010 - 04406242736</v>
      </c>
      <c r="B1391" s="1" t="s">
        <v>16</v>
      </c>
      <c r="C1391" s="1" t="s">
        <v>312</v>
      </c>
      <c r="D1391" s="2">
        <v>42736</v>
      </c>
      <c r="E1391" s="1">
        <v>18717.849999999999</v>
      </c>
      <c r="F1391" s="1">
        <v>0</v>
      </c>
      <c r="G1391" s="1">
        <v>0</v>
      </c>
      <c r="H1391" s="1">
        <v>0</v>
      </c>
      <c r="I1391" s="14">
        <v>18717.849999999999</v>
      </c>
      <c r="J1391" s="1">
        <v>0</v>
      </c>
      <c r="K1391" s="1">
        <v>0</v>
      </c>
      <c r="L1391" s="1">
        <v>0</v>
      </c>
      <c r="M1391" s="1">
        <v>0</v>
      </c>
      <c r="N1391" s="1">
        <v>753.48</v>
      </c>
      <c r="O1391" s="1">
        <v>177.38866773999999</v>
      </c>
      <c r="P1391" s="1">
        <v>1130.22</v>
      </c>
      <c r="Q1391" s="1">
        <v>33</v>
      </c>
      <c r="R1391" s="1">
        <v>0</v>
      </c>
    </row>
    <row r="1392" spans="1:18" x14ac:dyDescent="0.15">
      <c r="A1392" s="1" t="str">
        <f t="shared" si="22"/>
        <v>AmeriCredit Automobile Receivables Trust 2017-10001694010 - 04406242767</v>
      </c>
      <c r="B1392" s="1" t="s">
        <v>16</v>
      </c>
      <c r="C1392" s="1" t="s">
        <v>312</v>
      </c>
      <c r="D1392" s="2">
        <v>42767</v>
      </c>
      <c r="E1392" s="1">
        <v>18717.849999999999</v>
      </c>
      <c r="F1392" s="1">
        <v>0</v>
      </c>
      <c r="G1392" s="1">
        <v>0</v>
      </c>
      <c r="H1392" s="1">
        <v>0</v>
      </c>
      <c r="I1392" s="14">
        <v>18717.849999999999</v>
      </c>
      <c r="J1392" s="1">
        <v>0</v>
      </c>
      <c r="K1392" s="1">
        <v>0</v>
      </c>
      <c r="L1392" s="1">
        <v>0</v>
      </c>
      <c r="M1392" s="1">
        <v>0</v>
      </c>
      <c r="N1392" s="1">
        <v>1130.22</v>
      </c>
      <c r="O1392" s="1">
        <v>179.2742777</v>
      </c>
      <c r="P1392" s="1">
        <v>1506.96</v>
      </c>
      <c r="Q1392" s="1">
        <v>61</v>
      </c>
      <c r="R1392" s="1">
        <v>0</v>
      </c>
    </row>
    <row r="1393" spans="1:18" x14ac:dyDescent="0.15">
      <c r="A1393" s="1" t="str">
        <f t="shared" si="22"/>
        <v>AmeriCredit Automobile Receivables Trust 2017-10001694010 - 04406242795</v>
      </c>
      <c r="B1393" s="1" t="s">
        <v>16</v>
      </c>
      <c r="C1393" s="1" t="s">
        <v>312</v>
      </c>
      <c r="D1393" s="2">
        <v>42795</v>
      </c>
      <c r="E1393" s="1">
        <v>18717.849999999999</v>
      </c>
      <c r="F1393" s="1">
        <v>0</v>
      </c>
      <c r="G1393" s="1">
        <v>18717.849999999999</v>
      </c>
      <c r="H1393" s="1">
        <v>0</v>
      </c>
      <c r="I1393" s="14">
        <v>0</v>
      </c>
      <c r="J1393" s="1">
        <v>0</v>
      </c>
      <c r="K1393" s="1">
        <v>12803</v>
      </c>
      <c r="L1393" s="1">
        <v>12803</v>
      </c>
      <c r="M1393" s="1">
        <v>0</v>
      </c>
      <c r="N1393" s="1">
        <v>1506.96</v>
      </c>
      <c r="O1393" s="1">
        <v>181.18015796</v>
      </c>
      <c r="P1393" s="1">
        <v>0</v>
      </c>
      <c r="Q1393" s="1">
        <v>0</v>
      </c>
      <c r="R1393" s="1">
        <v>0</v>
      </c>
    </row>
    <row r="1394" spans="1:18" x14ac:dyDescent="0.15">
      <c r="A1394" s="1" t="str">
        <f t="shared" si="22"/>
        <v>AmeriCredit Automobile Receivables Trust 2017-10001694010 - 04420442705</v>
      </c>
      <c r="B1394" s="1" t="s">
        <v>16</v>
      </c>
      <c r="C1394" s="1" t="s">
        <v>311</v>
      </c>
      <c r="D1394" s="2">
        <v>42705</v>
      </c>
      <c r="E1394" s="1">
        <v>12316.16</v>
      </c>
      <c r="F1394" s="1">
        <v>0</v>
      </c>
      <c r="G1394" s="1">
        <v>0</v>
      </c>
      <c r="H1394" s="1">
        <v>0</v>
      </c>
      <c r="I1394" s="14">
        <v>12316.16</v>
      </c>
      <c r="J1394" s="1">
        <v>0</v>
      </c>
      <c r="K1394" s="1">
        <v>0</v>
      </c>
      <c r="L1394" s="1">
        <v>0</v>
      </c>
      <c r="M1394" s="1">
        <v>0</v>
      </c>
      <c r="N1394" s="1">
        <v>451.9</v>
      </c>
      <c r="O1394" s="1">
        <v>128.44706667</v>
      </c>
      <c r="P1394" s="1">
        <v>451.9</v>
      </c>
      <c r="Q1394" s="1">
        <v>16</v>
      </c>
      <c r="R1394" s="1">
        <v>0</v>
      </c>
    </row>
    <row r="1395" spans="1:18" x14ac:dyDescent="0.15">
      <c r="A1395" s="1" t="str">
        <f t="shared" si="22"/>
        <v>AmeriCredit Automobile Receivables Trust 2017-10001694010 - 04420442736</v>
      </c>
      <c r="B1395" s="1" t="s">
        <v>16</v>
      </c>
      <c r="C1395" s="1" t="s">
        <v>311</v>
      </c>
      <c r="D1395" s="2">
        <v>42736</v>
      </c>
      <c r="E1395" s="1">
        <v>12316.16</v>
      </c>
      <c r="F1395" s="1">
        <v>0</v>
      </c>
      <c r="G1395" s="1">
        <v>0</v>
      </c>
      <c r="H1395" s="1">
        <v>0</v>
      </c>
      <c r="I1395" s="14">
        <v>12316.16</v>
      </c>
      <c r="J1395" s="1">
        <v>0</v>
      </c>
      <c r="K1395" s="1">
        <v>0</v>
      </c>
      <c r="L1395" s="1">
        <v>0</v>
      </c>
      <c r="M1395" s="1">
        <v>0</v>
      </c>
      <c r="N1395" s="1">
        <v>451.9</v>
      </c>
      <c r="O1395" s="1">
        <v>129.45700439999999</v>
      </c>
      <c r="P1395" s="1">
        <v>677.85</v>
      </c>
      <c r="Q1395" s="1">
        <v>47</v>
      </c>
      <c r="R1395" s="1">
        <v>0</v>
      </c>
    </row>
    <row r="1396" spans="1:18" x14ac:dyDescent="0.15">
      <c r="A1396" s="1" t="str">
        <f t="shared" si="22"/>
        <v>AmeriCredit Automobile Receivables Trust 2017-10001694010 - 04420442767</v>
      </c>
      <c r="B1396" s="1" t="s">
        <v>16</v>
      </c>
      <c r="C1396" s="1" t="s">
        <v>311</v>
      </c>
      <c r="D1396" s="2">
        <v>42767</v>
      </c>
      <c r="E1396" s="1">
        <v>12316.16</v>
      </c>
      <c r="F1396" s="1">
        <v>925.48</v>
      </c>
      <c r="G1396" s="1">
        <v>-525</v>
      </c>
      <c r="H1396" s="1">
        <v>-4.5474735088646402E-13</v>
      </c>
      <c r="I1396" s="14">
        <v>11915.68</v>
      </c>
      <c r="J1396" s="1">
        <v>326.42</v>
      </c>
      <c r="K1396" s="1">
        <v>0</v>
      </c>
      <c r="L1396" s="1">
        <v>-525</v>
      </c>
      <c r="M1396" s="1">
        <v>0</v>
      </c>
      <c r="N1396" s="1">
        <v>677.85</v>
      </c>
      <c r="O1396" s="1">
        <v>130.47493747999999</v>
      </c>
      <c r="P1396" s="1">
        <v>451.9</v>
      </c>
      <c r="Q1396" s="1">
        <v>13</v>
      </c>
      <c r="R1396" s="1">
        <v>1274.5</v>
      </c>
    </row>
    <row r="1397" spans="1:18" x14ac:dyDescent="0.15">
      <c r="A1397" s="1" t="str">
        <f t="shared" si="22"/>
        <v>AmeriCredit Automobile Receivables Trust 2017-10001694010 - 04420442795</v>
      </c>
      <c r="B1397" s="1" t="s">
        <v>16</v>
      </c>
      <c r="C1397" s="1" t="s">
        <v>311</v>
      </c>
      <c r="D1397" s="2">
        <v>42795</v>
      </c>
      <c r="E1397" s="1">
        <v>11915.68</v>
      </c>
      <c r="F1397" s="1">
        <v>98.44</v>
      </c>
      <c r="G1397" s="1">
        <v>0</v>
      </c>
      <c r="H1397" s="1">
        <v>5.1159076974727203E-13</v>
      </c>
      <c r="I1397" s="14">
        <v>11817.24</v>
      </c>
      <c r="J1397" s="1">
        <v>130.26</v>
      </c>
      <c r="K1397" s="1">
        <v>0</v>
      </c>
      <c r="L1397" s="1">
        <v>0</v>
      </c>
      <c r="M1397" s="1">
        <v>0</v>
      </c>
      <c r="N1397" s="1">
        <v>451.9</v>
      </c>
      <c r="O1397" s="1">
        <v>131.5009292</v>
      </c>
      <c r="P1397" s="1">
        <v>225.95</v>
      </c>
      <c r="Q1397" s="1">
        <v>0</v>
      </c>
      <c r="R1397" s="1">
        <v>240</v>
      </c>
    </row>
    <row r="1398" spans="1:18" x14ac:dyDescent="0.15">
      <c r="A1398" s="1" t="str">
        <f t="shared" si="22"/>
        <v>AmeriCredit Automobile Receivables Trust 2017-10001694010 - 04429042705</v>
      </c>
      <c r="B1398" s="1" t="s">
        <v>16</v>
      </c>
      <c r="C1398" s="1" t="s">
        <v>310</v>
      </c>
      <c r="D1398" s="2">
        <v>42705</v>
      </c>
      <c r="E1398" s="1">
        <v>35399.68</v>
      </c>
      <c r="F1398" s="1">
        <v>338.58</v>
      </c>
      <c r="G1398" s="1">
        <v>0</v>
      </c>
      <c r="H1398" s="1">
        <v>1.76214598468504E-12</v>
      </c>
      <c r="I1398" s="14">
        <v>35061.1</v>
      </c>
      <c r="J1398" s="1">
        <v>387.07</v>
      </c>
      <c r="K1398" s="1">
        <v>0</v>
      </c>
      <c r="L1398" s="1">
        <v>0</v>
      </c>
      <c r="M1398" s="1">
        <v>0</v>
      </c>
      <c r="N1398" s="1">
        <v>725.65</v>
      </c>
      <c r="O1398" s="1">
        <v>318.55367999999999</v>
      </c>
      <c r="P1398" s="1">
        <v>725.65</v>
      </c>
      <c r="Q1398" s="1">
        <v>0</v>
      </c>
      <c r="R1398" s="1">
        <v>725.65</v>
      </c>
    </row>
    <row r="1399" spans="1:18" x14ac:dyDescent="0.15">
      <c r="A1399" s="1" t="str">
        <f t="shared" si="22"/>
        <v>AmeriCredit Automobile Receivables Trust 2017-10001694010 - 04429042736</v>
      </c>
      <c r="B1399" s="1" t="s">
        <v>16</v>
      </c>
      <c r="C1399" s="1" t="s">
        <v>310</v>
      </c>
      <c r="D1399" s="2">
        <v>42736</v>
      </c>
      <c r="E1399" s="1">
        <v>35061.1</v>
      </c>
      <c r="F1399" s="1">
        <v>0</v>
      </c>
      <c r="G1399" s="1">
        <v>0</v>
      </c>
      <c r="H1399" s="1">
        <v>0</v>
      </c>
      <c r="I1399" s="14">
        <v>35061.1</v>
      </c>
      <c r="J1399" s="1">
        <v>0</v>
      </c>
      <c r="K1399" s="1">
        <v>0</v>
      </c>
      <c r="L1399" s="1">
        <v>0</v>
      </c>
      <c r="M1399" s="1">
        <v>0</v>
      </c>
      <c r="N1399" s="1">
        <v>725.65</v>
      </c>
      <c r="O1399" s="1">
        <v>322.21705787000002</v>
      </c>
      <c r="P1399" s="1">
        <v>1451.3</v>
      </c>
      <c r="Q1399" s="1">
        <v>0</v>
      </c>
      <c r="R1399" s="1">
        <v>0</v>
      </c>
    </row>
    <row r="1400" spans="1:18" x14ac:dyDescent="0.15">
      <c r="A1400" s="1" t="str">
        <f t="shared" si="22"/>
        <v>AmeriCredit Automobile Receivables Trust 2017-10001694010 - 04429042767</v>
      </c>
      <c r="B1400" s="1" t="s">
        <v>16</v>
      </c>
      <c r="C1400" s="1" t="s">
        <v>310</v>
      </c>
      <c r="D1400" s="2">
        <v>42767</v>
      </c>
      <c r="E1400" s="1">
        <v>35061.1</v>
      </c>
      <c r="F1400" s="1">
        <v>0</v>
      </c>
      <c r="G1400" s="1">
        <v>35061.1</v>
      </c>
      <c r="H1400" s="1">
        <v>0</v>
      </c>
      <c r="I1400" s="14">
        <v>0</v>
      </c>
      <c r="J1400" s="1">
        <v>0</v>
      </c>
      <c r="K1400" s="1">
        <v>20523</v>
      </c>
      <c r="L1400" s="1">
        <v>20523</v>
      </c>
      <c r="M1400" s="1">
        <v>0</v>
      </c>
      <c r="N1400" s="1">
        <v>1451.3</v>
      </c>
      <c r="O1400" s="1">
        <v>325.92256458000003</v>
      </c>
      <c r="P1400" s="1">
        <v>0</v>
      </c>
      <c r="Q1400" s="1">
        <v>0</v>
      </c>
      <c r="R1400" s="1">
        <v>0</v>
      </c>
    </row>
    <row r="1401" spans="1:18" x14ac:dyDescent="0.15">
      <c r="A1401" s="1" t="str">
        <f t="shared" si="22"/>
        <v>AmeriCredit Automobile Receivables Trust 2017-10001694010 - 04429042795</v>
      </c>
      <c r="B1401" s="1" t="s">
        <v>16</v>
      </c>
      <c r="C1401" s="1" t="s">
        <v>310</v>
      </c>
      <c r="D1401" s="2">
        <v>42795</v>
      </c>
      <c r="E1401" s="1">
        <v>0</v>
      </c>
      <c r="F1401" s="1">
        <v>0</v>
      </c>
      <c r="G1401" s="1">
        <v>0</v>
      </c>
      <c r="H1401" s="1">
        <v>0</v>
      </c>
      <c r="I1401" s="14">
        <v>0</v>
      </c>
      <c r="J1401" s="1">
        <v>0</v>
      </c>
      <c r="K1401" s="1">
        <v>362.04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</row>
    <row r="1402" spans="1:18" x14ac:dyDescent="0.15">
      <c r="A1402" s="1" t="str">
        <f t="shared" si="22"/>
        <v>AmeriCredit Automobile Receivables Trust 2017-10001694010 - 04438142705</v>
      </c>
      <c r="B1402" s="1" t="s">
        <v>16</v>
      </c>
      <c r="C1402" s="1" t="s">
        <v>309</v>
      </c>
      <c r="D1402" s="2">
        <v>42705</v>
      </c>
      <c r="E1402" s="1">
        <v>23477.5</v>
      </c>
      <c r="F1402" s="1">
        <v>0</v>
      </c>
      <c r="G1402" s="1">
        <v>0</v>
      </c>
      <c r="H1402" s="1">
        <v>0</v>
      </c>
      <c r="I1402" s="14">
        <v>23477.5</v>
      </c>
      <c r="J1402" s="1">
        <v>0</v>
      </c>
      <c r="K1402" s="1">
        <v>0</v>
      </c>
      <c r="L1402" s="1">
        <v>0</v>
      </c>
      <c r="M1402" s="1">
        <v>0</v>
      </c>
      <c r="N1402" s="1">
        <v>976.85999999999899</v>
      </c>
      <c r="O1402" s="1">
        <v>207.28693749999999</v>
      </c>
      <c r="P1402" s="1">
        <v>976.86</v>
      </c>
      <c r="Q1402" s="1">
        <v>19</v>
      </c>
      <c r="R1402" s="1">
        <v>0</v>
      </c>
    </row>
    <row r="1403" spans="1:18" x14ac:dyDescent="0.15">
      <c r="A1403" s="1" t="str">
        <f t="shared" si="22"/>
        <v>AmeriCredit Automobile Receivables Trust 2017-10001694010 - 04438142736</v>
      </c>
      <c r="B1403" s="1" t="s">
        <v>16</v>
      </c>
      <c r="C1403" s="1" t="s">
        <v>309</v>
      </c>
      <c r="D1403" s="2">
        <v>42736</v>
      </c>
      <c r="E1403" s="1">
        <v>23477.5</v>
      </c>
      <c r="F1403" s="1">
        <v>0</v>
      </c>
      <c r="G1403" s="1">
        <v>0</v>
      </c>
      <c r="H1403" s="1">
        <v>0</v>
      </c>
      <c r="I1403" s="14">
        <v>23477.5</v>
      </c>
      <c r="J1403" s="1">
        <v>0</v>
      </c>
      <c r="K1403" s="1">
        <v>0</v>
      </c>
      <c r="L1403" s="1">
        <v>0</v>
      </c>
      <c r="M1403" s="1">
        <v>0</v>
      </c>
      <c r="N1403" s="1">
        <v>976.86</v>
      </c>
      <c r="O1403" s="1">
        <v>209.76925781</v>
      </c>
      <c r="P1403" s="1">
        <v>1465.29</v>
      </c>
      <c r="Q1403" s="1">
        <v>50</v>
      </c>
      <c r="R1403" s="1">
        <v>0</v>
      </c>
    </row>
    <row r="1404" spans="1:18" x14ac:dyDescent="0.15">
      <c r="A1404" s="1" t="str">
        <f t="shared" si="22"/>
        <v>AmeriCredit Automobile Receivables Trust 2017-10001694010 - 04438142767</v>
      </c>
      <c r="B1404" s="1" t="s">
        <v>16</v>
      </c>
      <c r="C1404" s="1" t="s">
        <v>309</v>
      </c>
      <c r="D1404" s="2">
        <v>42767</v>
      </c>
      <c r="E1404" s="1">
        <v>23477.5</v>
      </c>
      <c r="F1404" s="1">
        <v>0</v>
      </c>
      <c r="G1404" s="1">
        <v>0</v>
      </c>
      <c r="H1404" s="1">
        <v>0</v>
      </c>
      <c r="I1404" s="14">
        <v>23477.5</v>
      </c>
      <c r="J1404" s="1">
        <v>0</v>
      </c>
      <c r="K1404" s="1">
        <v>0</v>
      </c>
      <c r="L1404" s="1">
        <v>-500</v>
      </c>
      <c r="M1404" s="1">
        <v>0</v>
      </c>
      <c r="N1404" s="1">
        <v>1465.29</v>
      </c>
      <c r="O1404" s="1">
        <v>212.28130390999999</v>
      </c>
      <c r="P1404" s="1">
        <v>1953.72</v>
      </c>
      <c r="Q1404" s="1">
        <v>0</v>
      </c>
      <c r="R1404" s="1">
        <v>0</v>
      </c>
    </row>
    <row r="1405" spans="1:18" x14ac:dyDescent="0.15">
      <c r="A1405" s="1" t="str">
        <f t="shared" si="22"/>
        <v>AmeriCredit Automobile Receivables Trust 2017-10001694010 - 04438142795</v>
      </c>
      <c r="B1405" s="1" t="s">
        <v>16</v>
      </c>
      <c r="C1405" s="1" t="s">
        <v>309</v>
      </c>
      <c r="D1405" s="2">
        <v>42795</v>
      </c>
      <c r="E1405" s="1">
        <v>23477.5</v>
      </c>
      <c r="F1405" s="1">
        <v>1070.17</v>
      </c>
      <c r="G1405" s="1">
        <v>-600</v>
      </c>
      <c r="H1405" s="1">
        <v>-1.81898940354585E-12</v>
      </c>
      <c r="I1405" s="14">
        <v>23007.33</v>
      </c>
      <c r="J1405" s="1">
        <v>996.99</v>
      </c>
      <c r="K1405" s="1">
        <v>0</v>
      </c>
      <c r="L1405" s="1">
        <v>-100</v>
      </c>
      <c r="M1405" s="1">
        <v>0</v>
      </c>
      <c r="N1405" s="1">
        <v>1953.72</v>
      </c>
      <c r="O1405" s="1">
        <v>214.82343177000001</v>
      </c>
      <c r="P1405" s="1">
        <v>974.99</v>
      </c>
      <c r="Q1405" s="1">
        <v>19</v>
      </c>
      <c r="R1405" s="1">
        <v>2116</v>
      </c>
    </row>
    <row r="1406" spans="1:18" x14ac:dyDescent="0.15">
      <c r="A1406" s="1" t="str">
        <f t="shared" si="22"/>
        <v>AmeriCredit Automobile Receivables Trust 2017-10001694010 - 04525942705</v>
      </c>
      <c r="B1406" s="1" t="s">
        <v>16</v>
      </c>
      <c r="C1406" s="1" t="s">
        <v>308</v>
      </c>
      <c r="D1406" s="2">
        <v>42705</v>
      </c>
      <c r="E1406" s="1">
        <v>38119</v>
      </c>
      <c r="F1406" s="1">
        <v>187.93</v>
      </c>
      <c r="G1406" s="1">
        <v>0</v>
      </c>
      <c r="H1406" s="1">
        <v>2.8421709430404002E-13</v>
      </c>
      <c r="I1406" s="14">
        <v>37931.07</v>
      </c>
      <c r="J1406" s="1">
        <v>550.95000000000005</v>
      </c>
      <c r="K1406" s="1">
        <v>0</v>
      </c>
      <c r="L1406" s="1">
        <v>0</v>
      </c>
      <c r="M1406" s="1">
        <v>1.13686837721616E-13</v>
      </c>
      <c r="N1406" s="1">
        <v>738.88</v>
      </c>
      <c r="O1406" s="1">
        <v>373.57291666999998</v>
      </c>
      <c r="P1406" s="1">
        <v>738.88</v>
      </c>
      <c r="Q1406" s="1">
        <v>0</v>
      </c>
      <c r="R1406" s="1">
        <v>738.88</v>
      </c>
    </row>
    <row r="1407" spans="1:18" x14ac:dyDescent="0.15">
      <c r="A1407" s="1" t="str">
        <f t="shared" si="22"/>
        <v>AmeriCredit Automobile Receivables Trust 2017-10001694010 - 04525942736</v>
      </c>
      <c r="B1407" s="1" t="s">
        <v>16</v>
      </c>
      <c r="C1407" s="1" t="s">
        <v>308</v>
      </c>
      <c r="D1407" s="2">
        <v>42736</v>
      </c>
      <c r="E1407" s="1">
        <v>37931.07</v>
      </c>
      <c r="F1407" s="1">
        <v>0</v>
      </c>
      <c r="G1407" s="1">
        <v>0</v>
      </c>
      <c r="H1407" s="1">
        <v>0</v>
      </c>
      <c r="I1407" s="14">
        <v>37931.07</v>
      </c>
      <c r="J1407" s="1">
        <v>0</v>
      </c>
      <c r="K1407" s="1">
        <v>0</v>
      </c>
      <c r="L1407" s="1">
        <v>0</v>
      </c>
      <c r="M1407" s="1">
        <v>0</v>
      </c>
      <c r="N1407" s="1">
        <v>738.88</v>
      </c>
      <c r="O1407" s="1">
        <v>377.11925310999999</v>
      </c>
      <c r="P1407" s="1">
        <v>1477.76</v>
      </c>
      <c r="Q1407" s="1">
        <v>4</v>
      </c>
      <c r="R1407" s="1">
        <v>0</v>
      </c>
    </row>
    <row r="1408" spans="1:18" x14ac:dyDescent="0.15">
      <c r="A1408" s="1" t="str">
        <f t="shared" si="22"/>
        <v>AmeriCredit Automobile Receivables Trust 2017-10001694010 - 04525942767</v>
      </c>
      <c r="B1408" s="1" t="s">
        <v>16</v>
      </c>
      <c r="C1408" s="1" t="s">
        <v>308</v>
      </c>
      <c r="D1408" s="2">
        <v>42767</v>
      </c>
      <c r="E1408" s="1">
        <v>37931.07</v>
      </c>
      <c r="F1408" s="1">
        <v>0</v>
      </c>
      <c r="G1408" s="1">
        <v>0</v>
      </c>
      <c r="H1408" s="1">
        <v>0</v>
      </c>
      <c r="I1408" s="14">
        <v>37931.07</v>
      </c>
      <c r="J1408" s="1">
        <v>0</v>
      </c>
      <c r="K1408" s="1">
        <v>0</v>
      </c>
      <c r="L1408" s="1">
        <v>-225</v>
      </c>
      <c r="M1408" s="1">
        <v>0</v>
      </c>
      <c r="N1408" s="1">
        <v>1477.76</v>
      </c>
      <c r="O1408" s="1">
        <v>380.69957528999998</v>
      </c>
      <c r="P1408" s="1">
        <v>2216.64</v>
      </c>
      <c r="Q1408" s="1">
        <v>0</v>
      </c>
      <c r="R1408" s="1">
        <v>0</v>
      </c>
    </row>
    <row r="1409" spans="1:18" x14ac:dyDescent="0.15">
      <c r="A1409" s="1" t="str">
        <f t="shared" si="22"/>
        <v>AmeriCredit Automobile Receivables Trust 2017-10001694010 - 04525942795</v>
      </c>
      <c r="B1409" s="1" t="s">
        <v>16</v>
      </c>
      <c r="C1409" s="1" t="s">
        <v>308</v>
      </c>
      <c r="D1409" s="2">
        <v>42795</v>
      </c>
      <c r="E1409" s="1">
        <v>37931.07</v>
      </c>
      <c r="F1409" s="1">
        <v>0</v>
      </c>
      <c r="G1409" s="1">
        <v>37931.07</v>
      </c>
      <c r="H1409" s="1">
        <v>0</v>
      </c>
      <c r="I1409" s="14">
        <v>0</v>
      </c>
      <c r="J1409" s="1">
        <v>0</v>
      </c>
      <c r="K1409" s="1">
        <v>29291.88</v>
      </c>
      <c r="L1409" s="1">
        <v>29291.88</v>
      </c>
      <c r="M1409" s="1">
        <v>0</v>
      </c>
      <c r="N1409" s="1">
        <v>2216.64</v>
      </c>
      <c r="O1409" s="1">
        <v>384.31420888000002</v>
      </c>
      <c r="P1409" s="1">
        <v>0</v>
      </c>
      <c r="Q1409" s="1">
        <v>0</v>
      </c>
      <c r="R1409" s="1">
        <v>0</v>
      </c>
    </row>
    <row r="1410" spans="1:18" x14ac:dyDescent="0.15">
      <c r="A1410" s="1" t="str">
        <f t="shared" si="22"/>
        <v>AmeriCredit Automobile Receivables Trust 2017-10001694010 - 04530142705</v>
      </c>
      <c r="B1410" s="1" t="s">
        <v>16</v>
      </c>
      <c r="C1410" s="1" t="s">
        <v>307</v>
      </c>
      <c r="D1410" s="2">
        <v>42705</v>
      </c>
      <c r="E1410" s="1">
        <v>10679.42</v>
      </c>
      <c r="F1410" s="1">
        <v>50.86</v>
      </c>
      <c r="G1410" s="1">
        <v>0</v>
      </c>
      <c r="H1410" s="1">
        <v>5.8264504332328195E-13</v>
      </c>
      <c r="I1410" s="14">
        <v>10628.56</v>
      </c>
      <c r="J1410" s="1">
        <v>246.71</v>
      </c>
      <c r="K1410" s="1">
        <v>0</v>
      </c>
      <c r="L1410" s="1">
        <v>0</v>
      </c>
      <c r="M1410" s="1">
        <v>0</v>
      </c>
      <c r="N1410" s="3">
        <v>297.57</v>
      </c>
      <c r="O1410" s="1">
        <v>99.55575417</v>
      </c>
      <c r="P1410" s="1">
        <v>297.57</v>
      </c>
      <c r="Q1410" s="1">
        <v>0</v>
      </c>
      <c r="R1410" s="1">
        <v>297.57</v>
      </c>
    </row>
    <row r="1411" spans="1:18" x14ac:dyDescent="0.15">
      <c r="A1411" s="1" t="str">
        <f t="shared" ref="A1411:A1474" si="23">B1411&amp;C1411&amp;D1411</f>
        <v>AmeriCredit Automobile Receivables Trust 2017-10001694010 - 04530142736</v>
      </c>
      <c r="B1411" s="1" t="s">
        <v>16</v>
      </c>
      <c r="C1411" s="1" t="s">
        <v>307</v>
      </c>
      <c r="D1411" s="2">
        <v>42736</v>
      </c>
      <c r="E1411" s="1">
        <v>10628.56</v>
      </c>
      <c r="F1411" s="1">
        <v>0</v>
      </c>
      <c r="G1411" s="1">
        <v>0</v>
      </c>
      <c r="H1411" s="1">
        <v>0</v>
      </c>
      <c r="I1411" s="14">
        <v>10628.56</v>
      </c>
      <c r="J1411" s="1">
        <v>0</v>
      </c>
      <c r="K1411" s="1">
        <v>0</v>
      </c>
      <c r="L1411" s="1">
        <v>0</v>
      </c>
      <c r="M1411" s="1">
        <v>0</v>
      </c>
      <c r="N1411" s="1">
        <v>297.57</v>
      </c>
      <c r="O1411" s="1">
        <v>101.38136131</v>
      </c>
      <c r="P1411" s="1">
        <v>595.14</v>
      </c>
      <c r="Q1411" s="1">
        <v>11</v>
      </c>
      <c r="R1411" s="1">
        <v>0</v>
      </c>
    </row>
    <row r="1412" spans="1:18" x14ac:dyDescent="0.15">
      <c r="A1412" s="1" t="str">
        <f t="shared" si="23"/>
        <v>AmeriCredit Automobile Receivables Trust 2017-10001694010 - 04530142767</v>
      </c>
      <c r="B1412" s="1" t="s">
        <v>16</v>
      </c>
      <c r="C1412" s="1" t="s">
        <v>307</v>
      </c>
      <c r="D1412" s="2">
        <v>42767</v>
      </c>
      <c r="E1412" s="1">
        <v>10628.56</v>
      </c>
      <c r="F1412" s="1">
        <v>0</v>
      </c>
      <c r="G1412" s="1">
        <v>0</v>
      </c>
      <c r="H1412" s="1">
        <v>0</v>
      </c>
      <c r="I1412" s="14">
        <v>10628.56</v>
      </c>
      <c r="J1412" s="1">
        <v>0</v>
      </c>
      <c r="K1412" s="1">
        <v>0</v>
      </c>
      <c r="L1412" s="1">
        <v>0</v>
      </c>
      <c r="M1412" s="1">
        <v>0</v>
      </c>
      <c r="N1412" s="1">
        <v>595.14</v>
      </c>
      <c r="O1412" s="1">
        <v>103.24081824</v>
      </c>
      <c r="P1412" s="1">
        <v>892.71</v>
      </c>
      <c r="Q1412" s="1">
        <v>39</v>
      </c>
      <c r="R1412" s="1">
        <v>0</v>
      </c>
    </row>
    <row r="1413" spans="1:18" x14ac:dyDescent="0.15">
      <c r="A1413" s="1" t="str">
        <f t="shared" si="23"/>
        <v>AmeriCredit Automobile Receivables Trust 2017-10001694010 - 04530142795</v>
      </c>
      <c r="B1413" s="1" t="s">
        <v>16</v>
      </c>
      <c r="C1413" s="1" t="s">
        <v>307</v>
      </c>
      <c r="D1413" s="2">
        <v>42795</v>
      </c>
      <c r="E1413" s="1">
        <v>10628.56</v>
      </c>
      <c r="F1413" s="1">
        <v>0</v>
      </c>
      <c r="G1413" s="1">
        <v>10628.56</v>
      </c>
      <c r="H1413" s="1">
        <v>0</v>
      </c>
      <c r="I1413" s="14">
        <v>0</v>
      </c>
      <c r="J1413" s="1">
        <v>0</v>
      </c>
      <c r="K1413" s="1">
        <v>3828</v>
      </c>
      <c r="L1413" s="1">
        <v>3828</v>
      </c>
      <c r="M1413" s="1">
        <v>0</v>
      </c>
      <c r="N1413" s="1">
        <v>892.71</v>
      </c>
      <c r="O1413" s="1">
        <v>105.13475261000001</v>
      </c>
      <c r="P1413" s="1">
        <v>0</v>
      </c>
      <c r="Q1413" s="1">
        <v>0</v>
      </c>
      <c r="R1413" s="1">
        <v>0</v>
      </c>
    </row>
    <row r="1414" spans="1:18" x14ac:dyDescent="0.15">
      <c r="A1414" s="1" t="str">
        <f t="shared" si="23"/>
        <v>AmeriCredit Automobile Receivables Trust 2017-10001694010 - 04538842705</v>
      </c>
      <c r="B1414" s="1" t="s">
        <v>16</v>
      </c>
      <c r="C1414" s="1" t="s">
        <v>306</v>
      </c>
      <c r="D1414" s="2">
        <v>42705</v>
      </c>
      <c r="E1414" s="1">
        <v>14609.91</v>
      </c>
      <c r="F1414" s="1">
        <v>40.21</v>
      </c>
      <c r="G1414" s="1">
        <v>0</v>
      </c>
      <c r="H1414" s="1">
        <v>-8.7396756498492303E-13</v>
      </c>
      <c r="I1414" s="14">
        <v>14569.7</v>
      </c>
      <c r="J1414" s="1">
        <v>248.37</v>
      </c>
      <c r="K1414" s="1">
        <v>0</v>
      </c>
      <c r="L1414" s="1">
        <v>0</v>
      </c>
      <c r="M1414" s="1">
        <v>0</v>
      </c>
      <c r="N1414" s="1">
        <v>288.58</v>
      </c>
      <c r="O1414" s="1">
        <v>140.04591500000001</v>
      </c>
      <c r="P1414" s="1">
        <v>288.58</v>
      </c>
      <c r="Q1414" s="1">
        <v>0</v>
      </c>
      <c r="R1414" s="1">
        <v>288.58</v>
      </c>
    </row>
    <row r="1415" spans="1:18" x14ac:dyDescent="0.15">
      <c r="A1415" s="1" t="str">
        <f t="shared" si="23"/>
        <v>AmeriCredit Automobile Receivables Trust 2017-10001694010 - 04538842736</v>
      </c>
      <c r="B1415" s="1" t="s">
        <v>16</v>
      </c>
      <c r="C1415" s="1" t="s">
        <v>306</v>
      </c>
      <c r="D1415" s="2">
        <v>42736</v>
      </c>
      <c r="E1415" s="1">
        <v>14569.7</v>
      </c>
      <c r="F1415" s="1">
        <v>0</v>
      </c>
      <c r="G1415" s="1">
        <v>0</v>
      </c>
      <c r="H1415" s="1">
        <v>-40.209999999999098</v>
      </c>
      <c r="I1415" s="14">
        <v>14609.91</v>
      </c>
      <c r="J1415" s="1">
        <v>0</v>
      </c>
      <c r="K1415" s="1">
        <v>0</v>
      </c>
      <c r="L1415" s="1">
        <v>0</v>
      </c>
      <c r="M1415" s="1">
        <v>0</v>
      </c>
      <c r="N1415" s="1">
        <v>288.58</v>
      </c>
      <c r="O1415" s="1">
        <v>141.45515989</v>
      </c>
      <c r="P1415" s="1">
        <v>865.74</v>
      </c>
      <c r="Q1415" s="1">
        <v>42</v>
      </c>
      <c r="R1415" s="1">
        <v>0</v>
      </c>
    </row>
    <row r="1416" spans="1:18" x14ac:dyDescent="0.15">
      <c r="A1416" s="1" t="str">
        <f t="shared" si="23"/>
        <v>AmeriCredit Automobile Receivables Trust 2017-10001694010 - 04538842767</v>
      </c>
      <c r="B1416" s="1" t="s">
        <v>16</v>
      </c>
      <c r="C1416" s="1" t="s">
        <v>306</v>
      </c>
      <c r="D1416" s="2">
        <v>42767</v>
      </c>
      <c r="E1416" s="1">
        <v>14609.91</v>
      </c>
      <c r="F1416" s="1">
        <v>0</v>
      </c>
      <c r="G1416" s="1">
        <v>0</v>
      </c>
      <c r="H1416" s="1">
        <v>0</v>
      </c>
      <c r="I1416" s="14">
        <v>14609.91</v>
      </c>
      <c r="J1416" s="1">
        <v>0</v>
      </c>
      <c r="K1416" s="1">
        <v>0</v>
      </c>
      <c r="L1416" s="1">
        <v>0</v>
      </c>
      <c r="M1416" s="1">
        <v>0</v>
      </c>
      <c r="N1416" s="1">
        <v>865.74</v>
      </c>
      <c r="O1416" s="1">
        <v>142.87873210000001</v>
      </c>
      <c r="P1416" s="1">
        <v>1154.32</v>
      </c>
      <c r="Q1416" s="1">
        <v>70</v>
      </c>
      <c r="R1416" s="1">
        <v>0</v>
      </c>
    </row>
    <row r="1417" spans="1:18" x14ac:dyDescent="0.15">
      <c r="A1417" s="1" t="str">
        <f t="shared" si="23"/>
        <v>AmeriCredit Automobile Receivables Trust 2017-10001694010 - 04538842795</v>
      </c>
      <c r="B1417" s="1" t="s">
        <v>16</v>
      </c>
      <c r="C1417" s="1" t="s">
        <v>306</v>
      </c>
      <c r="D1417" s="2">
        <v>42795</v>
      </c>
      <c r="E1417" s="1">
        <v>14609.91</v>
      </c>
      <c r="F1417" s="1">
        <v>898.37</v>
      </c>
      <c r="G1417" s="1">
        <v>-450</v>
      </c>
      <c r="H1417" s="1">
        <v>-1.02318153949454E-12</v>
      </c>
      <c r="I1417" s="14">
        <v>14161.54</v>
      </c>
      <c r="J1417" s="1">
        <v>705.95</v>
      </c>
      <c r="K1417" s="1">
        <v>0</v>
      </c>
      <c r="L1417" s="1">
        <v>-450</v>
      </c>
      <c r="M1417" s="1">
        <v>0</v>
      </c>
      <c r="N1417" s="1">
        <v>1154.32</v>
      </c>
      <c r="O1417" s="1">
        <v>144.31677729</v>
      </c>
      <c r="P1417" s="1">
        <v>288.58</v>
      </c>
      <c r="Q1417" s="1">
        <v>0</v>
      </c>
      <c r="R1417" s="1">
        <v>1633.18</v>
      </c>
    </row>
    <row r="1418" spans="1:18" x14ac:dyDescent="0.15">
      <c r="A1418" s="1" t="str">
        <f t="shared" si="23"/>
        <v>AmeriCredit Automobile Receivables Trust 2017-10001694010 - 04548542705</v>
      </c>
      <c r="B1418" s="1" t="s">
        <v>16</v>
      </c>
      <c r="C1418" s="1" t="s">
        <v>305</v>
      </c>
      <c r="D1418" s="2">
        <v>42705</v>
      </c>
      <c r="E1418" s="1">
        <v>20741.05</v>
      </c>
      <c r="F1418" s="1">
        <v>64.2</v>
      </c>
      <c r="G1418" s="1">
        <v>0</v>
      </c>
      <c r="H1418" s="1">
        <v>7.2475359047530199E-13</v>
      </c>
      <c r="I1418" s="14">
        <v>20676.849999999999</v>
      </c>
      <c r="J1418" s="1">
        <v>450.8</v>
      </c>
      <c r="K1418" s="1">
        <v>0</v>
      </c>
      <c r="L1418" s="1">
        <v>0</v>
      </c>
      <c r="M1418" s="1">
        <v>0</v>
      </c>
      <c r="N1418" s="1">
        <v>515</v>
      </c>
      <c r="O1418" s="1">
        <v>143.38952083000001</v>
      </c>
      <c r="P1418" s="1">
        <v>515</v>
      </c>
      <c r="Q1418" s="1">
        <v>0</v>
      </c>
      <c r="R1418" s="1">
        <v>515</v>
      </c>
    </row>
    <row r="1419" spans="1:18" x14ac:dyDescent="0.15">
      <c r="A1419" s="1" t="str">
        <f t="shared" si="23"/>
        <v>AmeriCredit Automobile Receivables Trust 2017-10001694010 - 04548542736</v>
      </c>
      <c r="B1419" s="1" t="s">
        <v>16</v>
      </c>
      <c r="C1419" s="1" t="s">
        <v>305</v>
      </c>
      <c r="D1419" s="2">
        <v>42736</v>
      </c>
      <c r="E1419" s="1">
        <v>20676.849999999999</v>
      </c>
      <c r="F1419" s="1">
        <v>0</v>
      </c>
      <c r="G1419" s="1">
        <v>0</v>
      </c>
      <c r="H1419" s="1">
        <v>0</v>
      </c>
      <c r="I1419" s="14">
        <v>20676.849999999999</v>
      </c>
      <c r="J1419" s="1">
        <v>0</v>
      </c>
      <c r="K1419" s="1">
        <v>0</v>
      </c>
      <c r="L1419" s="1">
        <v>0</v>
      </c>
      <c r="M1419" s="1">
        <v>0</v>
      </c>
      <c r="N1419" s="1">
        <v>515</v>
      </c>
      <c r="O1419" s="1">
        <v>145.95866176000001</v>
      </c>
      <c r="P1419" s="1">
        <v>1030</v>
      </c>
      <c r="Q1419" s="1">
        <v>16</v>
      </c>
      <c r="R1419" s="1">
        <v>0</v>
      </c>
    </row>
    <row r="1420" spans="1:18" x14ac:dyDescent="0.15">
      <c r="A1420" s="1" t="str">
        <f t="shared" si="23"/>
        <v>AmeriCredit Automobile Receivables Trust 2017-10001694010 - 04548542767</v>
      </c>
      <c r="B1420" s="1" t="s">
        <v>16</v>
      </c>
      <c r="C1420" s="1" t="s">
        <v>305</v>
      </c>
      <c r="D1420" s="2">
        <v>42767</v>
      </c>
      <c r="E1420" s="1">
        <v>20676.849999999999</v>
      </c>
      <c r="F1420" s="1">
        <v>0</v>
      </c>
      <c r="G1420" s="1">
        <v>0</v>
      </c>
      <c r="H1420" s="1">
        <v>0</v>
      </c>
      <c r="I1420" s="14">
        <v>20676.849999999999</v>
      </c>
      <c r="J1420" s="1">
        <v>0</v>
      </c>
      <c r="K1420" s="1">
        <v>0</v>
      </c>
      <c r="L1420" s="1">
        <v>0</v>
      </c>
      <c r="M1420" s="1">
        <v>0</v>
      </c>
      <c r="N1420" s="1">
        <v>1030</v>
      </c>
      <c r="O1420" s="1">
        <v>148.57383311999999</v>
      </c>
      <c r="P1420" s="1">
        <v>1545</v>
      </c>
      <c r="Q1420" s="1">
        <v>44</v>
      </c>
      <c r="R1420" s="1">
        <v>0</v>
      </c>
    </row>
    <row r="1421" spans="1:18" x14ac:dyDescent="0.15">
      <c r="A1421" s="1" t="str">
        <f t="shared" si="23"/>
        <v>AmeriCredit Automobile Receivables Trust 2017-10001694010 - 04548542795</v>
      </c>
      <c r="B1421" s="1" t="s">
        <v>16</v>
      </c>
      <c r="C1421" s="1" t="s">
        <v>305</v>
      </c>
      <c r="D1421" s="2">
        <v>42795</v>
      </c>
      <c r="E1421" s="1">
        <v>20676.849999999999</v>
      </c>
      <c r="F1421" s="1">
        <v>930.58</v>
      </c>
      <c r="G1421" s="1">
        <v>-505</v>
      </c>
      <c r="H1421" s="1">
        <v>-1.9326762412674701E-12</v>
      </c>
      <c r="I1421" s="14">
        <v>20251.27</v>
      </c>
      <c r="J1421" s="1">
        <v>1119.92</v>
      </c>
      <c r="K1421" s="1">
        <v>0</v>
      </c>
      <c r="L1421" s="1">
        <v>-505</v>
      </c>
      <c r="M1421" s="1">
        <v>0</v>
      </c>
      <c r="N1421" s="1">
        <v>1545</v>
      </c>
      <c r="O1421" s="1">
        <v>151.23585964</v>
      </c>
      <c r="P1421" s="1">
        <v>515</v>
      </c>
      <c r="Q1421" s="1">
        <v>0</v>
      </c>
      <c r="R1421" s="1">
        <v>2102</v>
      </c>
    </row>
    <row r="1422" spans="1:18" x14ac:dyDescent="0.15">
      <c r="A1422" s="1" t="str">
        <f t="shared" si="23"/>
        <v>AmeriCredit Automobile Receivables Trust 2017-10001694010 - 04548942705</v>
      </c>
      <c r="B1422" s="1" t="s">
        <v>16</v>
      </c>
      <c r="C1422" s="1" t="s">
        <v>304</v>
      </c>
      <c r="D1422" s="2">
        <v>42705</v>
      </c>
      <c r="E1422" s="1">
        <v>11484.92</v>
      </c>
      <c r="F1422" s="1">
        <v>0</v>
      </c>
      <c r="G1422" s="1">
        <v>0</v>
      </c>
      <c r="H1422" s="1">
        <v>0</v>
      </c>
      <c r="I1422" s="14">
        <v>11484.92</v>
      </c>
      <c r="J1422" s="1">
        <v>0</v>
      </c>
      <c r="K1422" s="1">
        <v>0</v>
      </c>
      <c r="L1422" s="1">
        <v>0</v>
      </c>
      <c r="M1422" s="1">
        <v>0</v>
      </c>
      <c r="N1422" s="1">
        <v>514.48</v>
      </c>
      <c r="O1422" s="1">
        <v>94.63267433</v>
      </c>
      <c r="P1422" s="1">
        <v>514.48</v>
      </c>
      <c r="Q1422" s="1">
        <v>1</v>
      </c>
      <c r="R1422" s="1">
        <v>0</v>
      </c>
    </row>
    <row r="1423" spans="1:18" x14ac:dyDescent="0.15">
      <c r="A1423" s="1" t="str">
        <f t="shared" si="23"/>
        <v>AmeriCredit Automobile Receivables Trust 2017-10001694010 - 04548942736</v>
      </c>
      <c r="B1423" s="1" t="s">
        <v>16</v>
      </c>
      <c r="C1423" s="1" t="s">
        <v>304</v>
      </c>
      <c r="D1423" s="2">
        <v>42736</v>
      </c>
      <c r="E1423" s="1">
        <v>11484.92</v>
      </c>
      <c r="F1423" s="1">
        <v>0</v>
      </c>
      <c r="G1423" s="1">
        <v>0</v>
      </c>
      <c r="H1423" s="1">
        <v>0</v>
      </c>
      <c r="I1423" s="14">
        <v>11484.92</v>
      </c>
      <c r="J1423" s="1">
        <v>257.24</v>
      </c>
      <c r="K1423" s="1">
        <v>0</v>
      </c>
      <c r="L1423" s="1">
        <v>0</v>
      </c>
      <c r="M1423" s="1">
        <v>0</v>
      </c>
      <c r="N1423" s="1">
        <v>514.48</v>
      </c>
      <c r="O1423" s="1">
        <v>95.946902230000006</v>
      </c>
      <c r="P1423" s="1">
        <v>514.48</v>
      </c>
      <c r="Q1423" s="1">
        <v>1</v>
      </c>
      <c r="R1423" s="1">
        <v>263.24</v>
      </c>
    </row>
    <row r="1424" spans="1:18" x14ac:dyDescent="0.15">
      <c r="A1424" s="1" t="str">
        <f t="shared" si="23"/>
        <v>AmeriCredit Automobile Receivables Trust 2017-10001694010 - 04548942767</v>
      </c>
      <c r="B1424" s="1" t="s">
        <v>16</v>
      </c>
      <c r="C1424" s="1" t="s">
        <v>304</v>
      </c>
      <c r="D1424" s="2">
        <v>42767</v>
      </c>
      <c r="E1424" s="1">
        <v>11484.92</v>
      </c>
      <c r="F1424" s="1">
        <v>0</v>
      </c>
      <c r="G1424" s="1">
        <v>0</v>
      </c>
      <c r="H1424" s="1">
        <v>0</v>
      </c>
      <c r="I1424" s="14">
        <v>11484.92</v>
      </c>
      <c r="J1424" s="1">
        <v>0</v>
      </c>
      <c r="K1424" s="1">
        <v>0</v>
      </c>
      <c r="L1424" s="1">
        <v>0</v>
      </c>
      <c r="M1424" s="1">
        <v>0</v>
      </c>
      <c r="N1424" s="1">
        <v>514.48</v>
      </c>
      <c r="O1424" s="1">
        <v>97.279737409999996</v>
      </c>
      <c r="P1424" s="1">
        <v>771.72</v>
      </c>
      <c r="Q1424" s="1">
        <v>29</v>
      </c>
      <c r="R1424" s="1">
        <v>0</v>
      </c>
    </row>
    <row r="1425" spans="1:18" x14ac:dyDescent="0.15">
      <c r="A1425" s="1" t="str">
        <f t="shared" si="23"/>
        <v>AmeriCredit Automobile Receivables Trust 2017-10001694010 - 04548942795</v>
      </c>
      <c r="B1425" s="1" t="s">
        <v>16</v>
      </c>
      <c r="C1425" s="1" t="s">
        <v>304</v>
      </c>
      <c r="D1425" s="2">
        <v>42795</v>
      </c>
      <c r="E1425" s="1">
        <v>11484.92</v>
      </c>
      <c r="F1425" s="1">
        <v>11484.89</v>
      </c>
      <c r="G1425" s="1">
        <v>0.03</v>
      </c>
      <c r="H1425" s="1">
        <v>0</v>
      </c>
      <c r="I1425" s="14">
        <v>0</v>
      </c>
      <c r="J1425" s="1">
        <v>410.32</v>
      </c>
      <c r="K1425" s="1">
        <v>0</v>
      </c>
      <c r="L1425" s="1">
        <v>0</v>
      </c>
      <c r="M1425" s="1">
        <v>0</v>
      </c>
      <c r="N1425" s="1">
        <v>771.72</v>
      </c>
      <c r="O1425" s="1">
        <v>98.631443309999995</v>
      </c>
      <c r="P1425" s="1">
        <v>0</v>
      </c>
      <c r="Q1425" s="1">
        <v>0</v>
      </c>
      <c r="R1425" s="1">
        <v>11907.21</v>
      </c>
    </row>
    <row r="1426" spans="1:18" x14ac:dyDescent="0.15">
      <c r="A1426" s="1" t="str">
        <f t="shared" si="23"/>
        <v>AmeriCredit Automobile Receivables Trust 2017-10001694010 - 04551542705</v>
      </c>
      <c r="B1426" s="1" t="s">
        <v>16</v>
      </c>
      <c r="C1426" s="1" t="s">
        <v>303</v>
      </c>
      <c r="D1426" s="2">
        <v>42705</v>
      </c>
      <c r="E1426" s="1">
        <v>17312.599999999999</v>
      </c>
      <c r="F1426" s="1">
        <v>0</v>
      </c>
      <c r="G1426" s="1">
        <v>0</v>
      </c>
      <c r="H1426" s="1">
        <v>0</v>
      </c>
      <c r="I1426" s="14">
        <v>17312.599999999999</v>
      </c>
      <c r="J1426" s="1">
        <v>0</v>
      </c>
      <c r="K1426" s="1">
        <v>0</v>
      </c>
      <c r="L1426" s="1">
        <v>0</v>
      </c>
      <c r="M1426" s="1">
        <v>0</v>
      </c>
      <c r="N1426" s="1">
        <v>629.98</v>
      </c>
      <c r="O1426" s="1">
        <v>180.24026333</v>
      </c>
      <c r="P1426" s="1">
        <v>629.98</v>
      </c>
      <c r="Q1426" s="1">
        <v>19</v>
      </c>
      <c r="R1426" s="1">
        <v>0</v>
      </c>
    </row>
    <row r="1427" spans="1:18" x14ac:dyDescent="0.15">
      <c r="A1427" s="1" t="str">
        <f t="shared" si="23"/>
        <v>AmeriCredit Automobile Receivables Trust 2017-10001694010 - 04551542736</v>
      </c>
      <c r="B1427" s="1" t="s">
        <v>16</v>
      </c>
      <c r="C1427" s="1" t="s">
        <v>303</v>
      </c>
      <c r="D1427" s="2">
        <v>42736</v>
      </c>
      <c r="E1427" s="1">
        <v>17312.599999999999</v>
      </c>
      <c r="F1427" s="1">
        <v>0</v>
      </c>
      <c r="G1427" s="1">
        <v>0</v>
      </c>
      <c r="H1427" s="1">
        <v>0</v>
      </c>
      <c r="I1427" s="14">
        <v>17312.599999999999</v>
      </c>
      <c r="J1427" s="1">
        <v>0</v>
      </c>
      <c r="K1427" s="1">
        <v>0</v>
      </c>
      <c r="L1427" s="1">
        <v>0</v>
      </c>
      <c r="M1427" s="1">
        <v>0</v>
      </c>
      <c r="N1427" s="1">
        <v>629.98</v>
      </c>
      <c r="O1427" s="1">
        <v>181.64319823</v>
      </c>
      <c r="P1427" s="1">
        <v>944.97</v>
      </c>
      <c r="Q1427" s="1">
        <v>50</v>
      </c>
      <c r="R1427" s="1">
        <v>0</v>
      </c>
    </row>
    <row r="1428" spans="1:18" x14ac:dyDescent="0.15">
      <c r="A1428" s="1" t="str">
        <f t="shared" si="23"/>
        <v>AmeriCredit Automobile Receivables Trust 2017-10001694010 - 04551542767</v>
      </c>
      <c r="B1428" s="1" t="s">
        <v>16</v>
      </c>
      <c r="C1428" s="1" t="s">
        <v>303</v>
      </c>
      <c r="D1428" s="2">
        <v>42767</v>
      </c>
      <c r="E1428" s="1">
        <v>17312.599999999999</v>
      </c>
      <c r="F1428" s="1">
        <v>761.57</v>
      </c>
      <c r="G1428" s="1">
        <v>-525</v>
      </c>
      <c r="H1428" s="1">
        <v>-3.4106051316484799E-13</v>
      </c>
      <c r="I1428" s="14">
        <v>17076.03</v>
      </c>
      <c r="J1428" s="1">
        <v>393.68</v>
      </c>
      <c r="K1428" s="1">
        <v>0</v>
      </c>
      <c r="L1428" s="1">
        <v>-525</v>
      </c>
      <c r="M1428" s="1">
        <v>0</v>
      </c>
      <c r="N1428" s="1">
        <v>944.97</v>
      </c>
      <c r="O1428" s="1">
        <v>183.05705263999999</v>
      </c>
      <c r="P1428" s="1">
        <v>629.71</v>
      </c>
      <c r="Q1428" s="1">
        <v>16</v>
      </c>
      <c r="R1428" s="1">
        <v>1171</v>
      </c>
    </row>
    <row r="1429" spans="1:18" x14ac:dyDescent="0.15">
      <c r="A1429" s="1" t="str">
        <f t="shared" si="23"/>
        <v>AmeriCredit Automobile Receivables Trust 2017-10001694010 - 04551542795</v>
      </c>
      <c r="B1429" s="1" t="s">
        <v>16</v>
      </c>
      <c r="C1429" s="1" t="s">
        <v>303</v>
      </c>
      <c r="D1429" s="2">
        <v>42795</v>
      </c>
      <c r="E1429" s="1">
        <v>17076.03</v>
      </c>
      <c r="F1429" s="1">
        <v>459.85</v>
      </c>
      <c r="G1429" s="1">
        <v>0</v>
      </c>
      <c r="H1429" s="1">
        <v>-1.4779288903809999E-12</v>
      </c>
      <c r="I1429" s="14">
        <v>16616.18</v>
      </c>
      <c r="J1429" s="1">
        <v>170.41</v>
      </c>
      <c r="K1429" s="1">
        <v>0</v>
      </c>
      <c r="L1429" s="1">
        <v>0</v>
      </c>
      <c r="M1429" s="1">
        <v>0.54999999999995397</v>
      </c>
      <c r="N1429" s="1">
        <v>629.71</v>
      </c>
      <c r="O1429" s="1">
        <v>184.48191155000001</v>
      </c>
      <c r="P1429" s="1">
        <v>314.99</v>
      </c>
      <c r="Q1429" s="1">
        <v>0</v>
      </c>
      <c r="R1429" s="1">
        <v>646</v>
      </c>
    </row>
    <row r="1430" spans="1:18" x14ac:dyDescent="0.15">
      <c r="A1430" s="1" t="str">
        <f t="shared" si="23"/>
        <v>AmeriCredit Automobile Receivables Trust 2017-10001694010 - 04563042705</v>
      </c>
      <c r="B1430" s="1" t="s">
        <v>16</v>
      </c>
      <c r="C1430" s="1" t="s">
        <v>302</v>
      </c>
      <c r="D1430" s="2">
        <v>42705</v>
      </c>
      <c r="E1430" s="1">
        <v>39921.86</v>
      </c>
      <c r="F1430" s="1">
        <v>0</v>
      </c>
      <c r="G1430" s="1">
        <v>0</v>
      </c>
      <c r="H1430" s="1">
        <v>0</v>
      </c>
      <c r="I1430" s="14">
        <v>39921.86</v>
      </c>
      <c r="J1430" s="1">
        <v>0</v>
      </c>
      <c r="K1430" s="1">
        <v>0</v>
      </c>
      <c r="L1430" s="1">
        <v>0</v>
      </c>
      <c r="M1430" s="1">
        <v>0</v>
      </c>
      <c r="N1430" s="1">
        <v>1788.8</v>
      </c>
      <c r="O1430" s="1">
        <v>328.84031666999999</v>
      </c>
      <c r="P1430" s="1">
        <v>1788.8</v>
      </c>
      <c r="Q1430" s="1">
        <v>19</v>
      </c>
      <c r="R1430" s="1">
        <v>0</v>
      </c>
    </row>
    <row r="1431" spans="1:18" x14ac:dyDescent="0.15">
      <c r="A1431" s="1" t="str">
        <f t="shared" si="23"/>
        <v>AmeriCredit Automobile Receivables Trust 2017-10001694010 - 04563042736</v>
      </c>
      <c r="B1431" s="1" t="s">
        <v>16</v>
      </c>
      <c r="C1431" s="1" t="s">
        <v>302</v>
      </c>
      <c r="D1431" s="2">
        <v>42736</v>
      </c>
      <c r="E1431" s="1">
        <v>39921.86</v>
      </c>
      <c r="F1431" s="1">
        <v>0</v>
      </c>
      <c r="G1431" s="1">
        <v>0</v>
      </c>
      <c r="H1431" s="1">
        <v>0</v>
      </c>
      <c r="I1431" s="14">
        <v>39921.86</v>
      </c>
      <c r="J1431" s="1">
        <v>0</v>
      </c>
      <c r="K1431" s="1">
        <v>0</v>
      </c>
      <c r="L1431" s="1">
        <v>0</v>
      </c>
      <c r="M1431" s="1">
        <v>0</v>
      </c>
      <c r="N1431" s="1">
        <v>1788.8</v>
      </c>
      <c r="O1431" s="1">
        <v>333.40973603999998</v>
      </c>
      <c r="P1431" s="1">
        <v>2683.2</v>
      </c>
      <c r="Q1431" s="1">
        <v>50</v>
      </c>
      <c r="R1431" s="1">
        <v>0</v>
      </c>
    </row>
    <row r="1432" spans="1:18" x14ac:dyDescent="0.15">
      <c r="A1432" s="1" t="str">
        <f t="shared" si="23"/>
        <v>AmeriCredit Automobile Receivables Trust 2017-10001694010 - 04563042767</v>
      </c>
      <c r="B1432" s="1" t="s">
        <v>16</v>
      </c>
      <c r="C1432" s="1" t="s">
        <v>302</v>
      </c>
      <c r="D1432" s="2">
        <v>42767</v>
      </c>
      <c r="E1432" s="1">
        <v>39921.86</v>
      </c>
      <c r="F1432" s="1">
        <v>0</v>
      </c>
      <c r="G1432" s="1">
        <v>0</v>
      </c>
      <c r="H1432" s="1">
        <v>0</v>
      </c>
      <c r="I1432" s="14">
        <v>39921.86</v>
      </c>
      <c r="J1432" s="1">
        <v>0</v>
      </c>
      <c r="K1432" s="1">
        <v>0</v>
      </c>
      <c r="L1432" s="1">
        <v>0</v>
      </c>
      <c r="M1432" s="1">
        <v>0</v>
      </c>
      <c r="N1432" s="1">
        <v>2683.2</v>
      </c>
      <c r="O1432" s="1">
        <v>338.04388885999998</v>
      </c>
      <c r="P1432" s="1">
        <v>3577.6</v>
      </c>
      <c r="Q1432" s="1">
        <v>78</v>
      </c>
      <c r="R1432" s="1">
        <v>0</v>
      </c>
    </row>
    <row r="1433" spans="1:18" x14ac:dyDescent="0.15">
      <c r="A1433" s="1" t="str">
        <f t="shared" si="23"/>
        <v>AmeriCredit Automobile Receivables Trust 2017-10001694010 - 04563042795</v>
      </c>
      <c r="B1433" s="1" t="s">
        <v>16</v>
      </c>
      <c r="C1433" s="1" t="s">
        <v>302</v>
      </c>
      <c r="D1433" s="2">
        <v>42795</v>
      </c>
      <c r="E1433" s="1">
        <v>39921.86</v>
      </c>
      <c r="F1433" s="1">
        <v>0</v>
      </c>
      <c r="G1433" s="1">
        <v>39921.86</v>
      </c>
      <c r="H1433" s="1">
        <v>0</v>
      </c>
      <c r="I1433" s="14">
        <v>0</v>
      </c>
      <c r="J1433" s="1">
        <v>0</v>
      </c>
      <c r="K1433" s="1">
        <v>25042.5</v>
      </c>
      <c r="L1433" s="1">
        <v>25042.5</v>
      </c>
      <c r="M1433" s="1">
        <v>0</v>
      </c>
      <c r="N1433" s="1">
        <v>3577.6</v>
      </c>
      <c r="O1433" s="1">
        <v>342.74369216999997</v>
      </c>
      <c r="P1433" s="1">
        <v>0</v>
      </c>
      <c r="Q1433" s="1">
        <v>0</v>
      </c>
      <c r="R1433" s="1">
        <v>0</v>
      </c>
    </row>
    <row r="1434" spans="1:18" x14ac:dyDescent="0.15">
      <c r="A1434" s="1" t="str">
        <f t="shared" si="23"/>
        <v>AmeriCredit Automobile Receivables Trust 2017-10001694010 - 04573042705</v>
      </c>
      <c r="B1434" s="1" t="s">
        <v>16</v>
      </c>
      <c r="C1434" s="1" t="s">
        <v>301</v>
      </c>
      <c r="D1434" s="2">
        <v>42705</v>
      </c>
      <c r="E1434" s="1">
        <v>21333</v>
      </c>
      <c r="F1434" s="1">
        <v>64.44</v>
      </c>
      <c r="G1434" s="1">
        <v>0</v>
      </c>
      <c r="H1434" s="1">
        <v>-1.3073986337985799E-12</v>
      </c>
      <c r="I1434" s="14">
        <v>21268.560000000001</v>
      </c>
      <c r="J1434" s="1">
        <v>385.56</v>
      </c>
      <c r="K1434" s="1">
        <v>0</v>
      </c>
      <c r="L1434" s="1">
        <v>0</v>
      </c>
      <c r="M1434" s="1">
        <v>2.3799999999999901</v>
      </c>
      <c r="N1434" s="1">
        <v>447.62</v>
      </c>
      <c r="O1434" s="1">
        <v>186.29075</v>
      </c>
      <c r="P1434" s="1">
        <v>447.62</v>
      </c>
      <c r="Q1434" s="1">
        <v>0</v>
      </c>
      <c r="R1434" s="1">
        <v>450</v>
      </c>
    </row>
    <row r="1435" spans="1:18" x14ac:dyDescent="0.15">
      <c r="A1435" s="1" t="str">
        <f t="shared" si="23"/>
        <v>AmeriCredit Automobile Receivables Trust 2017-10001694010 - 04573042736</v>
      </c>
      <c r="B1435" s="1" t="s">
        <v>16</v>
      </c>
      <c r="C1435" s="1" t="s">
        <v>301</v>
      </c>
      <c r="D1435" s="2">
        <v>42736</v>
      </c>
      <c r="E1435" s="1">
        <v>21268.560000000001</v>
      </c>
      <c r="F1435" s="1">
        <v>21197.56</v>
      </c>
      <c r="G1435" s="1">
        <v>71</v>
      </c>
      <c r="H1435" s="1">
        <v>0</v>
      </c>
      <c r="I1435" s="14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447.62</v>
      </c>
      <c r="O1435" s="1">
        <v>188.57279045000001</v>
      </c>
      <c r="P1435" s="1">
        <v>0</v>
      </c>
      <c r="Q1435" s="1">
        <v>0</v>
      </c>
      <c r="R1435" s="1">
        <v>21197.56</v>
      </c>
    </row>
    <row r="1436" spans="1:18" x14ac:dyDescent="0.15">
      <c r="A1436" s="1" t="str">
        <f t="shared" si="23"/>
        <v>AmeriCredit Automobile Receivables Trust 2017-10001694010 - 04573742705</v>
      </c>
      <c r="B1436" s="1" t="s">
        <v>16</v>
      </c>
      <c r="C1436" s="1" t="s">
        <v>300</v>
      </c>
      <c r="D1436" s="2">
        <v>42705</v>
      </c>
      <c r="E1436" s="1">
        <v>24023.55</v>
      </c>
      <c r="F1436" s="1">
        <v>0</v>
      </c>
      <c r="G1436" s="1">
        <v>0</v>
      </c>
      <c r="H1436" s="1">
        <v>0</v>
      </c>
      <c r="I1436" s="14">
        <v>24023.55</v>
      </c>
      <c r="J1436" s="1">
        <v>0</v>
      </c>
      <c r="K1436" s="1">
        <v>0</v>
      </c>
      <c r="L1436" s="1">
        <v>0</v>
      </c>
      <c r="M1436" s="1">
        <v>0</v>
      </c>
      <c r="N1436" s="1">
        <v>960.69999999999902</v>
      </c>
      <c r="O1436" s="1">
        <v>223.09781874999999</v>
      </c>
      <c r="P1436" s="1">
        <v>960.7</v>
      </c>
      <c r="Q1436" s="1">
        <v>22</v>
      </c>
      <c r="R1436" s="1">
        <v>0</v>
      </c>
    </row>
    <row r="1437" spans="1:18" x14ac:dyDescent="0.15">
      <c r="A1437" s="1" t="str">
        <f t="shared" si="23"/>
        <v>AmeriCredit Automobile Receivables Trust 2017-10001694010 - 04573742736</v>
      </c>
      <c r="B1437" s="1" t="s">
        <v>16</v>
      </c>
      <c r="C1437" s="1" t="s">
        <v>300</v>
      </c>
      <c r="D1437" s="2">
        <v>42736</v>
      </c>
      <c r="E1437" s="1">
        <v>24023.55</v>
      </c>
      <c r="F1437" s="1">
        <v>0</v>
      </c>
      <c r="G1437" s="1">
        <v>0</v>
      </c>
      <c r="H1437" s="1">
        <v>0</v>
      </c>
      <c r="I1437" s="14">
        <v>24023.55</v>
      </c>
      <c r="J1437" s="1">
        <v>504.37</v>
      </c>
      <c r="K1437" s="1">
        <v>0</v>
      </c>
      <c r="L1437" s="1">
        <v>0</v>
      </c>
      <c r="M1437" s="1">
        <v>0</v>
      </c>
      <c r="N1437" s="1">
        <v>960.7</v>
      </c>
      <c r="O1437" s="1">
        <v>225.48684021</v>
      </c>
      <c r="P1437" s="1">
        <v>936.68</v>
      </c>
      <c r="Q1437" s="1">
        <v>22</v>
      </c>
      <c r="R1437" s="1">
        <v>504.37</v>
      </c>
    </row>
    <row r="1438" spans="1:18" x14ac:dyDescent="0.15">
      <c r="A1438" s="1" t="str">
        <f t="shared" si="23"/>
        <v>AmeriCredit Automobile Receivables Trust 2017-10001694010 - 04573742767</v>
      </c>
      <c r="B1438" s="1" t="s">
        <v>16</v>
      </c>
      <c r="C1438" s="1" t="s">
        <v>300</v>
      </c>
      <c r="D1438" s="2">
        <v>42767</v>
      </c>
      <c r="E1438" s="1">
        <v>24023.55</v>
      </c>
      <c r="F1438" s="1">
        <v>0</v>
      </c>
      <c r="G1438" s="1">
        <v>0</v>
      </c>
      <c r="H1438" s="1">
        <v>0</v>
      </c>
      <c r="I1438" s="14">
        <v>24023.55</v>
      </c>
      <c r="J1438" s="1">
        <v>0</v>
      </c>
      <c r="K1438" s="1">
        <v>0</v>
      </c>
      <c r="L1438" s="1">
        <v>0</v>
      </c>
      <c r="M1438" s="1">
        <v>0</v>
      </c>
      <c r="N1438" s="1">
        <v>936.68</v>
      </c>
      <c r="O1438" s="1">
        <v>227.90144409999999</v>
      </c>
      <c r="P1438" s="1">
        <v>1417.03</v>
      </c>
      <c r="Q1438" s="1">
        <v>50</v>
      </c>
      <c r="R1438" s="1">
        <v>0</v>
      </c>
    </row>
    <row r="1439" spans="1:18" x14ac:dyDescent="0.15">
      <c r="A1439" s="1" t="str">
        <f t="shared" si="23"/>
        <v>AmeriCredit Automobile Receivables Trust 2017-10001694010 - 04573742795</v>
      </c>
      <c r="B1439" s="1" t="s">
        <v>16</v>
      </c>
      <c r="C1439" s="1" t="s">
        <v>300</v>
      </c>
      <c r="D1439" s="2">
        <v>42795</v>
      </c>
      <c r="E1439" s="1">
        <v>24023.55</v>
      </c>
      <c r="F1439" s="1">
        <v>1282.8699999999999</v>
      </c>
      <c r="G1439" s="1">
        <v>-485</v>
      </c>
      <c r="H1439" s="1">
        <v>-9.0949470177292804E-13</v>
      </c>
      <c r="I1439" s="14">
        <v>23225.68</v>
      </c>
      <c r="J1439" s="1">
        <v>619.27</v>
      </c>
      <c r="K1439" s="1">
        <v>0</v>
      </c>
      <c r="L1439" s="1">
        <v>-385</v>
      </c>
      <c r="M1439" s="1">
        <v>0</v>
      </c>
      <c r="N1439" s="1">
        <v>1417.03</v>
      </c>
      <c r="O1439" s="1">
        <v>230.34190437999999</v>
      </c>
      <c r="P1439" s="1">
        <v>480.35</v>
      </c>
      <c r="Q1439" s="1">
        <v>0</v>
      </c>
      <c r="R1439" s="1">
        <v>1973</v>
      </c>
    </row>
    <row r="1440" spans="1:18" x14ac:dyDescent="0.15">
      <c r="A1440" s="1" t="str">
        <f t="shared" si="23"/>
        <v>AmeriCredit Automobile Receivables Trust 2017-10001694010 - 04593242705</v>
      </c>
      <c r="B1440" s="1" t="s">
        <v>16</v>
      </c>
      <c r="C1440" s="1" t="s">
        <v>299</v>
      </c>
      <c r="D1440" s="2">
        <v>42705</v>
      </c>
      <c r="E1440" s="1">
        <v>25074.75</v>
      </c>
      <c r="F1440" s="1">
        <v>0</v>
      </c>
      <c r="G1440" s="1">
        <v>0</v>
      </c>
      <c r="H1440" s="1">
        <v>0</v>
      </c>
      <c r="I1440" s="14">
        <v>25074.75</v>
      </c>
      <c r="J1440" s="1">
        <v>0</v>
      </c>
      <c r="K1440" s="1">
        <v>0</v>
      </c>
      <c r="L1440" s="1">
        <v>0</v>
      </c>
      <c r="M1440" s="1">
        <v>0</v>
      </c>
      <c r="N1440" s="1">
        <v>1019.56</v>
      </c>
      <c r="O1440" s="1">
        <v>232.07714375</v>
      </c>
      <c r="P1440" s="1">
        <v>1019.56</v>
      </c>
      <c r="Q1440" s="1">
        <v>10</v>
      </c>
      <c r="R1440" s="1">
        <v>0</v>
      </c>
    </row>
    <row r="1441" spans="1:18" x14ac:dyDescent="0.15">
      <c r="A1441" s="1" t="str">
        <f t="shared" si="23"/>
        <v>AmeriCredit Automobile Receivables Trust 2017-10001694010 - 04593242736</v>
      </c>
      <c r="B1441" s="1" t="s">
        <v>16</v>
      </c>
      <c r="C1441" s="1" t="s">
        <v>299</v>
      </c>
      <c r="D1441" s="2">
        <v>42736</v>
      </c>
      <c r="E1441" s="1">
        <v>25074.75</v>
      </c>
      <c r="F1441" s="1">
        <v>25065.62</v>
      </c>
      <c r="G1441" s="1">
        <v>9.1300000000000008</v>
      </c>
      <c r="H1441" s="1">
        <v>0</v>
      </c>
      <c r="I1441" s="14">
        <v>0</v>
      </c>
      <c r="J1441" s="1">
        <v>637.72</v>
      </c>
      <c r="K1441" s="1">
        <v>0</v>
      </c>
      <c r="L1441" s="1">
        <v>0</v>
      </c>
      <c r="M1441" s="1">
        <v>0</v>
      </c>
      <c r="N1441" s="1">
        <v>1019.56</v>
      </c>
      <c r="O1441" s="1">
        <v>234.61881574</v>
      </c>
      <c r="P1441" s="1">
        <v>0</v>
      </c>
      <c r="Q1441" s="1">
        <v>0</v>
      </c>
      <c r="R1441" s="1">
        <v>25728.83</v>
      </c>
    </row>
    <row r="1442" spans="1:18" x14ac:dyDescent="0.15">
      <c r="A1442" s="1" t="str">
        <f t="shared" si="23"/>
        <v>AmeriCredit Automobile Receivables Trust 2017-10001694010 - 04640542705</v>
      </c>
      <c r="B1442" s="1" t="s">
        <v>16</v>
      </c>
      <c r="C1442" s="1" t="s">
        <v>298</v>
      </c>
      <c r="D1442" s="2">
        <v>42705</v>
      </c>
      <c r="E1442" s="1">
        <v>15579</v>
      </c>
      <c r="F1442" s="1">
        <v>0</v>
      </c>
      <c r="G1442" s="1">
        <v>0</v>
      </c>
      <c r="H1442" s="1">
        <v>0</v>
      </c>
      <c r="I1442" s="14">
        <v>15579</v>
      </c>
      <c r="J1442" s="1">
        <v>0</v>
      </c>
      <c r="K1442" s="1">
        <v>0</v>
      </c>
      <c r="L1442" s="1">
        <v>0</v>
      </c>
      <c r="M1442" s="1">
        <v>0</v>
      </c>
      <c r="N1442" s="1">
        <v>304.83999999999997</v>
      </c>
      <c r="O1442" s="1">
        <v>149.53534237</v>
      </c>
      <c r="P1442" s="1">
        <v>304.83999999999997</v>
      </c>
      <c r="Q1442" s="1">
        <v>0</v>
      </c>
      <c r="R1442" s="1">
        <v>0</v>
      </c>
    </row>
    <row r="1443" spans="1:18" x14ac:dyDescent="0.15">
      <c r="A1443" s="1" t="str">
        <f t="shared" si="23"/>
        <v>AmeriCredit Automobile Receivables Trust 2017-10001694010 - 04640542736</v>
      </c>
      <c r="B1443" s="1" t="s">
        <v>16</v>
      </c>
      <c r="C1443" s="1" t="s">
        <v>298</v>
      </c>
      <c r="D1443" s="2">
        <v>42736</v>
      </c>
      <c r="E1443" s="1">
        <v>15579</v>
      </c>
      <c r="F1443" s="1">
        <v>0</v>
      </c>
      <c r="G1443" s="1">
        <v>0</v>
      </c>
      <c r="H1443" s="1">
        <v>0</v>
      </c>
      <c r="I1443" s="14">
        <v>15579</v>
      </c>
      <c r="J1443" s="1">
        <v>0</v>
      </c>
      <c r="K1443" s="1">
        <v>0</v>
      </c>
      <c r="L1443" s="1">
        <v>-275</v>
      </c>
      <c r="M1443" s="1">
        <v>0</v>
      </c>
      <c r="N1443" s="1">
        <v>304.83999999999997</v>
      </c>
      <c r="O1443" s="1">
        <v>150.99737500000001</v>
      </c>
      <c r="P1443" s="1">
        <v>609.67999999999995</v>
      </c>
      <c r="Q1443" s="1">
        <v>0</v>
      </c>
      <c r="R1443" s="1">
        <v>0</v>
      </c>
    </row>
    <row r="1444" spans="1:18" x14ac:dyDescent="0.15">
      <c r="A1444" s="1" t="str">
        <f t="shared" si="23"/>
        <v>AmeriCredit Automobile Receivables Trust 2017-10001694010 - 04640542767</v>
      </c>
      <c r="B1444" s="1" t="s">
        <v>16</v>
      </c>
      <c r="C1444" s="1" t="s">
        <v>298</v>
      </c>
      <c r="D1444" s="2">
        <v>42767</v>
      </c>
      <c r="E1444" s="1">
        <v>15579</v>
      </c>
      <c r="F1444" s="1">
        <v>0</v>
      </c>
      <c r="G1444" s="1">
        <v>15579</v>
      </c>
      <c r="H1444" s="1">
        <v>0</v>
      </c>
      <c r="I1444" s="14">
        <v>0</v>
      </c>
      <c r="J1444" s="1">
        <v>0</v>
      </c>
      <c r="K1444" s="1">
        <v>9383</v>
      </c>
      <c r="L1444" s="1">
        <v>9383</v>
      </c>
      <c r="M1444" s="1">
        <v>0</v>
      </c>
      <c r="N1444" s="1">
        <v>609.67999999999995</v>
      </c>
      <c r="O1444" s="1">
        <v>152.4738452</v>
      </c>
      <c r="P1444" s="1">
        <v>0</v>
      </c>
      <c r="Q1444" s="1">
        <v>0</v>
      </c>
      <c r="R1444" s="1">
        <v>0</v>
      </c>
    </row>
    <row r="1445" spans="1:18" x14ac:dyDescent="0.15">
      <c r="A1445" s="1" t="str">
        <f t="shared" si="23"/>
        <v>AmeriCredit Automobile Receivables Trust 2017-10001694010 - 04641542705</v>
      </c>
      <c r="B1445" s="1" t="s">
        <v>16</v>
      </c>
      <c r="C1445" s="1" t="s">
        <v>297</v>
      </c>
      <c r="D1445" s="2">
        <v>42705</v>
      </c>
      <c r="E1445" s="1">
        <v>25248.68</v>
      </c>
      <c r="F1445" s="1">
        <v>0</v>
      </c>
      <c r="G1445" s="1">
        <v>0</v>
      </c>
      <c r="H1445" s="1">
        <v>0</v>
      </c>
      <c r="I1445" s="14">
        <v>25248.68</v>
      </c>
      <c r="J1445" s="1">
        <v>0</v>
      </c>
      <c r="K1445" s="1">
        <v>0</v>
      </c>
      <c r="L1445" s="1">
        <v>0</v>
      </c>
      <c r="M1445" s="1">
        <v>0</v>
      </c>
      <c r="N1445" s="1">
        <v>1189.8</v>
      </c>
      <c r="O1445" s="1">
        <v>195.12923333000001</v>
      </c>
      <c r="P1445" s="1">
        <v>1189.8</v>
      </c>
      <c r="Q1445" s="1">
        <v>3</v>
      </c>
      <c r="R1445" s="1">
        <v>0</v>
      </c>
    </row>
    <row r="1446" spans="1:18" x14ac:dyDescent="0.15">
      <c r="A1446" s="1" t="str">
        <f t="shared" si="23"/>
        <v>AmeriCredit Automobile Receivables Trust 2017-10001694010 - 04641542736</v>
      </c>
      <c r="B1446" s="1" t="s">
        <v>16</v>
      </c>
      <c r="C1446" s="1" t="s">
        <v>297</v>
      </c>
      <c r="D1446" s="2">
        <v>42736</v>
      </c>
      <c r="E1446" s="1">
        <v>25248.68</v>
      </c>
      <c r="F1446" s="1">
        <v>0</v>
      </c>
      <c r="G1446" s="1">
        <v>0</v>
      </c>
      <c r="H1446" s="1">
        <v>0</v>
      </c>
      <c r="I1446" s="14">
        <v>25248.68</v>
      </c>
      <c r="J1446" s="1">
        <v>0</v>
      </c>
      <c r="K1446" s="1">
        <v>0</v>
      </c>
      <c r="L1446" s="1">
        <v>0</v>
      </c>
      <c r="M1446" s="1">
        <v>0</v>
      </c>
      <c r="N1446" s="1">
        <v>1189.8</v>
      </c>
      <c r="O1446" s="1">
        <v>198.14485998999999</v>
      </c>
      <c r="P1446" s="1">
        <v>1784.7</v>
      </c>
      <c r="Q1446" s="1">
        <v>34</v>
      </c>
      <c r="R1446" s="1">
        <v>0</v>
      </c>
    </row>
    <row r="1447" spans="1:18" x14ac:dyDescent="0.15">
      <c r="A1447" s="1" t="str">
        <f t="shared" si="23"/>
        <v>AmeriCredit Automobile Receivables Trust 2017-10001694010 - 04641542767</v>
      </c>
      <c r="B1447" s="1" t="s">
        <v>16</v>
      </c>
      <c r="C1447" s="1" t="s">
        <v>297</v>
      </c>
      <c r="D1447" s="2">
        <v>42767</v>
      </c>
      <c r="E1447" s="1">
        <v>25248.68</v>
      </c>
      <c r="F1447" s="1">
        <v>0</v>
      </c>
      <c r="G1447" s="1">
        <v>0</v>
      </c>
      <c r="H1447" s="1">
        <v>0</v>
      </c>
      <c r="I1447" s="14">
        <v>25248.68</v>
      </c>
      <c r="J1447" s="1">
        <v>400</v>
      </c>
      <c r="K1447" s="1">
        <v>0</v>
      </c>
      <c r="L1447" s="1">
        <v>0</v>
      </c>
      <c r="M1447" s="1">
        <v>0</v>
      </c>
      <c r="N1447" s="1">
        <v>1784.7</v>
      </c>
      <c r="O1447" s="1">
        <v>201.20823408000001</v>
      </c>
      <c r="P1447" s="1">
        <v>1979.6</v>
      </c>
      <c r="Q1447" s="1">
        <v>62</v>
      </c>
      <c r="R1447" s="1">
        <v>400</v>
      </c>
    </row>
    <row r="1448" spans="1:18" x14ac:dyDescent="0.15">
      <c r="A1448" s="1" t="str">
        <f t="shared" si="23"/>
        <v>AmeriCredit Automobile Receivables Trust 2017-10001694010 - 04641542795</v>
      </c>
      <c r="B1448" s="1" t="s">
        <v>16</v>
      </c>
      <c r="C1448" s="1" t="s">
        <v>297</v>
      </c>
      <c r="D1448" s="2">
        <v>42795</v>
      </c>
      <c r="E1448" s="1">
        <v>25248.68</v>
      </c>
      <c r="F1448" s="1">
        <v>774.77</v>
      </c>
      <c r="G1448" s="1">
        <v>-425</v>
      </c>
      <c r="H1448" s="1">
        <v>4.5474735088646402E-13</v>
      </c>
      <c r="I1448" s="14">
        <v>24898.91</v>
      </c>
      <c r="J1448" s="1">
        <v>1135.73</v>
      </c>
      <c r="K1448" s="1">
        <v>0</v>
      </c>
      <c r="L1448" s="1">
        <v>-525</v>
      </c>
      <c r="M1448" s="1">
        <v>0</v>
      </c>
      <c r="N1448" s="1">
        <v>1979.6</v>
      </c>
      <c r="O1448" s="1">
        <v>204.32011158</v>
      </c>
      <c r="P1448" s="1">
        <v>1189</v>
      </c>
      <c r="Q1448" s="1">
        <v>3</v>
      </c>
      <c r="R1448" s="1">
        <v>1970</v>
      </c>
    </row>
    <row r="1449" spans="1:18" x14ac:dyDescent="0.15">
      <c r="A1449" s="1" t="str">
        <f t="shared" si="23"/>
        <v>AmeriCredit Automobile Receivables Trust 2017-10001694010 - 04720642705</v>
      </c>
      <c r="B1449" s="1" t="s">
        <v>16</v>
      </c>
      <c r="C1449" s="1" t="s">
        <v>296</v>
      </c>
      <c r="D1449" s="2">
        <v>42705</v>
      </c>
      <c r="E1449" s="1">
        <v>14541.95</v>
      </c>
      <c r="F1449" s="1">
        <v>64.09</v>
      </c>
      <c r="G1449" s="1">
        <v>0</v>
      </c>
      <c r="H1449" s="1">
        <v>1.4210854715202001E-13</v>
      </c>
      <c r="I1449" s="14">
        <v>14477.86</v>
      </c>
      <c r="J1449" s="1">
        <v>285.91000000000003</v>
      </c>
      <c r="K1449" s="1">
        <v>0</v>
      </c>
      <c r="L1449" s="1">
        <v>0</v>
      </c>
      <c r="M1449" s="1">
        <v>18.420000000000002</v>
      </c>
      <c r="N1449" s="1">
        <v>331.58</v>
      </c>
      <c r="O1449" s="1">
        <v>113.57193291999999</v>
      </c>
      <c r="P1449" s="1">
        <v>331.58</v>
      </c>
      <c r="Q1449" s="1">
        <v>0</v>
      </c>
      <c r="R1449" s="1">
        <v>350</v>
      </c>
    </row>
    <row r="1450" spans="1:18" x14ac:dyDescent="0.15">
      <c r="A1450" s="1" t="str">
        <f t="shared" si="23"/>
        <v>AmeriCredit Automobile Receivables Trust 2017-10001694010 - 04720642736</v>
      </c>
      <c r="B1450" s="1" t="s">
        <v>16</v>
      </c>
      <c r="C1450" s="1" t="s">
        <v>296</v>
      </c>
      <c r="D1450" s="2">
        <v>42736</v>
      </c>
      <c r="E1450" s="1">
        <v>14477.86</v>
      </c>
      <c r="F1450" s="1">
        <v>0</v>
      </c>
      <c r="G1450" s="1">
        <v>0</v>
      </c>
      <c r="H1450" s="1">
        <v>0</v>
      </c>
      <c r="I1450" s="14">
        <v>14477.86</v>
      </c>
      <c r="J1450" s="1">
        <v>0</v>
      </c>
      <c r="K1450" s="1">
        <v>0</v>
      </c>
      <c r="L1450" s="1">
        <v>0</v>
      </c>
      <c r="M1450" s="1">
        <v>0</v>
      </c>
      <c r="N1450" s="1">
        <v>331.58</v>
      </c>
      <c r="O1450" s="1">
        <v>115.27467875000001</v>
      </c>
      <c r="P1450" s="1">
        <v>663.16</v>
      </c>
      <c r="Q1450" s="1">
        <v>19</v>
      </c>
      <c r="R1450" s="1">
        <v>0</v>
      </c>
    </row>
    <row r="1451" spans="1:18" x14ac:dyDescent="0.15">
      <c r="A1451" s="1" t="str">
        <f t="shared" si="23"/>
        <v>AmeriCredit Automobile Receivables Trust 2017-10001694010 - 04720642767</v>
      </c>
      <c r="B1451" s="1" t="s">
        <v>16</v>
      </c>
      <c r="C1451" s="1" t="s">
        <v>296</v>
      </c>
      <c r="D1451" s="2">
        <v>42767</v>
      </c>
      <c r="E1451" s="1">
        <v>14477.86</v>
      </c>
      <c r="F1451" s="1">
        <v>0</v>
      </c>
      <c r="G1451" s="1">
        <v>0</v>
      </c>
      <c r="H1451" s="1">
        <v>0</v>
      </c>
      <c r="I1451" s="14">
        <v>14477.86</v>
      </c>
      <c r="J1451" s="1">
        <v>0</v>
      </c>
      <c r="K1451" s="1">
        <v>0</v>
      </c>
      <c r="L1451" s="1">
        <v>-200</v>
      </c>
      <c r="M1451" s="1">
        <v>0</v>
      </c>
      <c r="N1451" s="1">
        <v>663.16</v>
      </c>
      <c r="O1451" s="1">
        <v>117.00295156999999</v>
      </c>
      <c r="P1451" s="1">
        <v>994.74</v>
      </c>
      <c r="Q1451" s="1">
        <v>0</v>
      </c>
      <c r="R1451" s="1">
        <v>0</v>
      </c>
    </row>
    <row r="1452" spans="1:18" x14ac:dyDescent="0.15">
      <c r="A1452" s="1" t="str">
        <f t="shared" si="23"/>
        <v>AmeriCredit Automobile Receivables Trust 2017-10001694010 - 04720642795</v>
      </c>
      <c r="B1452" s="1" t="s">
        <v>16</v>
      </c>
      <c r="C1452" s="1" t="s">
        <v>296</v>
      </c>
      <c r="D1452" s="2">
        <v>42795</v>
      </c>
      <c r="E1452" s="1">
        <v>14477.86</v>
      </c>
      <c r="F1452" s="1">
        <v>0</v>
      </c>
      <c r="G1452" s="1">
        <v>14477.86</v>
      </c>
      <c r="H1452" s="1">
        <v>0</v>
      </c>
      <c r="I1452" s="14">
        <v>0</v>
      </c>
      <c r="J1452" s="1">
        <v>0</v>
      </c>
      <c r="K1452" s="1">
        <v>8589</v>
      </c>
      <c r="L1452" s="1">
        <v>8589</v>
      </c>
      <c r="M1452" s="1">
        <v>0</v>
      </c>
      <c r="N1452" s="1">
        <v>994.74</v>
      </c>
      <c r="O1452" s="1">
        <v>118.75713408999999</v>
      </c>
      <c r="P1452" s="1">
        <v>0</v>
      </c>
      <c r="Q1452" s="1">
        <v>0</v>
      </c>
      <c r="R1452" s="1">
        <v>0</v>
      </c>
    </row>
    <row r="1453" spans="1:18" x14ac:dyDescent="0.15">
      <c r="A1453" s="1" t="str">
        <f t="shared" si="23"/>
        <v>AmeriCredit Automobile Receivables Trust 2017-10001694010 - 04768442705</v>
      </c>
      <c r="B1453" s="1" t="s">
        <v>16</v>
      </c>
      <c r="C1453" s="1" t="s">
        <v>295</v>
      </c>
      <c r="D1453" s="2">
        <v>42705</v>
      </c>
      <c r="E1453" s="1">
        <v>12198</v>
      </c>
      <c r="F1453" s="1">
        <v>0</v>
      </c>
      <c r="G1453" s="1">
        <v>0</v>
      </c>
      <c r="H1453" s="1">
        <v>0</v>
      </c>
      <c r="I1453" s="14">
        <v>12198</v>
      </c>
      <c r="J1453" s="1">
        <v>0</v>
      </c>
      <c r="K1453" s="1">
        <v>0</v>
      </c>
      <c r="L1453" s="1">
        <v>0</v>
      </c>
      <c r="M1453" s="1">
        <v>0</v>
      </c>
      <c r="N1453" s="1">
        <v>259.69</v>
      </c>
      <c r="O1453" s="1">
        <v>128.22414660000001</v>
      </c>
      <c r="P1453" s="1">
        <v>259.69</v>
      </c>
      <c r="Q1453" s="1">
        <v>0</v>
      </c>
      <c r="R1453" s="1">
        <v>0</v>
      </c>
    </row>
    <row r="1454" spans="1:18" x14ac:dyDescent="0.15">
      <c r="A1454" s="1" t="str">
        <f t="shared" si="23"/>
        <v>AmeriCredit Automobile Receivables Trust 2017-10001694010 - 04768442736</v>
      </c>
      <c r="B1454" s="1" t="s">
        <v>16</v>
      </c>
      <c r="C1454" s="1" t="s">
        <v>295</v>
      </c>
      <c r="D1454" s="2">
        <v>42736</v>
      </c>
      <c r="E1454" s="1">
        <v>12198</v>
      </c>
      <c r="F1454" s="1">
        <v>67.7</v>
      </c>
      <c r="G1454" s="1">
        <v>0</v>
      </c>
      <c r="H1454" s="1">
        <v>7.2475359047530199E-13</v>
      </c>
      <c r="I1454" s="14">
        <v>12130.3</v>
      </c>
      <c r="J1454" s="1">
        <v>191.99</v>
      </c>
      <c r="K1454" s="1">
        <v>0</v>
      </c>
      <c r="L1454" s="1">
        <v>0</v>
      </c>
      <c r="M1454" s="1">
        <v>0</v>
      </c>
      <c r="N1454" s="1">
        <v>259.69</v>
      </c>
      <c r="O1454" s="1">
        <v>129.578</v>
      </c>
      <c r="P1454" s="1">
        <v>259.69</v>
      </c>
      <c r="Q1454" s="1">
        <v>0</v>
      </c>
      <c r="R1454" s="1">
        <v>259.69</v>
      </c>
    </row>
    <row r="1455" spans="1:18" x14ac:dyDescent="0.15">
      <c r="A1455" s="1" t="str">
        <f t="shared" si="23"/>
        <v>AmeriCredit Automobile Receivables Trust 2017-10001694010 - 04768442767</v>
      </c>
      <c r="B1455" s="1" t="s">
        <v>16</v>
      </c>
      <c r="C1455" s="1" t="s">
        <v>295</v>
      </c>
      <c r="D1455" s="2">
        <v>42767</v>
      </c>
      <c r="E1455" s="1">
        <v>12130.3</v>
      </c>
      <c r="F1455" s="1">
        <v>12117.54</v>
      </c>
      <c r="G1455" s="1">
        <v>12.76</v>
      </c>
      <c r="H1455" s="1">
        <v>-1.81898940354585E-12</v>
      </c>
      <c r="I1455" s="14">
        <v>0</v>
      </c>
      <c r="J1455" s="1">
        <v>144.63</v>
      </c>
      <c r="K1455" s="1">
        <v>0</v>
      </c>
      <c r="L1455" s="1">
        <v>0</v>
      </c>
      <c r="M1455" s="1">
        <v>0</v>
      </c>
      <c r="N1455" s="1">
        <v>259.69</v>
      </c>
      <c r="O1455" s="1">
        <v>130.94629449999999</v>
      </c>
      <c r="P1455" s="1">
        <v>0</v>
      </c>
      <c r="Q1455" s="1">
        <v>0</v>
      </c>
      <c r="R1455" s="1">
        <v>12262.17</v>
      </c>
    </row>
    <row r="1456" spans="1:18" x14ac:dyDescent="0.15">
      <c r="A1456" s="1" t="str">
        <f t="shared" si="23"/>
        <v>AmeriCredit Automobile Receivables Trust 2017-10001694010 - 04777742705</v>
      </c>
      <c r="B1456" s="1" t="s">
        <v>16</v>
      </c>
      <c r="C1456" s="1" t="s">
        <v>294</v>
      </c>
      <c r="D1456" s="2">
        <v>42705</v>
      </c>
      <c r="E1456" s="1">
        <v>22284</v>
      </c>
      <c r="F1456" s="1">
        <v>44.53</v>
      </c>
      <c r="G1456" s="1">
        <v>0</v>
      </c>
      <c r="H1456" s="1">
        <v>-1.1652900866465601E-12</v>
      </c>
      <c r="I1456" s="14">
        <v>22239.47</v>
      </c>
      <c r="J1456" s="1">
        <v>454.08</v>
      </c>
      <c r="K1456" s="1">
        <v>0</v>
      </c>
      <c r="L1456" s="1">
        <v>0</v>
      </c>
      <c r="M1456" s="1">
        <v>0</v>
      </c>
      <c r="N1456" s="1">
        <v>498.61</v>
      </c>
      <c r="O1456" s="1">
        <v>183.8485</v>
      </c>
      <c r="P1456" s="1">
        <v>498.61</v>
      </c>
      <c r="Q1456" s="1">
        <v>0</v>
      </c>
      <c r="R1456" s="1">
        <v>498.61</v>
      </c>
    </row>
    <row r="1457" spans="1:18" x14ac:dyDescent="0.15">
      <c r="A1457" s="1" t="str">
        <f t="shared" si="23"/>
        <v>AmeriCredit Automobile Receivables Trust 2017-10001694010 - 04777742736</v>
      </c>
      <c r="B1457" s="1" t="s">
        <v>16</v>
      </c>
      <c r="C1457" s="1" t="s">
        <v>294</v>
      </c>
      <c r="D1457" s="2">
        <v>42736</v>
      </c>
      <c r="E1457" s="1">
        <v>22239.47</v>
      </c>
      <c r="F1457" s="1">
        <v>0</v>
      </c>
      <c r="G1457" s="1">
        <v>0</v>
      </c>
      <c r="H1457" s="1">
        <v>0</v>
      </c>
      <c r="I1457" s="14">
        <v>22239.47</v>
      </c>
      <c r="J1457" s="1">
        <v>0</v>
      </c>
      <c r="K1457" s="1">
        <v>0</v>
      </c>
      <c r="L1457" s="1">
        <v>0</v>
      </c>
      <c r="M1457" s="1">
        <v>0</v>
      </c>
      <c r="N1457" s="1">
        <v>498.61</v>
      </c>
      <c r="O1457" s="1">
        <v>186.39594061</v>
      </c>
      <c r="P1457" s="1">
        <v>997.22</v>
      </c>
      <c r="Q1457" s="1">
        <v>18</v>
      </c>
      <c r="R1457" s="1">
        <v>0</v>
      </c>
    </row>
    <row r="1458" spans="1:18" x14ac:dyDescent="0.15">
      <c r="A1458" s="1" t="str">
        <f t="shared" si="23"/>
        <v>AmeriCredit Automobile Receivables Trust 2017-10001694010 - 04777742767</v>
      </c>
      <c r="B1458" s="1" t="s">
        <v>16</v>
      </c>
      <c r="C1458" s="1" t="s">
        <v>294</v>
      </c>
      <c r="D1458" s="2">
        <v>42767</v>
      </c>
      <c r="E1458" s="1">
        <v>22239.47</v>
      </c>
      <c r="F1458" s="1">
        <v>0</v>
      </c>
      <c r="G1458" s="1">
        <v>0</v>
      </c>
      <c r="H1458" s="1">
        <v>0</v>
      </c>
      <c r="I1458" s="14">
        <v>22239.47</v>
      </c>
      <c r="J1458" s="1">
        <v>0</v>
      </c>
      <c r="K1458" s="1">
        <v>0</v>
      </c>
      <c r="L1458" s="1">
        <v>0</v>
      </c>
      <c r="M1458" s="1">
        <v>0</v>
      </c>
      <c r="N1458" s="1">
        <v>997.22</v>
      </c>
      <c r="O1458" s="1">
        <v>188.97936383000001</v>
      </c>
      <c r="P1458" s="1">
        <v>1495.83</v>
      </c>
      <c r="Q1458" s="1">
        <v>46</v>
      </c>
      <c r="R1458" s="1">
        <v>0</v>
      </c>
    </row>
    <row r="1459" spans="1:18" x14ac:dyDescent="0.15">
      <c r="A1459" s="1" t="str">
        <f t="shared" si="23"/>
        <v>AmeriCredit Automobile Receivables Trust 2017-10001694010 - 04777742795</v>
      </c>
      <c r="B1459" s="1" t="s">
        <v>16</v>
      </c>
      <c r="C1459" s="1" t="s">
        <v>294</v>
      </c>
      <c r="D1459" s="2">
        <v>42795</v>
      </c>
      <c r="E1459" s="1">
        <v>22239.47</v>
      </c>
      <c r="F1459" s="1">
        <v>937.16</v>
      </c>
      <c r="G1459" s="1">
        <v>-525</v>
      </c>
      <c r="H1459" s="1">
        <v>-1.13686837721616E-13</v>
      </c>
      <c r="I1459" s="14">
        <v>21827.31</v>
      </c>
      <c r="J1459" s="1">
        <v>1083.8399999999999</v>
      </c>
      <c r="K1459" s="1">
        <v>0</v>
      </c>
      <c r="L1459" s="1">
        <v>-525</v>
      </c>
      <c r="M1459" s="1">
        <v>0</v>
      </c>
      <c r="N1459" s="1">
        <v>1495.83</v>
      </c>
      <c r="O1459" s="1">
        <v>191.59927789</v>
      </c>
      <c r="P1459" s="1">
        <v>498.61</v>
      </c>
      <c r="Q1459" s="1">
        <v>0</v>
      </c>
      <c r="R1459" s="1">
        <v>2051</v>
      </c>
    </row>
    <row r="1460" spans="1:18" x14ac:dyDescent="0.15">
      <c r="A1460" s="1" t="str">
        <f t="shared" si="23"/>
        <v>AmeriCredit Automobile Receivables Trust 2017-10001694010 - 04822642705</v>
      </c>
      <c r="B1460" s="1" t="s">
        <v>16</v>
      </c>
      <c r="C1460" s="1" t="s">
        <v>293</v>
      </c>
      <c r="D1460" s="2">
        <v>42705</v>
      </c>
      <c r="E1460" s="1">
        <v>37842.68</v>
      </c>
      <c r="F1460" s="1">
        <v>0</v>
      </c>
      <c r="G1460" s="1">
        <v>0</v>
      </c>
      <c r="H1460" s="1">
        <v>0</v>
      </c>
      <c r="I1460" s="14">
        <v>37842.68</v>
      </c>
      <c r="J1460" s="1">
        <v>0</v>
      </c>
      <c r="K1460" s="1">
        <v>0</v>
      </c>
      <c r="L1460" s="1">
        <v>0</v>
      </c>
      <c r="M1460" s="1">
        <v>0</v>
      </c>
      <c r="N1460" s="1">
        <v>683.7</v>
      </c>
      <c r="O1460" s="1">
        <v>398.50318492999997</v>
      </c>
      <c r="P1460" s="1">
        <v>683.7</v>
      </c>
      <c r="Q1460" s="1">
        <v>0</v>
      </c>
      <c r="R1460" s="1">
        <v>0</v>
      </c>
    </row>
    <row r="1461" spans="1:18" x14ac:dyDescent="0.15">
      <c r="A1461" s="1" t="str">
        <f t="shared" si="23"/>
        <v>AmeriCredit Automobile Receivables Trust 2017-10001694010 - 04822642736</v>
      </c>
      <c r="B1461" s="1" t="s">
        <v>16</v>
      </c>
      <c r="C1461" s="1" t="s">
        <v>293</v>
      </c>
      <c r="D1461" s="2">
        <v>42736</v>
      </c>
      <c r="E1461" s="1">
        <v>37842.68</v>
      </c>
      <c r="F1461" s="1">
        <v>37833.449999999997</v>
      </c>
      <c r="G1461" s="1">
        <v>9.23</v>
      </c>
      <c r="H1461" s="1">
        <v>0</v>
      </c>
      <c r="I1461" s="14">
        <v>0</v>
      </c>
      <c r="J1461" s="1">
        <v>610.45000000000005</v>
      </c>
      <c r="K1461" s="1">
        <v>0</v>
      </c>
      <c r="L1461" s="1">
        <v>0</v>
      </c>
      <c r="M1461" s="1">
        <v>0</v>
      </c>
      <c r="N1461" s="1">
        <v>683.7</v>
      </c>
      <c r="O1461" s="1">
        <v>401.45667832999999</v>
      </c>
      <c r="P1461" s="1">
        <v>0</v>
      </c>
      <c r="Q1461" s="1">
        <v>0</v>
      </c>
      <c r="R1461" s="1">
        <v>38443.9</v>
      </c>
    </row>
    <row r="1462" spans="1:18" x14ac:dyDescent="0.15">
      <c r="A1462" s="1" t="str">
        <f t="shared" si="23"/>
        <v>AmeriCredit Automobile Receivables Trust 2017-10001694010 - 04884242705</v>
      </c>
      <c r="B1462" s="1" t="s">
        <v>16</v>
      </c>
      <c r="C1462" s="1" t="s">
        <v>292</v>
      </c>
      <c r="D1462" s="2">
        <v>42705</v>
      </c>
      <c r="E1462" s="1">
        <v>15171.28</v>
      </c>
      <c r="F1462" s="1">
        <v>0</v>
      </c>
      <c r="G1462" s="1">
        <v>0</v>
      </c>
      <c r="H1462" s="1">
        <v>0</v>
      </c>
      <c r="I1462" s="14">
        <v>15171.28</v>
      </c>
      <c r="J1462" s="1">
        <v>0</v>
      </c>
      <c r="K1462" s="1">
        <v>0</v>
      </c>
      <c r="L1462" s="1">
        <v>0</v>
      </c>
      <c r="M1462" s="1">
        <v>0</v>
      </c>
      <c r="N1462" s="1">
        <v>295.82</v>
      </c>
      <c r="O1462" s="1">
        <v>215.68347048999999</v>
      </c>
      <c r="P1462" s="1">
        <v>295.82</v>
      </c>
      <c r="Q1462" s="1">
        <v>0</v>
      </c>
      <c r="R1462" s="1">
        <v>0</v>
      </c>
    </row>
    <row r="1463" spans="1:18" x14ac:dyDescent="0.15">
      <c r="A1463" s="1" t="str">
        <f t="shared" si="23"/>
        <v>AmeriCredit Automobile Receivables Trust 2017-10001694010 - 04884242736</v>
      </c>
      <c r="B1463" s="1" t="s">
        <v>16</v>
      </c>
      <c r="C1463" s="1" t="s">
        <v>292</v>
      </c>
      <c r="D1463" s="2">
        <v>42736</v>
      </c>
      <c r="E1463" s="1">
        <v>15171.28</v>
      </c>
      <c r="F1463" s="1">
        <v>184.38</v>
      </c>
      <c r="G1463" s="1">
        <v>0</v>
      </c>
      <c r="H1463" s="1">
        <v>1.02318153949454E-12</v>
      </c>
      <c r="I1463" s="14">
        <v>14986.9</v>
      </c>
      <c r="J1463" s="1">
        <v>111.44</v>
      </c>
      <c r="K1463" s="1">
        <v>0</v>
      </c>
      <c r="L1463" s="1">
        <v>0</v>
      </c>
      <c r="M1463" s="1">
        <v>0</v>
      </c>
      <c r="N1463" s="1">
        <v>295.82</v>
      </c>
      <c r="O1463" s="1">
        <v>216.80291667</v>
      </c>
      <c r="P1463" s="1">
        <v>295.82</v>
      </c>
      <c r="Q1463" s="1">
        <v>0</v>
      </c>
      <c r="R1463" s="1">
        <v>295.82</v>
      </c>
    </row>
    <row r="1464" spans="1:18" x14ac:dyDescent="0.15">
      <c r="A1464" s="1" t="str">
        <f t="shared" si="23"/>
        <v>AmeriCredit Automobile Receivables Trust 2017-10001694010 - 04884242767</v>
      </c>
      <c r="B1464" s="1" t="s">
        <v>16</v>
      </c>
      <c r="C1464" s="1" t="s">
        <v>292</v>
      </c>
      <c r="D1464" s="2">
        <v>42767</v>
      </c>
      <c r="E1464" s="1">
        <v>14986.9</v>
      </c>
      <c r="F1464" s="1">
        <v>13864.62</v>
      </c>
      <c r="G1464" s="1">
        <v>0</v>
      </c>
      <c r="H1464" s="1">
        <v>-1.81898940354585E-12</v>
      </c>
      <c r="I1464" s="14">
        <v>1122.28</v>
      </c>
      <c r="J1464" s="1">
        <v>69.290000000000006</v>
      </c>
      <c r="K1464" s="1">
        <v>0</v>
      </c>
      <c r="L1464" s="1">
        <v>0</v>
      </c>
      <c r="M1464" s="1">
        <v>13638.09</v>
      </c>
      <c r="N1464" s="1">
        <v>295.82</v>
      </c>
      <c r="O1464" s="1">
        <v>217.92819329</v>
      </c>
      <c r="P1464" s="1">
        <v>295.82</v>
      </c>
      <c r="Q1464" s="1">
        <v>0</v>
      </c>
      <c r="R1464" s="1">
        <v>13933.91</v>
      </c>
    </row>
    <row r="1465" spans="1:18" x14ac:dyDescent="0.15">
      <c r="A1465" s="1" t="str">
        <f t="shared" si="23"/>
        <v>AmeriCredit Automobile Receivables Trust 2017-10001694010 - 04884242795</v>
      </c>
      <c r="B1465" s="1" t="s">
        <v>16</v>
      </c>
      <c r="C1465" s="1" t="s">
        <v>292</v>
      </c>
      <c r="D1465" s="2">
        <v>42795</v>
      </c>
      <c r="E1465" s="1">
        <v>1122.28</v>
      </c>
      <c r="F1465" s="1">
        <v>1121.9000000000001</v>
      </c>
      <c r="G1465" s="1">
        <v>0.38</v>
      </c>
      <c r="H1465" s="1">
        <v>-2.2737367544323201E-13</v>
      </c>
      <c r="I1465" s="14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295.82</v>
      </c>
      <c r="O1465" s="1">
        <v>219.05933073</v>
      </c>
      <c r="P1465" s="1">
        <v>0</v>
      </c>
      <c r="Q1465" s="1">
        <v>0</v>
      </c>
      <c r="R1465" s="1">
        <v>1121.9000000000001</v>
      </c>
    </row>
    <row r="1466" spans="1:18" x14ac:dyDescent="0.15">
      <c r="A1466" s="1" t="str">
        <f t="shared" si="23"/>
        <v>AmeriCredit Automobile Receivables Trust 2017-10001694010 - 04897642705</v>
      </c>
      <c r="B1466" s="1" t="s">
        <v>16</v>
      </c>
      <c r="C1466" s="1" t="s">
        <v>291</v>
      </c>
      <c r="D1466" s="2">
        <v>42705</v>
      </c>
      <c r="E1466" s="1">
        <v>7875</v>
      </c>
      <c r="F1466" s="1">
        <v>0</v>
      </c>
      <c r="G1466" s="1">
        <v>0</v>
      </c>
      <c r="H1466" s="1">
        <v>0</v>
      </c>
      <c r="I1466" s="14">
        <v>7875</v>
      </c>
      <c r="J1466" s="1">
        <v>0</v>
      </c>
      <c r="K1466" s="1">
        <v>0</v>
      </c>
      <c r="L1466" s="1">
        <v>0</v>
      </c>
      <c r="M1466" s="1">
        <v>0</v>
      </c>
      <c r="N1466" s="1">
        <v>435</v>
      </c>
      <c r="O1466" s="1">
        <v>73.125</v>
      </c>
      <c r="P1466" s="1">
        <v>435</v>
      </c>
      <c r="Q1466" s="1">
        <v>9</v>
      </c>
      <c r="R1466" s="1">
        <v>0</v>
      </c>
    </row>
    <row r="1467" spans="1:18" x14ac:dyDescent="0.15">
      <c r="A1467" s="1" t="str">
        <f t="shared" si="23"/>
        <v>AmeriCredit Automobile Receivables Trust 2017-10001694010 - 04897642736</v>
      </c>
      <c r="B1467" s="1" t="s">
        <v>16</v>
      </c>
      <c r="C1467" s="1" t="s">
        <v>291</v>
      </c>
      <c r="D1467" s="2">
        <v>42736</v>
      </c>
      <c r="E1467" s="1">
        <v>7875</v>
      </c>
      <c r="F1467" s="1">
        <v>0</v>
      </c>
      <c r="G1467" s="1">
        <v>0</v>
      </c>
      <c r="H1467" s="1">
        <v>0</v>
      </c>
      <c r="I1467" s="14">
        <v>7875</v>
      </c>
      <c r="J1467" s="1">
        <v>0</v>
      </c>
      <c r="K1467" s="1">
        <v>0</v>
      </c>
      <c r="L1467" s="1">
        <v>-845.45</v>
      </c>
      <c r="M1467" s="1">
        <v>0</v>
      </c>
      <c r="N1467" s="1">
        <v>435</v>
      </c>
      <c r="O1467" s="1">
        <v>74.465605429999997</v>
      </c>
      <c r="P1467" s="1">
        <v>652.5</v>
      </c>
      <c r="Q1467" s="1">
        <v>40</v>
      </c>
      <c r="R1467" s="1">
        <v>0</v>
      </c>
    </row>
    <row r="1468" spans="1:18" x14ac:dyDescent="0.15">
      <c r="A1468" s="1" t="str">
        <f t="shared" si="23"/>
        <v>AmeriCredit Automobile Receivables Trust 2017-10001694010 - 04897642767</v>
      </c>
      <c r="B1468" s="1" t="s">
        <v>16</v>
      </c>
      <c r="C1468" s="1" t="s">
        <v>291</v>
      </c>
      <c r="D1468" s="2">
        <v>42767</v>
      </c>
      <c r="E1468" s="1">
        <v>7875</v>
      </c>
      <c r="F1468" s="1">
        <v>0</v>
      </c>
      <c r="G1468" s="1">
        <v>0</v>
      </c>
      <c r="H1468" s="1">
        <v>0</v>
      </c>
      <c r="I1468" s="14">
        <v>7875</v>
      </c>
      <c r="J1468" s="1">
        <v>0</v>
      </c>
      <c r="K1468" s="1">
        <v>0</v>
      </c>
      <c r="L1468" s="1">
        <v>0</v>
      </c>
      <c r="M1468" s="1">
        <v>0</v>
      </c>
      <c r="N1468" s="1">
        <v>652.5</v>
      </c>
      <c r="O1468" s="1">
        <v>75.830788620000007</v>
      </c>
      <c r="P1468" s="1">
        <v>870</v>
      </c>
      <c r="Q1468" s="1">
        <v>0</v>
      </c>
      <c r="R1468" s="1">
        <v>0</v>
      </c>
    </row>
    <row r="1469" spans="1:18" x14ac:dyDescent="0.15">
      <c r="A1469" s="1" t="str">
        <f t="shared" si="23"/>
        <v>AmeriCredit Automobile Receivables Trust 2017-10001694010 - 04897642795</v>
      </c>
      <c r="B1469" s="1" t="s">
        <v>16</v>
      </c>
      <c r="C1469" s="1" t="s">
        <v>291</v>
      </c>
      <c r="D1469" s="2">
        <v>42795</v>
      </c>
      <c r="E1469" s="1">
        <v>7875</v>
      </c>
      <c r="F1469" s="1">
        <v>0</v>
      </c>
      <c r="G1469" s="1">
        <v>7875</v>
      </c>
      <c r="H1469" s="1">
        <v>0</v>
      </c>
      <c r="I1469" s="14">
        <v>0</v>
      </c>
      <c r="J1469" s="1">
        <v>0</v>
      </c>
      <c r="K1469" s="1">
        <v>3933</v>
      </c>
      <c r="L1469" s="1">
        <v>3933</v>
      </c>
      <c r="M1469" s="1">
        <v>0</v>
      </c>
      <c r="N1469" s="1">
        <v>870</v>
      </c>
      <c r="O1469" s="1">
        <v>77.221000169999996</v>
      </c>
      <c r="P1469" s="1">
        <v>0</v>
      </c>
      <c r="Q1469" s="1">
        <v>0</v>
      </c>
      <c r="R1469" s="1">
        <v>0</v>
      </c>
    </row>
    <row r="1470" spans="1:18" x14ac:dyDescent="0.15">
      <c r="A1470" s="1" t="str">
        <f t="shared" si="23"/>
        <v>AmeriCredit Automobile Receivables Trust 2017-10001694010 - 04899142705</v>
      </c>
      <c r="B1470" s="1" t="s">
        <v>16</v>
      </c>
      <c r="C1470" s="1" t="s">
        <v>290</v>
      </c>
      <c r="D1470" s="2">
        <v>42705</v>
      </c>
      <c r="E1470" s="1">
        <v>25939.599999999999</v>
      </c>
      <c r="F1470" s="1">
        <v>219.16</v>
      </c>
      <c r="G1470" s="1">
        <v>0</v>
      </c>
      <c r="H1470" s="1">
        <v>-1.4210854715202001E-13</v>
      </c>
      <c r="I1470" s="14">
        <v>25720.44</v>
      </c>
      <c r="J1470" s="1">
        <v>236.01</v>
      </c>
      <c r="K1470" s="1">
        <v>0</v>
      </c>
      <c r="L1470" s="1">
        <v>0</v>
      </c>
      <c r="M1470" s="1">
        <v>0</v>
      </c>
      <c r="N1470" s="1">
        <v>455.16999999999899</v>
      </c>
      <c r="O1470" s="1">
        <v>260.62299999999999</v>
      </c>
      <c r="P1470" s="1">
        <v>455.17</v>
      </c>
      <c r="Q1470" s="1">
        <v>0</v>
      </c>
      <c r="R1470" s="1">
        <v>455.17</v>
      </c>
    </row>
    <row r="1471" spans="1:18" x14ac:dyDescent="0.15">
      <c r="A1471" s="1" t="str">
        <f t="shared" si="23"/>
        <v>AmeriCredit Automobile Receivables Trust 2017-10001694010 - 04899142736</v>
      </c>
      <c r="B1471" s="1" t="s">
        <v>16</v>
      </c>
      <c r="C1471" s="1" t="s">
        <v>290</v>
      </c>
      <c r="D1471" s="2">
        <v>42736</v>
      </c>
      <c r="E1471" s="1">
        <v>25720.44</v>
      </c>
      <c r="F1471" s="1">
        <v>239.7</v>
      </c>
      <c r="G1471" s="1">
        <v>0</v>
      </c>
      <c r="H1471" s="1">
        <v>-2.8990143619011999E-12</v>
      </c>
      <c r="I1471" s="14">
        <v>25480.74</v>
      </c>
      <c r="J1471" s="1">
        <v>215.47</v>
      </c>
      <c r="K1471" s="1">
        <v>0</v>
      </c>
      <c r="L1471" s="1">
        <v>0</v>
      </c>
      <c r="M1471" s="1">
        <v>0</v>
      </c>
      <c r="N1471" s="1">
        <v>455.17</v>
      </c>
      <c r="O1471" s="1">
        <v>262.56491019999999</v>
      </c>
      <c r="P1471" s="1">
        <v>455.17</v>
      </c>
      <c r="Q1471" s="1">
        <v>0</v>
      </c>
      <c r="R1471" s="1">
        <v>455.17</v>
      </c>
    </row>
    <row r="1472" spans="1:18" x14ac:dyDescent="0.15">
      <c r="A1472" s="1" t="str">
        <f t="shared" si="23"/>
        <v>AmeriCredit Automobile Receivables Trust 2017-10001694010 - 04899142767</v>
      </c>
      <c r="B1472" s="1" t="s">
        <v>16</v>
      </c>
      <c r="C1472" s="1" t="s">
        <v>290</v>
      </c>
      <c r="D1472" s="2">
        <v>42767</v>
      </c>
      <c r="E1472" s="1">
        <v>25480.74</v>
      </c>
      <c r="F1472" s="1">
        <v>25461.89</v>
      </c>
      <c r="G1472" s="1">
        <v>18.850000000000001</v>
      </c>
      <c r="H1472" s="1">
        <v>3.6379788070917101E-12</v>
      </c>
      <c r="I1472" s="14">
        <v>0</v>
      </c>
      <c r="J1472" s="1">
        <v>207.34</v>
      </c>
      <c r="K1472" s="1">
        <v>0</v>
      </c>
      <c r="L1472" s="1">
        <v>0</v>
      </c>
      <c r="M1472" s="1">
        <v>0</v>
      </c>
      <c r="N1472" s="1">
        <v>455.17</v>
      </c>
      <c r="O1472" s="1">
        <v>264.52138472000001</v>
      </c>
      <c r="P1472" s="1">
        <v>0</v>
      </c>
      <c r="Q1472" s="1">
        <v>0</v>
      </c>
      <c r="R1472" s="1">
        <v>25669.23</v>
      </c>
    </row>
    <row r="1473" spans="1:18" x14ac:dyDescent="0.15">
      <c r="A1473" s="1" t="str">
        <f t="shared" si="23"/>
        <v>AmeriCredit Automobile Receivables Trust 2017-10001694010 - 04908542705</v>
      </c>
      <c r="B1473" s="1" t="s">
        <v>16</v>
      </c>
      <c r="C1473" s="1" t="s">
        <v>289</v>
      </c>
      <c r="D1473" s="2">
        <v>42705</v>
      </c>
      <c r="E1473" s="1">
        <v>14701.75</v>
      </c>
      <c r="F1473" s="1">
        <v>0</v>
      </c>
      <c r="G1473" s="1">
        <v>0</v>
      </c>
      <c r="H1473" s="1">
        <v>0</v>
      </c>
      <c r="I1473" s="14">
        <v>14701.75</v>
      </c>
      <c r="J1473" s="1">
        <v>0</v>
      </c>
      <c r="K1473" s="1">
        <v>0</v>
      </c>
      <c r="L1473" s="1">
        <v>0</v>
      </c>
      <c r="M1473" s="1">
        <v>0</v>
      </c>
      <c r="N1473" s="1">
        <v>286.909999999999</v>
      </c>
      <c r="O1473" s="1">
        <v>141.58270013999999</v>
      </c>
      <c r="P1473" s="1">
        <v>286.91000000000003</v>
      </c>
      <c r="Q1473" s="1">
        <v>0</v>
      </c>
      <c r="R1473" s="1">
        <v>0</v>
      </c>
    </row>
    <row r="1474" spans="1:18" x14ac:dyDescent="0.15">
      <c r="A1474" s="1" t="str">
        <f t="shared" si="23"/>
        <v>AmeriCredit Automobile Receivables Trust 2017-10001694010 - 04908542736</v>
      </c>
      <c r="B1474" s="1" t="s">
        <v>16</v>
      </c>
      <c r="C1474" s="1" t="s">
        <v>289</v>
      </c>
      <c r="D1474" s="2">
        <v>42736</v>
      </c>
      <c r="E1474" s="1">
        <v>14701.75</v>
      </c>
      <c r="F1474" s="1">
        <v>289.12</v>
      </c>
      <c r="G1474" s="1">
        <v>0</v>
      </c>
      <c r="H1474" s="1">
        <v>7.9580786405131201E-13</v>
      </c>
      <c r="I1474" s="14">
        <v>14412.63</v>
      </c>
      <c r="J1474" s="1">
        <v>310.88</v>
      </c>
      <c r="K1474" s="1">
        <v>0</v>
      </c>
      <c r="L1474" s="1">
        <v>0</v>
      </c>
      <c r="M1474" s="1">
        <v>313.08999999999997</v>
      </c>
      <c r="N1474" s="1">
        <v>286.91000000000003</v>
      </c>
      <c r="O1474" s="1">
        <v>142.95536458000001</v>
      </c>
      <c r="P1474" s="1">
        <v>0</v>
      </c>
      <c r="Q1474" s="1">
        <v>0</v>
      </c>
      <c r="R1474" s="1">
        <v>600</v>
      </c>
    </row>
    <row r="1475" spans="1:18" x14ac:dyDescent="0.15">
      <c r="A1475" s="1" t="str">
        <f t="shared" ref="A1475:A1538" si="24">B1475&amp;C1475&amp;D1475</f>
        <v>AmeriCredit Automobile Receivables Trust 2017-10001694010 - 04908542767</v>
      </c>
      <c r="B1475" s="1" t="s">
        <v>16</v>
      </c>
      <c r="C1475" s="1" t="s">
        <v>289</v>
      </c>
      <c r="D1475" s="2">
        <v>42767</v>
      </c>
      <c r="E1475" s="1">
        <v>14412.63</v>
      </c>
      <c r="F1475" s="1">
        <v>0</v>
      </c>
      <c r="G1475" s="1">
        <v>0</v>
      </c>
      <c r="H1475" s="1">
        <v>0</v>
      </c>
      <c r="I1475" s="14">
        <v>14412.63</v>
      </c>
      <c r="J1475" s="1">
        <v>0</v>
      </c>
      <c r="K1475" s="1">
        <v>0</v>
      </c>
      <c r="L1475" s="1">
        <v>-225</v>
      </c>
      <c r="M1475" s="1">
        <v>0</v>
      </c>
      <c r="N1475" s="1">
        <v>0</v>
      </c>
      <c r="O1475" s="1">
        <v>144.3414697</v>
      </c>
      <c r="P1475" s="1">
        <v>286.91000000000003</v>
      </c>
      <c r="Q1475" s="1">
        <v>0</v>
      </c>
      <c r="R1475" s="1">
        <v>0</v>
      </c>
    </row>
    <row r="1476" spans="1:18" x14ac:dyDescent="0.15">
      <c r="A1476" s="1" t="str">
        <f t="shared" si="24"/>
        <v>AmeriCredit Automobile Receivables Trust 2017-10001694010 - 04908542795</v>
      </c>
      <c r="B1476" s="1" t="s">
        <v>16</v>
      </c>
      <c r="C1476" s="1" t="s">
        <v>289</v>
      </c>
      <c r="D1476" s="2">
        <v>42795</v>
      </c>
      <c r="E1476" s="1">
        <v>14412.63</v>
      </c>
      <c r="F1476" s="1">
        <v>0</v>
      </c>
      <c r="G1476" s="1">
        <v>14412.63</v>
      </c>
      <c r="H1476" s="1">
        <v>0</v>
      </c>
      <c r="I1476" s="14">
        <v>0</v>
      </c>
      <c r="J1476" s="1">
        <v>0</v>
      </c>
      <c r="K1476" s="1">
        <v>13203</v>
      </c>
      <c r="L1476" s="1">
        <v>13203</v>
      </c>
      <c r="M1476" s="1">
        <v>0</v>
      </c>
      <c r="N1476" s="1">
        <v>286.91000000000003</v>
      </c>
      <c r="O1476" s="1">
        <v>145.74114710000001</v>
      </c>
      <c r="P1476" s="1">
        <v>0</v>
      </c>
      <c r="Q1476" s="1">
        <v>0</v>
      </c>
      <c r="R1476" s="1">
        <v>0</v>
      </c>
    </row>
    <row r="1477" spans="1:18" x14ac:dyDescent="0.15">
      <c r="A1477" s="1" t="str">
        <f t="shared" si="24"/>
        <v>AmeriCredit Automobile Receivables Trust 2017-10001694010 - 04921042705</v>
      </c>
      <c r="B1477" s="1" t="s">
        <v>16</v>
      </c>
      <c r="C1477" s="1" t="s">
        <v>288</v>
      </c>
      <c r="D1477" s="2">
        <v>42705</v>
      </c>
      <c r="E1477" s="1">
        <v>16730.439999999999</v>
      </c>
      <c r="F1477" s="1">
        <v>134.79</v>
      </c>
      <c r="G1477" s="1">
        <v>0</v>
      </c>
      <c r="H1477" s="1">
        <v>-2.7569058147491798E-12</v>
      </c>
      <c r="I1477" s="14">
        <v>16595.650000000001</v>
      </c>
      <c r="J1477" s="1">
        <v>246.7</v>
      </c>
      <c r="K1477" s="1">
        <v>0</v>
      </c>
      <c r="L1477" s="1">
        <v>0</v>
      </c>
      <c r="M1477" s="1">
        <v>0</v>
      </c>
      <c r="N1477" s="1">
        <v>381.49</v>
      </c>
      <c r="O1477" s="1">
        <v>130.67282033000001</v>
      </c>
      <c r="P1477" s="1">
        <v>381.49</v>
      </c>
      <c r="Q1477" s="1">
        <v>0</v>
      </c>
      <c r="R1477" s="1">
        <v>381.49</v>
      </c>
    </row>
    <row r="1478" spans="1:18" x14ac:dyDescent="0.15">
      <c r="A1478" s="1" t="str">
        <f t="shared" si="24"/>
        <v>AmeriCredit Automobile Receivables Trust 2017-10001694010 - 04921042736</v>
      </c>
      <c r="B1478" s="1" t="s">
        <v>16</v>
      </c>
      <c r="C1478" s="1" t="s">
        <v>288</v>
      </c>
      <c r="D1478" s="2">
        <v>42736</v>
      </c>
      <c r="E1478" s="1">
        <v>16595.650000000001</v>
      </c>
      <c r="F1478" s="1">
        <v>111.96</v>
      </c>
      <c r="G1478" s="1">
        <v>0</v>
      </c>
      <c r="H1478" s="1">
        <v>2.7711166694643899E-12</v>
      </c>
      <c r="I1478" s="14">
        <v>16483.689999999999</v>
      </c>
      <c r="J1478" s="1">
        <v>269.52999999999997</v>
      </c>
      <c r="K1478" s="1">
        <v>0</v>
      </c>
      <c r="L1478" s="1">
        <v>0</v>
      </c>
      <c r="M1478" s="1">
        <v>0</v>
      </c>
      <c r="N1478" s="1">
        <v>381.49</v>
      </c>
      <c r="O1478" s="1">
        <v>132.63182080999999</v>
      </c>
      <c r="P1478" s="1">
        <v>381.49</v>
      </c>
      <c r="Q1478" s="1">
        <v>0</v>
      </c>
      <c r="R1478" s="1">
        <v>381.49</v>
      </c>
    </row>
    <row r="1479" spans="1:18" x14ac:dyDescent="0.15">
      <c r="A1479" s="1" t="str">
        <f t="shared" si="24"/>
        <v>AmeriCredit Automobile Receivables Trust 2017-10001694010 - 04921042767</v>
      </c>
      <c r="B1479" s="1" t="s">
        <v>16</v>
      </c>
      <c r="C1479" s="1" t="s">
        <v>288</v>
      </c>
      <c r="D1479" s="2">
        <v>42767</v>
      </c>
      <c r="E1479" s="1">
        <v>16483.689999999999</v>
      </c>
      <c r="F1479" s="1">
        <v>284</v>
      </c>
      <c r="G1479" s="1">
        <v>0</v>
      </c>
      <c r="H1479" s="1">
        <v>-1.81898940354585E-12</v>
      </c>
      <c r="I1479" s="14">
        <v>16199.69</v>
      </c>
      <c r="J1479" s="1">
        <v>97.49</v>
      </c>
      <c r="K1479" s="1">
        <v>0</v>
      </c>
      <c r="L1479" s="1">
        <v>0</v>
      </c>
      <c r="M1479" s="1">
        <v>0</v>
      </c>
      <c r="N1479" s="1">
        <v>381.49</v>
      </c>
      <c r="O1479" s="1">
        <v>134.62018996</v>
      </c>
      <c r="P1479" s="1">
        <v>381.49</v>
      </c>
      <c r="Q1479" s="1">
        <v>0</v>
      </c>
      <c r="R1479" s="1">
        <v>381.49</v>
      </c>
    </row>
    <row r="1480" spans="1:18" x14ac:dyDescent="0.15">
      <c r="A1480" s="1" t="str">
        <f t="shared" si="24"/>
        <v>AmeriCredit Automobile Receivables Trust 2017-10001694010 - 04921042795</v>
      </c>
      <c r="B1480" s="1" t="s">
        <v>16</v>
      </c>
      <c r="C1480" s="1" t="s">
        <v>288</v>
      </c>
      <c r="D1480" s="2">
        <v>42795</v>
      </c>
      <c r="E1480" s="1">
        <v>16199.69</v>
      </c>
      <c r="F1480" s="1">
        <v>13013.4</v>
      </c>
      <c r="G1480" s="1">
        <v>3186.29</v>
      </c>
      <c r="H1480" s="1">
        <v>1.81898940354585E-12</v>
      </c>
      <c r="I1480" s="14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381.49</v>
      </c>
      <c r="O1480" s="1">
        <v>136.63836807999999</v>
      </c>
      <c r="P1480" s="1">
        <v>0</v>
      </c>
      <c r="Q1480" s="1">
        <v>0</v>
      </c>
      <c r="R1480" s="1">
        <v>13013.4</v>
      </c>
    </row>
    <row r="1481" spans="1:18" x14ac:dyDescent="0.15">
      <c r="A1481" s="1" t="str">
        <f t="shared" si="24"/>
        <v>AmeriCredit Automobile Receivables Trust 2017-10001694010 - 04970542705</v>
      </c>
      <c r="B1481" s="1" t="s">
        <v>16</v>
      </c>
      <c r="C1481" s="1" t="s">
        <v>287</v>
      </c>
      <c r="D1481" s="2">
        <v>42705</v>
      </c>
      <c r="E1481" s="1">
        <v>29712.75</v>
      </c>
      <c r="F1481" s="1">
        <v>0</v>
      </c>
      <c r="G1481" s="1">
        <v>0</v>
      </c>
      <c r="H1481" s="1">
        <v>0</v>
      </c>
      <c r="I1481" s="14">
        <v>29712.75</v>
      </c>
      <c r="J1481" s="1">
        <v>0</v>
      </c>
      <c r="K1481" s="1">
        <v>0</v>
      </c>
      <c r="L1481" s="1">
        <v>0</v>
      </c>
      <c r="M1481" s="1">
        <v>0</v>
      </c>
      <c r="N1481" s="1">
        <v>1175.74</v>
      </c>
      <c r="O1481" s="1">
        <v>279.60021875000001</v>
      </c>
      <c r="P1481" s="1">
        <v>1175.74</v>
      </c>
      <c r="Q1481" s="1">
        <v>3</v>
      </c>
      <c r="R1481" s="1">
        <v>0</v>
      </c>
    </row>
    <row r="1482" spans="1:18" x14ac:dyDescent="0.15">
      <c r="A1482" s="1" t="str">
        <f t="shared" si="24"/>
        <v>AmeriCredit Automobile Receivables Trust 2017-10001694010 - 04970542736</v>
      </c>
      <c r="B1482" s="1" t="s">
        <v>16</v>
      </c>
      <c r="C1482" s="1" t="s">
        <v>287</v>
      </c>
      <c r="D1482" s="2">
        <v>42736</v>
      </c>
      <c r="E1482" s="1">
        <v>29712.75</v>
      </c>
      <c r="F1482" s="1">
        <v>0</v>
      </c>
      <c r="G1482" s="1">
        <v>0</v>
      </c>
      <c r="H1482" s="1">
        <v>0</v>
      </c>
      <c r="I1482" s="14">
        <v>29712.75</v>
      </c>
      <c r="J1482" s="1">
        <v>0</v>
      </c>
      <c r="K1482" s="1">
        <v>0</v>
      </c>
      <c r="L1482" s="1">
        <v>0</v>
      </c>
      <c r="M1482" s="1">
        <v>0</v>
      </c>
      <c r="N1482" s="1">
        <v>1175.74</v>
      </c>
      <c r="O1482" s="1">
        <v>282.50103510999998</v>
      </c>
      <c r="P1482" s="1">
        <v>1763.61</v>
      </c>
      <c r="Q1482" s="1">
        <v>34</v>
      </c>
      <c r="R1482" s="1">
        <v>0</v>
      </c>
    </row>
    <row r="1483" spans="1:18" x14ac:dyDescent="0.15">
      <c r="A1483" s="1" t="str">
        <f t="shared" si="24"/>
        <v>AmeriCredit Automobile Receivables Trust 2017-10001694010 - 04970542767</v>
      </c>
      <c r="B1483" s="1" t="s">
        <v>16</v>
      </c>
      <c r="C1483" s="1" t="s">
        <v>287</v>
      </c>
      <c r="D1483" s="2">
        <v>42767</v>
      </c>
      <c r="E1483" s="1">
        <v>29712.75</v>
      </c>
      <c r="F1483" s="1">
        <v>975.55</v>
      </c>
      <c r="G1483" s="1">
        <v>-692</v>
      </c>
      <c r="H1483" s="1">
        <v>-6.8212102632969598E-13</v>
      </c>
      <c r="I1483" s="14">
        <v>29429.200000000001</v>
      </c>
      <c r="J1483" s="1">
        <v>890.93</v>
      </c>
      <c r="K1483" s="1">
        <v>0</v>
      </c>
      <c r="L1483" s="1">
        <v>-425</v>
      </c>
      <c r="M1483" s="1">
        <v>0</v>
      </c>
      <c r="N1483" s="1">
        <v>1763.61</v>
      </c>
      <c r="O1483" s="1">
        <v>285.43194745</v>
      </c>
      <c r="P1483" s="1">
        <v>1175.74</v>
      </c>
      <c r="Q1483" s="1">
        <v>0</v>
      </c>
      <c r="R1483" s="1">
        <v>1890</v>
      </c>
    </row>
    <row r="1484" spans="1:18" x14ac:dyDescent="0.15">
      <c r="A1484" s="1" t="str">
        <f t="shared" si="24"/>
        <v>AmeriCredit Automobile Receivables Trust 2017-10001694010 - 04970542795</v>
      </c>
      <c r="B1484" s="1" t="s">
        <v>16</v>
      </c>
      <c r="C1484" s="1" t="s">
        <v>287</v>
      </c>
      <c r="D1484" s="2">
        <v>42795</v>
      </c>
      <c r="E1484" s="1">
        <v>29429.200000000001</v>
      </c>
      <c r="F1484" s="1">
        <v>328.6</v>
      </c>
      <c r="G1484" s="1">
        <v>0</v>
      </c>
      <c r="H1484" s="1">
        <v>2.1600499167107001E-12</v>
      </c>
      <c r="I1484" s="14">
        <v>29100.6</v>
      </c>
      <c r="J1484" s="1">
        <v>271.02999999999997</v>
      </c>
      <c r="K1484" s="1">
        <v>0</v>
      </c>
      <c r="L1484" s="1">
        <v>0</v>
      </c>
      <c r="M1484" s="1">
        <v>0</v>
      </c>
      <c r="N1484" s="1">
        <v>1175.74</v>
      </c>
      <c r="O1484" s="1">
        <v>288.39326799000003</v>
      </c>
      <c r="P1484" s="1">
        <v>587.87</v>
      </c>
      <c r="Q1484" s="1">
        <v>0</v>
      </c>
      <c r="R1484" s="1">
        <v>599.63</v>
      </c>
    </row>
    <row r="1485" spans="1:18" x14ac:dyDescent="0.15">
      <c r="A1485" s="1" t="str">
        <f t="shared" si="24"/>
        <v>AmeriCredit Automobile Receivables Trust 2017-10001694010 - 05022442705</v>
      </c>
      <c r="B1485" s="1" t="s">
        <v>16</v>
      </c>
      <c r="C1485" s="1" t="s">
        <v>286</v>
      </c>
      <c r="D1485" s="2">
        <v>42705</v>
      </c>
      <c r="E1485" s="1">
        <v>17238.650000000001</v>
      </c>
      <c r="F1485" s="1">
        <v>197.87</v>
      </c>
      <c r="G1485" s="1">
        <v>0</v>
      </c>
      <c r="H1485" s="1">
        <v>2.6147972675971598E-12</v>
      </c>
      <c r="I1485" s="14">
        <v>17040.78</v>
      </c>
      <c r="J1485" s="1">
        <v>157.13</v>
      </c>
      <c r="K1485" s="1">
        <v>0</v>
      </c>
      <c r="L1485" s="1">
        <v>0</v>
      </c>
      <c r="M1485" s="1">
        <v>0.71000000000003605</v>
      </c>
      <c r="N1485" s="1">
        <v>354.289999999999</v>
      </c>
      <c r="O1485" s="1">
        <v>154.60897083</v>
      </c>
      <c r="P1485" s="1">
        <v>354.29</v>
      </c>
      <c r="Q1485" s="1">
        <v>0</v>
      </c>
      <c r="R1485" s="1">
        <v>355</v>
      </c>
    </row>
    <row r="1486" spans="1:18" x14ac:dyDescent="0.15">
      <c r="A1486" s="1" t="str">
        <f t="shared" si="24"/>
        <v>AmeriCredit Automobile Receivables Trust 2017-10001694010 - 05022442736</v>
      </c>
      <c r="B1486" s="1" t="s">
        <v>16</v>
      </c>
      <c r="C1486" s="1" t="s">
        <v>286</v>
      </c>
      <c r="D1486" s="2">
        <v>42736</v>
      </c>
      <c r="E1486" s="1">
        <v>17040.78</v>
      </c>
      <c r="F1486" s="1">
        <v>0</v>
      </c>
      <c r="G1486" s="1">
        <v>0</v>
      </c>
      <c r="H1486" s="1">
        <v>0</v>
      </c>
      <c r="I1486" s="14">
        <v>17040.78</v>
      </c>
      <c r="J1486" s="1">
        <v>0</v>
      </c>
      <c r="K1486" s="1">
        <v>0</v>
      </c>
      <c r="L1486" s="1">
        <v>0</v>
      </c>
      <c r="M1486" s="1">
        <v>0</v>
      </c>
      <c r="N1486" s="1">
        <v>354.29</v>
      </c>
      <c r="O1486" s="1">
        <v>156.39988953</v>
      </c>
      <c r="P1486" s="1">
        <v>708.58</v>
      </c>
      <c r="Q1486" s="1">
        <v>5</v>
      </c>
      <c r="R1486" s="1">
        <v>0</v>
      </c>
    </row>
    <row r="1487" spans="1:18" x14ac:dyDescent="0.15">
      <c r="A1487" s="1" t="str">
        <f t="shared" si="24"/>
        <v>AmeriCredit Automobile Receivables Trust 2017-10001694010 - 05022442767</v>
      </c>
      <c r="B1487" s="1" t="s">
        <v>16</v>
      </c>
      <c r="C1487" s="1" t="s">
        <v>286</v>
      </c>
      <c r="D1487" s="2">
        <v>42767</v>
      </c>
      <c r="E1487" s="1">
        <v>17040.78</v>
      </c>
      <c r="F1487" s="1">
        <v>11501.55</v>
      </c>
      <c r="G1487" s="1">
        <v>4911.2299999999996</v>
      </c>
      <c r="H1487" s="1">
        <v>0</v>
      </c>
      <c r="I1487" s="14">
        <v>628</v>
      </c>
      <c r="J1487" s="1">
        <v>0</v>
      </c>
      <c r="K1487" s="1">
        <v>0</v>
      </c>
      <c r="L1487" s="1">
        <v>0</v>
      </c>
      <c r="M1487" s="1">
        <v>0</v>
      </c>
      <c r="N1487" s="1">
        <v>708.58</v>
      </c>
      <c r="O1487" s="1">
        <v>158.21155303</v>
      </c>
      <c r="P1487" s="1">
        <v>633.97890411000003</v>
      </c>
      <c r="Q1487" s="1">
        <v>2</v>
      </c>
      <c r="R1487" s="1">
        <v>11501.55</v>
      </c>
    </row>
    <row r="1488" spans="1:18" x14ac:dyDescent="0.15">
      <c r="A1488" s="1" t="str">
        <f t="shared" si="24"/>
        <v>AmeriCredit Automobile Receivables Trust 2017-10001694010 - 05022442795</v>
      </c>
      <c r="B1488" s="1" t="s">
        <v>16</v>
      </c>
      <c r="C1488" s="1" t="s">
        <v>286</v>
      </c>
      <c r="D1488" s="2">
        <v>42795</v>
      </c>
      <c r="E1488" s="1">
        <v>628</v>
      </c>
      <c r="F1488" s="1">
        <v>628</v>
      </c>
      <c r="G1488" s="1">
        <v>0</v>
      </c>
      <c r="H1488" s="1">
        <v>0</v>
      </c>
      <c r="I1488" s="14">
        <v>0</v>
      </c>
      <c r="J1488" s="1">
        <v>2.72</v>
      </c>
      <c r="K1488" s="1">
        <v>0</v>
      </c>
      <c r="L1488" s="1">
        <v>0</v>
      </c>
      <c r="M1488" s="1">
        <v>0</v>
      </c>
      <c r="N1488" s="1">
        <v>633.97890411000003</v>
      </c>
      <c r="O1488" s="1">
        <v>160.04420163</v>
      </c>
      <c r="P1488" s="1">
        <v>0</v>
      </c>
      <c r="Q1488" s="1">
        <v>0</v>
      </c>
      <c r="R1488" s="1">
        <v>630.72</v>
      </c>
    </row>
    <row r="1489" spans="1:18" x14ac:dyDescent="0.15">
      <c r="A1489" s="1" t="str">
        <f t="shared" si="24"/>
        <v>AmeriCredit Automobile Receivables Trust 2017-20001703220 - 00000442795</v>
      </c>
      <c r="B1489" s="1" t="s">
        <v>98</v>
      </c>
      <c r="C1489" s="1" t="s">
        <v>285</v>
      </c>
      <c r="D1489" s="2">
        <v>42795</v>
      </c>
      <c r="E1489" s="1">
        <v>8790.67</v>
      </c>
      <c r="F1489" s="1">
        <v>2510.84</v>
      </c>
      <c r="G1489" s="1">
        <v>-450</v>
      </c>
      <c r="H1489" s="1">
        <v>0</v>
      </c>
      <c r="I1489" s="14">
        <v>6729.83</v>
      </c>
      <c r="J1489" s="1">
        <v>383.96</v>
      </c>
      <c r="K1489" s="1">
        <v>0</v>
      </c>
      <c r="L1489" s="1">
        <v>-100</v>
      </c>
      <c r="M1489" s="1">
        <v>0</v>
      </c>
      <c r="N1489" s="1">
        <v>0</v>
      </c>
      <c r="O1489" s="1">
        <v>0</v>
      </c>
      <c r="P1489" s="1">
        <v>549.1</v>
      </c>
      <c r="Q1489" s="1">
        <v>0</v>
      </c>
      <c r="R1489" s="1">
        <v>3444</v>
      </c>
    </row>
    <row r="1490" spans="1:18" x14ac:dyDescent="0.15">
      <c r="A1490" s="1" t="str">
        <f t="shared" si="24"/>
        <v>AmeriCredit Automobile Receivables Trust 2017-20001703220 - 00035242795</v>
      </c>
      <c r="B1490" s="1" t="s">
        <v>98</v>
      </c>
      <c r="C1490" s="1" t="s">
        <v>284</v>
      </c>
      <c r="D1490" s="2">
        <v>42795</v>
      </c>
      <c r="E1490" s="1">
        <v>8875.56</v>
      </c>
      <c r="F1490" s="1">
        <v>1859.55</v>
      </c>
      <c r="G1490" s="1">
        <v>-450</v>
      </c>
      <c r="H1490" s="1">
        <v>-6.8212102632969598E-13</v>
      </c>
      <c r="I1490" s="14">
        <v>7466.01</v>
      </c>
      <c r="J1490" s="1">
        <v>66.55</v>
      </c>
      <c r="K1490" s="1">
        <v>0</v>
      </c>
      <c r="L1490" s="1">
        <v>-450</v>
      </c>
      <c r="M1490" s="1">
        <v>0</v>
      </c>
      <c r="N1490" s="1">
        <v>585.44999999999902</v>
      </c>
      <c r="O1490" s="1">
        <v>551.94857538999997</v>
      </c>
      <c r="P1490" s="1">
        <v>585.45000000000005</v>
      </c>
      <c r="Q1490" s="1">
        <v>0</v>
      </c>
      <c r="R1490" s="1">
        <v>2189</v>
      </c>
    </row>
    <row r="1491" spans="1:18" x14ac:dyDescent="0.15">
      <c r="A1491" s="1" t="str">
        <f t="shared" si="24"/>
        <v>AmeriCredit Automobile Receivables Trust 2017-20001703220 - 00047142795</v>
      </c>
      <c r="B1491" s="1" t="s">
        <v>98</v>
      </c>
      <c r="C1491" s="1" t="s">
        <v>283</v>
      </c>
      <c r="D1491" s="2">
        <v>42795</v>
      </c>
      <c r="E1491" s="1">
        <v>8807.7000000000007</v>
      </c>
      <c r="F1491" s="1">
        <v>1739.37</v>
      </c>
      <c r="G1491" s="1">
        <v>-500</v>
      </c>
      <c r="H1491" s="1">
        <v>9.0949470177292804E-13</v>
      </c>
      <c r="I1491" s="14">
        <v>7568.33</v>
      </c>
      <c r="J1491" s="1">
        <v>61.13</v>
      </c>
      <c r="K1491" s="1">
        <v>0</v>
      </c>
      <c r="L1491" s="1">
        <v>-500</v>
      </c>
      <c r="M1491" s="1">
        <v>0</v>
      </c>
      <c r="N1491" s="1">
        <v>450.15</v>
      </c>
      <c r="O1491" s="1">
        <v>413.12772425999998</v>
      </c>
      <c r="P1491" s="1">
        <v>450.15</v>
      </c>
      <c r="Q1491" s="1">
        <v>0</v>
      </c>
      <c r="R1491" s="1">
        <v>1923</v>
      </c>
    </row>
    <row r="1492" spans="1:18" x14ac:dyDescent="0.15">
      <c r="A1492" s="1" t="str">
        <f t="shared" si="24"/>
        <v>AmeriCredit Automobile Receivables Trust 2017-20001703220 - 00065642795</v>
      </c>
      <c r="B1492" s="1" t="s">
        <v>98</v>
      </c>
      <c r="C1492" s="1" t="s">
        <v>282</v>
      </c>
      <c r="D1492" s="2">
        <v>42795</v>
      </c>
      <c r="E1492" s="1">
        <v>7604.16</v>
      </c>
      <c r="F1492" s="1">
        <v>1792.14</v>
      </c>
      <c r="G1492" s="1">
        <v>-855</v>
      </c>
      <c r="H1492" s="1">
        <v>-6.8212102632969598E-13</v>
      </c>
      <c r="I1492" s="14">
        <v>6667.02</v>
      </c>
      <c r="J1492" s="1">
        <v>243.27</v>
      </c>
      <c r="K1492" s="1">
        <v>0</v>
      </c>
      <c r="L1492" s="1">
        <v>-405</v>
      </c>
      <c r="M1492" s="1">
        <v>0</v>
      </c>
      <c r="N1492" s="1">
        <v>523.07000000000005</v>
      </c>
      <c r="O1492" s="1">
        <v>491.13033830000001</v>
      </c>
      <c r="P1492" s="1">
        <v>523.07000000000005</v>
      </c>
      <c r="Q1492" s="1">
        <v>0</v>
      </c>
      <c r="R1492" s="1">
        <v>2574</v>
      </c>
    </row>
    <row r="1493" spans="1:18" x14ac:dyDescent="0.15">
      <c r="A1493" s="1" t="str">
        <f t="shared" si="24"/>
        <v>AmeriCredit Automobile Receivables Trust 2017-20001703220 - 00074542795</v>
      </c>
      <c r="B1493" s="1" t="s">
        <v>98</v>
      </c>
      <c r="C1493" s="1" t="s">
        <v>281</v>
      </c>
      <c r="D1493" s="2">
        <v>42795</v>
      </c>
      <c r="E1493" s="1">
        <v>8383.76</v>
      </c>
      <c r="F1493" s="1">
        <v>1624.39</v>
      </c>
      <c r="G1493" s="1">
        <v>-540</v>
      </c>
      <c r="H1493" s="1">
        <v>2.2737367544323201E-13</v>
      </c>
      <c r="I1493" s="14">
        <v>7299.37</v>
      </c>
      <c r="J1493" s="1">
        <v>124.94</v>
      </c>
      <c r="K1493" s="1">
        <v>0</v>
      </c>
      <c r="L1493" s="1">
        <v>-540</v>
      </c>
      <c r="M1493" s="1">
        <v>0</v>
      </c>
      <c r="N1493" s="1">
        <v>405.45</v>
      </c>
      <c r="O1493" s="1">
        <v>362.29544779999998</v>
      </c>
      <c r="P1493" s="1">
        <v>405.45</v>
      </c>
      <c r="Q1493" s="1">
        <v>0</v>
      </c>
      <c r="R1493" s="1">
        <v>2441</v>
      </c>
    </row>
    <row r="1494" spans="1:18" x14ac:dyDescent="0.15">
      <c r="A1494" s="1" t="str">
        <f t="shared" si="24"/>
        <v>AmeriCredit Automobile Receivables Trust 2017-20001703220 - 00074642795</v>
      </c>
      <c r="B1494" s="1" t="s">
        <v>98</v>
      </c>
      <c r="C1494" s="1" t="s">
        <v>280</v>
      </c>
      <c r="D1494" s="2">
        <v>42795</v>
      </c>
      <c r="E1494" s="1">
        <v>7749.27</v>
      </c>
      <c r="F1494" s="1">
        <v>1621.57</v>
      </c>
      <c r="G1494" s="1">
        <v>-550</v>
      </c>
      <c r="H1494" s="1">
        <v>6.8212102632969598E-13</v>
      </c>
      <c r="I1494" s="14">
        <v>6677.7</v>
      </c>
      <c r="J1494" s="1">
        <v>92.99</v>
      </c>
      <c r="K1494" s="1">
        <v>0</v>
      </c>
      <c r="L1494" s="1">
        <v>-550</v>
      </c>
      <c r="M1494" s="1">
        <v>0</v>
      </c>
      <c r="N1494" s="1">
        <v>464.09</v>
      </c>
      <c r="O1494" s="1">
        <v>411.30163864000002</v>
      </c>
      <c r="P1494" s="1">
        <v>464.09</v>
      </c>
      <c r="Q1494" s="1">
        <v>0</v>
      </c>
      <c r="R1494" s="1">
        <v>1787</v>
      </c>
    </row>
    <row r="1495" spans="1:18" x14ac:dyDescent="0.15">
      <c r="A1495" s="1" t="str">
        <f t="shared" si="24"/>
        <v>AmeriCredit Automobile Receivables Trust 2017-20001703220 - 00077542795</v>
      </c>
      <c r="B1495" s="1" t="s">
        <v>98</v>
      </c>
      <c r="C1495" s="1" t="s">
        <v>279</v>
      </c>
      <c r="D1495" s="2">
        <v>42795</v>
      </c>
      <c r="E1495" s="1">
        <v>9262.17</v>
      </c>
      <c r="F1495" s="1">
        <v>2248.63</v>
      </c>
      <c r="G1495" s="1">
        <v>-750</v>
      </c>
      <c r="H1495" s="1">
        <v>0</v>
      </c>
      <c r="I1495" s="14">
        <v>7763.54</v>
      </c>
      <c r="J1495" s="1">
        <v>278.41000000000003</v>
      </c>
      <c r="K1495" s="1">
        <v>0</v>
      </c>
      <c r="L1495" s="1">
        <v>-650</v>
      </c>
      <c r="M1495" s="1">
        <v>0</v>
      </c>
      <c r="N1495" s="1">
        <v>444.26</v>
      </c>
      <c r="O1495" s="1">
        <v>380.32099908999999</v>
      </c>
      <c r="P1495" s="1">
        <v>444.26</v>
      </c>
      <c r="Q1495" s="1">
        <v>0</v>
      </c>
      <c r="R1495" s="1">
        <v>2663.04</v>
      </c>
    </row>
    <row r="1496" spans="1:18" x14ac:dyDescent="0.15">
      <c r="A1496" s="1" t="str">
        <f t="shared" si="24"/>
        <v>AmeriCredit Automobile Receivables Trust 2017-20001703220 - 00079942795</v>
      </c>
      <c r="B1496" s="1" t="s">
        <v>98</v>
      </c>
      <c r="C1496" s="1" t="s">
        <v>278</v>
      </c>
      <c r="D1496" s="2">
        <v>42795</v>
      </c>
      <c r="E1496" s="1">
        <v>8135.32</v>
      </c>
      <c r="F1496" s="1">
        <v>2043.76</v>
      </c>
      <c r="G1496" s="1">
        <v>-525</v>
      </c>
      <c r="H1496" s="1">
        <v>-6.8212102632969598E-13</v>
      </c>
      <c r="I1496" s="14">
        <v>6616.56</v>
      </c>
      <c r="J1496" s="1">
        <v>115.24</v>
      </c>
      <c r="K1496" s="1">
        <v>0</v>
      </c>
      <c r="L1496" s="1">
        <v>-525</v>
      </c>
      <c r="M1496" s="1">
        <v>0</v>
      </c>
      <c r="N1496" s="1">
        <v>544.46</v>
      </c>
      <c r="O1496" s="1">
        <v>498.96587302</v>
      </c>
      <c r="P1496" s="1">
        <v>544.46</v>
      </c>
      <c r="Q1496" s="1">
        <v>0</v>
      </c>
      <c r="R1496" s="1">
        <v>2159</v>
      </c>
    </row>
    <row r="1497" spans="1:18" x14ac:dyDescent="0.15">
      <c r="A1497" s="1" t="str">
        <f t="shared" si="24"/>
        <v>AmeriCredit Automobile Receivables Trust 2017-20001703220 - 00138142795</v>
      </c>
      <c r="B1497" s="1" t="s">
        <v>98</v>
      </c>
      <c r="C1497" s="1" t="s">
        <v>277</v>
      </c>
      <c r="D1497" s="2">
        <v>42795</v>
      </c>
      <c r="E1497" s="1">
        <v>10729.72</v>
      </c>
      <c r="F1497" s="1">
        <v>2183.3000000000002</v>
      </c>
      <c r="G1497" s="1">
        <v>-505</v>
      </c>
      <c r="H1497" s="1">
        <v>-9.0949470177292804E-13</v>
      </c>
      <c r="I1497" s="14">
        <v>9051.42</v>
      </c>
      <c r="J1497" s="1">
        <v>75.459999999999994</v>
      </c>
      <c r="K1497" s="1">
        <v>0</v>
      </c>
      <c r="L1497" s="1">
        <v>-405</v>
      </c>
      <c r="M1497" s="1">
        <v>0</v>
      </c>
      <c r="N1497" s="1">
        <v>438.43999999999897</v>
      </c>
      <c r="O1497" s="1">
        <v>378.38865585999997</v>
      </c>
      <c r="P1497" s="1">
        <v>438.44</v>
      </c>
      <c r="Q1497" s="1">
        <v>0</v>
      </c>
      <c r="R1497" s="1">
        <v>2358.7199999999998</v>
      </c>
    </row>
    <row r="1498" spans="1:18" x14ac:dyDescent="0.15">
      <c r="A1498" s="1" t="str">
        <f t="shared" si="24"/>
        <v>AmeriCredit Automobile Receivables Trust 2017-20001703220 - 00159542795</v>
      </c>
      <c r="B1498" s="1" t="s">
        <v>98</v>
      </c>
      <c r="C1498" s="1" t="s">
        <v>276</v>
      </c>
      <c r="D1498" s="2">
        <v>42795</v>
      </c>
      <c r="E1498" s="1">
        <v>8710.52</v>
      </c>
      <c r="F1498" s="1">
        <v>2178.38</v>
      </c>
      <c r="G1498" s="1">
        <v>-425</v>
      </c>
      <c r="H1498" s="1">
        <v>0</v>
      </c>
      <c r="I1498" s="14">
        <v>6957.14</v>
      </c>
      <c r="J1498" s="1">
        <v>146.62</v>
      </c>
      <c r="K1498" s="1">
        <v>0</v>
      </c>
      <c r="L1498" s="1">
        <v>-425</v>
      </c>
      <c r="M1498" s="1">
        <v>0</v>
      </c>
      <c r="N1498" s="1">
        <v>528.48</v>
      </c>
      <c r="O1498" s="1">
        <v>474.00039371999998</v>
      </c>
      <c r="P1498" s="1">
        <v>528.48</v>
      </c>
      <c r="Q1498" s="1">
        <v>0</v>
      </c>
      <c r="R1498" s="1">
        <v>2365</v>
      </c>
    </row>
    <row r="1499" spans="1:18" x14ac:dyDescent="0.15">
      <c r="A1499" s="1" t="str">
        <f t="shared" si="24"/>
        <v>AmeriCredit Automobile Receivables Trust 2017-20001703220 - 00160442795</v>
      </c>
      <c r="B1499" s="1" t="s">
        <v>98</v>
      </c>
      <c r="C1499" s="1" t="s">
        <v>275</v>
      </c>
      <c r="D1499" s="2">
        <v>42795</v>
      </c>
      <c r="E1499" s="1">
        <v>2005.91</v>
      </c>
      <c r="F1499" s="1">
        <v>1139</v>
      </c>
      <c r="G1499" s="1">
        <v>-495</v>
      </c>
      <c r="H1499" s="1">
        <v>0</v>
      </c>
      <c r="I1499" s="14">
        <v>1361.91</v>
      </c>
      <c r="J1499" s="1">
        <v>47.12</v>
      </c>
      <c r="K1499" s="1">
        <v>0</v>
      </c>
      <c r="L1499" s="1">
        <v>-395</v>
      </c>
      <c r="M1499" s="1">
        <v>0</v>
      </c>
      <c r="N1499" s="1">
        <v>0</v>
      </c>
      <c r="O1499" s="1">
        <v>0</v>
      </c>
      <c r="P1499" s="1">
        <v>242.12</v>
      </c>
      <c r="Q1499" s="1">
        <v>0</v>
      </c>
      <c r="R1499" s="1">
        <v>1283</v>
      </c>
    </row>
    <row r="1500" spans="1:18" x14ac:dyDescent="0.15">
      <c r="A1500" s="1" t="str">
        <f t="shared" si="24"/>
        <v>AmeriCredit Automobile Receivables Trust 2017-20001703220 - 00162242795</v>
      </c>
      <c r="B1500" s="1" t="s">
        <v>98</v>
      </c>
      <c r="C1500" s="1" t="s">
        <v>274</v>
      </c>
      <c r="D1500" s="2">
        <v>42795</v>
      </c>
      <c r="E1500" s="1">
        <v>5206.1099999999997</v>
      </c>
      <c r="F1500" s="1">
        <v>1324.47</v>
      </c>
      <c r="G1500" s="1">
        <v>-425</v>
      </c>
      <c r="H1500" s="1">
        <v>-6.8212102632969598E-13</v>
      </c>
      <c r="I1500" s="14">
        <v>4306.6400000000003</v>
      </c>
      <c r="J1500" s="1">
        <v>60.63</v>
      </c>
      <c r="K1500" s="1">
        <v>0</v>
      </c>
      <c r="L1500" s="1">
        <v>-425</v>
      </c>
      <c r="M1500" s="1">
        <v>0</v>
      </c>
      <c r="N1500" s="1">
        <v>365.78</v>
      </c>
      <c r="O1500" s="1">
        <v>331.14804378000002</v>
      </c>
      <c r="P1500" s="1">
        <v>365.78</v>
      </c>
      <c r="Q1500" s="1">
        <v>0</v>
      </c>
      <c r="R1500" s="1">
        <v>1413</v>
      </c>
    </row>
    <row r="1501" spans="1:18" x14ac:dyDescent="0.15">
      <c r="A1501" s="1" t="str">
        <f t="shared" si="24"/>
        <v>AmeriCredit Automobile Receivables Trust 2017-20001703220 - 00165142795</v>
      </c>
      <c r="B1501" s="1" t="s">
        <v>98</v>
      </c>
      <c r="C1501" s="1" t="s">
        <v>273</v>
      </c>
      <c r="D1501" s="2">
        <v>42795</v>
      </c>
      <c r="E1501" s="1">
        <v>9472.76</v>
      </c>
      <c r="F1501" s="1">
        <v>2000.65</v>
      </c>
      <c r="G1501" s="1">
        <v>-550</v>
      </c>
      <c r="H1501" s="1">
        <v>4.5474735088646402E-13</v>
      </c>
      <c r="I1501" s="14">
        <v>8022.11</v>
      </c>
      <c r="J1501" s="1">
        <v>133.53</v>
      </c>
      <c r="K1501" s="1">
        <v>0</v>
      </c>
      <c r="L1501" s="1">
        <v>-550</v>
      </c>
      <c r="M1501" s="1">
        <v>0</v>
      </c>
      <c r="N1501" s="1">
        <v>665.8</v>
      </c>
      <c r="O1501" s="1">
        <v>589.81666802999996</v>
      </c>
      <c r="P1501" s="1">
        <v>665.8</v>
      </c>
      <c r="Q1501" s="1">
        <v>0</v>
      </c>
      <c r="R1501" s="1">
        <v>2217</v>
      </c>
    </row>
    <row r="1502" spans="1:18" x14ac:dyDescent="0.15">
      <c r="A1502" s="1" t="str">
        <f t="shared" si="24"/>
        <v>AmeriCredit Automobile Receivables Trust 2017-20001703220 - 00169142795</v>
      </c>
      <c r="B1502" s="1" t="s">
        <v>98</v>
      </c>
      <c r="C1502" s="1" t="s">
        <v>272</v>
      </c>
      <c r="D1502" s="2">
        <v>42795</v>
      </c>
      <c r="E1502" s="1">
        <v>7427.98</v>
      </c>
      <c r="F1502" s="1">
        <v>1304.47</v>
      </c>
      <c r="G1502" s="1">
        <v>-550</v>
      </c>
      <c r="H1502" s="1">
        <v>-6.8212102632969598E-13</v>
      </c>
      <c r="I1502" s="14">
        <v>6673.51</v>
      </c>
      <c r="J1502" s="1">
        <v>127.59</v>
      </c>
      <c r="K1502" s="1">
        <v>0</v>
      </c>
      <c r="L1502" s="1">
        <v>-550</v>
      </c>
      <c r="M1502" s="1">
        <v>0</v>
      </c>
      <c r="N1502" s="1">
        <v>305.29000000000002</v>
      </c>
      <c r="O1502" s="1">
        <v>259.48029385000001</v>
      </c>
      <c r="P1502" s="1">
        <v>305.29000000000002</v>
      </c>
      <c r="Q1502" s="1">
        <v>0</v>
      </c>
      <c r="R1502" s="1">
        <v>1659.35</v>
      </c>
    </row>
    <row r="1503" spans="1:18" x14ac:dyDescent="0.15">
      <c r="A1503" s="1" t="str">
        <f t="shared" si="24"/>
        <v>AmeriCredit Automobile Receivables Trust 2017-20001703220 - 00239342795</v>
      </c>
      <c r="B1503" s="1" t="s">
        <v>98</v>
      </c>
      <c r="C1503" s="1" t="s">
        <v>271</v>
      </c>
      <c r="D1503" s="2">
        <v>42795</v>
      </c>
      <c r="E1503" s="1">
        <v>11810.37</v>
      </c>
      <c r="F1503" s="1">
        <v>1992.15</v>
      </c>
      <c r="G1503" s="1">
        <v>-500</v>
      </c>
      <c r="H1503" s="1">
        <v>1.3642420526593899E-12</v>
      </c>
      <c r="I1503" s="14">
        <v>10318.219999999999</v>
      </c>
      <c r="J1503" s="1">
        <v>151.43</v>
      </c>
      <c r="K1503" s="1">
        <v>0</v>
      </c>
      <c r="L1503" s="1">
        <v>-500</v>
      </c>
      <c r="M1503" s="1">
        <v>0</v>
      </c>
      <c r="N1503" s="1">
        <v>1136.8</v>
      </c>
      <c r="O1503" s="1">
        <v>494.50001637999998</v>
      </c>
      <c r="P1503" s="1">
        <v>1135.22</v>
      </c>
      <c r="Q1503" s="1">
        <v>7</v>
      </c>
      <c r="R1503" s="1">
        <v>2748</v>
      </c>
    </row>
    <row r="1504" spans="1:18" x14ac:dyDescent="0.15">
      <c r="A1504" s="1" t="str">
        <f t="shared" si="24"/>
        <v>AmeriCredit Automobile Receivables Trust 2017-20001703220 - 00255142795</v>
      </c>
      <c r="B1504" s="1" t="s">
        <v>98</v>
      </c>
      <c r="C1504" s="1" t="s">
        <v>270</v>
      </c>
      <c r="D1504" s="2">
        <v>42795</v>
      </c>
      <c r="E1504" s="1">
        <v>7280.9</v>
      </c>
      <c r="F1504" s="1">
        <v>1356.59</v>
      </c>
      <c r="G1504" s="1">
        <v>-125</v>
      </c>
      <c r="H1504" s="1">
        <v>-6.8212102632969598E-13</v>
      </c>
      <c r="I1504" s="14">
        <v>6049.31</v>
      </c>
      <c r="J1504" s="1">
        <v>133.13</v>
      </c>
      <c r="K1504" s="1">
        <v>0</v>
      </c>
      <c r="L1504" s="1">
        <v>-495</v>
      </c>
      <c r="M1504" s="1">
        <v>0</v>
      </c>
      <c r="N1504" s="1">
        <v>374.719999999999</v>
      </c>
      <c r="O1504" s="1">
        <v>316.20081923999999</v>
      </c>
      <c r="P1504" s="1">
        <v>374.72</v>
      </c>
      <c r="Q1504" s="1">
        <v>0</v>
      </c>
      <c r="R1504" s="1">
        <v>1902</v>
      </c>
    </row>
    <row r="1505" spans="1:18" x14ac:dyDescent="0.15">
      <c r="A1505" s="1" t="str">
        <f t="shared" si="24"/>
        <v>AmeriCredit Automobile Receivables Trust 2017-20001703220 - 00258342795</v>
      </c>
      <c r="B1505" s="1" t="s">
        <v>98</v>
      </c>
      <c r="C1505" s="1" t="s">
        <v>269</v>
      </c>
      <c r="D1505" s="2">
        <v>42795</v>
      </c>
      <c r="E1505" s="1">
        <v>2568.85</v>
      </c>
      <c r="F1505" s="1">
        <v>1335.14</v>
      </c>
      <c r="G1505" s="1">
        <v>-510</v>
      </c>
      <c r="H1505" s="1">
        <v>-2.2737367544323201E-13</v>
      </c>
      <c r="I1505" s="14">
        <v>1743.71</v>
      </c>
      <c r="J1505" s="1">
        <v>24.86</v>
      </c>
      <c r="K1505" s="1">
        <v>0</v>
      </c>
      <c r="L1505" s="1">
        <v>-885</v>
      </c>
      <c r="M1505" s="1">
        <v>0</v>
      </c>
      <c r="N1505" s="1">
        <v>0</v>
      </c>
      <c r="O1505" s="1">
        <v>0</v>
      </c>
      <c r="P1505" s="1">
        <v>611.6</v>
      </c>
      <c r="Q1505" s="1">
        <v>5</v>
      </c>
      <c r="R1505" s="1">
        <v>1400</v>
      </c>
    </row>
    <row r="1506" spans="1:18" x14ac:dyDescent="0.15">
      <c r="A1506" s="1" t="str">
        <f t="shared" si="24"/>
        <v>AmeriCredit Automobile Receivables Trust 2017-20001703220 - 00261842795</v>
      </c>
      <c r="B1506" s="1" t="s">
        <v>98</v>
      </c>
      <c r="C1506" s="1" t="s">
        <v>268</v>
      </c>
      <c r="D1506" s="2">
        <v>42795</v>
      </c>
      <c r="E1506" s="1">
        <v>12679.26</v>
      </c>
      <c r="F1506" s="1">
        <v>2147.1</v>
      </c>
      <c r="G1506" s="1">
        <v>-470</v>
      </c>
      <c r="H1506" s="1">
        <v>4.5474735088646402E-13</v>
      </c>
      <c r="I1506" s="14">
        <v>11002.16</v>
      </c>
      <c r="J1506" s="1">
        <v>337.65</v>
      </c>
      <c r="K1506" s="1">
        <v>0</v>
      </c>
      <c r="L1506" s="1">
        <v>-470</v>
      </c>
      <c r="M1506" s="1">
        <v>0</v>
      </c>
      <c r="N1506" s="1">
        <v>504.95</v>
      </c>
      <c r="O1506" s="1">
        <v>416.74418113000002</v>
      </c>
      <c r="P1506" s="1">
        <v>504.95</v>
      </c>
      <c r="Q1506" s="1">
        <v>0</v>
      </c>
      <c r="R1506" s="1">
        <v>2525</v>
      </c>
    </row>
    <row r="1507" spans="1:18" x14ac:dyDescent="0.15">
      <c r="A1507" s="1" t="str">
        <f t="shared" si="24"/>
        <v>AmeriCredit Automobile Receivables Trust 2017-20001703220 - 00273242795</v>
      </c>
      <c r="B1507" s="1" t="s">
        <v>98</v>
      </c>
      <c r="C1507" s="1" t="s">
        <v>267</v>
      </c>
      <c r="D1507" s="2">
        <v>42795</v>
      </c>
      <c r="E1507" s="1">
        <v>12940.7</v>
      </c>
      <c r="F1507" s="1">
        <v>2717.6</v>
      </c>
      <c r="G1507" s="1">
        <v>-450</v>
      </c>
      <c r="H1507" s="1">
        <v>4.5474735088646402E-13</v>
      </c>
      <c r="I1507" s="14">
        <v>10673.1</v>
      </c>
      <c r="J1507" s="1">
        <v>240.08</v>
      </c>
      <c r="K1507" s="1">
        <v>0</v>
      </c>
      <c r="L1507" s="1">
        <v>-450</v>
      </c>
      <c r="M1507" s="1">
        <v>0</v>
      </c>
      <c r="N1507" s="1">
        <v>651.28</v>
      </c>
      <c r="O1507" s="1">
        <v>528.16047971</v>
      </c>
      <c r="P1507" s="1">
        <v>651.28</v>
      </c>
      <c r="Q1507" s="1">
        <v>0</v>
      </c>
      <c r="R1507" s="1">
        <v>3120.48</v>
      </c>
    </row>
    <row r="1508" spans="1:18" x14ac:dyDescent="0.15">
      <c r="A1508" s="1" t="str">
        <f t="shared" si="24"/>
        <v>AmeriCredit Automobile Receivables Trust 2017-20001703220 - 00283142795</v>
      </c>
      <c r="B1508" s="1" t="s">
        <v>98</v>
      </c>
      <c r="C1508" s="1" t="s">
        <v>266</v>
      </c>
      <c r="D1508" s="2">
        <v>42795</v>
      </c>
      <c r="E1508" s="1">
        <v>16218.17</v>
      </c>
      <c r="F1508" s="1">
        <v>2628.11</v>
      </c>
      <c r="G1508" s="1">
        <v>-450</v>
      </c>
      <c r="H1508" s="1">
        <v>4.5474735088646402E-13</v>
      </c>
      <c r="I1508" s="14">
        <v>14040.06</v>
      </c>
      <c r="J1508" s="1">
        <v>423.57</v>
      </c>
      <c r="K1508" s="1">
        <v>0</v>
      </c>
      <c r="L1508" s="1">
        <v>-450</v>
      </c>
      <c r="M1508" s="1">
        <v>0</v>
      </c>
      <c r="N1508" s="1">
        <v>650.17999999999995</v>
      </c>
      <c r="O1508" s="1">
        <v>543.93806151000001</v>
      </c>
      <c r="P1508" s="1">
        <v>650.17999999999995</v>
      </c>
      <c r="Q1508" s="1">
        <v>0</v>
      </c>
      <c r="R1508" s="1">
        <v>3110.18</v>
      </c>
    </row>
    <row r="1509" spans="1:18" x14ac:dyDescent="0.15">
      <c r="A1509" s="1" t="str">
        <f t="shared" si="24"/>
        <v>AmeriCredit Automobile Receivables Trust 2017-20001703220 - 00285042795</v>
      </c>
      <c r="B1509" s="1" t="s">
        <v>98</v>
      </c>
      <c r="C1509" s="1" t="s">
        <v>265</v>
      </c>
      <c r="D1509" s="2">
        <v>42795</v>
      </c>
      <c r="E1509" s="1">
        <v>7674.46</v>
      </c>
      <c r="F1509" s="1">
        <v>1561.2</v>
      </c>
      <c r="G1509" s="1">
        <v>-500</v>
      </c>
      <c r="H1509" s="1">
        <v>-2.2737367544323201E-13</v>
      </c>
      <c r="I1509" s="14">
        <v>6613.26</v>
      </c>
      <c r="J1509" s="1">
        <v>0</v>
      </c>
      <c r="K1509" s="1">
        <v>0</v>
      </c>
      <c r="L1509" s="1">
        <v>-500</v>
      </c>
      <c r="M1509" s="1">
        <v>0</v>
      </c>
      <c r="N1509" s="1">
        <v>399.719999999999</v>
      </c>
      <c r="O1509" s="1">
        <v>340.47372504999998</v>
      </c>
      <c r="P1509" s="1">
        <v>399.72</v>
      </c>
      <c r="Q1509" s="1">
        <v>0</v>
      </c>
      <c r="R1509" s="1">
        <v>1741.04</v>
      </c>
    </row>
    <row r="1510" spans="1:18" x14ac:dyDescent="0.15">
      <c r="A1510" s="1" t="str">
        <f t="shared" si="24"/>
        <v>AmeriCredit Automobile Receivables Trust 2017-20001703220 - 00290842795</v>
      </c>
      <c r="B1510" s="1" t="s">
        <v>98</v>
      </c>
      <c r="C1510" s="1" t="s">
        <v>264</v>
      </c>
      <c r="D1510" s="2">
        <v>42795</v>
      </c>
      <c r="E1510" s="1">
        <v>5752.22</v>
      </c>
      <c r="F1510" s="1">
        <v>2046.11</v>
      </c>
      <c r="G1510" s="1">
        <v>-450</v>
      </c>
      <c r="H1510" s="1">
        <v>6.8212102632969598E-13</v>
      </c>
      <c r="I1510" s="14">
        <v>4156.1099999999997</v>
      </c>
      <c r="J1510" s="1">
        <v>146.16999999999999</v>
      </c>
      <c r="K1510" s="1">
        <v>0</v>
      </c>
      <c r="L1510" s="1">
        <v>-600</v>
      </c>
      <c r="M1510" s="1">
        <v>0</v>
      </c>
      <c r="N1510" s="1">
        <v>435.57</v>
      </c>
      <c r="O1510" s="1">
        <v>422.92048068000003</v>
      </c>
      <c r="P1510" s="1">
        <v>435.57</v>
      </c>
      <c r="Q1510" s="1">
        <v>0</v>
      </c>
      <c r="R1510" s="1">
        <v>2410.08</v>
      </c>
    </row>
    <row r="1511" spans="1:18" x14ac:dyDescent="0.15">
      <c r="A1511" s="1" t="str">
        <f t="shared" si="24"/>
        <v>AmeriCredit Automobile Receivables Trust 2017-20001703220 - 00297042795</v>
      </c>
      <c r="B1511" s="1" t="s">
        <v>98</v>
      </c>
      <c r="C1511" s="1" t="s">
        <v>263</v>
      </c>
      <c r="D1511" s="2">
        <v>42795</v>
      </c>
      <c r="E1511" s="1">
        <v>6094.63</v>
      </c>
      <c r="F1511" s="1">
        <v>1229.72</v>
      </c>
      <c r="G1511" s="1">
        <v>-490</v>
      </c>
      <c r="H1511" s="1">
        <v>2.2737367544323201E-13</v>
      </c>
      <c r="I1511" s="14">
        <v>5354.91</v>
      </c>
      <c r="J1511" s="1">
        <v>153.28</v>
      </c>
      <c r="K1511" s="1">
        <v>0</v>
      </c>
      <c r="L1511" s="1">
        <v>-390</v>
      </c>
      <c r="M1511" s="1">
        <v>0</v>
      </c>
      <c r="N1511" s="1">
        <v>339.3</v>
      </c>
      <c r="O1511" s="1">
        <v>301.37056455999999</v>
      </c>
      <c r="P1511" s="1">
        <v>339.3</v>
      </c>
      <c r="Q1511" s="1">
        <v>0</v>
      </c>
      <c r="R1511" s="1">
        <v>1461</v>
      </c>
    </row>
    <row r="1512" spans="1:18" x14ac:dyDescent="0.15">
      <c r="A1512" s="1" t="str">
        <f t="shared" si="24"/>
        <v>AmeriCredit Automobile Receivables Trust 2017-20001703220 - 00299142795</v>
      </c>
      <c r="B1512" s="1" t="s">
        <v>98</v>
      </c>
      <c r="C1512" s="1" t="s">
        <v>262</v>
      </c>
      <c r="D1512" s="2">
        <v>42795</v>
      </c>
      <c r="E1512" s="1">
        <v>0</v>
      </c>
      <c r="F1512" s="1">
        <v>4072.16</v>
      </c>
      <c r="G1512" s="1">
        <v>-23245.56</v>
      </c>
      <c r="H1512" s="1">
        <v>0</v>
      </c>
      <c r="I1512" s="14">
        <v>19173.400000000001</v>
      </c>
      <c r="J1512" s="1">
        <v>1141.79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815.05</v>
      </c>
      <c r="Q1512" s="1">
        <v>0</v>
      </c>
      <c r="R1512" s="1">
        <v>5215</v>
      </c>
    </row>
    <row r="1513" spans="1:18" x14ac:dyDescent="0.15">
      <c r="A1513" s="1" t="str">
        <f t="shared" si="24"/>
        <v>AmeriCredit Automobile Receivables Trust 2017-20001703220 - 00302342795</v>
      </c>
      <c r="B1513" s="1" t="s">
        <v>98</v>
      </c>
      <c r="C1513" s="1" t="s">
        <v>261</v>
      </c>
      <c r="D1513" s="2">
        <v>42795</v>
      </c>
      <c r="E1513" s="1">
        <v>5703.64</v>
      </c>
      <c r="F1513" s="1">
        <v>2076.7800000000002</v>
      </c>
      <c r="G1513" s="1">
        <v>-500</v>
      </c>
      <c r="H1513" s="1">
        <v>4.5474735088646402E-13</v>
      </c>
      <c r="I1513" s="14">
        <v>4126.8599999999997</v>
      </c>
      <c r="J1513" s="1">
        <v>70.319999999999993</v>
      </c>
      <c r="K1513" s="1">
        <v>0</v>
      </c>
      <c r="L1513" s="1">
        <v>-500</v>
      </c>
      <c r="M1513" s="1">
        <v>0</v>
      </c>
      <c r="N1513" s="1">
        <v>549.13</v>
      </c>
      <c r="O1513" s="1">
        <v>435.18497860999997</v>
      </c>
      <c r="P1513" s="1">
        <v>549.13</v>
      </c>
      <c r="Q1513" s="1">
        <v>0</v>
      </c>
      <c r="R1513" s="1">
        <v>2408</v>
      </c>
    </row>
    <row r="1514" spans="1:18" x14ac:dyDescent="0.15">
      <c r="A1514" s="1" t="str">
        <f t="shared" si="24"/>
        <v>AmeriCredit Automobile Receivables Trust 2017-20001703220 - 00304642795</v>
      </c>
      <c r="B1514" s="1" t="s">
        <v>98</v>
      </c>
      <c r="C1514" s="1" t="s">
        <v>260</v>
      </c>
      <c r="D1514" s="2">
        <v>42795</v>
      </c>
      <c r="E1514" s="1">
        <v>9422.7099999999991</v>
      </c>
      <c r="F1514" s="1">
        <v>1652.52</v>
      </c>
      <c r="G1514" s="1">
        <v>-750</v>
      </c>
      <c r="H1514" s="1">
        <v>-1.3642420526593899E-12</v>
      </c>
      <c r="I1514" s="14">
        <v>8520.19</v>
      </c>
      <c r="J1514" s="1">
        <v>580.1</v>
      </c>
      <c r="K1514" s="1">
        <v>0</v>
      </c>
      <c r="L1514" s="1">
        <v>0</v>
      </c>
      <c r="M1514" s="1">
        <v>0</v>
      </c>
      <c r="N1514" s="1">
        <v>370.63</v>
      </c>
      <c r="O1514" s="1">
        <v>290.08915609000002</v>
      </c>
      <c r="P1514" s="1">
        <v>370.63</v>
      </c>
      <c r="Q1514" s="1">
        <v>0</v>
      </c>
      <c r="R1514" s="1">
        <v>2365</v>
      </c>
    </row>
    <row r="1515" spans="1:18" x14ac:dyDescent="0.15">
      <c r="A1515" s="1" t="str">
        <f t="shared" si="24"/>
        <v>AmeriCredit Automobile Receivables Trust 2017-20001703220 - 00307042795</v>
      </c>
      <c r="B1515" s="1" t="s">
        <v>98</v>
      </c>
      <c r="C1515" s="1" t="s">
        <v>259</v>
      </c>
      <c r="D1515" s="2">
        <v>42795</v>
      </c>
      <c r="E1515" s="1">
        <v>10835.77</v>
      </c>
      <c r="F1515" s="1">
        <v>1210.3900000000001</v>
      </c>
      <c r="G1515" s="1">
        <v>-125</v>
      </c>
      <c r="H1515" s="1">
        <v>1.1368683772161601E-12</v>
      </c>
      <c r="I1515" s="14">
        <v>9750.3799999999992</v>
      </c>
      <c r="J1515" s="1">
        <v>84.46</v>
      </c>
      <c r="K1515" s="1">
        <v>0</v>
      </c>
      <c r="L1515" s="1">
        <v>-350</v>
      </c>
      <c r="M1515" s="1">
        <v>0</v>
      </c>
      <c r="N1515" s="1">
        <v>786.16</v>
      </c>
      <c r="O1515" s="1">
        <v>351.98085979000001</v>
      </c>
      <c r="P1515" s="1">
        <v>785.79</v>
      </c>
      <c r="Q1515" s="1">
        <v>11</v>
      </c>
      <c r="R1515" s="1">
        <v>1511</v>
      </c>
    </row>
    <row r="1516" spans="1:18" x14ac:dyDescent="0.15">
      <c r="A1516" s="1" t="str">
        <f t="shared" si="24"/>
        <v>AmeriCredit Automobile Receivables Trust 2017-20001703220 - 00310342795</v>
      </c>
      <c r="B1516" s="1" t="s">
        <v>98</v>
      </c>
      <c r="C1516" s="1" t="s">
        <v>258</v>
      </c>
      <c r="D1516" s="2">
        <v>42795</v>
      </c>
      <c r="E1516" s="1">
        <v>11840.72</v>
      </c>
      <c r="F1516" s="1">
        <v>2031.88</v>
      </c>
      <c r="G1516" s="1">
        <v>-500</v>
      </c>
      <c r="H1516" s="1">
        <v>-9.0949470177292804E-13</v>
      </c>
      <c r="I1516" s="14">
        <v>10308.84</v>
      </c>
      <c r="J1516" s="1">
        <v>207.26</v>
      </c>
      <c r="K1516" s="1">
        <v>0</v>
      </c>
      <c r="L1516" s="1">
        <v>-500</v>
      </c>
      <c r="M1516" s="1">
        <v>0</v>
      </c>
      <c r="N1516" s="1">
        <v>440.02</v>
      </c>
      <c r="O1516" s="1">
        <v>370.71520972000002</v>
      </c>
      <c r="P1516" s="1">
        <v>440.02</v>
      </c>
      <c r="Q1516" s="1">
        <v>0</v>
      </c>
      <c r="R1516" s="1">
        <v>2603.2800000000002</v>
      </c>
    </row>
    <row r="1517" spans="1:18" x14ac:dyDescent="0.15">
      <c r="A1517" s="1" t="str">
        <f t="shared" si="24"/>
        <v>AmeriCredit Automobile Receivables Trust 2017-20001703220 - 00365042795</v>
      </c>
      <c r="B1517" s="1" t="s">
        <v>98</v>
      </c>
      <c r="C1517" s="1" t="s">
        <v>257</v>
      </c>
      <c r="D1517" s="2">
        <v>42795</v>
      </c>
      <c r="E1517" s="1">
        <v>12995.9</v>
      </c>
      <c r="F1517" s="1">
        <v>1707.18</v>
      </c>
      <c r="G1517" s="1">
        <v>-485</v>
      </c>
      <c r="H1517" s="1">
        <v>2.2737367544323201E-13</v>
      </c>
      <c r="I1517" s="14">
        <v>11773.72</v>
      </c>
      <c r="J1517" s="1">
        <v>397.61</v>
      </c>
      <c r="K1517" s="1">
        <v>0</v>
      </c>
      <c r="L1517" s="1">
        <v>-485</v>
      </c>
      <c r="M1517" s="1">
        <v>0</v>
      </c>
      <c r="N1517" s="1">
        <v>1079.8599999999999</v>
      </c>
      <c r="O1517" s="1">
        <v>409.82718353000001</v>
      </c>
      <c r="P1517" s="1">
        <v>1079.8599999999999</v>
      </c>
      <c r="Q1517" s="1">
        <v>8</v>
      </c>
      <c r="R1517" s="1">
        <v>2104.79</v>
      </c>
    </row>
    <row r="1518" spans="1:18" x14ac:dyDescent="0.15">
      <c r="A1518" s="1" t="str">
        <f t="shared" si="24"/>
        <v>AmeriCredit Automobile Receivables Trust 2017-20001703220 - 00371142795</v>
      </c>
      <c r="B1518" s="1" t="s">
        <v>98</v>
      </c>
      <c r="C1518" s="1" t="s">
        <v>256</v>
      </c>
      <c r="D1518" s="2">
        <v>42795</v>
      </c>
      <c r="E1518" s="1">
        <v>14147.06</v>
      </c>
      <c r="F1518" s="1">
        <v>1922.25</v>
      </c>
      <c r="G1518" s="1">
        <v>-500</v>
      </c>
      <c r="H1518" s="1">
        <v>0</v>
      </c>
      <c r="I1518" s="14">
        <v>12724.81</v>
      </c>
      <c r="J1518" s="1">
        <v>327.44</v>
      </c>
      <c r="K1518" s="1">
        <v>0</v>
      </c>
      <c r="L1518" s="1">
        <v>-500</v>
      </c>
      <c r="M1518" s="1">
        <v>0</v>
      </c>
      <c r="N1518" s="1">
        <v>583.23</v>
      </c>
      <c r="O1518" s="1">
        <v>498.4617422</v>
      </c>
      <c r="P1518" s="1">
        <v>583.23</v>
      </c>
      <c r="Q1518" s="1">
        <v>0</v>
      </c>
      <c r="R1518" s="1">
        <v>2530.91</v>
      </c>
    </row>
    <row r="1519" spans="1:18" x14ac:dyDescent="0.15">
      <c r="A1519" s="1" t="str">
        <f t="shared" si="24"/>
        <v>AmeriCredit Automobile Receivables Trust 2017-20001703220 - 00388342795</v>
      </c>
      <c r="B1519" s="1" t="s">
        <v>98</v>
      </c>
      <c r="C1519" s="1" t="s">
        <v>255</v>
      </c>
      <c r="D1519" s="2">
        <v>42795</v>
      </c>
      <c r="E1519" s="1">
        <v>5917.13</v>
      </c>
      <c r="F1519" s="1">
        <v>2071.35</v>
      </c>
      <c r="G1519" s="1">
        <v>-525</v>
      </c>
      <c r="H1519" s="1">
        <v>4.5474735088646402E-13</v>
      </c>
      <c r="I1519" s="14">
        <v>4370.78</v>
      </c>
      <c r="J1519" s="1">
        <v>123.05</v>
      </c>
      <c r="K1519" s="1">
        <v>0</v>
      </c>
      <c r="L1519" s="1">
        <v>-425</v>
      </c>
      <c r="M1519" s="1">
        <v>0</v>
      </c>
      <c r="N1519" s="1">
        <v>623.70000000000005</v>
      </c>
      <c r="O1519" s="1">
        <v>590.5442693</v>
      </c>
      <c r="P1519" s="1">
        <v>623.70000000000005</v>
      </c>
      <c r="Q1519" s="1">
        <v>0</v>
      </c>
      <c r="R1519" s="1">
        <v>2510</v>
      </c>
    </row>
    <row r="1520" spans="1:18" x14ac:dyDescent="0.15">
      <c r="A1520" s="1" t="str">
        <f t="shared" si="24"/>
        <v>AmeriCredit Automobile Receivables Trust 2017-20001703220 - 00392842795</v>
      </c>
      <c r="B1520" s="1" t="s">
        <v>98</v>
      </c>
      <c r="C1520" s="1" t="s">
        <v>254</v>
      </c>
      <c r="D1520" s="2">
        <v>42795</v>
      </c>
      <c r="E1520" s="1">
        <v>9295.66</v>
      </c>
      <c r="F1520" s="1">
        <v>1439.78</v>
      </c>
      <c r="G1520" s="1">
        <v>-525</v>
      </c>
      <c r="H1520" s="1">
        <v>6.8212102632969598E-13</v>
      </c>
      <c r="I1520" s="14">
        <v>8380.8799999999992</v>
      </c>
      <c r="J1520" s="1">
        <v>195.72</v>
      </c>
      <c r="K1520" s="1">
        <v>0</v>
      </c>
      <c r="L1520" s="1">
        <v>-550</v>
      </c>
      <c r="M1520" s="1">
        <v>0</v>
      </c>
      <c r="N1520" s="1">
        <v>369.86</v>
      </c>
      <c r="O1520" s="1">
        <v>310.26475947</v>
      </c>
      <c r="P1520" s="1">
        <v>369.86</v>
      </c>
      <c r="Q1520" s="1">
        <v>0</v>
      </c>
      <c r="R1520" s="1">
        <v>1688</v>
      </c>
    </row>
    <row r="1521" spans="1:18" x14ac:dyDescent="0.15">
      <c r="A1521" s="1" t="str">
        <f t="shared" si="24"/>
        <v>AmeriCredit Automobile Receivables Trust 2017-20001703220 - 00425742795</v>
      </c>
      <c r="B1521" s="1" t="s">
        <v>98</v>
      </c>
      <c r="C1521" s="1" t="s">
        <v>253</v>
      </c>
      <c r="D1521" s="2">
        <v>42795</v>
      </c>
      <c r="E1521" s="1">
        <v>9432</v>
      </c>
      <c r="F1521" s="1">
        <v>1702.59</v>
      </c>
      <c r="G1521" s="1">
        <v>-125</v>
      </c>
      <c r="H1521" s="1">
        <v>2.2737367544323201E-13</v>
      </c>
      <c r="I1521" s="14">
        <v>7854.41</v>
      </c>
      <c r="J1521" s="1">
        <v>158.06</v>
      </c>
      <c r="K1521" s="1">
        <v>0</v>
      </c>
      <c r="L1521" s="1">
        <v>-450</v>
      </c>
      <c r="M1521" s="1">
        <v>0</v>
      </c>
      <c r="N1521" s="1">
        <v>352.53</v>
      </c>
      <c r="O1521" s="1">
        <v>289.17569644000002</v>
      </c>
      <c r="P1521" s="1">
        <v>352.53</v>
      </c>
      <c r="Q1521" s="1">
        <v>0</v>
      </c>
      <c r="R1521" s="1">
        <v>1984.06</v>
      </c>
    </row>
    <row r="1522" spans="1:18" x14ac:dyDescent="0.15">
      <c r="A1522" s="1" t="str">
        <f t="shared" si="24"/>
        <v>AmeriCredit Automobile Receivables Trust 2017-20001703220 - 00465242795</v>
      </c>
      <c r="B1522" s="1" t="s">
        <v>98</v>
      </c>
      <c r="C1522" s="1" t="s">
        <v>252</v>
      </c>
      <c r="D1522" s="2">
        <v>42795</v>
      </c>
      <c r="E1522" s="1">
        <v>10293.94</v>
      </c>
      <c r="F1522" s="1">
        <v>2014.6</v>
      </c>
      <c r="G1522" s="1">
        <v>-490</v>
      </c>
      <c r="H1522" s="1">
        <v>4.5474735088646402E-13</v>
      </c>
      <c r="I1522" s="14">
        <v>8769.34</v>
      </c>
      <c r="J1522" s="1">
        <v>449.43</v>
      </c>
      <c r="K1522" s="1">
        <v>0</v>
      </c>
      <c r="L1522" s="1">
        <v>-786.66</v>
      </c>
      <c r="M1522" s="1">
        <v>0</v>
      </c>
      <c r="N1522" s="1">
        <v>825</v>
      </c>
      <c r="O1522" s="1">
        <v>348.62071810999998</v>
      </c>
      <c r="P1522" s="1">
        <v>824.97</v>
      </c>
      <c r="Q1522" s="1">
        <v>11</v>
      </c>
      <c r="R1522" s="1">
        <v>2822</v>
      </c>
    </row>
    <row r="1523" spans="1:18" x14ac:dyDescent="0.15">
      <c r="A1523" s="1" t="str">
        <f t="shared" si="24"/>
        <v>AmeriCredit Automobile Receivables Trust 2017-20001703220 - 00475542795</v>
      </c>
      <c r="B1523" s="1" t="s">
        <v>98</v>
      </c>
      <c r="C1523" s="1" t="s">
        <v>251</v>
      </c>
      <c r="D1523" s="2">
        <v>42795</v>
      </c>
      <c r="E1523" s="1">
        <v>10667.38</v>
      </c>
      <c r="F1523" s="1">
        <v>1896.58</v>
      </c>
      <c r="G1523" s="1">
        <v>-565</v>
      </c>
      <c r="H1523" s="1">
        <v>0</v>
      </c>
      <c r="I1523" s="14">
        <v>9335.7999999999993</v>
      </c>
      <c r="J1523" s="1">
        <v>343.94</v>
      </c>
      <c r="K1523" s="1">
        <v>0</v>
      </c>
      <c r="L1523" s="1">
        <v>-565</v>
      </c>
      <c r="M1523" s="1">
        <v>0</v>
      </c>
      <c r="N1523" s="1">
        <v>379.08</v>
      </c>
      <c r="O1523" s="1">
        <v>294.93463086999998</v>
      </c>
      <c r="P1523" s="1">
        <v>0</v>
      </c>
      <c r="Q1523" s="1">
        <v>0</v>
      </c>
      <c r="R1523" s="1">
        <v>2277</v>
      </c>
    </row>
    <row r="1524" spans="1:18" x14ac:dyDescent="0.15">
      <c r="A1524" s="1" t="str">
        <f t="shared" si="24"/>
        <v>AmeriCredit Automobile Receivables Trust 2017-20001703220 - 00494342795</v>
      </c>
      <c r="B1524" s="1" t="s">
        <v>98</v>
      </c>
      <c r="C1524" s="1" t="s">
        <v>250</v>
      </c>
      <c r="D1524" s="2">
        <v>42795</v>
      </c>
      <c r="E1524" s="1">
        <v>15177.6</v>
      </c>
      <c r="F1524" s="1">
        <v>2104.65</v>
      </c>
      <c r="G1524" s="1">
        <v>-820</v>
      </c>
      <c r="H1524" s="1">
        <v>-4.5474735088646402E-13</v>
      </c>
      <c r="I1524" s="14">
        <v>13892.95</v>
      </c>
      <c r="J1524" s="1">
        <v>602.35</v>
      </c>
      <c r="K1524" s="1">
        <v>0</v>
      </c>
      <c r="L1524" s="1">
        <v>-100</v>
      </c>
      <c r="M1524" s="1">
        <v>0</v>
      </c>
      <c r="N1524" s="1">
        <v>1123.18</v>
      </c>
      <c r="O1524" s="1">
        <v>455.64590532</v>
      </c>
      <c r="P1524" s="1">
        <v>1122.54</v>
      </c>
      <c r="Q1524" s="1">
        <v>5</v>
      </c>
      <c r="R1524" s="1">
        <v>2727</v>
      </c>
    </row>
    <row r="1525" spans="1:18" x14ac:dyDescent="0.15">
      <c r="A1525" s="1" t="str">
        <f t="shared" si="24"/>
        <v>AmeriCredit Automobile Receivables Trust 2017-20001703220 - 00505142795</v>
      </c>
      <c r="B1525" s="1" t="s">
        <v>98</v>
      </c>
      <c r="C1525" s="1" t="s">
        <v>249</v>
      </c>
      <c r="D1525" s="2">
        <v>42795</v>
      </c>
      <c r="E1525" s="1">
        <v>11085.81</v>
      </c>
      <c r="F1525" s="1">
        <v>1864.33</v>
      </c>
      <c r="G1525" s="1">
        <v>-425</v>
      </c>
      <c r="H1525" s="1">
        <v>0</v>
      </c>
      <c r="I1525" s="14">
        <v>9646.48</v>
      </c>
      <c r="J1525" s="1">
        <v>173</v>
      </c>
      <c r="K1525" s="1">
        <v>0</v>
      </c>
      <c r="L1525" s="1">
        <v>-510</v>
      </c>
      <c r="M1525" s="1">
        <v>0</v>
      </c>
      <c r="N1525" s="1">
        <v>522.15</v>
      </c>
      <c r="O1525" s="1">
        <v>460.51086923999998</v>
      </c>
      <c r="P1525" s="1">
        <v>522.15</v>
      </c>
      <c r="Q1525" s="1">
        <v>0</v>
      </c>
      <c r="R1525" s="1">
        <v>2275</v>
      </c>
    </row>
    <row r="1526" spans="1:18" x14ac:dyDescent="0.15">
      <c r="A1526" s="1" t="str">
        <f t="shared" si="24"/>
        <v>AmeriCredit Automobile Receivables Trust 2017-20001703220 - 00519542795</v>
      </c>
      <c r="B1526" s="1" t="s">
        <v>98</v>
      </c>
      <c r="C1526" s="1" t="s">
        <v>248</v>
      </c>
      <c r="D1526" s="2">
        <v>42795</v>
      </c>
      <c r="E1526" s="1">
        <v>9366.4</v>
      </c>
      <c r="F1526" s="1">
        <v>1501.29</v>
      </c>
      <c r="G1526" s="1">
        <v>-510</v>
      </c>
      <c r="H1526" s="1">
        <v>-9.0949470177292804E-13</v>
      </c>
      <c r="I1526" s="14">
        <v>8375.11</v>
      </c>
      <c r="J1526" s="1">
        <v>262.70999999999998</v>
      </c>
      <c r="K1526" s="1">
        <v>0</v>
      </c>
      <c r="L1526" s="1">
        <v>-510</v>
      </c>
      <c r="M1526" s="1">
        <v>0</v>
      </c>
      <c r="N1526" s="1">
        <v>417.9</v>
      </c>
      <c r="O1526" s="1">
        <v>355.39396555000002</v>
      </c>
      <c r="P1526" s="1">
        <v>417.9</v>
      </c>
      <c r="Q1526" s="1">
        <v>0</v>
      </c>
      <c r="R1526" s="1">
        <v>1794</v>
      </c>
    </row>
    <row r="1527" spans="1:18" x14ac:dyDescent="0.15">
      <c r="A1527" s="1" t="str">
        <f t="shared" si="24"/>
        <v>AmeriCredit Automobile Receivables Trust 2017-20001703220 - 00538442795</v>
      </c>
      <c r="B1527" s="1" t="s">
        <v>98</v>
      </c>
      <c r="C1527" s="1" t="s">
        <v>247</v>
      </c>
      <c r="D1527" s="2">
        <v>42795</v>
      </c>
      <c r="E1527" s="1">
        <v>11550.3</v>
      </c>
      <c r="F1527" s="1">
        <v>1946.26</v>
      </c>
      <c r="G1527" s="1">
        <v>-100</v>
      </c>
      <c r="H1527" s="1">
        <v>-386.6</v>
      </c>
      <c r="I1527" s="14">
        <v>10090.64</v>
      </c>
      <c r="J1527" s="1">
        <v>262.74</v>
      </c>
      <c r="K1527" s="1">
        <v>0</v>
      </c>
      <c r="L1527" s="1">
        <v>-450</v>
      </c>
      <c r="M1527" s="1">
        <v>0</v>
      </c>
      <c r="N1527" s="1">
        <v>430.69</v>
      </c>
      <c r="O1527" s="1">
        <v>350.16561098</v>
      </c>
      <c r="P1527" s="1">
        <v>430.69</v>
      </c>
      <c r="Q1527" s="1">
        <v>0</v>
      </c>
      <c r="R1527" s="1">
        <v>2209</v>
      </c>
    </row>
    <row r="1528" spans="1:18" x14ac:dyDescent="0.15">
      <c r="A1528" s="1" t="str">
        <f t="shared" si="24"/>
        <v>AmeriCredit Automobile Receivables Trust 2017-20001703220 - 00548942795</v>
      </c>
      <c r="B1528" s="1" t="s">
        <v>98</v>
      </c>
      <c r="C1528" s="1" t="s">
        <v>246</v>
      </c>
      <c r="D1528" s="2">
        <v>42795</v>
      </c>
      <c r="E1528" s="1">
        <v>10572.93</v>
      </c>
      <c r="F1528" s="1">
        <v>1008.62</v>
      </c>
      <c r="G1528" s="1">
        <v>-450</v>
      </c>
      <c r="H1528" s="1">
        <v>7.9580786405131201E-13</v>
      </c>
      <c r="I1528" s="14">
        <v>10014.31</v>
      </c>
      <c r="J1528" s="1">
        <v>267.22000000000003</v>
      </c>
      <c r="K1528" s="1">
        <v>0</v>
      </c>
      <c r="L1528" s="1">
        <v>-450</v>
      </c>
      <c r="M1528" s="1">
        <v>0</v>
      </c>
      <c r="N1528" s="1">
        <v>375.76</v>
      </c>
      <c r="O1528" s="1">
        <v>281.7368821</v>
      </c>
      <c r="P1528" s="1">
        <v>375.76</v>
      </c>
      <c r="Q1528" s="1">
        <v>0</v>
      </c>
      <c r="R1528" s="1">
        <v>1426.16</v>
      </c>
    </row>
    <row r="1529" spans="1:18" x14ac:dyDescent="0.15">
      <c r="A1529" s="1" t="str">
        <f t="shared" si="24"/>
        <v>AmeriCredit Automobile Receivables Trust 2017-20001703220 - 00565442795</v>
      </c>
      <c r="B1529" s="1" t="s">
        <v>98</v>
      </c>
      <c r="C1529" s="1" t="s">
        <v>245</v>
      </c>
      <c r="D1529" s="2">
        <v>42795</v>
      </c>
      <c r="E1529" s="1">
        <v>4039.8</v>
      </c>
      <c r="F1529" s="1">
        <v>1189.96</v>
      </c>
      <c r="G1529" s="1">
        <v>-500</v>
      </c>
      <c r="H1529" s="1">
        <v>0</v>
      </c>
      <c r="I1529" s="14">
        <v>3349.84</v>
      </c>
      <c r="J1529" s="1">
        <v>159.19</v>
      </c>
      <c r="K1529" s="1">
        <v>0</v>
      </c>
      <c r="L1529" s="1">
        <v>-500</v>
      </c>
      <c r="M1529" s="1">
        <v>0</v>
      </c>
      <c r="N1529" s="1">
        <v>283.05</v>
      </c>
      <c r="O1529" s="1">
        <v>223.43290286000001</v>
      </c>
      <c r="P1529" s="1">
        <v>283.05</v>
      </c>
      <c r="Q1529" s="1">
        <v>0</v>
      </c>
      <c r="R1529" s="1">
        <v>1377.45</v>
      </c>
    </row>
    <row r="1530" spans="1:18" x14ac:dyDescent="0.15">
      <c r="A1530" s="1" t="str">
        <f t="shared" si="24"/>
        <v>AmeriCredit Automobile Receivables Trust 2017-20001703220 - 00590742795</v>
      </c>
      <c r="B1530" s="1" t="s">
        <v>98</v>
      </c>
      <c r="C1530" s="1" t="s">
        <v>244</v>
      </c>
      <c r="D1530" s="2">
        <v>42795</v>
      </c>
      <c r="E1530" s="1">
        <v>12627.49</v>
      </c>
      <c r="F1530" s="1">
        <v>1693.49</v>
      </c>
      <c r="G1530" s="1">
        <v>-525</v>
      </c>
      <c r="H1530" s="1">
        <v>-2.2737367544323201E-13</v>
      </c>
      <c r="I1530" s="14">
        <v>11459</v>
      </c>
      <c r="J1530" s="1">
        <v>258.02</v>
      </c>
      <c r="K1530" s="1">
        <v>0</v>
      </c>
      <c r="L1530" s="1">
        <v>-525</v>
      </c>
      <c r="M1530" s="1">
        <v>0</v>
      </c>
      <c r="N1530" s="1">
        <v>1057.94</v>
      </c>
      <c r="O1530" s="1">
        <v>411.77312028</v>
      </c>
      <c r="P1530" s="1">
        <v>1057.94</v>
      </c>
      <c r="Q1530" s="1">
        <v>17</v>
      </c>
      <c r="R1530" s="1">
        <v>2486.58</v>
      </c>
    </row>
    <row r="1531" spans="1:18" x14ac:dyDescent="0.15">
      <c r="A1531" s="1" t="str">
        <f t="shared" si="24"/>
        <v>AmeriCredit Automobile Receivables Trust 2017-20001703220 - 00593042795</v>
      </c>
      <c r="B1531" s="1" t="s">
        <v>98</v>
      </c>
      <c r="C1531" s="1" t="s">
        <v>243</v>
      </c>
      <c r="D1531" s="2">
        <v>42795</v>
      </c>
      <c r="E1531" s="1">
        <v>10551.09</v>
      </c>
      <c r="F1531" s="1">
        <v>1756.5</v>
      </c>
      <c r="G1531" s="1">
        <v>-450</v>
      </c>
      <c r="H1531" s="1">
        <v>0</v>
      </c>
      <c r="I1531" s="14">
        <v>9244.59</v>
      </c>
      <c r="J1531" s="1">
        <v>294.85000000000002</v>
      </c>
      <c r="K1531" s="1">
        <v>0</v>
      </c>
      <c r="L1531" s="1">
        <v>-350</v>
      </c>
      <c r="M1531" s="1">
        <v>0</v>
      </c>
      <c r="N1531" s="1">
        <v>1220.54</v>
      </c>
      <c r="O1531" s="1">
        <v>480.76883898</v>
      </c>
      <c r="P1531" s="1">
        <v>1220.54</v>
      </c>
      <c r="Q1531" s="1">
        <v>7</v>
      </c>
      <c r="R1531" s="1">
        <v>2343.9499999999998</v>
      </c>
    </row>
    <row r="1532" spans="1:18" x14ac:dyDescent="0.15">
      <c r="A1532" s="1" t="str">
        <f t="shared" si="24"/>
        <v>AmeriCredit Automobile Receivables Trust 2017-20001703220 - 00652442795</v>
      </c>
      <c r="B1532" s="1" t="s">
        <v>98</v>
      </c>
      <c r="C1532" s="1" t="s">
        <v>242</v>
      </c>
      <c r="D1532" s="2">
        <v>42795</v>
      </c>
      <c r="E1532" s="1">
        <v>11640.74</v>
      </c>
      <c r="F1532" s="1">
        <v>1825.7</v>
      </c>
      <c r="G1532" s="1">
        <v>-450</v>
      </c>
      <c r="H1532" s="1">
        <v>-1.1368683772161601E-12</v>
      </c>
      <c r="I1532" s="14">
        <v>10265.040000000001</v>
      </c>
      <c r="J1532" s="1">
        <v>294.02</v>
      </c>
      <c r="K1532" s="1">
        <v>0</v>
      </c>
      <c r="L1532" s="1">
        <v>-350</v>
      </c>
      <c r="M1532" s="1">
        <v>0</v>
      </c>
      <c r="N1532" s="1">
        <v>414.13</v>
      </c>
      <c r="O1532" s="1">
        <v>299.79961816999997</v>
      </c>
      <c r="P1532" s="1">
        <v>414.13</v>
      </c>
      <c r="Q1532" s="1">
        <v>0</v>
      </c>
      <c r="R1532" s="1">
        <v>2395</v>
      </c>
    </row>
    <row r="1533" spans="1:18" x14ac:dyDescent="0.15">
      <c r="A1533" s="1" t="str">
        <f t="shared" si="24"/>
        <v>AmeriCredit Automobile Receivables Trust 2017-20001703220 - 00678742795</v>
      </c>
      <c r="B1533" s="1" t="s">
        <v>98</v>
      </c>
      <c r="C1533" s="1" t="s">
        <v>241</v>
      </c>
      <c r="D1533" s="2">
        <v>42795</v>
      </c>
      <c r="E1533" s="1">
        <v>4588.1899999999996</v>
      </c>
      <c r="F1533" s="1">
        <v>1458.21</v>
      </c>
      <c r="G1533" s="1">
        <v>-500</v>
      </c>
      <c r="H1533" s="1">
        <v>-4.5474735088646402E-13</v>
      </c>
      <c r="I1533" s="14">
        <v>3629.98</v>
      </c>
      <c r="J1533" s="1">
        <v>99.28</v>
      </c>
      <c r="K1533" s="1">
        <v>0</v>
      </c>
      <c r="L1533" s="1">
        <v>-500</v>
      </c>
      <c r="M1533" s="1">
        <v>0</v>
      </c>
      <c r="N1533" s="1">
        <v>0</v>
      </c>
      <c r="O1533" s="1">
        <v>0</v>
      </c>
      <c r="P1533" s="1">
        <v>679.32</v>
      </c>
      <c r="Q1533" s="1">
        <v>9</v>
      </c>
      <c r="R1533" s="1">
        <v>1696.51</v>
      </c>
    </row>
    <row r="1534" spans="1:18" x14ac:dyDescent="0.15">
      <c r="A1534" s="1" t="str">
        <f t="shared" si="24"/>
        <v>AmeriCredit Automobile Receivables Trust 2017-20001703220 - 00701342795</v>
      </c>
      <c r="B1534" s="1" t="s">
        <v>98</v>
      </c>
      <c r="C1534" s="1" t="s">
        <v>240</v>
      </c>
      <c r="D1534" s="2">
        <v>42795</v>
      </c>
      <c r="E1534" s="1">
        <v>9745.82</v>
      </c>
      <c r="F1534" s="1">
        <v>1727.23</v>
      </c>
      <c r="G1534" s="1">
        <v>-500</v>
      </c>
      <c r="H1534" s="1">
        <v>-4.5474735088646402E-13</v>
      </c>
      <c r="I1534" s="14">
        <v>8518.59</v>
      </c>
      <c r="J1534" s="1">
        <v>91.27</v>
      </c>
      <c r="K1534" s="1">
        <v>0</v>
      </c>
      <c r="L1534" s="1">
        <v>-500</v>
      </c>
      <c r="M1534" s="1">
        <v>0</v>
      </c>
      <c r="N1534" s="1">
        <v>402.97</v>
      </c>
      <c r="O1534" s="1">
        <v>304.46739810000003</v>
      </c>
      <c r="P1534" s="1">
        <v>402.97</v>
      </c>
      <c r="Q1534" s="1">
        <v>0</v>
      </c>
      <c r="R1534" s="1">
        <v>1888.5</v>
      </c>
    </row>
    <row r="1535" spans="1:18" x14ac:dyDescent="0.15">
      <c r="A1535" s="1" t="str">
        <f t="shared" si="24"/>
        <v>AmeriCredit Automobile Receivables Trust 2017-20001703220 - 00709842795</v>
      </c>
      <c r="B1535" s="1" t="s">
        <v>98</v>
      </c>
      <c r="C1535" s="1" t="s">
        <v>239</v>
      </c>
      <c r="D1535" s="2">
        <v>42795</v>
      </c>
      <c r="E1535" s="1">
        <v>6863.13</v>
      </c>
      <c r="F1535" s="1">
        <v>1131.4000000000001</v>
      </c>
      <c r="G1535" s="1">
        <v>-495</v>
      </c>
      <c r="H1535" s="1">
        <v>4.5474735088646402E-13</v>
      </c>
      <c r="I1535" s="14">
        <v>6226.73</v>
      </c>
      <c r="J1535" s="1">
        <v>245.45</v>
      </c>
      <c r="K1535" s="1">
        <v>0</v>
      </c>
      <c r="L1535" s="1">
        <v>-100</v>
      </c>
      <c r="M1535" s="1">
        <v>0</v>
      </c>
      <c r="N1535" s="1">
        <v>657.26</v>
      </c>
      <c r="O1535" s="1">
        <v>242.67048274000001</v>
      </c>
      <c r="P1535" s="1">
        <v>657.19</v>
      </c>
      <c r="Q1535" s="1">
        <v>17</v>
      </c>
      <c r="R1535" s="1">
        <v>1459</v>
      </c>
    </row>
    <row r="1536" spans="1:18" x14ac:dyDescent="0.15">
      <c r="A1536" s="1" t="str">
        <f t="shared" si="24"/>
        <v>AmeriCredit Automobile Receivables Trust 2017-20001703220 - 00756742795</v>
      </c>
      <c r="B1536" s="1" t="s">
        <v>98</v>
      </c>
      <c r="C1536" s="1" t="s">
        <v>238</v>
      </c>
      <c r="D1536" s="2">
        <v>42795</v>
      </c>
      <c r="E1536" s="1">
        <v>9205.09</v>
      </c>
      <c r="F1536" s="1">
        <v>1567.03</v>
      </c>
      <c r="G1536" s="1">
        <v>-525</v>
      </c>
      <c r="H1536" s="1">
        <v>-2.2737367544323201E-13</v>
      </c>
      <c r="I1536" s="14">
        <v>8163.06</v>
      </c>
      <c r="J1536" s="1">
        <v>115.02</v>
      </c>
      <c r="K1536" s="1">
        <v>0</v>
      </c>
      <c r="L1536" s="1">
        <v>-525</v>
      </c>
      <c r="M1536" s="1">
        <v>0</v>
      </c>
      <c r="N1536" s="1">
        <v>781.31999999999903</v>
      </c>
      <c r="O1536" s="1">
        <v>329.01484097999997</v>
      </c>
      <c r="P1536" s="1">
        <v>781.23</v>
      </c>
      <c r="Q1536" s="1">
        <v>9</v>
      </c>
      <c r="R1536" s="1">
        <v>2076</v>
      </c>
    </row>
    <row r="1537" spans="1:18" x14ac:dyDescent="0.15">
      <c r="A1537" s="1" t="str">
        <f t="shared" si="24"/>
        <v>AmeriCredit Automobile Receivables Trust 2017-20001703220 - 00778742795</v>
      </c>
      <c r="B1537" s="1" t="s">
        <v>98</v>
      </c>
      <c r="C1537" s="1" t="s">
        <v>237</v>
      </c>
      <c r="D1537" s="2">
        <v>42795</v>
      </c>
      <c r="E1537" s="1">
        <v>17220.93</v>
      </c>
      <c r="F1537" s="1">
        <v>2184.14</v>
      </c>
      <c r="G1537" s="1">
        <v>-525</v>
      </c>
      <c r="H1537" s="1">
        <v>-4.5474735088646402E-13</v>
      </c>
      <c r="I1537" s="14">
        <v>15561.79</v>
      </c>
      <c r="J1537" s="1">
        <v>67.36</v>
      </c>
      <c r="K1537" s="1">
        <v>0</v>
      </c>
      <c r="L1537" s="1">
        <v>-525</v>
      </c>
      <c r="M1537" s="1">
        <v>0</v>
      </c>
      <c r="N1537" s="1">
        <v>670.67</v>
      </c>
      <c r="O1537" s="1">
        <v>574.12800420999997</v>
      </c>
      <c r="P1537" s="1">
        <v>670.67</v>
      </c>
      <c r="Q1537" s="1">
        <v>0</v>
      </c>
      <c r="R1537" s="1">
        <v>2446.5</v>
      </c>
    </row>
    <row r="1538" spans="1:18" x14ac:dyDescent="0.15">
      <c r="A1538" s="1" t="str">
        <f t="shared" si="24"/>
        <v>AmeriCredit Automobile Receivables Trust 2017-20001703220 - 00814742795</v>
      </c>
      <c r="B1538" s="1" t="s">
        <v>98</v>
      </c>
      <c r="C1538" s="1" t="s">
        <v>236</v>
      </c>
      <c r="D1538" s="2">
        <v>42795</v>
      </c>
      <c r="E1538" s="1">
        <v>7192.49</v>
      </c>
      <c r="F1538" s="1">
        <v>1100.78</v>
      </c>
      <c r="G1538" s="1">
        <v>-505</v>
      </c>
      <c r="H1538" s="1">
        <v>-2.2737367544323201E-13</v>
      </c>
      <c r="I1538" s="14">
        <v>6596.71</v>
      </c>
      <c r="J1538" s="1">
        <v>253.52</v>
      </c>
      <c r="K1538" s="1">
        <v>0</v>
      </c>
      <c r="L1538" s="1">
        <v>-405</v>
      </c>
      <c r="M1538" s="1">
        <v>0</v>
      </c>
      <c r="N1538" s="1">
        <v>308.47000000000003</v>
      </c>
      <c r="O1538" s="1">
        <v>248.9693973</v>
      </c>
      <c r="P1538" s="1">
        <v>308.47000000000003</v>
      </c>
      <c r="Q1538" s="1">
        <v>0</v>
      </c>
      <c r="R1538" s="1">
        <v>1415.56</v>
      </c>
    </row>
    <row r="1539" spans="1:18" x14ac:dyDescent="0.15">
      <c r="A1539" s="1" t="str">
        <f t="shared" ref="A1539:A1602" si="25">B1539&amp;C1539&amp;D1539</f>
        <v>AmeriCredit Automobile Receivables Trust 2017-20001703220 - 00849042795</v>
      </c>
      <c r="B1539" s="1" t="s">
        <v>98</v>
      </c>
      <c r="C1539" s="1" t="s">
        <v>235</v>
      </c>
      <c r="D1539" s="2">
        <v>42795</v>
      </c>
      <c r="E1539" s="1">
        <v>10149.290000000001</v>
      </c>
      <c r="F1539" s="1">
        <v>1685.57</v>
      </c>
      <c r="G1539" s="1">
        <v>-485</v>
      </c>
      <c r="H1539" s="1">
        <v>1.59161572810262E-12</v>
      </c>
      <c r="I1539" s="14">
        <v>8948.7199999999993</v>
      </c>
      <c r="J1539" s="1">
        <v>167.27</v>
      </c>
      <c r="K1539" s="1">
        <v>0</v>
      </c>
      <c r="L1539" s="1">
        <v>-485</v>
      </c>
      <c r="M1539" s="1">
        <v>0</v>
      </c>
      <c r="N1539" s="1">
        <v>908.92</v>
      </c>
      <c r="O1539" s="1">
        <v>364.63083287000001</v>
      </c>
      <c r="P1539" s="1">
        <v>908.92</v>
      </c>
      <c r="Q1539" s="1">
        <v>1</v>
      </c>
      <c r="R1539" s="1">
        <v>1966.42</v>
      </c>
    </row>
    <row r="1540" spans="1:18" x14ac:dyDescent="0.15">
      <c r="A1540" s="1" t="str">
        <f t="shared" si="25"/>
        <v>AmeriCredit Automobile Receivables Trust 2017-20001703220 - 00873042795</v>
      </c>
      <c r="B1540" s="1" t="s">
        <v>98</v>
      </c>
      <c r="C1540" s="1" t="s">
        <v>234</v>
      </c>
      <c r="D1540" s="2">
        <v>42795</v>
      </c>
      <c r="E1540" s="1">
        <v>16453.11</v>
      </c>
      <c r="F1540" s="1">
        <v>2058.79</v>
      </c>
      <c r="G1540" s="1">
        <v>-475</v>
      </c>
      <c r="H1540" s="1">
        <v>9.0949470177292804E-13</v>
      </c>
      <c r="I1540" s="14">
        <v>14869.32</v>
      </c>
      <c r="J1540" s="1">
        <v>108.86</v>
      </c>
      <c r="K1540" s="1">
        <v>0</v>
      </c>
      <c r="L1540" s="1">
        <v>0</v>
      </c>
      <c r="M1540" s="1">
        <v>0</v>
      </c>
      <c r="N1540" s="1">
        <v>1127.96</v>
      </c>
      <c r="O1540" s="1">
        <v>503.05325456000003</v>
      </c>
      <c r="P1540" s="1">
        <v>1127.25</v>
      </c>
      <c r="Q1540" s="1">
        <v>15</v>
      </c>
      <c r="R1540" s="1">
        <v>2396</v>
      </c>
    </row>
    <row r="1541" spans="1:18" x14ac:dyDescent="0.15">
      <c r="A1541" s="1" t="str">
        <f t="shared" si="25"/>
        <v>AmeriCredit Automobile Receivables Trust 2017-20001703220 - 00918042795</v>
      </c>
      <c r="B1541" s="1" t="s">
        <v>98</v>
      </c>
      <c r="C1541" s="1" t="s">
        <v>233</v>
      </c>
      <c r="D1541" s="2">
        <v>42795</v>
      </c>
      <c r="E1541" s="1">
        <v>14868.34</v>
      </c>
      <c r="F1541" s="1">
        <v>1469.86</v>
      </c>
      <c r="G1541" s="1">
        <v>-490</v>
      </c>
      <c r="H1541" s="1">
        <v>6.8212102632969598E-13</v>
      </c>
      <c r="I1541" s="14">
        <v>13888.48</v>
      </c>
      <c r="J1541" s="1">
        <v>906.8</v>
      </c>
      <c r="K1541" s="1">
        <v>0</v>
      </c>
      <c r="L1541" s="1">
        <v>-100</v>
      </c>
      <c r="M1541" s="1">
        <v>0</v>
      </c>
      <c r="N1541" s="1">
        <v>476.349999999999</v>
      </c>
      <c r="O1541" s="1">
        <v>277.37545863999998</v>
      </c>
      <c r="P1541" s="1">
        <v>476.35</v>
      </c>
      <c r="Q1541" s="1">
        <v>0</v>
      </c>
      <c r="R1541" s="1">
        <v>2445</v>
      </c>
    </row>
    <row r="1542" spans="1:18" x14ac:dyDescent="0.15">
      <c r="A1542" s="1" t="str">
        <f t="shared" si="25"/>
        <v>AmeriCredit Automobile Receivables Trust 2017-20001703220 - 00918142795</v>
      </c>
      <c r="B1542" s="1" t="s">
        <v>98</v>
      </c>
      <c r="C1542" s="1" t="s">
        <v>232</v>
      </c>
      <c r="D1542" s="2">
        <v>42795</v>
      </c>
      <c r="E1542" s="1">
        <v>32337.37</v>
      </c>
      <c r="F1542" s="1">
        <v>3463.44</v>
      </c>
      <c r="G1542" s="1">
        <v>-485</v>
      </c>
      <c r="H1542" s="1">
        <v>-1.3642420526593899E-12</v>
      </c>
      <c r="I1542" s="14">
        <v>29358.93</v>
      </c>
      <c r="J1542" s="1">
        <v>210.23</v>
      </c>
      <c r="K1542" s="1">
        <v>0</v>
      </c>
      <c r="L1542" s="1">
        <v>-485</v>
      </c>
      <c r="M1542" s="1">
        <v>0</v>
      </c>
      <c r="N1542" s="1">
        <v>850.65</v>
      </c>
      <c r="O1542" s="1">
        <v>442.83510396999998</v>
      </c>
      <c r="P1542" s="1">
        <v>850.65</v>
      </c>
      <c r="Q1542" s="1">
        <v>0</v>
      </c>
      <c r="R1542" s="1">
        <v>4194.57</v>
      </c>
    </row>
    <row r="1543" spans="1:18" x14ac:dyDescent="0.15">
      <c r="A1543" s="1" t="str">
        <f t="shared" si="25"/>
        <v>AmeriCredit Automobile Receivables Trust 2017-20001703220 - 00923742795</v>
      </c>
      <c r="B1543" s="1" t="s">
        <v>98</v>
      </c>
      <c r="C1543" s="1" t="s">
        <v>231</v>
      </c>
      <c r="D1543" s="2">
        <v>42795</v>
      </c>
      <c r="E1543" s="1">
        <v>13454.99</v>
      </c>
      <c r="F1543" s="1">
        <v>1180.78</v>
      </c>
      <c r="G1543" s="1">
        <v>-685</v>
      </c>
      <c r="H1543" s="1">
        <v>6.8212102632969598E-13</v>
      </c>
      <c r="I1543" s="14">
        <v>12959.21</v>
      </c>
      <c r="J1543" s="1">
        <v>546.86</v>
      </c>
      <c r="K1543" s="1">
        <v>0</v>
      </c>
      <c r="L1543" s="1">
        <v>-685</v>
      </c>
      <c r="M1543" s="1">
        <v>0</v>
      </c>
      <c r="N1543" s="1">
        <v>347.659999999999</v>
      </c>
      <c r="O1543" s="1">
        <v>144.89569929000001</v>
      </c>
      <c r="P1543" s="1">
        <v>347.66</v>
      </c>
      <c r="Q1543" s="1">
        <v>0</v>
      </c>
      <c r="R1543" s="1">
        <v>1884.05</v>
      </c>
    </row>
    <row r="1544" spans="1:18" x14ac:dyDescent="0.15">
      <c r="A1544" s="1" t="str">
        <f t="shared" si="25"/>
        <v>AmeriCredit Automobile Receivables Trust 2017-20001703220 - 00924142795</v>
      </c>
      <c r="B1544" s="1" t="s">
        <v>98</v>
      </c>
      <c r="C1544" s="1" t="s">
        <v>230</v>
      </c>
      <c r="D1544" s="2">
        <v>42795</v>
      </c>
      <c r="E1544" s="1">
        <v>14432.57</v>
      </c>
      <c r="F1544" s="1">
        <v>1366.32</v>
      </c>
      <c r="G1544" s="1">
        <v>-525</v>
      </c>
      <c r="H1544" s="1">
        <v>-2.2737367544323201E-13</v>
      </c>
      <c r="I1544" s="14">
        <v>13591.25</v>
      </c>
      <c r="J1544" s="1">
        <v>177.34</v>
      </c>
      <c r="K1544" s="1">
        <v>0</v>
      </c>
      <c r="L1544" s="1">
        <v>-525</v>
      </c>
      <c r="M1544" s="1">
        <v>0</v>
      </c>
      <c r="N1544" s="1">
        <v>339.539999999999</v>
      </c>
      <c r="O1544" s="1">
        <v>172.88834347</v>
      </c>
      <c r="P1544" s="1">
        <v>339.54</v>
      </c>
      <c r="Q1544" s="1">
        <v>0</v>
      </c>
      <c r="R1544" s="1">
        <v>1821</v>
      </c>
    </row>
    <row r="1545" spans="1:18" x14ac:dyDescent="0.15">
      <c r="A1545" s="1" t="str">
        <f t="shared" si="25"/>
        <v>AmeriCredit Automobile Receivables Trust 2017-20001703220 - 00924742795</v>
      </c>
      <c r="B1545" s="1" t="s">
        <v>98</v>
      </c>
      <c r="C1545" s="1" t="s">
        <v>229</v>
      </c>
      <c r="D1545" s="2">
        <v>42795</v>
      </c>
      <c r="E1545" s="1">
        <v>13172.74</v>
      </c>
      <c r="F1545" s="1">
        <v>922.92</v>
      </c>
      <c r="G1545" s="1">
        <v>-125</v>
      </c>
      <c r="H1545" s="1">
        <v>1.13686837721616E-13</v>
      </c>
      <c r="I1545" s="14">
        <v>12374.82</v>
      </c>
      <c r="J1545" s="1">
        <v>206.97</v>
      </c>
      <c r="K1545" s="1">
        <v>0</v>
      </c>
      <c r="L1545" s="1">
        <v>-395</v>
      </c>
      <c r="M1545" s="1">
        <v>0</v>
      </c>
      <c r="N1545" s="1">
        <v>336.62</v>
      </c>
      <c r="O1545" s="1">
        <v>148.79681618000001</v>
      </c>
      <c r="P1545" s="1">
        <v>336.62</v>
      </c>
      <c r="Q1545" s="1">
        <v>0</v>
      </c>
      <c r="R1545" s="1">
        <v>1416</v>
      </c>
    </row>
    <row r="1546" spans="1:18" x14ac:dyDescent="0.15">
      <c r="A1546" s="1" t="str">
        <f t="shared" si="25"/>
        <v>AmeriCredit Automobile Receivables Trust 2017-20001703220 - 00926842795</v>
      </c>
      <c r="B1546" s="1" t="s">
        <v>98</v>
      </c>
      <c r="C1546" s="1" t="s">
        <v>228</v>
      </c>
      <c r="D1546" s="2">
        <v>42795</v>
      </c>
      <c r="E1546" s="1">
        <v>9174.23</v>
      </c>
      <c r="F1546" s="1">
        <v>1451.6</v>
      </c>
      <c r="G1546" s="1">
        <v>-750</v>
      </c>
      <c r="H1546" s="1">
        <v>4.5474735088646402E-13</v>
      </c>
      <c r="I1546" s="14">
        <v>8472.6299999999992</v>
      </c>
      <c r="J1546" s="1">
        <v>47.9</v>
      </c>
      <c r="K1546" s="1">
        <v>0</v>
      </c>
      <c r="L1546" s="1">
        <v>-650</v>
      </c>
      <c r="M1546" s="1">
        <v>0</v>
      </c>
      <c r="N1546" s="1">
        <v>310.58</v>
      </c>
      <c r="O1546" s="1">
        <v>141.47393199000001</v>
      </c>
      <c r="P1546" s="1">
        <v>182.24</v>
      </c>
      <c r="Q1546" s="1">
        <v>15</v>
      </c>
      <c r="R1546" s="1">
        <v>1529.5</v>
      </c>
    </row>
    <row r="1547" spans="1:18" x14ac:dyDescent="0.15">
      <c r="A1547" s="1" t="str">
        <f t="shared" si="25"/>
        <v>AmeriCredit Automobile Receivables Trust 2017-20001703220 - 00929442795</v>
      </c>
      <c r="B1547" s="1" t="s">
        <v>98</v>
      </c>
      <c r="C1547" s="1" t="s">
        <v>227</v>
      </c>
      <c r="D1547" s="2">
        <v>42795</v>
      </c>
      <c r="E1547" s="1">
        <v>20317.63</v>
      </c>
      <c r="F1547" s="1">
        <v>1587.46</v>
      </c>
      <c r="G1547" s="1">
        <v>-425</v>
      </c>
      <c r="H1547" s="1">
        <v>2.7284841053187799E-12</v>
      </c>
      <c r="I1547" s="14">
        <v>19155.169999999998</v>
      </c>
      <c r="J1547" s="1">
        <v>210.29</v>
      </c>
      <c r="K1547" s="1">
        <v>0</v>
      </c>
      <c r="L1547" s="1">
        <v>-425</v>
      </c>
      <c r="M1547" s="1">
        <v>0</v>
      </c>
      <c r="N1547" s="1">
        <v>490.2</v>
      </c>
      <c r="O1547" s="1">
        <v>203.74489084999999</v>
      </c>
      <c r="P1547" s="1">
        <v>490.2</v>
      </c>
      <c r="Q1547" s="1">
        <v>0</v>
      </c>
      <c r="R1547" s="1">
        <v>1933</v>
      </c>
    </row>
    <row r="1548" spans="1:18" x14ac:dyDescent="0.15">
      <c r="A1548" s="1" t="str">
        <f t="shared" si="25"/>
        <v>AmeriCredit Automobile Receivables Trust 2017-20001703220 - 00930642795</v>
      </c>
      <c r="B1548" s="1" t="s">
        <v>98</v>
      </c>
      <c r="C1548" s="1" t="s">
        <v>226</v>
      </c>
      <c r="D1548" s="2">
        <v>42795</v>
      </c>
      <c r="E1548" s="1">
        <v>15939.64</v>
      </c>
      <c r="F1548" s="1">
        <v>1628.7</v>
      </c>
      <c r="G1548" s="1">
        <v>-525</v>
      </c>
      <c r="H1548" s="1">
        <v>-1.1368683772161601E-12</v>
      </c>
      <c r="I1548" s="14">
        <v>14835.94</v>
      </c>
      <c r="J1548" s="1">
        <v>820.3</v>
      </c>
      <c r="K1548" s="1">
        <v>0</v>
      </c>
      <c r="L1548" s="1">
        <v>-425</v>
      </c>
      <c r="M1548" s="1">
        <v>0</v>
      </c>
      <c r="N1548" s="1">
        <v>385.85</v>
      </c>
      <c r="O1548" s="1">
        <v>145.57594230000001</v>
      </c>
      <c r="P1548" s="1">
        <v>385.85</v>
      </c>
      <c r="Q1548" s="1">
        <v>0</v>
      </c>
      <c r="R1548" s="1">
        <v>2449</v>
      </c>
    </row>
    <row r="1549" spans="1:18" x14ac:dyDescent="0.15">
      <c r="A1549" s="1" t="str">
        <f t="shared" si="25"/>
        <v>AmeriCredit Automobile Receivables Trust 2017-20001703220 - 00932742795</v>
      </c>
      <c r="B1549" s="1" t="s">
        <v>98</v>
      </c>
      <c r="C1549" s="1" t="s">
        <v>225</v>
      </c>
      <c r="D1549" s="2">
        <v>42795</v>
      </c>
      <c r="E1549" s="1">
        <v>22205.05</v>
      </c>
      <c r="F1549" s="1">
        <v>1554.63</v>
      </c>
      <c r="G1549" s="1">
        <v>-500</v>
      </c>
      <c r="H1549" s="1">
        <v>9.0949470177292804E-13</v>
      </c>
      <c r="I1549" s="14">
        <v>21150.42</v>
      </c>
      <c r="J1549" s="1">
        <v>173.02</v>
      </c>
      <c r="K1549" s="1">
        <v>0</v>
      </c>
      <c r="L1549" s="1">
        <v>-500</v>
      </c>
      <c r="M1549" s="1">
        <v>0</v>
      </c>
      <c r="N1549" s="1">
        <v>839.06</v>
      </c>
      <c r="O1549" s="1">
        <v>281.56968436</v>
      </c>
      <c r="P1549" s="1">
        <v>839.06</v>
      </c>
      <c r="Q1549" s="1">
        <v>10</v>
      </c>
      <c r="R1549" s="1">
        <v>1937.56</v>
      </c>
    </row>
    <row r="1550" spans="1:18" x14ac:dyDescent="0.15">
      <c r="A1550" s="1" t="str">
        <f t="shared" si="25"/>
        <v>AmeriCredit Automobile Receivables Trust 2017-20001703220 - 00936042795</v>
      </c>
      <c r="B1550" s="1" t="s">
        <v>98</v>
      </c>
      <c r="C1550" s="1" t="s">
        <v>224</v>
      </c>
      <c r="D1550" s="2">
        <v>42795</v>
      </c>
      <c r="E1550" s="1">
        <v>27664.82</v>
      </c>
      <c r="F1550" s="1">
        <v>2349.09</v>
      </c>
      <c r="G1550" s="1">
        <v>-525</v>
      </c>
      <c r="H1550" s="1">
        <v>0</v>
      </c>
      <c r="I1550" s="14">
        <v>25840.73</v>
      </c>
      <c r="J1550" s="1">
        <v>143.09</v>
      </c>
      <c r="K1550" s="1">
        <v>0</v>
      </c>
      <c r="L1550" s="1">
        <v>-525</v>
      </c>
      <c r="M1550" s="1">
        <v>0</v>
      </c>
      <c r="N1550" s="1">
        <v>492.17999999999898</v>
      </c>
      <c r="O1550" s="1">
        <v>363.43927158999998</v>
      </c>
      <c r="P1550" s="1">
        <v>492.18</v>
      </c>
      <c r="Q1550" s="1">
        <v>0</v>
      </c>
      <c r="R1550" s="1">
        <v>2713.67</v>
      </c>
    </row>
    <row r="1551" spans="1:18" x14ac:dyDescent="0.15">
      <c r="A1551" s="1" t="str">
        <f t="shared" si="25"/>
        <v>AmeriCredit Automobile Receivables Trust 2017-20001703220 - 00939642795</v>
      </c>
      <c r="B1551" s="1" t="s">
        <v>98</v>
      </c>
      <c r="C1551" s="1" t="s">
        <v>223</v>
      </c>
      <c r="D1551" s="2">
        <v>42795</v>
      </c>
      <c r="E1551" s="1">
        <v>22182.12</v>
      </c>
      <c r="F1551" s="1">
        <v>2508.29</v>
      </c>
      <c r="G1551" s="1">
        <v>-425</v>
      </c>
      <c r="H1551" s="1">
        <v>-2.7284841053187799E-12</v>
      </c>
      <c r="I1551" s="14">
        <v>20098.830000000002</v>
      </c>
      <c r="J1551" s="1">
        <v>449.08</v>
      </c>
      <c r="K1551" s="1">
        <v>0</v>
      </c>
      <c r="L1551" s="1">
        <v>-325</v>
      </c>
      <c r="M1551" s="1">
        <v>0</v>
      </c>
      <c r="N1551" s="1">
        <v>470.99</v>
      </c>
      <c r="O1551" s="1">
        <v>239.31909199</v>
      </c>
      <c r="P1551" s="1">
        <v>0</v>
      </c>
      <c r="Q1551" s="1">
        <v>0</v>
      </c>
      <c r="R1551" s="1">
        <v>3050.98</v>
      </c>
    </row>
    <row r="1552" spans="1:18" x14ac:dyDescent="0.15">
      <c r="A1552" s="1" t="str">
        <f t="shared" si="25"/>
        <v>AmeriCredit Automobile Receivables Trust 2017-20001703220 - 00940142795</v>
      </c>
      <c r="B1552" s="1" t="s">
        <v>98</v>
      </c>
      <c r="C1552" s="1" t="s">
        <v>222</v>
      </c>
      <c r="D1552" s="2">
        <v>42795</v>
      </c>
      <c r="E1552" s="1">
        <v>15983.94</v>
      </c>
      <c r="F1552" s="1">
        <v>1338.95</v>
      </c>
      <c r="G1552" s="1">
        <v>-525</v>
      </c>
      <c r="H1552" s="1">
        <v>6.8212102632969598E-13</v>
      </c>
      <c r="I1552" s="14">
        <v>15169.99</v>
      </c>
      <c r="J1552" s="1">
        <v>292.89999999999998</v>
      </c>
      <c r="K1552" s="1">
        <v>0</v>
      </c>
      <c r="L1552" s="1">
        <v>-525</v>
      </c>
      <c r="M1552" s="1">
        <v>0</v>
      </c>
      <c r="N1552" s="1">
        <v>739.44</v>
      </c>
      <c r="O1552" s="1">
        <v>155.47321886</v>
      </c>
      <c r="P1552" s="1">
        <v>739.02</v>
      </c>
      <c r="Q1552" s="1">
        <v>10</v>
      </c>
      <c r="R1552" s="1">
        <v>1724</v>
      </c>
    </row>
    <row r="1553" spans="1:18" x14ac:dyDescent="0.15">
      <c r="A1553" s="1" t="str">
        <f t="shared" si="25"/>
        <v>AmeriCredit Automobile Receivables Trust 2017-20001703220 - 00943042795</v>
      </c>
      <c r="B1553" s="1" t="s">
        <v>98</v>
      </c>
      <c r="C1553" s="1" t="s">
        <v>221</v>
      </c>
      <c r="D1553" s="2">
        <v>42795</v>
      </c>
      <c r="E1553" s="1">
        <v>19894.939999999999</v>
      </c>
      <c r="F1553" s="1">
        <v>1931.18</v>
      </c>
      <c r="G1553" s="1">
        <v>-525</v>
      </c>
      <c r="H1553" s="1">
        <v>2.2737367544323201E-13</v>
      </c>
      <c r="I1553" s="14">
        <v>18488.759999999998</v>
      </c>
      <c r="J1553" s="1">
        <v>453.31</v>
      </c>
      <c r="K1553" s="1">
        <v>0</v>
      </c>
      <c r="L1553" s="1">
        <v>-425</v>
      </c>
      <c r="M1553" s="1">
        <v>0</v>
      </c>
      <c r="N1553" s="1">
        <v>461.77</v>
      </c>
      <c r="O1553" s="1">
        <v>189.62586221000001</v>
      </c>
      <c r="P1553" s="1">
        <v>0</v>
      </c>
      <c r="Q1553" s="1">
        <v>0</v>
      </c>
      <c r="R1553" s="1">
        <v>2632</v>
      </c>
    </row>
    <row r="1554" spans="1:18" x14ac:dyDescent="0.15">
      <c r="A1554" s="1" t="str">
        <f t="shared" si="25"/>
        <v>AmeriCredit Automobile Receivables Trust 2017-20001703220 - 00947042795</v>
      </c>
      <c r="B1554" s="1" t="s">
        <v>98</v>
      </c>
      <c r="C1554" s="1" t="s">
        <v>220</v>
      </c>
      <c r="D1554" s="2">
        <v>42795</v>
      </c>
      <c r="E1554" s="1">
        <v>16923.88</v>
      </c>
      <c r="F1554" s="1">
        <v>2251.7199999999998</v>
      </c>
      <c r="G1554" s="1">
        <v>-1350</v>
      </c>
      <c r="H1554" s="1">
        <v>1.3642420526593899E-12</v>
      </c>
      <c r="I1554" s="14">
        <v>16022.16</v>
      </c>
      <c r="J1554" s="1">
        <v>156.76</v>
      </c>
      <c r="K1554" s="1">
        <v>0</v>
      </c>
      <c r="L1554" s="1">
        <v>-1250</v>
      </c>
      <c r="M1554" s="1">
        <v>0</v>
      </c>
      <c r="N1554" s="1">
        <v>311.33</v>
      </c>
      <c r="O1554" s="1">
        <v>218.28040124</v>
      </c>
      <c r="P1554" s="1">
        <v>311.33</v>
      </c>
      <c r="Q1554" s="1">
        <v>0</v>
      </c>
      <c r="R1554" s="1">
        <v>2548.61</v>
      </c>
    </row>
    <row r="1555" spans="1:18" x14ac:dyDescent="0.15">
      <c r="A1555" s="1" t="str">
        <f t="shared" si="25"/>
        <v>AmeriCredit Automobile Receivables Trust 2017-20001703220 - 00949542795</v>
      </c>
      <c r="B1555" s="1" t="s">
        <v>98</v>
      </c>
      <c r="C1555" s="1" t="s">
        <v>219</v>
      </c>
      <c r="D1555" s="2">
        <v>42795</v>
      </c>
      <c r="E1555" s="1">
        <v>10645.25</v>
      </c>
      <c r="F1555" s="1">
        <v>1154.4100000000001</v>
      </c>
      <c r="G1555" s="1">
        <v>-490</v>
      </c>
      <c r="H1555" s="1">
        <v>-2.2737367544323201E-13</v>
      </c>
      <c r="I1555" s="14">
        <v>9980.84</v>
      </c>
      <c r="J1555" s="1">
        <v>325.27</v>
      </c>
      <c r="K1555" s="1">
        <v>0</v>
      </c>
      <c r="L1555" s="1">
        <v>-490</v>
      </c>
      <c r="M1555" s="1">
        <v>0</v>
      </c>
      <c r="N1555" s="1">
        <v>247.82</v>
      </c>
      <c r="O1555" s="1">
        <v>98.155435659999995</v>
      </c>
      <c r="P1555" s="1">
        <v>247.82</v>
      </c>
      <c r="Q1555" s="1">
        <v>0</v>
      </c>
      <c r="R1555" s="1">
        <v>1515.68</v>
      </c>
    </row>
    <row r="1556" spans="1:18" x14ac:dyDescent="0.15">
      <c r="A1556" s="1" t="str">
        <f t="shared" si="25"/>
        <v>AmeriCredit Automobile Receivables Trust 2017-20001703220 - 00956042795</v>
      </c>
      <c r="B1556" s="1" t="s">
        <v>98</v>
      </c>
      <c r="C1556" s="1" t="s">
        <v>218</v>
      </c>
      <c r="D1556" s="2">
        <v>42795</v>
      </c>
      <c r="E1556" s="1">
        <v>11199.3</v>
      </c>
      <c r="F1556" s="1">
        <v>1307.5999999999999</v>
      </c>
      <c r="G1556" s="1">
        <v>-450</v>
      </c>
      <c r="H1556" s="1">
        <v>-1.3642420526593899E-12</v>
      </c>
      <c r="I1556" s="14">
        <v>10341.700000000001</v>
      </c>
      <c r="J1556" s="1">
        <v>325.39999999999998</v>
      </c>
      <c r="K1556" s="1">
        <v>0</v>
      </c>
      <c r="L1556" s="1">
        <v>-350</v>
      </c>
      <c r="M1556" s="1">
        <v>0</v>
      </c>
      <c r="N1556" s="1">
        <v>297.75</v>
      </c>
      <c r="O1556" s="1">
        <v>136.7391164</v>
      </c>
      <c r="P1556" s="1">
        <v>297.75</v>
      </c>
      <c r="Q1556" s="1">
        <v>0</v>
      </c>
      <c r="R1556" s="1">
        <v>1738</v>
      </c>
    </row>
    <row r="1557" spans="1:18" x14ac:dyDescent="0.15">
      <c r="A1557" s="1" t="str">
        <f t="shared" si="25"/>
        <v>AmeriCredit Automobile Receivables Trust 2017-20001703220 - 00960942795</v>
      </c>
      <c r="B1557" s="1" t="s">
        <v>98</v>
      </c>
      <c r="C1557" s="1" t="s">
        <v>217</v>
      </c>
      <c r="D1557" s="2">
        <v>42795</v>
      </c>
      <c r="E1557" s="1">
        <v>30113.5</v>
      </c>
      <c r="F1557" s="1">
        <v>2300.81</v>
      </c>
      <c r="G1557" s="1">
        <v>-875</v>
      </c>
      <c r="H1557" s="1">
        <v>1.3642420526593899E-12</v>
      </c>
      <c r="I1557" s="14">
        <v>28687.69</v>
      </c>
      <c r="J1557" s="1">
        <v>651.11</v>
      </c>
      <c r="K1557" s="1">
        <v>0</v>
      </c>
      <c r="L1557" s="1">
        <v>0</v>
      </c>
      <c r="M1557" s="1">
        <v>0</v>
      </c>
      <c r="N1557" s="1">
        <v>690.16</v>
      </c>
      <c r="O1557" s="1">
        <v>266.73201402000001</v>
      </c>
      <c r="P1557" s="1">
        <v>690.16</v>
      </c>
      <c r="Q1557" s="1">
        <v>0</v>
      </c>
      <c r="R1557" s="1">
        <v>3210</v>
      </c>
    </row>
    <row r="1558" spans="1:18" x14ac:dyDescent="0.15">
      <c r="A1558" s="1" t="str">
        <f t="shared" si="25"/>
        <v>AmeriCredit Automobile Receivables Trust 2017-20001703220 - 00962342795</v>
      </c>
      <c r="B1558" s="1" t="s">
        <v>98</v>
      </c>
      <c r="C1558" s="1" t="s">
        <v>216</v>
      </c>
      <c r="D1558" s="2">
        <v>42795</v>
      </c>
      <c r="E1558" s="1">
        <v>21583.599999999999</v>
      </c>
      <c r="F1558" s="1">
        <v>1182.22</v>
      </c>
      <c r="G1558" s="1">
        <v>-525</v>
      </c>
      <c r="H1558" s="1">
        <v>-2.5011104298755498E-12</v>
      </c>
      <c r="I1558" s="14">
        <v>20926.38</v>
      </c>
      <c r="J1558" s="1">
        <v>811.78</v>
      </c>
      <c r="K1558" s="1">
        <v>0</v>
      </c>
      <c r="L1558" s="1">
        <v>-525</v>
      </c>
      <c r="M1558" s="1">
        <v>0</v>
      </c>
      <c r="N1558" s="1">
        <v>991.57999999999902</v>
      </c>
      <c r="O1558" s="1">
        <v>190.72255726</v>
      </c>
      <c r="P1558" s="1">
        <v>991.53</v>
      </c>
      <c r="Q1558" s="1">
        <v>1</v>
      </c>
      <c r="R1558" s="1">
        <v>2034</v>
      </c>
    </row>
    <row r="1559" spans="1:18" x14ac:dyDescent="0.15">
      <c r="A1559" s="1" t="str">
        <f t="shared" si="25"/>
        <v>AmeriCredit Automobile Receivables Trust 2017-20001703220 - 00967442795</v>
      </c>
      <c r="B1559" s="1" t="s">
        <v>98</v>
      </c>
      <c r="C1559" s="1" t="s">
        <v>215</v>
      </c>
      <c r="D1559" s="2">
        <v>42795</v>
      </c>
      <c r="E1559" s="1">
        <v>20928.650000000001</v>
      </c>
      <c r="F1559" s="1">
        <v>2015.22</v>
      </c>
      <c r="G1559" s="1">
        <v>-525</v>
      </c>
      <c r="H1559" s="1">
        <v>1.1368683772161601E-12</v>
      </c>
      <c r="I1559" s="14">
        <v>19438.43</v>
      </c>
      <c r="J1559" s="1">
        <v>351.82</v>
      </c>
      <c r="K1559" s="1">
        <v>0</v>
      </c>
      <c r="L1559" s="1">
        <v>-425</v>
      </c>
      <c r="M1559" s="1">
        <v>0</v>
      </c>
      <c r="N1559" s="1">
        <v>458.159999999999</v>
      </c>
      <c r="O1559" s="1">
        <v>300.91379777999998</v>
      </c>
      <c r="P1559" s="1">
        <v>458.16</v>
      </c>
      <c r="Q1559" s="1">
        <v>0</v>
      </c>
      <c r="R1559" s="1">
        <v>2458.16</v>
      </c>
    </row>
    <row r="1560" spans="1:18" x14ac:dyDescent="0.15">
      <c r="A1560" s="1" t="str">
        <f t="shared" si="25"/>
        <v>AmeriCredit Automobile Receivables Trust 2017-20001703220 - 00969042795</v>
      </c>
      <c r="B1560" s="1" t="s">
        <v>98</v>
      </c>
      <c r="C1560" s="1" t="s">
        <v>214</v>
      </c>
      <c r="D1560" s="2">
        <v>42795</v>
      </c>
      <c r="E1560" s="1">
        <v>23203.279999999999</v>
      </c>
      <c r="F1560" s="1">
        <v>1441.21</v>
      </c>
      <c r="G1560" s="1">
        <v>-485</v>
      </c>
      <c r="H1560" s="1">
        <v>-9.0949470177292804E-13</v>
      </c>
      <c r="I1560" s="14">
        <v>22247.07</v>
      </c>
      <c r="J1560" s="1">
        <v>67.41</v>
      </c>
      <c r="K1560" s="1">
        <v>0</v>
      </c>
      <c r="L1560" s="1">
        <v>-485</v>
      </c>
      <c r="M1560" s="1">
        <v>0</v>
      </c>
      <c r="N1560" s="1">
        <v>476.539999999999</v>
      </c>
      <c r="O1560" s="1">
        <v>365.91248409999997</v>
      </c>
      <c r="P1560" s="1">
        <v>476.54</v>
      </c>
      <c r="Q1560" s="1">
        <v>0</v>
      </c>
      <c r="R1560" s="1">
        <v>1600</v>
      </c>
    </row>
    <row r="1561" spans="1:18" x14ac:dyDescent="0.15">
      <c r="A1561" s="1" t="str">
        <f t="shared" si="25"/>
        <v>AmeriCredit Automobile Receivables Trust 2017-20001703220 - 00972042795</v>
      </c>
      <c r="B1561" s="1" t="s">
        <v>98</v>
      </c>
      <c r="C1561" s="1" t="s">
        <v>213</v>
      </c>
      <c r="D1561" s="2">
        <v>42795</v>
      </c>
      <c r="E1561" s="1">
        <v>20136.009999999998</v>
      </c>
      <c r="F1561" s="1">
        <v>1605.91</v>
      </c>
      <c r="G1561" s="1">
        <v>-525</v>
      </c>
      <c r="H1561" s="1">
        <v>-2.2737367544323201E-13</v>
      </c>
      <c r="I1561" s="14">
        <v>19055.099999999999</v>
      </c>
      <c r="J1561" s="1">
        <v>637.21</v>
      </c>
      <c r="K1561" s="1">
        <v>0</v>
      </c>
      <c r="L1561" s="1">
        <v>-100</v>
      </c>
      <c r="M1561" s="1">
        <v>0</v>
      </c>
      <c r="N1561" s="1">
        <v>429.61</v>
      </c>
      <c r="O1561" s="1">
        <v>188.04551384999999</v>
      </c>
      <c r="P1561" s="1">
        <v>858.37</v>
      </c>
      <c r="Q1561" s="1">
        <v>0</v>
      </c>
      <c r="R1561" s="1">
        <v>2372</v>
      </c>
    </row>
    <row r="1562" spans="1:18" x14ac:dyDescent="0.15">
      <c r="A1562" s="1" t="str">
        <f t="shared" si="25"/>
        <v>AmeriCredit Automobile Receivables Trust 2017-20001703220 - 00973242795</v>
      </c>
      <c r="B1562" s="1" t="s">
        <v>98</v>
      </c>
      <c r="C1562" s="1" t="s">
        <v>212</v>
      </c>
      <c r="D1562" s="2">
        <v>42795</v>
      </c>
      <c r="E1562" s="1">
        <v>18963.86</v>
      </c>
      <c r="F1562" s="1">
        <v>1231.8499999999999</v>
      </c>
      <c r="G1562" s="1">
        <v>-505</v>
      </c>
      <c r="H1562" s="1">
        <v>2.2737367544323202E-12</v>
      </c>
      <c r="I1562" s="14">
        <v>18237.009999999998</v>
      </c>
      <c r="J1562" s="1">
        <v>915.15</v>
      </c>
      <c r="K1562" s="1">
        <v>0</v>
      </c>
      <c r="L1562" s="1">
        <v>-505</v>
      </c>
      <c r="M1562" s="1">
        <v>0</v>
      </c>
      <c r="N1562" s="1">
        <v>933.93999999999903</v>
      </c>
      <c r="O1562" s="1">
        <v>148.60231646</v>
      </c>
      <c r="P1562" s="1">
        <v>633.76</v>
      </c>
      <c r="Q1562" s="1">
        <v>8</v>
      </c>
      <c r="R1562" s="1">
        <v>2162</v>
      </c>
    </row>
    <row r="1563" spans="1:18" x14ac:dyDescent="0.15">
      <c r="A1563" s="1" t="str">
        <f t="shared" si="25"/>
        <v>AmeriCredit Automobile Receivables Trust 2017-20001703220 - 00975342795</v>
      </c>
      <c r="B1563" s="1" t="s">
        <v>98</v>
      </c>
      <c r="C1563" s="1" t="s">
        <v>211</v>
      </c>
      <c r="D1563" s="2">
        <v>42795</v>
      </c>
      <c r="E1563" s="1">
        <v>21514.18</v>
      </c>
      <c r="F1563" s="1">
        <v>1250.19</v>
      </c>
      <c r="G1563" s="1">
        <v>-500</v>
      </c>
      <c r="H1563" s="1">
        <v>-1.3642420526593899E-12</v>
      </c>
      <c r="I1563" s="14">
        <v>20763.990000000002</v>
      </c>
      <c r="J1563" s="1">
        <v>117.23</v>
      </c>
      <c r="K1563" s="1">
        <v>0</v>
      </c>
      <c r="L1563" s="1">
        <v>-500</v>
      </c>
      <c r="M1563" s="1">
        <v>0</v>
      </c>
      <c r="N1563" s="1">
        <v>433.58</v>
      </c>
      <c r="O1563" s="1">
        <v>220.03627144999999</v>
      </c>
      <c r="P1563" s="1">
        <v>433.58</v>
      </c>
      <c r="Q1563" s="1">
        <v>0</v>
      </c>
      <c r="R1563" s="1">
        <v>1387.42</v>
      </c>
    </row>
    <row r="1564" spans="1:18" x14ac:dyDescent="0.15">
      <c r="A1564" s="1" t="str">
        <f t="shared" si="25"/>
        <v>AmeriCredit Automobile Receivables Trust 2017-20001703220 - 00978342795</v>
      </c>
      <c r="B1564" s="1" t="s">
        <v>98</v>
      </c>
      <c r="C1564" s="1" t="s">
        <v>210</v>
      </c>
      <c r="D1564" s="2">
        <v>42795</v>
      </c>
      <c r="E1564" s="1">
        <v>24653.11</v>
      </c>
      <c r="F1564" s="1">
        <v>1543.81</v>
      </c>
      <c r="G1564" s="1">
        <v>-510</v>
      </c>
      <c r="H1564" s="1">
        <v>1.3642420526593899E-12</v>
      </c>
      <c r="I1564" s="14">
        <v>23619.3</v>
      </c>
      <c r="J1564" s="1">
        <v>887.19</v>
      </c>
      <c r="K1564" s="1">
        <v>0</v>
      </c>
      <c r="L1564" s="1">
        <v>-510</v>
      </c>
      <c r="M1564" s="1">
        <v>0</v>
      </c>
      <c r="N1564" s="1">
        <v>570.04</v>
      </c>
      <c r="O1564" s="1">
        <v>210.05322738000001</v>
      </c>
      <c r="P1564" s="1">
        <v>570.04</v>
      </c>
      <c r="Q1564" s="1">
        <v>0</v>
      </c>
      <c r="R1564" s="1">
        <v>2491</v>
      </c>
    </row>
    <row r="1565" spans="1:18" x14ac:dyDescent="0.15">
      <c r="A1565" s="1" t="str">
        <f t="shared" si="25"/>
        <v>AmeriCredit Automobile Receivables Trust 2017-20001703220 - 00981242795</v>
      </c>
      <c r="B1565" s="1" t="s">
        <v>98</v>
      </c>
      <c r="C1565" s="1" t="s">
        <v>209</v>
      </c>
      <c r="D1565" s="2">
        <v>42795</v>
      </c>
      <c r="E1565" s="1">
        <v>24640.71</v>
      </c>
      <c r="F1565" s="1">
        <v>1510.62</v>
      </c>
      <c r="G1565" s="1">
        <v>-515</v>
      </c>
      <c r="H1565" s="1">
        <v>-9.0949470177292804E-13</v>
      </c>
      <c r="I1565" s="14">
        <v>23645.09</v>
      </c>
      <c r="J1565" s="1">
        <v>1052.3800000000001</v>
      </c>
      <c r="K1565" s="1">
        <v>0</v>
      </c>
      <c r="L1565" s="1">
        <v>-515</v>
      </c>
      <c r="M1565" s="1">
        <v>0</v>
      </c>
      <c r="N1565" s="1">
        <v>1024.2</v>
      </c>
      <c r="O1565" s="1">
        <v>238.18993467999999</v>
      </c>
      <c r="P1565" s="1">
        <v>1023.7</v>
      </c>
      <c r="Q1565" s="1">
        <v>1</v>
      </c>
      <c r="R1565" s="1">
        <v>2583</v>
      </c>
    </row>
    <row r="1566" spans="1:18" x14ac:dyDescent="0.15">
      <c r="A1566" s="1" t="str">
        <f t="shared" si="25"/>
        <v>AmeriCredit Automobile Receivables Trust 2017-20001703220 - 00983442795</v>
      </c>
      <c r="B1566" s="1" t="s">
        <v>98</v>
      </c>
      <c r="C1566" s="1" t="s">
        <v>208</v>
      </c>
      <c r="D1566" s="2">
        <v>42795</v>
      </c>
      <c r="E1566" s="1">
        <v>33675.89</v>
      </c>
      <c r="F1566" s="1">
        <v>1464.32</v>
      </c>
      <c r="G1566" s="1">
        <v>-742</v>
      </c>
      <c r="H1566" s="1">
        <v>-2.2737367544323201E-13</v>
      </c>
      <c r="I1566" s="14">
        <v>32953.57</v>
      </c>
      <c r="J1566" s="1">
        <v>284.77999999999997</v>
      </c>
      <c r="K1566" s="1">
        <v>0</v>
      </c>
      <c r="L1566" s="1">
        <v>-742</v>
      </c>
      <c r="M1566" s="1">
        <v>0</v>
      </c>
      <c r="N1566" s="1">
        <v>1298.8399999999999</v>
      </c>
      <c r="O1566" s="1">
        <v>355.64975851000003</v>
      </c>
      <c r="P1566" s="1">
        <v>1298.8399999999999</v>
      </c>
      <c r="Q1566" s="1">
        <v>6</v>
      </c>
      <c r="R1566" s="1">
        <v>1878.98</v>
      </c>
    </row>
    <row r="1567" spans="1:18" x14ac:dyDescent="0.15">
      <c r="A1567" s="1" t="str">
        <f t="shared" si="25"/>
        <v>AmeriCredit Automobile Receivables Trust 2017-20001703220 - 00988242795</v>
      </c>
      <c r="B1567" s="1" t="s">
        <v>98</v>
      </c>
      <c r="C1567" s="1" t="s">
        <v>207</v>
      </c>
      <c r="D1567" s="2">
        <v>42795</v>
      </c>
      <c r="E1567" s="1">
        <v>30132.18</v>
      </c>
      <c r="F1567" s="1">
        <v>1423.46</v>
      </c>
      <c r="G1567" s="1">
        <v>-490</v>
      </c>
      <c r="H1567" s="1">
        <v>-9.0949470177292804E-13</v>
      </c>
      <c r="I1567" s="14">
        <v>29198.720000000001</v>
      </c>
      <c r="J1567" s="1">
        <v>1077.54</v>
      </c>
      <c r="K1567" s="1">
        <v>0</v>
      </c>
      <c r="L1567" s="1">
        <v>-390</v>
      </c>
      <c r="M1567" s="1">
        <v>0</v>
      </c>
      <c r="N1567" s="1">
        <v>1338</v>
      </c>
      <c r="O1567" s="1">
        <v>270.70463054999999</v>
      </c>
      <c r="P1567" s="1">
        <v>1334</v>
      </c>
      <c r="Q1567" s="1">
        <v>6</v>
      </c>
      <c r="R1567" s="1">
        <v>2525</v>
      </c>
    </row>
    <row r="1568" spans="1:18" x14ac:dyDescent="0.15">
      <c r="A1568" s="1" t="str">
        <f t="shared" si="25"/>
        <v>AmeriCredit Automobile Receivables Trust 2017-20001703220 - 00996342795</v>
      </c>
      <c r="B1568" s="1" t="s">
        <v>98</v>
      </c>
      <c r="C1568" s="1" t="s">
        <v>206</v>
      </c>
      <c r="D1568" s="2">
        <v>42795</v>
      </c>
      <c r="E1568" s="1">
        <v>20065</v>
      </c>
      <c r="F1568" s="1">
        <v>1575.57</v>
      </c>
      <c r="G1568" s="1">
        <v>-500</v>
      </c>
      <c r="H1568" s="1">
        <v>-2.2737367544323201E-13</v>
      </c>
      <c r="I1568" s="14">
        <v>18989.43</v>
      </c>
      <c r="J1568" s="1">
        <v>846.43</v>
      </c>
      <c r="K1568" s="1">
        <v>0</v>
      </c>
      <c r="L1568" s="1">
        <v>-612.29999999999995</v>
      </c>
      <c r="M1568" s="1">
        <v>0</v>
      </c>
      <c r="N1568" s="1">
        <v>386.82</v>
      </c>
      <c r="O1568" s="1">
        <v>207.28141285999999</v>
      </c>
      <c r="P1568" s="1">
        <v>386.82</v>
      </c>
      <c r="Q1568" s="1">
        <v>0</v>
      </c>
      <c r="R1568" s="1">
        <v>2520</v>
      </c>
    </row>
    <row r="1569" spans="1:18" x14ac:dyDescent="0.15">
      <c r="A1569" s="1" t="str">
        <f t="shared" si="25"/>
        <v>AmeriCredit Automobile Receivables Trust 2017-20001703220 - 00996442795</v>
      </c>
      <c r="B1569" s="1" t="s">
        <v>98</v>
      </c>
      <c r="C1569" s="1" t="s">
        <v>205</v>
      </c>
      <c r="D1569" s="2">
        <v>42795</v>
      </c>
      <c r="E1569" s="1">
        <v>22984.66</v>
      </c>
      <c r="F1569" s="1">
        <v>1568.5</v>
      </c>
      <c r="G1569" s="1">
        <v>-525</v>
      </c>
      <c r="H1569" s="1">
        <v>0</v>
      </c>
      <c r="I1569" s="14">
        <v>21941.16</v>
      </c>
      <c r="J1569" s="1">
        <v>501.39</v>
      </c>
      <c r="K1569" s="1">
        <v>0</v>
      </c>
      <c r="L1569" s="1">
        <v>-525</v>
      </c>
      <c r="M1569" s="1">
        <v>0</v>
      </c>
      <c r="N1569" s="1">
        <v>488.99</v>
      </c>
      <c r="O1569" s="1">
        <v>215.60753690999999</v>
      </c>
      <c r="P1569" s="1">
        <v>488.99</v>
      </c>
      <c r="Q1569" s="1">
        <v>0</v>
      </c>
      <c r="R1569" s="1">
        <v>2108.9899999999998</v>
      </c>
    </row>
    <row r="1570" spans="1:18" x14ac:dyDescent="0.15">
      <c r="A1570" s="1" t="str">
        <f t="shared" si="25"/>
        <v>AmeriCredit Automobile Receivables Trust 2017-20001703220 - 00998942795</v>
      </c>
      <c r="B1570" s="1" t="s">
        <v>98</v>
      </c>
      <c r="C1570" s="1" t="s">
        <v>204</v>
      </c>
      <c r="D1570" s="2">
        <v>42795</v>
      </c>
      <c r="E1570" s="1">
        <v>15660.3</v>
      </c>
      <c r="F1570" s="1">
        <v>814.73</v>
      </c>
      <c r="G1570" s="1">
        <v>-275</v>
      </c>
      <c r="H1570" s="1">
        <v>-4.5474735088646402E-13</v>
      </c>
      <c r="I1570" s="14">
        <v>15120.57</v>
      </c>
      <c r="J1570" s="1">
        <v>1139.31</v>
      </c>
      <c r="K1570" s="1">
        <v>0</v>
      </c>
      <c r="L1570" s="1">
        <v>-645</v>
      </c>
      <c r="M1570" s="1">
        <v>0</v>
      </c>
      <c r="N1570" s="1">
        <v>419.56</v>
      </c>
      <c r="O1570" s="1">
        <v>168.39363179</v>
      </c>
      <c r="P1570" s="1">
        <v>419.56</v>
      </c>
      <c r="Q1570" s="1">
        <v>0</v>
      </c>
      <c r="R1570" s="1">
        <v>1996</v>
      </c>
    </row>
    <row r="1571" spans="1:18" x14ac:dyDescent="0.15">
      <c r="A1571" s="1" t="str">
        <f t="shared" si="25"/>
        <v>AmeriCredit Automobile Receivables Trust 2017-20001703220 - 01002442795</v>
      </c>
      <c r="B1571" s="1" t="s">
        <v>98</v>
      </c>
      <c r="C1571" s="1" t="s">
        <v>203</v>
      </c>
      <c r="D1571" s="2">
        <v>42795</v>
      </c>
      <c r="E1571" s="1">
        <v>10247.64</v>
      </c>
      <c r="F1571" s="1">
        <v>907.54</v>
      </c>
      <c r="G1571" s="1">
        <v>-485</v>
      </c>
      <c r="H1571" s="1">
        <v>-9.0949470177292804E-13</v>
      </c>
      <c r="I1571" s="14">
        <v>9825.1</v>
      </c>
      <c r="J1571" s="1">
        <v>149.97999999999999</v>
      </c>
      <c r="K1571" s="1">
        <v>0</v>
      </c>
      <c r="L1571" s="1">
        <v>-485</v>
      </c>
      <c r="M1571" s="1">
        <v>0</v>
      </c>
      <c r="N1571" s="1">
        <v>192.88</v>
      </c>
      <c r="O1571" s="1">
        <v>108.83149994999999</v>
      </c>
      <c r="P1571" s="1">
        <v>192.88</v>
      </c>
      <c r="Q1571" s="1">
        <v>0</v>
      </c>
      <c r="R1571" s="1">
        <v>1086.44</v>
      </c>
    </row>
    <row r="1572" spans="1:18" x14ac:dyDescent="0.15">
      <c r="A1572" s="1" t="str">
        <f t="shared" si="25"/>
        <v>AmeriCredit Automobile Receivables Trust 2017-20001703220 - 01003942795</v>
      </c>
      <c r="B1572" s="1" t="s">
        <v>98</v>
      </c>
      <c r="C1572" s="1" t="s">
        <v>202</v>
      </c>
      <c r="D1572" s="2">
        <v>42795</v>
      </c>
      <c r="E1572" s="1">
        <v>14091.9</v>
      </c>
      <c r="F1572" s="1">
        <v>1023.61</v>
      </c>
      <c r="G1572" s="1">
        <v>-475</v>
      </c>
      <c r="H1572" s="1">
        <v>-1.2505552149377701E-12</v>
      </c>
      <c r="I1572" s="14">
        <v>13543.29</v>
      </c>
      <c r="J1572" s="1">
        <v>319.67</v>
      </c>
      <c r="K1572" s="1">
        <v>0</v>
      </c>
      <c r="L1572" s="1">
        <v>-475</v>
      </c>
      <c r="M1572" s="1">
        <v>0</v>
      </c>
      <c r="N1572" s="1">
        <v>547.28</v>
      </c>
      <c r="O1572" s="1">
        <v>145.04336319999999</v>
      </c>
      <c r="P1572" s="1">
        <v>547.20000000000005</v>
      </c>
      <c r="Q1572" s="1">
        <v>1</v>
      </c>
      <c r="R1572" s="1">
        <v>1398</v>
      </c>
    </row>
    <row r="1573" spans="1:18" x14ac:dyDescent="0.15">
      <c r="A1573" s="1" t="str">
        <f t="shared" si="25"/>
        <v>AmeriCredit Automobile Receivables Trust 2017-20001703220 - 01004942795</v>
      </c>
      <c r="B1573" s="1" t="s">
        <v>98</v>
      </c>
      <c r="C1573" s="1" t="s">
        <v>201</v>
      </c>
      <c r="D1573" s="2">
        <v>42795</v>
      </c>
      <c r="E1573" s="1">
        <v>17242.580000000002</v>
      </c>
      <c r="F1573" s="1">
        <v>1299</v>
      </c>
      <c r="G1573" s="1">
        <v>-475</v>
      </c>
      <c r="H1573" s="1">
        <v>0</v>
      </c>
      <c r="I1573" s="14">
        <v>16418.580000000002</v>
      </c>
      <c r="J1573" s="1">
        <v>453.15</v>
      </c>
      <c r="K1573" s="1">
        <v>0</v>
      </c>
      <c r="L1573" s="1">
        <v>-475</v>
      </c>
      <c r="M1573" s="1">
        <v>0</v>
      </c>
      <c r="N1573" s="1">
        <v>322.43</v>
      </c>
      <c r="O1573" s="1">
        <v>182.02069982</v>
      </c>
      <c r="P1573" s="1">
        <v>322.43</v>
      </c>
      <c r="Q1573" s="1">
        <v>0</v>
      </c>
      <c r="R1573" s="1">
        <v>1816</v>
      </c>
    </row>
    <row r="1574" spans="1:18" x14ac:dyDescent="0.15">
      <c r="A1574" s="1" t="str">
        <f t="shared" si="25"/>
        <v>AmeriCredit Automobile Receivables Trust 2017-20001703220 - 01005542795</v>
      </c>
      <c r="B1574" s="1" t="s">
        <v>98</v>
      </c>
      <c r="C1574" s="1" t="s">
        <v>200</v>
      </c>
      <c r="D1574" s="2">
        <v>42795</v>
      </c>
      <c r="E1574" s="1">
        <v>13635.91</v>
      </c>
      <c r="F1574" s="1">
        <v>913.61</v>
      </c>
      <c r="G1574" s="1">
        <v>-495</v>
      </c>
      <c r="H1574" s="1">
        <v>5.6843418860808005E-13</v>
      </c>
      <c r="I1574" s="14">
        <v>13217.3</v>
      </c>
      <c r="J1574" s="1">
        <v>377.68</v>
      </c>
      <c r="K1574" s="1">
        <v>0</v>
      </c>
      <c r="L1574" s="1">
        <v>-495</v>
      </c>
      <c r="M1574" s="1">
        <v>0</v>
      </c>
      <c r="N1574" s="1">
        <v>622.66</v>
      </c>
      <c r="O1574" s="1">
        <v>116.41900055000001</v>
      </c>
      <c r="P1574" s="1">
        <v>621.69000000000005</v>
      </c>
      <c r="Q1574" s="1">
        <v>7</v>
      </c>
      <c r="R1574" s="1">
        <v>1338</v>
      </c>
    </row>
    <row r="1575" spans="1:18" x14ac:dyDescent="0.15">
      <c r="A1575" s="1" t="str">
        <f t="shared" si="25"/>
        <v>AmeriCredit Automobile Receivables Trust 2017-20001703220 - 01011442795</v>
      </c>
      <c r="B1575" s="1" t="s">
        <v>98</v>
      </c>
      <c r="C1575" s="1" t="s">
        <v>199</v>
      </c>
      <c r="D1575" s="2">
        <v>42795</v>
      </c>
      <c r="E1575" s="1">
        <v>20946.259999999998</v>
      </c>
      <c r="F1575" s="1">
        <v>1179.5899999999999</v>
      </c>
      <c r="G1575" s="1">
        <v>-657</v>
      </c>
      <c r="H1575" s="1">
        <v>2.2737367544323201E-13</v>
      </c>
      <c r="I1575" s="14">
        <v>20423.669999999998</v>
      </c>
      <c r="J1575" s="1">
        <v>1163.26</v>
      </c>
      <c r="K1575" s="1">
        <v>0</v>
      </c>
      <c r="L1575" s="1">
        <v>0</v>
      </c>
      <c r="M1575" s="1">
        <v>0</v>
      </c>
      <c r="N1575" s="1">
        <v>842.06</v>
      </c>
      <c r="O1575" s="1">
        <v>205.19725824</v>
      </c>
      <c r="P1575" s="1">
        <v>840.33</v>
      </c>
      <c r="Q1575" s="1">
        <v>17</v>
      </c>
      <c r="R1575" s="1">
        <v>2406</v>
      </c>
    </row>
    <row r="1576" spans="1:18" x14ac:dyDescent="0.15">
      <c r="A1576" s="1" t="str">
        <f t="shared" si="25"/>
        <v>AmeriCredit Automobile Receivables Trust 2017-20001703220 - 01015342795</v>
      </c>
      <c r="B1576" s="1" t="s">
        <v>98</v>
      </c>
      <c r="C1576" s="1" t="s">
        <v>198</v>
      </c>
      <c r="D1576" s="2">
        <v>42795</v>
      </c>
      <c r="E1576" s="1">
        <v>15214.41</v>
      </c>
      <c r="F1576" s="1">
        <v>861.44</v>
      </c>
      <c r="G1576" s="1">
        <v>-480</v>
      </c>
      <c r="H1576" s="1">
        <v>4.5474735088646402E-13</v>
      </c>
      <c r="I1576" s="14">
        <v>14832.97</v>
      </c>
      <c r="J1576" s="1">
        <v>647.29</v>
      </c>
      <c r="K1576" s="1">
        <v>0</v>
      </c>
      <c r="L1576" s="1">
        <v>-480</v>
      </c>
      <c r="M1576" s="1">
        <v>0</v>
      </c>
      <c r="N1576" s="1">
        <v>341.79999999999899</v>
      </c>
      <c r="O1576" s="1">
        <v>133.86592580999999</v>
      </c>
      <c r="P1576" s="1">
        <v>341.8</v>
      </c>
      <c r="Q1576" s="1">
        <v>0</v>
      </c>
      <c r="R1576" s="1">
        <v>1560</v>
      </c>
    </row>
    <row r="1577" spans="1:18" x14ac:dyDescent="0.15">
      <c r="A1577" s="1" t="str">
        <f t="shared" si="25"/>
        <v>AmeriCredit Automobile Receivables Trust 2017-20001703220 - 01015742795</v>
      </c>
      <c r="B1577" s="1" t="s">
        <v>98</v>
      </c>
      <c r="C1577" s="1" t="s">
        <v>197</v>
      </c>
      <c r="D1577" s="2">
        <v>42795</v>
      </c>
      <c r="E1577" s="1">
        <v>35167.730000000003</v>
      </c>
      <c r="F1577" s="1">
        <v>1804.59</v>
      </c>
      <c r="G1577" s="1">
        <v>-750</v>
      </c>
      <c r="H1577" s="1">
        <v>3.8653524825349402E-12</v>
      </c>
      <c r="I1577" s="14">
        <v>34113.14</v>
      </c>
      <c r="J1577" s="1">
        <v>876.23</v>
      </c>
      <c r="K1577" s="1">
        <v>0</v>
      </c>
      <c r="L1577" s="1">
        <v>-650</v>
      </c>
      <c r="M1577" s="1">
        <v>0</v>
      </c>
      <c r="N1577" s="1">
        <v>1331.6</v>
      </c>
      <c r="O1577" s="1">
        <v>366.31319682999998</v>
      </c>
      <c r="P1577" s="1">
        <v>1331.6</v>
      </c>
      <c r="Q1577" s="1">
        <v>10</v>
      </c>
      <c r="R1577" s="1">
        <v>2813.98</v>
      </c>
    </row>
    <row r="1578" spans="1:18" x14ac:dyDescent="0.15">
      <c r="A1578" s="1" t="str">
        <f t="shared" si="25"/>
        <v>AmeriCredit Automobile Receivables Trust 2017-20001703220 - 01018442795</v>
      </c>
      <c r="B1578" s="1" t="s">
        <v>98</v>
      </c>
      <c r="C1578" s="1" t="s">
        <v>196</v>
      </c>
      <c r="D1578" s="2">
        <v>42795</v>
      </c>
      <c r="E1578" s="1">
        <v>22049.96</v>
      </c>
      <c r="F1578" s="1">
        <v>1222.96</v>
      </c>
      <c r="G1578" s="1">
        <v>-550</v>
      </c>
      <c r="H1578" s="1">
        <v>-9.0949470177292804E-13</v>
      </c>
      <c r="I1578" s="14">
        <v>21377</v>
      </c>
      <c r="J1578" s="1">
        <v>1244.56</v>
      </c>
      <c r="K1578" s="1">
        <v>0</v>
      </c>
      <c r="L1578" s="1">
        <v>-100</v>
      </c>
      <c r="M1578" s="1">
        <v>0</v>
      </c>
      <c r="N1578" s="1">
        <v>958.76</v>
      </c>
      <c r="O1578" s="1">
        <v>232.99375793999999</v>
      </c>
      <c r="P1578" s="1">
        <v>958.76</v>
      </c>
      <c r="Q1578" s="1">
        <v>16</v>
      </c>
      <c r="R1578" s="1">
        <v>2539</v>
      </c>
    </row>
    <row r="1579" spans="1:18" x14ac:dyDescent="0.15">
      <c r="A1579" s="1" t="str">
        <f t="shared" si="25"/>
        <v>AmeriCredit Automobile Receivables Trust 2017-20001703220 - 01022842795</v>
      </c>
      <c r="B1579" s="1" t="s">
        <v>98</v>
      </c>
      <c r="C1579" s="1" t="s">
        <v>195</v>
      </c>
      <c r="D1579" s="2">
        <v>42795</v>
      </c>
      <c r="E1579" s="1">
        <v>17859.63</v>
      </c>
      <c r="F1579" s="1">
        <v>1437.07</v>
      </c>
      <c r="G1579" s="1">
        <v>-896.48</v>
      </c>
      <c r="H1579" s="1">
        <v>2.2737367544323201E-13</v>
      </c>
      <c r="I1579" s="14">
        <v>17319.04</v>
      </c>
      <c r="J1579" s="1">
        <v>916.51</v>
      </c>
      <c r="K1579" s="1">
        <v>0</v>
      </c>
      <c r="L1579" s="1">
        <v>0</v>
      </c>
      <c r="M1579" s="1">
        <v>0</v>
      </c>
      <c r="N1579" s="1">
        <v>728.38</v>
      </c>
      <c r="O1579" s="1">
        <v>172.15486168999999</v>
      </c>
      <c r="P1579" s="1">
        <v>728.04</v>
      </c>
      <c r="Q1579" s="1">
        <v>3</v>
      </c>
      <c r="R1579" s="1">
        <v>2390</v>
      </c>
    </row>
    <row r="1580" spans="1:18" x14ac:dyDescent="0.15">
      <c r="A1580" s="1" t="str">
        <f t="shared" si="25"/>
        <v>AmeriCredit Automobile Receivables Trust 2017-20001703220 - 01023342795</v>
      </c>
      <c r="B1580" s="1" t="s">
        <v>98</v>
      </c>
      <c r="C1580" s="1" t="s">
        <v>194</v>
      </c>
      <c r="D1580" s="2">
        <v>42795</v>
      </c>
      <c r="E1580" s="1">
        <v>14610</v>
      </c>
      <c r="F1580" s="1">
        <v>964.22</v>
      </c>
      <c r="G1580" s="1">
        <v>-450</v>
      </c>
      <c r="H1580" s="1">
        <v>-6.8212102632969598E-13</v>
      </c>
      <c r="I1580" s="14">
        <v>14095.78</v>
      </c>
      <c r="J1580" s="1">
        <v>368.3</v>
      </c>
      <c r="K1580" s="1">
        <v>0</v>
      </c>
      <c r="L1580" s="1">
        <v>-450</v>
      </c>
      <c r="M1580" s="1">
        <v>0</v>
      </c>
      <c r="N1580" s="1">
        <v>316.83999999999997</v>
      </c>
      <c r="O1580" s="1">
        <v>131.67774258</v>
      </c>
      <c r="P1580" s="1">
        <v>316.83999999999997</v>
      </c>
      <c r="Q1580" s="1">
        <v>0</v>
      </c>
      <c r="R1580" s="1">
        <v>1394.84</v>
      </c>
    </row>
    <row r="1581" spans="1:18" x14ac:dyDescent="0.15">
      <c r="A1581" s="1" t="str">
        <f t="shared" si="25"/>
        <v>AmeriCredit Automobile Receivables Trust 2017-20001703220 - 01027842795</v>
      </c>
      <c r="B1581" s="1" t="s">
        <v>98</v>
      </c>
      <c r="C1581" s="1" t="s">
        <v>193</v>
      </c>
      <c r="D1581" s="2">
        <v>42795</v>
      </c>
      <c r="E1581" s="1">
        <v>16698.150000000001</v>
      </c>
      <c r="F1581" s="1">
        <v>614.28</v>
      </c>
      <c r="G1581" s="1">
        <v>-125</v>
      </c>
      <c r="H1581" s="1">
        <v>6.8212102632969598E-13</v>
      </c>
      <c r="I1581" s="14">
        <v>16208.87</v>
      </c>
      <c r="J1581" s="1">
        <v>529.77</v>
      </c>
      <c r="K1581" s="1">
        <v>0</v>
      </c>
      <c r="L1581" s="1">
        <v>-495</v>
      </c>
      <c r="M1581" s="1">
        <v>0</v>
      </c>
      <c r="N1581" s="1">
        <v>345.99</v>
      </c>
      <c r="O1581" s="1">
        <v>156.60083878</v>
      </c>
      <c r="P1581" s="1">
        <v>345.99</v>
      </c>
      <c r="Q1581" s="1">
        <v>0</v>
      </c>
      <c r="R1581" s="1">
        <v>1195</v>
      </c>
    </row>
    <row r="1582" spans="1:18" x14ac:dyDescent="0.15">
      <c r="A1582" s="1" t="str">
        <f t="shared" si="25"/>
        <v>AmeriCredit Automobile Receivables Trust 2017-20001703220 - 01027942795</v>
      </c>
      <c r="B1582" s="1" t="s">
        <v>98</v>
      </c>
      <c r="C1582" s="1" t="s">
        <v>192</v>
      </c>
      <c r="D1582" s="2">
        <v>42795</v>
      </c>
      <c r="E1582" s="1">
        <v>24270.95</v>
      </c>
      <c r="F1582" s="1">
        <v>1428.28</v>
      </c>
      <c r="G1582" s="1">
        <v>-475</v>
      </c>
      <c r="H1582" s="1">
        <v>2.5011104298755498E-12</v>
      </c>
      <c r="I1582" s="14">
        <v>23317.67</v>
      </c>
      <c r="J1582" s="1">
        <v>225.17</v>
      </c>
      <c r="K1582" s="1">
        <v>0</v>
      </c>
      <c r="L1582" s="1">
        <v>-475</v>
      </c>
      <c r="M1582" s="1">
        <v>0</v>
      </c>
      <c r="N1582" s="1">
        <v>588.79</v>
      </c>
      <c r="O1582" s="1">
        <v>291.75116360999999</v>
      </c>
      <c r="P1582" s="1">
        <v>588.79</v>
      </c>
      <c r="Q1582" s="1">
        <v>0</v>
      </c>
      <c r="R1582" s="1">
        <v>1771.21</v>
      </c>
    </row>
    <row r="1583" spans="1:18" x14ac:dyDescent="0.15">
      <c r="A1583" s="1" t="str">
        <f t="shared" si="25"/>
        <v>AmeriCredit Automobile Receivables Trust 2017-20001703220 - 01030042795</v>
      </c>
      <c r="B1583" s="1" t="s">
        <v>98</v>
      </c>
      <c r="C1583" s="1" t="s">
        <v>191</v>
      </c>
      <c r="D1583" s="2">
        <v>42795</v>
      </c>
      <c r="E1583" s="1">
        <v>18690.36</v>
      </c>
      <c r="F1583" s="1">
        <v>1177.9000000000001</v>
      </c>
      <c r="G1583" s="1">
        <v>-928.5</v>
      </c>
      <c r="H1583" s="1">
        <v>1.3642420526593899E-12</v>
      </c>
      <c r="I1583" s="14">
        <v>18440.96</v>
      </c>
      <c r="J1583" s="1">
        <v>1039.75</v>
      </c>
      <c r="K1583" s="1">
        <v>0</v>
      </c>
      <c r="L1583" s="1">
        <v>-650</v>
      </c>
      <c r="M1583" s="1">
        <v>0</v>
      </c>
      <c r="N1583" s="1">
        <v>857.8</v>
      </c>
      <c r="O1583" s="1">
        <v>158.13052173</v>
      </c>
      <c r="P1583" s="1">
        <v>855.35</v>
      </c>
      <c r="Q1583" s="1">
        <v>3</v>
      </c>
      <c r="R1583" s="1">
        <v>2282</v>
      </c>
    </row>
    <row r="1584" spans="1:18" x14ac:dyDescent="0.15">
      <c r="A1584" s="1" t="str">
        <f t="shared" si="25"/>
        <v>AmeriCredit Automobile Receivables Trust 2017-20001703220 - 01030342795</v>
      </c>
      <c r="B1584" s="1" t="s">
        <v>98</v>
      </c>
      <c r="C1584" s="1" t="s">
        <v>190</v>
      </c>
      <c r="D1584" s="2">
        <v>42795</v>
      </c>
      <c r="E1584" s="1">
        <v>15853.7</v>
      </c>
      <c r="F1584" s="1">
        <v>970.73</v>
      </c>
      <c r="G1584" s="1">
        <v>-500</v>
      </c>
      <c r="H1584" s="1">
        <v>1.3642420526593899E-12</v>
      </c>
      <c r="I1584" s="14">
        <v>15382.97</v>
      </c>
      <c r="J1584" s="1">
        <v>867.14</v>
      </c>
      <c r="K1584" s="1">
        <v>0</v>
      </c>
      <c r="L1584" s="1">
        <v>0</v>
      </c>
      <c r="M1584" s="1">
        <v>0</v>
      </c>
      <c r="N1584" s="1">
        <v>334.28</v>
      </c>
      <c r="O1584" s="1">
        <v>145.22247515999999</v>
      </c>
      <c r="P1584" s="1">
        <v>334.28</v>
      </c>
      <c r="Q1584" s="1">
        <v>0</v>
      </c>
      <c r="R1584" s="1">
        <v>1888</v>
      </c>
    </row>
    <row r="1585" spans="1:18" x14ac:dyDescent="0.15">
      <c r="A1585" s="1" t="str">
        <f t="shared" si="25"/>
        <v>AmeriCredit Automobile Receivables Trust 2017-20001703220 - 01030442795</v>
      </c>
      <c r="B1585" s="1" t="s">
        <v>98</v>
      </c>
      <c r="C1585" s="1" t="s">
        <v>189</v>
      </c>
      <c r="D1585" s="2">
        <v>42795</v>
      </c>
      <c r="E1585" s="1">
        <v>13196.5</v>
      </c>
      <c r="F1585" s="1">
        <v>403.07</v>
      </c>
      <c r="G1585" s="1">
        <v>-125</v>
      </c>
      <c r="H1585" s="1">
        <v>-2.8421709430404002E-13</v>
      </c>
      <c r="I1585" s="14">
        <v>12918.43</v>
      </c>
      <c r="J1585" s="1">
        <v>893.04</v>
      </c>
      <c r="K1585" s="1">
        <v>0</v>
      </c>
      <c r="L1585" s="1">
        <v>-495</v>
      </c>
      <c r="M1585" s="1">
        <v>0</v>
      </c>
      <c r="N1585" s="1">
        <v>292.64</v>
      </c>
      <c r="O1585" s="1">
        <v>114.63614828999999</v>
      </c>
      <c r="P1585" s="1">
        <v>292.64</v>
      </c>
      <c r="Q1585" s="1">
        <v>0</v>
      </c>
      <c r="R1585" s="1">
        <v>1340</v>
      </c>
    </row>
    <row r="1586" spans="1:18" x14ac:dyDescent="0.15">
      <c r="A1586" s="1" t="str">
        <f t="shared" si="25"/>
        <v>AmeriCredit Automobile Receivables Trust 2017-20001703220 - 01035642795</v>
      </c>
      <c r="B1586" s="1" t="s">
        <v>98</v>
      </c>
      <c r="C1586" s="1" t="s">
        <v>188</v>
      </c>
      <c r="D1586" s="2">
        <v>42795</v>
      </c>
      <c r="E1586" s="1">
        <v>18665.87</v>
      </c>
      <c r="F1586" s="1">
        <v>1335.51</v>
      </c>
      <c r="G1586" s="1">
        <v>-750</v>
      </c>
      <c r="H1586" s="1">
        <v>-1.59161572810262E-12</v>
      </c>
      <c r="I1586" s="14">
        <v>18080.36</v>
      </c>
      <c r="J1586" s="1">
        <v>1060.3699999999999</v>
      </c>
      <c r="K1586" s="1">
        <v>0</v>
      </c>
      <c r="L1586" s="1">
        <v>-750</v>
      </c>
      <c r="M1586" s="1">
        <v>0</v>
      </c>
      <c r="N1586" s="1">
        <v>411.25</v>
      </c>
      <c r="O1586" s="1">
        <v>163.31588701999999</v>
      </c>
      <c r="P1586" s="1">
        <v>411.25</v>
      </c>
      <c r="Q1586" s="1">
        <v>0</v>
      </c>
      <c r="R1586" s="1">
        <v>2437</v>
      </c>
    </row>
    <row r="1587" spans="1:18" x14ac:dyDescent="0.15">
      <c r="A1587" s="1" t="str">
        <f t="shared" si="25"/>
        <v>AmeriCredit Automobile Receivables Trust 2017-20001703220 - 01036342795</v>
      </c>
      <c r="B1587" s="1" t="s">
        <v>98</v>
      </c>
      <c r="C1587" s="1" t="s">
        <v>187</v>
      </c>
      <c r="D1587" s="2">
        <v>42795</v>
      </c>
      <c r="E1587" s="1">
        <v>17181.04</v>
      </c>
      <c r="F1587" s="1">
        <v>718.29</v>
      </c>
      <c r="G1587" s="1">
        <v>-500</v>
      </c>
      <c r="H1587" s="1">
        <v>9.0949470177292804E-13</v>
      </c>
      <c r="I1587" s="14">
        <v>16962.75</v>
      </c>
      <c r="J1587" s="1">
        <v>210.88</v>
      </c>
      <c r="K1587" s="1">
        <v>0</v>
      </c>
      <c r="L1587" s="1">
        <v>-500</v>
      </c>
      <c r="M1587" s="1">
        <v>0</v>
      </c>
      <c r="N1587" s="1">
        <v>476.26</v>
      </c>
      <c r="O1587" s="1">
        <v>179.71993993999999</v>
      </c>
      <c r="P1587" s="1">
        <v>476.26</v>
      </c>
      <c r="Q1587" s="1">
        <v>0</v>
      </c>
      <c r="R1587" s="1">
        <v>1000.6</v>
      </c>
    </row>
    <row r="1588" spans="1:18" x14ac:dyDescent="0.15">
      <c r="A1588" s="1" t="str">
        <f t="shared" si="25"/>
        <v>AmeriCredit Automobile Receivables Trust 2017-20001703220 - 01037742795</v>
      </c>
      <c r="B1588" s="1" t="s">
        <v>98</v>
      </c>
      <c r="C1588" s="1" t="s">
        <v>186</v>
      </c>
      <c r="D1588" s="2">
        <v>42795</v>
      </c>
      <c r="E1588" s="1">
        <v>24646.09</v>
      </c>
      <c r="F1588" s="1">
        <v>6601.11</v>
      </c>
      <c r="G1588" s="1">
        <v>-6005.2</v>
      </c>
      <c r="H1588" s="1">
        <v>0</v>
      </c>
      <c r="I1588" s="14">
        <v>24050.18</v>
      </c>
      <c r="J1588" s="1">
        <v>1026.8900000000001</v>
      </c>
      <c r="K1588" s="1">
        <v>0</v>
      </c>
      <c r="L1588" s="1">
        <v>-5926</v>
      </c>
      <c r="M1588" s="1">
        <v>0</v>
      </c>
      <c r="N1588" s="1">
        <v>550.70000000000005</v>
      </c>
      <c r="O1588" s="1">
        <v>212.16218071</v>
      </c>
      <c r="P1588" s="1">
        <v>550.70000000000005</v>
      </c>
      <c r="Q1588" s="1">
        <v>0</v>
      </c>
      <c r="R1588" s="1">
        <v>7628</v>
      </c>
    </row>
    <row r="1589" spans="1:18" x14ac:dyDescent="0.15">
      <c r="A1589" s="1" t="str">
        <f t="shared" si="25"/>
        <v>AmeriCredit Automobile Receivables Trust 2017-20001703220 - 01038142795</v>
      </c>
      <c r="B1589" s="1" t="s">
        <v>98</v>
      </c>
      <c r="C1589" s="1" t="s">
        <v>185</v>
      </c>
      <c r="D1589" s="2">
        <v>42795</v>
      </c>
      <c r="E1589" s="1">
        <v>10956.28</v>
      </c>
      <c r="F1589" s="1">
        <v>707.06</v>
      </c>
      <c r="G1589" s="1">
        <v>-575</v>
      </c>
      <c r="H1589" s="1">
        <v>1.3642420526593899E-12</v>
      </c>
      <c r="I1589" s="14">
        <v>10824.22</v>
      </c>
      <c r="J1589" s="1">
        <v>1006.28</v>
      </c>
      <c r="K1589" s="1">
        <v>0</v>
      </c>
      <c r="L1589" s="1">
        <v>-575</v>
      </c>
      <c r="M1589" s="1">
        <v>0</v>
      </c>
      <c r="N1589" s="1">
        <v>284.37</v>
      </c>
      <c r="O1589" s="1">
        <v>78.675706719999994</v>
      </c>
      <c r="P1589" s="1">
        <v>284.37</v>
      </c>
      <c r="Q1589" s="1">
        <v>0</v>
      </c>
      <c r="R1589" s="1">
        <v>1756</v>
      </c>
    </row>
    <row r="1590" spans="1:18" x14ac:dyDescent="0.15">
      <c r="A1590" s="1" t="str">
        <f t="shared" si="25"/>
        <v>AmeriCredit Automobile Receivables Trust 2017-20001703220 - 01194042795</v>
      </c>
      <c r="B1590" s="1" t="s">
        <v>98</v>
      </c>
      <c r="C1590" s="1" t="s">
        <v>184</v>
      </c>
      <c r="D1590" s="2">
        <v>42795</v>
      </c>
      <c r="E1590" s="1">
        <v>28377.78</v>
      </c>
      <c r="F1590" s="1">
        <v>1665.37</v>
      </c>
      <c r="G1590" s="1">
        <v>-475</v>
      </c>
      <c r="H1590" s="1">
        <v>-9.0949470177292804E-13</v>
      </c>
      <c r="I1590" s="14">
        <v>27187.41</v>
      </c>
      <c r="J1590" s="1">
        <v>1692.07</v>
      </c>
      <c r="K1590" s="1">
        <v>0</v>
      </c>
      <c r="L1590" s="1">
        <v>0</v>
      </c>
      <c r="M1590" s="1">
        <v>0</v>
      </c>
      <c r="N1590" s="3">
        <v>720.61</v>
      </c>
      <c r="O1590" s="1">
        <v>308.41578941</v>
      </c>
      <c r="P1590" s="1">
        <v>720.61</v>
      </c>
      <c r="Q1590" s="1">
        <v>0</v>
      </c>
      <c r="R1590" s="1">
        <v>3394</v>
      </c>
    </row>
    <row r="1591" spans="1:18" x14ac:dyDescent="0.15">
      <c r="A1591" s="1" t="str">
        <f t="shared" si="25"/>
        <v>AmeriCredit Automobile Receivables Trust 2017-20001703220 - 01265342795</v>
      </c>
      <c r="B1591" s="1" t="s">
        <v>98</v>
      </c>
      <c r="C1591" s="1" t="s">
        <v>183</v>
      </c>
      <c r="D1591" s="2">
        <v>42795</v>
      </c>
      <c r="E1591" s="1">
        <v>20298.259999999998</v>
      </c>
      <c r="F1591" s="1">
        <v>1070.45</v>
      </c>
      <c r="G1591" s="1">
        <v>-495</v>
      </c>
      <c r="H1591" s="1">
        <v>-2.9558577807620099E-12</v>
      </c>
      <c r="I1591" s="14">
        <v>19722.810000000001</v>
      </c>
      <c r="J1591" s="1">
        <v>419.19</v>
      </c>
      <c r="K1591" s="1">
        <v>0</v>
      </c>
      <c r="L1591" s="1">
        <v>-495</v>
      </c>
      <c r="M1591" s="1">
        <v>0</v>
      </c>
      <c r="N1591" s="1">
        <v>729.76</v>
      </c>
      <c r="O1591" s="1">
        <v>219.13898269000001</v>
      </c>
      <c r="P1591" s="1">
        <v>729.76</v>
      </c>
      <c r="Q1591" s="1">
        <v>6</v>
      </c>
      <c r="R1591" s="1">
        <v>1526.12</v>
      </c>
    </row>
    <row r="1592" spans="1:18" x14ac:dyDescent="0.15">
      <c r="A1592" s="1" t="str">
        <f t="shared" si="25"/>
        <v>AmeriCredit Automobile Receivables Trust 2017-20001703220 - 01459842795</v>
      </c>
      <c r="B1592" s="1" t="s">
        <v>98</v>
      </c>
      <c r="C1592" s="1" t="s">
        <v>182</v>
      </c>
      <c r="D1592" s="2">
        <v>42795</v>
      </c>
      <c r="E1592" s="1">
        <v>16273</v>
      </c>
      <c r="F1592" s="1">
        <v>607.44000000000005</v>
      </c>
      <c r="G1592" s="1">
        <v>-440</v>
      </c>
      <c r="H1592" s="1">
        <v>4.5474735088646402E-13</v>
      </c>
      <c r="I1592" s="14">
        <v>16105.56</v>
      </c>
      <c r="J1592" s="1">
        <v>944.41</v>
      </c>
      <c r="K1592" s="1">
        <v>0</v>
      </c>
      <c r="L1592" s="1">
        <v>-340</v>
      </c>
      <c r="M1592" s="1">
        <v>0</v>
      </c>
      <c r="N1592" s="1">
        <v>365.33</v>
      </c>
      <c r="O1592" s="1">
        <v>137.20070254000001</v>
      </c>
      <c r="P1592" s="1">
        <v>365.33</v>
      </c>
      <c r="Q1592" s="1">
        <v>0</v>
      </c>
      <c r="R1592" s="1">
        <v>1600.85</v>
      </c>
    </row>
    <row r="1593" spans="1:18" x14ac:dyDescent="0.15">
      <c r="A1593" s="1" t="str">
        <f t="shared" si="25"/>
        <v>AmeriCredit Automobile Receivables Trust 2017-20001703220 - 01802142795</v>
      </c>
      <c r="B1593" s="1" t="s">
        <v>98</v>
      </c>
      <c r="C1593" s="1" t="s">
        <v>181</v>
      </c>
      <c r="D1593" s="2">
        <v>42795</v>
      </c>
      <c r="E1593" s="1">
        <v>11758</v>
      </c>
      <c r="F1593" s="1">
        <v>698.2</v>
      </c>
      <c r="G1593" s="1">
        <v>-500</v>
      </c>
      <c r="H1593" s="1">
        <v>6.8212102632969598E-13</v>
      </c>
      <c r="I1593" s="14">
        <v>11559.8</v>
      </c>
      <c r="J1593" s="1">
        <v>596.22</v>
      </c>
      <c r="K1593" s="1">
        <v>0</v>
      </c>
      <c r="L1593" s="1">
        <v>-500</v>
      </c>
      <c r="M1593" s="1">
        <v>0</v>
      </c>
      <c r="N1593" s="1">
        <v>264.31</v>
      </c>
      <c r="O1593" s="1">
        <v>98.98940442</v>
      </c>
      <c r="P1593" s="1">
        <v>264.31</v>
      </c>
      <c r="Q1593" s="1">
        <v>0</v>
      </c>
      <c r="R1593" s="1">
        <v>1305</v>
      </c>
    </row>
    <row r="1594" spans="1:18" x14ac:dyDescent="0.15">
      <c r="A1594" s="1" t="str">
        <f t="shared" si="25"/>
        <v>AmeriCredit Automobile Receivables Trust 2017-20001703220 - 01867442795</v>
      </c>
      <c r="B1594" s="1" t="s">
        <v>98</v>
      </c>
      <c r="C1594" s="1" t="s">
        <v>180</v>
      </c>
      <c r="D1594" s="2">
        <v>42795</v>
      </c>
      <c r="E1594" s="1">
        <v>18664.3</v>
      </c>
      <c r="F1594" s="1">
        <v>862.83</v>
      </c>
      <c r="G1594" s="1">
        <v>-495</v>
      </c>
      <c r="H1594" s="1">
        <v>-1.9326762412674701E-12</v>
      </c>
      <c r="I1594" s="14">
        <v>18296.47</v>
      </c>
      <c r="J1594" s="1">
        <v>873.75</v>
      </c>
      <c r="K1594" s="1">
        <v>0</v>
      </c>
      <c r="L1594" s="1">
        <v>-495</v>
      </c>
      <c r="M1594" s="1">
        <v>0</v>
      </c>
      <c r="N1594" s="1">
        <v>413.86</v>
      </c>
      <c r="O1594" s="1">
        <v>159.92901178</v>
      </c>
      <c r="P1594" s="1">
        <v>413.86</v>
      </c>
      <c r="Q1594" s="1">
        <v>0</v>
      </c>
      <c r="R1594" s="1">
        <v>1777.96</v>
      </c>
    </row>
    <row r="1595" spans="1:18" x14ac:dyDescent="0.15">
      <c r="A1595" s="1" t="str">
        <f t="shared" si="25"/>
        <v>AmeriCredit Automobile Receivables Trust 2017-20001703220 - 01922642795</v>
      </c>
      <c r="B1595" s="1" t="s">
        <v>98</v>
      </c>
      <c r="C1595" s="1" t="s">
        <v>179</v>
      </c>
      <c r="D1595" s="2">
        <v>42795</v>
      </c>
      <c r="E1595" s="1">
        <v>23731.5</v>
      </c>
      <c r="F1595" s="1">
        <v>1017.12</v>
      </c>
      <c r="G1595" s="1">
        <v>-425</v>
      </c>
      <c r="H1595" s="1">
        <v>-1.02318153949454E-12</v>
      </c>
      <c r="I1595" s="14">
        <v>23139.38</v>
      </c>
      <c r="J1595" s="1">
        <v>894.88</v>
      </c>
      <c r="K1595" s="1">
        <v>0</v>
      </c>
      <c r="L1595" s="1">
        <v>-425</v>
      </c>
      <c r="M1595" s="1">
        <v>0</v>
      </c>
      <c r="N1595" s="1">
        <v>495.38</v>
      </c>
      <c r="O1595" s="1">
        <v>213.69662679999999</v>
      </c>
      <c r="P1595" s="1">
        <v>495.38</v>
      </c>
      <c r="Q1595" s="1">
        <v>0</v>
      </c>
      <c r="R1595" s="1">
        <v>1942</v>
      </c>
    </row>
    <row r="1596" spans="1:18" x14ac:dyDescent="0.15">
      <c r="A1596" s="1" t="str">
        <f t="shared" si="25"/>
        <v>AmeriCredit Automobile Receivables Trust 2017-20001703220 - 01962542795</v>
      </c>
      <c r="B1596" s="1" t="s">
        <v>98</v>
      </c>
      <c r="C1596" s="1" t="s">
        <v>178</v>
      </c>
      <c r="D1596" s="2">
        <v>42795</v>
      </c>
      <c r="E1596" s="1">
        <v>36272.46</v>
      </c>
      <c r="F1596" s="1">
        <v>1395.74</v>
      </c>
      <c r="G1596" s="1">
        <v>-497</v>
      </c>
      <c r="H1596" s="1">
        <v>-2.0463630789890801E-12</v>
      </c>
      <c r="I1596" s="14">
        <v>35373.72</v>
      </c>
      <c r="J1596" s="1">
        <v>1234.1400000000001</v>
      </c>
      <c r="K1596" s="1">
        <v>0</v>
      </c>
      <c r="L1596" s="1">
        <v>0</v>
      </c>
      <c r="M1596" s="1">
        <v>0</v>
      </c>
      <c r="N1596" s="1">
        <v>701.13</v>
      </c>
      <c r="O1596" s="1">
        <v>363.28580794999999</v>
      </c>
      <c r="P1596" s="1">
        <v>701.13</v>
      </c>
      <c r="Q1596" s="1">
        <v>0</v>
      </c>
      <c r="R1596" s="1">
        <v>2700</v>
      </c>
    </row>
    <row r="1597" spans="1:18" x14ac:dyDescent="0.15">
      <c r="A1597" s="1" t="str">
        <f t="shared" si="25"/>
        <v>AmeriCredit Automobile Receivables Trust 2017-20001703220 - 02113142795</v>
      </c>
      <c r="B1597" s="1" t="s">
        <v>98</v>
      </c>
      <c r="C1597" s="1" t="s">
        <v>177</v>
      </c>
      <c r="D1597" s="2">
        <v>42795</v>
      </c>
      <c r="E1597" s="1">
        <v>14055.63</v>
      </c>
      <c r="F1597" s="1">
        <v>604.82000000000005</v>
      </c>
      <c r="G1597" s="1">
        <v>-500</v>
      </c>
      <c r="H1597" s="1">
        <v>-3.4106051316484799E-13</v>
      </c>
      <c r="I1597" s="14">
        <v>13950.81</v>
      </c>
      <c r="J1597" s="1">
        <v>573.08000000000004</v>
      </c>
      <c r="K1597" s="1">
        <v>0</v>
      </c>
      <c r="L1597" s="1">
        <v>-500</v>
      </c>
      <c r="M1597" s="1">
        <v>0</v>
      </c>
      <c r="N1597" s="1">
        <v>677.9</v>
      </c>
      <c r="O1597" s="1">
        <v>163.2018539</v>
      </c>
      <c r="P1597" s="1">
        <v>677.9</v>
      </c>
      <c r="Q1597" s="1">
        <v>3</v>
      </c>
      <c r="R1597" s="1">
        <v>1211.8</v>
      </c>
    </row>
    <row r="1598" spans="1:18" x14ac:dyDescent="0.15">
      <c r="A1598" s="1" t="str">
        <f t="shared" si="25"/>
        <v>AmeriCredit Automobile Receivables Trust 2017-20001703220 - 02137642795</v>
      </c>
      <c r="B1598" s="1" t="s">
        <v>98</v>
      </c>
      <c r="C1598" s="1" t="s">
        <v>176</v>
      </c>
      <c r="D1598" s="2">
        <v>42795</v>
      </c>
      <c r="E1598" s="1">
        <v>12382</v>
      </c>
      <c r="F1598" s="1">
        <v>806.99</v>
      </c>
      <c r="G1598" s="1">
        <v>-500</v>
      </c>
      <c r="H1598" s="1">
        <v>-2.2737367544323201E-13</v>
      </c>
      <c r="I1598" s="14">
        <v>12075.01</v>
      </c>
      <c r="J1598" s="1">
        <v>656.91</v>
      </c>
      <c r="K1598" s="1">
        <v>0</v>
      </c>
      <c r="L1598" s="1">
        <v>-500</v>
      </c>
      <c r="M1598" s="1">
        <v>0</v>
      </c>
      <c r="N1598" s="1">
        <v>321</v>
      </c>
      <c r="O1598" s="1">
        <v>128.94604688000001</v>
      </c>
      <c r="P1598" s="1">
        <v>321</v>
      </c>
      <c r="Q1598" s="1">
        <v>0</v>
      </c>
      <c r="R1598" s="1">
        <v>1496</v>
      </c>
    </row>
    <row r="1599" spans="1:18" x14ac:dyDescent="0.15">
      <c r="A1599" s="1" t="str">
        <f t="shared" si="25"/>
        <v>AmeriCredit Automobile Receivables Trust 2017-20001703220 - 02393242795</v>
      </c>
      <c r="B1599" s="1" t="s">
        <v>98</v>
      </c>
      <c r="C1599" s="1" t="s">
        <v>175</v>
      </c>
      <c r="D1599" s="2">
        <v>42795</v>
      </c>
      <c r="E1599" s="1">
        <v>18098.990000000002</v>
      </c>
      <c r="F1599" s="1">
        <v>697.6</v>
      </c>
      <c r="G1599" s="1">
        <v>-525</v>
      </c>
      <c r="H1599" s="1">
        <v>2.1600499167107001E-12</v>
      </c>
      <c r="I1599" s="14">
        <v>17926.39</v>
      </c>
      <c r="J1599" s="1">
        <v>722.26</v>
      </c>
      <c r="K1599" s="1">
        <v>0</v>
      </c>
      <c r="L1599" s="1">
        <v>-525</v>
      </c>
      <c r="M1599" s="1">
        <v>0</v>
      </c>
      <c r="N1599" s="1">
        <v>894.76</v>
      </c>
      <c r="O1599" s="1">
        <v>200.22285122</v>
      </c>
      <c r="P1599" s="1">
        <v>894.66</v>
      </c>
      <c r="Q1599" s="1">
        <v>15</v>
      </c>
      <c r="R1599" s="1">
        <v>1464.6</v>
      </c>
    </row>
    <row r="1600" spans="1:18" x14ac:dyDescent="0.15">
      <c r="A1600" s="1" t="str">
        <f t="shared" si="25"/>
        <v>AmeriCredit Automobile Receivables Trust 2017-20001703220 - 02530342795</v>
      </c>
      <c r="B1600" s="1" t="s">
        <v>98</v>
      </c>
      <c r="C1600" s="1" t="s">
        <v>174</v>
      </c>
      <c r="D1600" s="2">
        <v>42795</v>
      </c>
      <c r="E1600" s="1">
        <v>17880.900000000001</v>
      </c>
      <c r="F1600" s="1">
        <v>940.03</v>
      </c>
      <c r="G1600" s="1">
        <v>-525</v>
      </c>
      <c r="H1600" s="1">
        <v>2.5011104298755498E-12</v>
      </c>
      <c r="I1600" s="14">
        <v>17465.87</v>
      </c>
      <c r="J1600" s="1">
        <v>819.39</v>
      </c>
      <c r="K1600" s="1">
        <v>0</v>
      </c>
      <c r="L1600" s="1">
        <v>-525</v>
      </c>
      <c r="M1600" s="1">
        <v>0</v>
      </c>
      <c r="N1600" s="1">
        <v>405.79</v>
      </c>
      <c r="O1600" s="1">
        <v>144.75786525000001</v>
      </c>
      <c r="P1600" s="1">
        <v>405.79</v>
      </c>
      <c r="Q1600" s="1">
        <v>0</v>
      </c>
      <c r="R1600" s="1">
        <v>1800</v>
      </c>
    </row>
    <row r="1601" spans="1:18" x14ac:dyDescent="0.15">
      <c r="A1601" s="1" t="str">
        <f t="shared" si="25"/>
        <v>AmeriCredit Automobile Receivables Trust 2017-20001703220 - 03174242795</v>
      </c>
      <c r="B1601" s="1" t="s">
        <v>98</v>
      </c>
      <c r="C1601" s="1" t="s">
        <v>173</v>
      </c>
      <c r="D1601" s="2">
        <v>42795</v>
      </c>
      <c r="E1601" s="1">
        <v>27073.07</v>
      </c>
      <c r="F1601" s="1">
        <v>576.01</v>
      </c>
      <c r="G1601" s="1">
        <v>-500</v>
      </c>
      <c r="H1601" s="1">
        <v>-1.59161572810262E-12</v>
      </c>
      <c r="I1601" s="14">
        <v>26997.06</v>
      </c>
      <c r="J1601" s="1">
        <v>1145.19</v>
      </c>
      <c r="K1601" s="1">
        <v>0</v>
      </c>
      <c r="L1601" s="1">
        <v>-500</v>
      </c>
      <c r="M1601" s="1">
        <v>0</v>
      </c>
      <c r="N1601" s="1">
        <v>1221.19999999999</v>
      </c>
      <c r="O1601" s="1">
        <v>220.98125021999999</v>
      </c>
      <c r="P1601" s="1">
        <v>1220.5999999999999</v>
      </c>
      <c r="Q1601" s="1">
        <v>9</v>
      </c>
      <c r="R1601" s="1">
        <v>1782.26</v>
      </c>
    </row>
    <row r="1602" spans="1:18" x14ac:dyDescent="0.15">
      <c r="A1602" s="1" t="str">
        <f t="shared" si="25"/>
        <v>Ford Credit Auto Owner Trust 2017-A6573900000542736</v>
      </c>
      <c r="B1602" s="1" t="s">
        <v>56</v>
      </c>
      <c r="C1602" s="1">
        <v>65739000005</v>
      </c>
      <c r="D1602" s="2">
        <v>42736</v>
      </c>
      <c r="E1602" s="1">
        <v>1005.81</v>
      </c>
      <c r="F1602" s="1">
        <v>664.17</v>
      </c>
      <c r="G1602" s="1">
        <v>0</v>
      </c>
      <c r="H1602" s="1">
        <v>0</v>
      </c>
      <c r="I1602" s="14">
        <v>341.64</v>
      </c>
      <c r="J1602" s="1">
        <v>1.41</v>
      </c>
      <c r="K1602" s="1">
        <v>0</v>
      </c>
      <c r="L1602" s="1">
        <v>0</v>
      </c>
      <c r="M1602" s="1">
        <v>333.659999999999</v>
      </c>
      <c r="N1602" s="1">
        <v>331.92</v>
      </c>
      <c r="O1602" s="1">
        <v>330.85097089999999</v>
      </c>
      <c r="P1602" s="1">
        <v>342.27</v>
      </c>
      <c r="Q1602" s="1">
        <v>0</v>
      </c>
      <c r="R1602" s="1">
        <v>682</v>
      </c>
    </row>
    <row r="1603" spans="1:18" x14ac:dyDescent="0.15">
      <c r="A1603" s="1" t="str">
        <f t="shared" ref="A1603:A1666" si="26">B1603&amp;C1603&amp;D1603</f>
        <v>Ford Credit Auto Owner Trust 2017-A6573900000542767</v>
      </c>
      <c r="B1603" s="1" t="s">
        <v>56</v>
      </c>
      <c r="C1603" s="1">
        <v>65739000005</v>
      </c>
      <c r="D1603" s="2">
        <v>42767</v>
      </c>
      <c r="E1603" s="1">
        <v>341.64</v>
      </c>
      <c r="F1603" s="1">
        <v>341.41</v>
      </c>
      <c r="G1603" s="1">
        <v>0.23</v>
      </c>
      <c r="H1603" s="1">
        <v>-0.23000000000007501</v>
      </c>
      <c r="I1603" s="14">
        <v>0.23</v>
      </c>
      <c r="J1603" s="1">
        <v>0.86</v>
      </c>
      <c r="K1603" s="1">
        <v>0</v>
      </c>
      <c r="L1603" s="1">
        <v>0</v>
      </c>
      <c r="M1603" s="1">
        <v>0</v>
      </c>
      <c r="N1603" s="1">
        <v>342.27</v>
      </c>
      <c r="O1603" s="1">
        <v>331.38505452999999</v>
      </c>
      <c r="P1603" s="1">
        <v>0</v>
      </c>
      <c r="Q1603" s="1">
        <v>0</v>
      </c>
      <c r="R1603" s="1">
        <v>342.27</v>
      </c>
    </row>
    <row r="1604" spans="1:18" x14ac:dyDescent="0.15">
      <c r="A1604" s="1" t="str">
        <f t="shared" si="26"/>
        <v>Ford Credit Auto Owner Trust 2017-A6573900001042736</v>
      </c>
      <c r="B1604" s="1" t="s">
        <v>56</v>
      </c>
      <c r="C1604" s="1">
        <v>65739000010</v>
      </c>
      <c r="D1604" s="2">
        <v>42736</v>
      </c>
      <c r="E1604" s="1">
        <v>722.52</v>
      </c>
      <c r="F1604" s="1">
        <v>366.48</v>
      </c>
      <c r="G1604" s="1">
        <v>0</v>
      </c>
      <c r="H1604" s="1">
        <v>-5.6843418860808002E-14</v>
      </c>
      <c r="I1604" s="14">
        <v>356.04</v>
      </c>
      <c r="J1604" s="1">
        <v>3.2</v>
      </c>
      <c r="K1604" s="1">
        <v>0</v>
      </c>
      <c r="L1604" s="1">
        <v>0</v>
      </c>
      <c r="M1604" s="1">
        <v>0</v>
      </c>
      <c r="N1604" s="1">
        <v>369.68</v>
      </c>
      <c r="O1604" s="1">
        <v>366.61997819999999</v>
      </c>
      <c r="P1604" s="1">
        <v>357.38</v>
      </c>
      <c r="Q1604" s="1">
        <v>0</v>
      </c>
      <c r="R1604" s="1">
        <v>369.68</v>
      </c>
    </row>
    <row r="1605" spans="1:18" x14ac:dyDescent="0.15">
      <c r="A1605" s="1" t="str">
        <f t="shared" si="26"/>
        <v>Ford Credit Auto Owner Trust 2017-A6573900001042767</v>
      </c>
      <c r="B1605" s="1" t="s">
        <v>56</v>
      </c>
      <c r="C1605" s="1">
        <v>65739000010</v>
      </c>
      <c r="D1605" s="2">
        <v>42767</v>
      </c>
      <c r="E1605" s="1">
        <v>356.04</v>
      </c>
      <c r="F1605" s="1">
        <v>355.95</v>
      </c>
      <c r="G1605" s="1">
        <v>0.09</v>
      </c>
      <c r="H1605" s="1">
        <v>-8.9999999999918104E-2</v>
      </c>
      <c r="I1605" s="14">
        <v>0.09</v>
      </c>
      <c r="J1605" s="1">
        <v>1.43</v>
      </c>
      <c r="K1605" s="1">
        <v>0</v>
      </c>
      <c r="L1605" s="1">
        <v>0</v>
      </c>
      <c r="M1605" s="1">
        <v>0</v>
      </c>
      <c r="N1605" s="1">
        <v>357.38</v>
      </c>
      <c r="O1605" s="1">
        <v>368.14681202999998</v>
      </c>
      <c r="P1605" s="1">
        <v>0</v>
      </c>
      <c r="Q1605" s="1">
        <v>0</v>
      </c>
      <c r="R1605" s="1">
        <v>357.38</v>
      </c>
    </row>
    <row r="1606" spans="1:18" x14ac:dyDescent="0.15">
      <c r="A1606" s="1" t="str">
        <f t="shared" si="26"/>
        <v>Ford Credit Auto Owner Trust 2017-A6573900001742736</v>
      </c>
      <c r="B1606" s="1" t="s">
        <v>56</v>
      </c>
      <c r="C1606" s="1">
        <v>65739000017</v>
      </c>
      <c r="D1606" s="2">
        <v>42736</v>
      </c>
      <c r="E1606" s="1">
        <v>974.51</v>
      </c>
      <c r="F1606" s="1">
        <v>488.63</v>
      </c>
      <c r="G1606" s="1">
        <v>0</v>
      </c>
      <c r="H1606" s="1">
        <v>0</v>
      </c>
      <c r="I1606" s="14">
        <v>485.88</v>
      </c>
      <c r="J1606" s="1">
        <v>1.52</v>
      </c>
      <c r="K1606" s="1">
        <v>0</v>
      </c>
      <c r="L1606" s="1">
        <v>0</v>
      </c>
      <c r="M1606" s="1">
        <v>0</v>
      </c>
      <c r="N1606" s="1">
        <v>490.15</v>
      </c>
      <c r="O1606" s="1">
        <v>488.57143939000002</v>
      </c>
      <c r="P1606" s="1">
        <v>486.77</v>
      </c>
      <c r="Q1606" s="1">
        <v>0</v>
      </c>
      <c r="R1606" s="1">
        <v>490.15</v>
      </c>
    </row>
    <row r="1607" spans="1:18" x14ac:dyDescent="0.15">
      <c r="A1607" s="1" t="str">
        <f t="shared" si="26"/>
        <v>Ford Credit Auto Owner Trust 2017-A6573900001742767</v>
      </c>
      <c r="B1607" s="1" t="s">
        <v>56</v>
      </c>
      <c r="C1607" s="1">
        <v>65739000017</v>
      </c>
      <c r="D1607" s="2">
        <v>42767</v>
      </c>
      <c r="E1607" s="1">
        <v>485.88</v>
      </c>
      <c r="F1607" s="1">
        <v>485.76</v>
      </c>
      <c r="G1607" s="1">
        <v>0.12</v>
      </c>
      <c r="H1607" s="1">
        <v>-0.12000000000000401</v>
      </c>
      <c r="I1607" s="14">
        <v>0.12</v>
      </c>
      <c r="J1607" s="1">
        <v>0.86</v>
      </c>
      <c r="K1607" s="1">
        <v>0</v>
      </c>
      <c r="L1607" s="1">
        <v>0</v>
      </c>
      <c r="M1607" s="1">
        <v>0</v>
      </c>
      <c r="N1607" s="1">
        <v>486.77</v>
      </c>
      <c r="O1607" s="1">
        <v>489.36008337999999</v>
      </c>
      <c r="P1607" s="1">
        <v>0</v>
      </c>
      <c r="Q1607" s="1">
        <v>0</v>
      </c>
      <c r="R1607" s="1">
        <v>486.62</v>
      </c>
    </row>
    <row r="1608" spans="1:18" x14ac:dyDescent="0.15">
      <c r="A1608" s="1" t="str">
        <f t="shared" si="26"/>
        <v>Ford Credit Auto Owner Trust 2017-A6573900002242736</v>
      </c>
      <c r="B1608" s="1" t="s">
        <v>56</v>
      </c>
      <c r="C1608" s="1">
        <v>65739000022</v>
      </c>
      <c r="D1608" s="2">
        <v>42736</v>
      </c>
      <c r="E1608" s="1">
        <v>1588.99</v>
      </c>
      <c r="F1608" s="1">
        <v>795.07</v>
      </c>
      <c r="G1608" s="1">
        <v>0</v>
      </c>
      <c r="H1608" s="1">
        <v>0</v>
      </c>
      <c r="I1608" s="14">
        <v>793.92</v>
      </c>
      <c r="J1608" s="1">
        <v>2.64</v>
      </c>
      <c r="K1608" s="1">
        <v>0</v>
      </c>
      <c r="L1608" s="1">
        <v>0</v>
      </c>
      <c r="M1608" s="1">
        <v>1.13686837721616E-13</v>
      </c>
      <c r="N1608" s="1">
        <v>797.70999999999901</v>
      </c>
      <c r="O1608" s="1">
        <v>795.14098177999995</v>
      </c>
      <c r="P1608" s="1">
        <v>795.2</v>
      </c>
      <c r="Q1608" s="1">
        <v>0</v>
      </c>
      <c r="R1608" s="1">
        <v>797.71</v>
      </c>
    </row>
    <row r="1609" spans="1:18" x14ac:dyDescent="0.15">
      <c r="A1609" s="1" t="str">
        <f t="shared" si="26"/>
        <v>Ford Credit Auto Owner Trust 2017-A6573900002242767</v>
      </c>
      <c r="B1609" s="1" t="s">
        <v>56</v>
      </c>
      <c r="C1609" s="1">
        <v>65739000022</v>
      </c>
      <c r="D1609" s="2">
        <v>42767</v>
      </c>
      <c r="E1609" s="1">
        <v>793.92</v>
      </c>
      <c r="F1609" s="1">
        <v>793.84</v>
      </c>
      <c r="G1609" s="1">
        <v>0.08</v>
      </c>
      <c r="H1609" s="1">
        <v>-8.00000000001546E-2</v>
      </c>
      <c r="I1609" s="14">
        <v>0.08</v>
      </c>
      <c r="J1609" s="1">
        <v>1.28</v>
      </c>
      <c r="K1609" s="1">
        <v>0</v>
      </c>
      <c r="L1609" s="1">
        <v>0</v>
      </c>
      <c r="M1609" s="1">
        <v>0</v>
      </c>
      <c r="N1609" s="1">
        <v>795.2</v>
      </c>
      <c r="O1609" s="1">
        <v>796.42445531999999</v>
      </c>
      <c r="P1609" s="1">
        <v>0</v>
      </c>
      <c r="Q1609" s="1">
        <v>0</v>
      </c>
      <c r="R1609" s="1">
        <v>795.12</v>
      </c>
    </row>
    <row r="1610" spans="1:18" x14ac:dyDescent="0.15">
      <c r="A1610" s="1" t="str">
        <f t="shared" si="26"/>
        <v>Ford Credit Auto Owner Trust 2017-A6573900002342736</v>
      </c>
      <c r="B1610" s="1" t="s">
        <v>56</v>
      </c>
      <c r="C1610" s="1">
        <v>65739000023</v>
      </c>
      <c r="D1610" s="2">
        <v>42736</v>
      </c>
      <c r="E1610" s="1">
        <v>2581.87</v>
      </c>
      <c r="F1610" s="1">
        <v>1688.14</v>
      </c>
      <c r="G1610" s="1">
        <v>0</v>
      </c>
      <c r="H1610" s="1">
        <v>-2.2737367544323201E-13</v>
      </c>
      <c r="I1610" s="14">
        <v>893.73</v>
      </c>
      <c r="J1610" s="1">
        <v>21.68</v>
      </c>
      <c r="K1610" s="1">
        <v>0</v>
      </c>
      <c r="L1610" s="1">
        <v>0</v>
      </c>
      <c r="M1610" s="1">
        <v>854.91</v>
      </c>
      <c r="N1610" s="1">
        <v>854.91</v>
      </c>
      <c r="O1610" s="1">
        <v>845.97056899999995</v>
      </c>
      <c r="P1610" s="1">
        <v>897.98</v>
      </c>
      <c r="Q1610" s="1">
        <v>0</v>
      </c>
      <c r="R1610" s="1">
        <v>1715.82</v>
      </c>
    </row>
    <row r="1611" spans="1:18" x14ac:dyDescent="0.15">
      <c r="A1611" s="1" t="str">
        <f t="shared" si="26"/>
        <v>Ford Credit Auto Owner Trust 2017-A6573900002342767</v>
      </c>
      <c r="B1611" s="1" t="s">
        <v>56</v>
      </c>
      <c r="C1611" s="1">
        <v>65739000023</v>
      </c>
      <c r="D1611" s="2">
        <v>42767</v>
      </c>
      <c r="E1611" s="1">
        <v>893.73</v>
      </c>
      <c r="F1611" s="1">
        <v>893.57</v>
      </c>
      <c r="G1611" s="1">
        <v>0.16</v>
      </c>
      <c r="H1611" s="1">
        <v>-0.159999999999968</v>
      </c>
      <c r="I1611" s="14">
        <v>0.16</v>
      </c>
      <c r="J1611" s="1">
        <v>4.41</v>
      </c>
      <c r="K1611" s="1">
        <v>0</v>
      </c>
      <c r="L1611" s="1">
        <v>0</v>
      </c>
      <c r="M1611" s="1">
        <v>0</v>
      </c>
      <c r="N1611" s="1">
        <v>897.98</v>
      </c>
      <c r="O1611" s="1">
        <v>850.42854719000002</v>
      </c>
      <c r="P1611" s="1">
        <v>0</v>
      </c>
      <c r="Q1611" s="1">
        <v>0</v>
      </c>
      <c r="R1611" s="1">
        <v>897.98</v>
      </c>
    </row>
    <row r="1612" spans="1:18" x14ac:dyDescent="0.15">
      <c r="A1612" s="1" t="str">
        <f t="shared" si="26"/>
        <v>Ford Credit Auto Owner Trust 2017-A6573900044242736</v>
      </c>
      <c r="B1612" s="1" t="s">
        <v>56</v>
      </c>
      <c r="C1612" s="1">
        <v>65739000442</v>
      </c>
      <c r="D1612" s="2">
        <v>42736</v>
      </c>
      <c r="E1612" s="1">
        <v>9365.31</v>
      </c>
      <c r="F1612" s="1">
        <v>9332.2900000000009</v>
      </c>
      <c r="G1612" s="1">
        <v>33.020000000000003</v>
      </c>
      <c r="H1612" s="1">
        <v>-1.81898940354585E-12</v>
      </c>
      <c r="I1612" s="14">
        <v>0</v>
      </c>
      <c r="J1612" s="1">
        <v>92.91</v>
      </c>
      <c r="K1612" s="1">
        <v>0</v>
      </c>
      <c r="L1612" s="1">
        <v>0</v>
      </c>
      <c r="M1612" s="1">
        <v>0</v>
      </c>
      <c r="N1612" s="1">
        <v>887.72</v>
      </c>
      <c r="O1612" s="1">
        <v>821.49323831000004</v>
      </c>
      <c r="P1612" s="1">
        <v>0</v>
      </c>
      <c r="Q1612" s="1">
        <v>0</v>
      </c>
      <c r="R1612" s="1">
        <v>9425.2000000000007</v>
      </c>
    </row>
    <row r="1613" spans="1:18" x14ac:dyDescent="0.15">
      <c r="A1613" s="1" t="str">
        <f t="shared" si="26"/>
        <v>Ford Credit Auto Owner Trust 2017-A6573900073742736</v>
      </c>
      <c r="B1613" s="1" t="s">
        <v>56</v>
      </c>
      <c r="C1613" s="1">
        <v>65739000737</v>
      </c>
      <c r="D1613" s="2">
        <v>42736</v>
      </c>
      <c r="E1613" s="1">
        <v>903.98</v>
      </c>
      <c r="F1613" s="1">
        <v>450.06</v>
      </c>
      <c r="G1613" s="1">
        <v>0</v>
      </c>
      <c r="H1613" s="1">
        <v>0</v>
      </c>
      <c r="I1613" s="14">
        <v>453.92</v>
      </c>
      <c r="J1613" s="1">
        <v>2.29</v>
      </c>
      <c r="K1613" s="1">
        <v>0</v>
      </c>
      <c r="L1613" s="1">
        <v>0</v>
      </c>
      <c r="M1613" s="1">
        <v>5.6843418860808002E-14</v>
      </c>
      <c r="N1613" s="1">
        <v>452.349999999999</v>
      </c>
      <c r="O1613" s="1">
        <v>450.12949658999997</v>
      </c>
      <c r="P1613" s="1">
        <v>454.9</v>
      </c>
      <c r="Q1613" s="1">
        <v>0</v>
      </c>
      <c r="R1613" s="1">
        <v>452.35</v>
      </c>
    </row>
    <row r="1614" spans="1:18" x14ac:dyDescent="0.15">
      <c r="A1614" s="1" t="str">
        <f t="shared" si="26"/>
        <v>Ford Credit Auto Owner Trust 2017-A6573900073742767</v>
      </c>
      <c r="B1614" s="1" t="s">
        <v>56</v>
      </c>
      <c r="C1614" s="1">
        <v>65739000737</v>
      </c>
      <c r="D1614" s="2">
        <v>42767</v>
      </c>
      <c r="E1614" s="1">
        <v>453.92</v>
      </c>
      <c r="F1614" s="1">
        <v>451.23</v>
      </c>
      <c r="G1614" s="1">
        <v>2.69</v>
      </c>
      <c r="H1614" s="1">
        <v>-2.6899999999999902</v>
      </c>
      <c r="I1614" s="14">
        <v>2.69</v>
      </c>
      <c r="J1614" s="1">
        <v>1.1200000000000001</v>
      </c>
      <c r="K1614" s="1">
        <v>0</v>
      </c>
      <c r="L1614" s="1">
        <v>0</v>
      </c>
      <c r="M1614" s="1">
        <v>0</v>
      </c>
      <c r="N1614" s="1">
        <v>454.9</v>
      </c>
      <c r="O1614" s="1">
        <v>451.23838269999999</v>
      </c>
      <c r="P1614" s="1">
        <v>0</v>
      </c>
      <c r="Q1614" s="1">
        <v>0</v>
      </c>
      <c r="R1614" s="1">
        <v>452.35</v>
      </c>
    </row>
    <row r="1615" spans="1:18" x14ac:dyDescent="0.15">
      <c r="A1615" s="1" t="str">
        <f t="shared" si="26"/>
        <v>Ford Credit Auto Owner Trust 2017-A6573900074442736</v>
      </c>
      <c r="B1615" s="1" t="s">
        <v>56</v>
      </c>
      <c r="C1615" s="1">
        <v>65739000744</v>
      </c>
      <c r="D1615" s="2">
        <v>42736</v>
      </c>
      <c r="E1615" s="1">
        <v>410.05</v>
      </c>
      <c r="F1615" s="1">
        <v>201.41</v>
      </c>
      <c r="G1615" s="1">
        <v>0</v>
      </c>
      <c r="H1615" s="1">
        <v>2.8421709430404001E-14</v>
      </c>
      <c r="I1615" s="14">
        <v>208.64</v>
      </c>
      <c r="J1615" s="1">
        <v>2.2400000000000002</v>
      </c>
      <c r="K1615" s="1">
        <v>0</v>
      </c>
      <c r="L1615" s="1">
        <v>0</v>
      </c>
      <c r="M1615" s="1">
        <v>0</v>
      </c>
      <c r="N1615" s="1">
        <v>203.65</v>
      </c>
      <c r="O1615" s="1">
        <v>201.62308697</v>
      </c>
      <c r="P1615" s="1">
        <v>209.55</v>
      </c>
      <c r="Q1615" s="1">
        <v>0</v>
      </c>
      <c r="R1615" s="1">
        <v>203.65</v>
      </c>
    </row>
    <row r="1616" spans="1:18" x14ac:dyDescent="0.15">
      <c r="A1616" s="1" t="str">
        <f t="shared" si="26"/>
        <v>Ford Credit Auto Owner Trust 2017-A6573900074442767</v>
      </c>
      <c r="B1616" s="1" t="s">
        <v>56</v>
      </c>
      <c r="C1616" s="1">
        <v>65739000744</v>
      </c>
      <c r="D1616" s="2">
        <v>42767</v>
      </c>
      <c r="E1616" s="1">
        <v>208.64</v>
      </c>
      <c r="F1616" s="1">
        <v>208.6</v>
      </c>
      <c r="G1616" s="1">
        <v>0.04</v>
      </c>
      <c r="H1616" s="1">
        <v>-3.9999999999992E-2</v>
      </c>
      <c r="I1616" s="14">
        <v>0.04</v>
      </c>
      <c r="J1616" s="1">
        <v>0.95</v>
      </c>
      <c r="K1616" s="1">
        <v>0</v>
      </c>
      <c r="L1616" s="1">
        <v>0</v>
      </c>
      <c r="M1616" s="1">
        <v>0</v>
      </c>
      <c r="N1616" s="1">
        <v>209.55</v>
      </c>
      <c r="O1616" s="1">
        <v>202.63401492</v>
      </c>
      <c r="P1616" s="1">
        <v>0</v>
      </c>
      <c r="Q1616" s="1">
        <v>0</v>
      </c>
      <c r="R1616" s="1">
        <v>209.55</v>
      </c>
    </row>
    <row r="1617" spans="1:18" x14ac:dyDescent="0.15">
      <c r="A1617" s="1" t="str">
        <f t="shared" si="26"/>
        <v>Ford Credit Auto Owner Trust 2017-A6573900075242736</v>
      </c>
      <c r="B1617" s="1" t="s">
        <v>56</v>
      </c>
      <c r="C1617" s="1">
        <v>65739000752</v>
      </c>
      <c r="D1617" s="2">
        <v>42736</v>
      </c>
      <c r="E1617" s="1">
        <v>1406.25</v>
      </c>
      <c r="F1617" s="1">
        <v>657.47</v>
      </c>
      <c r="G1617" s="1">
        <v>0</v>
      </c>
      <c r="H1617" s="1">
        <v>0</v>
      </c>
      <c r="I1617" s="14">
        <v>748.78</v>
      </c>
      <c r="J1617" s="1">
        <v>8.18</v>
      </c>
      <c r="K1617" s="1">
        <v>0</v>
      </c>
      <c r="L1617" s="1">
        <v>0</v>
      </c>
      <c r="M1617" s="1">
        <v>0</v>
      </c>
      <c r="N1617" s="1">
        <v>665.65</v>
      </c>
      <c r="O1617" s="1">
        <v>657.14694799999995</v>
      </c>
      <c r="P1617" s="1">
        <v>754.07</v>
      </c>
      <c r="Q1617" s="1">
        <v>0</v>
      </c>
      <c r="R1617" s="1">
        <v>665.65</v>
      </c>
    </row>
    <row r="1618" spans="1:18" x14ac:dyDescent="0.15">
      <c r="A1618" s="1" t="str">
        <f t="shared" si="26"/>
        <v>Ford Credit Auto Owner Trust 2017-A6573900075242767</v>
      </c>
      <c r="B1618" s="1" t="s">
        <v>56</v>
      </c>
      <c r="C1618" s="1">
        <v>65739000752</v>
      </c>
      <c r="D1618" s="2">
        <v>42767</v>
      </c>
      <c r="E1618" s="1">
        <v>748.78</v>
      </c>
      <c r="F1618" s="1">
        <v>748.62</v>
      </c>
      <c r="G1618" s="1">
        <v>0.16</v>
      </c>
      <c r="H1618" s="1">
        <v>-0.159999999999968</v>
      </c>
      <c r="I1618" s="14">
        <v>0.16</v>
      </c>
      <c r="J1618" s="1">
        <v>5.45</v>
      </c>
      <c r="K1618" s="1">
        <v>0</v>
      </c>
      <c r="L1618" s="1">
        <v>0</v>
      </c>
      <c r="M1618" s="1">
        <v>0</v>
      </c>
      <c r="N1618" s="1">
        <v>754.07</v>
      </c>
      <c r="O1618" s="1">
        <v>661.38481472000001</v>
      </c>
      <c r="P1618" s="1">
        <v>0</v>
      </c>
      <c r="Q1618" s="1">
        <v>0</v>
      </c>
      <c r="R1618" s="1">
        <v>754.07</v>
      </c>
    </row>
    <row r="1619" spans="1:18" x14ac:dyDescent="0.15">
      <c r="A1619" s="1" t="str">
        <f t="shared" si="26"/>
        <v>Ford Credit Auto Owner Trust 2017-A6573900081442736</v>
      </c>
      <c r="B1619" s="1" t="s">
        <v>56</v>
      </c>
      <c r="C1619" s="1">
        <v>65739000814</v>
      </c>
      <c r="D1619" s="2">
        <v>42736</v>
      </c>
      <c r="E1619" s="1">
        <v>860.45</v>
      </c>
      <c r="F1619" s="1">
        <v>430.32</v>
      </c>
      <c r="G1619" s="1">
        <v>0</v>
      </c>
      <c r="H1619" s="1">
        <v>5.6843418860808002E-14</v>
      </c>
      <c r="I1619" s="14">
        <v>430.13</v>
      </c>
      <c r="J1619" s="1">
        <v>5.36</v>
      </c>
      <c r="K1619" s="1">
        <v>0</v>
      </c>
      <c r="L1619" s="1">
        <v>0</v>
      </c>
      <c r="M1619" s="1">
        <v>5.6843418860808002E-14</v>
      </c>
      <c r="N1619" s="1">
        <v>435.67999999999898</v>
      </c>
      <c r="O1619" s="1">
        <v>430.61652135999998</v>
      </c>
      <c r="P1619" s="1">
        <v>432.32</v>
      </c>
      <c r="Q1619" s="1">
        <v>0</v>
      </c>
      <c r="R1619" s="1">
        <v>435.68</v>
      </c>
    </row>
    <row r="1620" spans="1:18" x14ac:dyDescent="0.15">
      <c r="A1620" s="1" t="str">
        <f t="shared" si="26"/>
        <v>Ford Credit Auto Owner Trust 2017-A6573900081442767</v>
      </c>
      <c r="B1620" s="1" t="s">
        <v>56</v>
      </c>
      <c r="C1620" s="1">
        <v>65739000814</v>
      </c>
      <c r="D1620" s="2">
        <v>42767</v>
      </c>
      <c r="E1620" s="1">
        <v>430.13</v>
      </c>
      <c r="F1620" s="1">
        <v>430.04</v>
      </c>
      <c r="G1620" s="1">
        <v>0.09</v>
      </c>
      <c r="H1620" s="1">
        <v>-8.9999999999974906E-2</v>
      </c>
      <c r="I1620" s="14">
        <v>0.09</v>
      </c>
      <c r="J1620" s="1">
        <v>2.2799999999999998</v>
      </c>
      <c r="K1620" s="1">
        <v>0</v>
      </c>
      <c r="L1620" s="1">
        <v>0</v>
      </c>
      <c r="M1620" s="1">
        <v>0</v>
      </c>
      <c r="N1620" s="1">
        <v>432.32</v>
      </c>
      <c r="O1620" s="1">
        <v>433.14086400999997</v>
      </c>
      <c r="P1620" s="1">
        <v>0</v>
      </c>
      <c r="Q1620" s="1">
        <v>0</v>
      </c>
      <c r="R1620" s="1">
        <v>432.32</v>
      </c>
    </row>
    <row r="1621" spans="1:18" x14ac:dyDescent="0.15">
      <c r="A1621" s="1" t="str">
        <f t="shared" si="26"/>
        <v>Ford Credit Auto Owner Trust 2017-A6573900083042736</v>
      </c>
      <c r="B1621" s="1" t="s">
        <v>56</v>
      </c>
      <c r="C1621" s="1">
        <v>65739000830</v>
      </c>
      <c r="D1621" s="2">
        <v>42736</v>
      </c>
      <c r="E1621" s="1">
        <v>715.27</v>
      </c>
      <c r="F1621" s="1">
        <v>364.96</v>
      </c>
      <c r="G1621" s="1">
        <v>0</v>
      </c>
      <c r="H1621" s="1">
        <v>0</v>
      </c>
      <c r="I1621" s="14">
        <v>350.31</v>
      </c>
      <c r="J1621" s="1">
        <v>2.5499999999999998</v>
      </c>
      <c r="K1621" s="1">
        <v>0</v>
      </c>
      <c r="L1621" s="1">
        <v>0</v>
      </c>
      <c r="M1621" s="1">
        <v>0</v>
      </c>
      <c r="N1621" s="1">
        <v>367.51</v>
      </c>
      <c r="O1621" s="1">
        <v>365.05193976999999</v>
      </c>
      <c r="P1621" s="1">
        <v>351.71</v>
      </c>
      <c r="Q1621" s="1">
        <v>0</v>
      </c>
      <c r="R1621" s="1">
        <v>385.89</v>
      </c>
    </row>
    <row r="1622" spans="1:18" x14ac:dyDescent="0.15">
      <c r="A1622" s="1" t="str">
        <f t="shared" si="26"/>
        <v>Ford Credit Auto Owner Trust 2017-A6573900083042767</v>
      </c>
      <c r="B1622" s="1" t="s">
        <v>56</v>
      </c>
      <c r="C1622" s="1">
        <v>65739000830</v>
      </c>
      <c r="D1622" s="2">
        <v>42767</v>
      </c>
      <c r="E1622" s="1">
        <v>350.31</v>
      </c>
      <c r="F1622" s="1">
        <v>350.27</v>
      </c>
      <c r="G1622" s="1">
        <v>0.04</v>
      </c>
      <c r="H1622" s="1">
        <v>-4.0000000000020401E-2</v>
      </c>
      <c r="I1622" s="14">
        <v>0.04</v>
      </c>
      <c r="J1622" s="1">
        <v>1.44</v>
      </c>
      <c r="K1622" s="1">
        <v>0</v>
      </c>
      <c r="L1622" s="1">
        <v>0</v>
      </c>
      <c r="M1622" s="1">
        <v>0</v>
      </c>
      <c r="N1622" s="1">
        <v>351.71</v>
      </c>
      <c r="O1622" s="1">
        <v>366.27891176999998</v>
      </c>
      <c r="P1622" s="1">
        <v>0</v>
      </c>
      <c r="Q1622" s="1">
        <v>0</v>
      </c>
      <c r="R1622" s="1">
        <v>351.71</v>
      </c>
    </row>
    <row r="1623" spans="1:18" x14ac:dyDescent="0.15">
      <c r="A1623" s="1" t="str">
        <f t="shared" si="26"/>
        <v>Ford Credit Auto Owner Trust 2017-A6573900095142736</v>
      </c>
      <c r="B1623" s="1" t="s">
        <v>56</v>
      </c>
      <c r="C1623" s="1">
        <v>65739000951</v>
      </c>
      <c r="D1623" s="2">
        <v>42736</v>
      </c>
      <c r="E1623" s="1">
        <v>592.1</v>
      </c>
      <c r="F1623" s="1">
        <v>197.15</v>
      </c>
      <c r="G1623" s="1">
        <v>0</v>
      </c>
      <c r="H1623" s="1">
        <v>2.8421709430404001E-14</v>
      </c>
      <c r="I1623" s="14">
        <v>394.95</v>
      </c>
      <c r="J1623" s="1">
        <v>1.5</v>
      </c>
      <c r="K1623" s="1">
        <v>0</v>
      </c>
      <c r="L1623" s="1">
        <v>0</v>
      </c>
      <c r="M1623" s="1">
        <v>0</v>
      </c>
      <c r="N1623" s="1">
        <v>198.65</v>
      </c>
      <c r="O1623" s="1">
        <v>197.14393441000001</v>
      </c>
      <c r="P1623" s="1">
        <v>198.65</v>
      </c>
      <c r="Q1623" s="1">
        <v>0</v>
      </c>
      <c r="R1623" s="1">
        <v>198.65</v>
      </c>
    </row>
    <row r="1624" spans="1:18" x14ac:dyDescent="0.15">
      <c r="A1624" s="1" t="str">
        <f t="shared" si="26"/>
        <v>Ford Credit Auto Owner Trust 2017-A6573900095142767</v>
      </c>
      <c r="B1624" s="1" t="s">
        <v>56</v>
      </c>
      <c r="C1624" s="1">
        <v>65739000951</v>
      </c>
      <c r="D1624" s="2">
        <v>42767</v>
      </c>
      <c r="E1624" s="1">
        <v>394.95</v>
      </c>
      <c r="F1624" s="1">
        <v>394.89</v>
      </c>
      <c r="G1624" s="1">
        <v>0.06</v>
      </c>
      <c r="H1624" s="1">
        <v>-6.0000000000002197E-2</v>
      </c>
      <c r="I1624" s="14">
        <v>0.06</v>
      </c>
      <c r="J1624" s="1">
        <v>1.39</v>
      </c>
      <c r="K1624" s="1">
        <v>0</v>
      </c>
      <c r="L1624" s="1">
        <v>0</v>
      </c>
      <c r="M1624" s="1">
        <v>0</v>
      </c>
      <c r="N1624" s="1">
        <v>198.65</v>
      </c>
      <c r="O1624" s="1">
        <v>197.64468357000001</v>
      </c>
      <c r="P1624" s="1">
        <v>0</v>
      </c>
      <c r="Q1624" s="1">
        <v>0</v>
      </c>
      <c r="R1624" s="1">
        <v>396.28</v>
      </c>
    </row>
    <row r="1625" spans="1:18" x14ac:dyDescent="0.15">
      <c r="A1625" s="1" t="str">
        <f t="shared" si="26"/>
        <v>Ford Credit Auto Owner Trust 2017-A6573900096842736</v>
      </c>
      <c r="B1625" s="1" t="s">
        <v>56</v>
      </c>
      <c r="C1625" s="1">
        <v>65739000968</v>
      </c>
      <c r="D1625" s="2">
        <v>42736</v>
      </c>
      <c r="E1625" s="1">
        <v>1317.82</v>
      </c>
      <c r="F1625" s="1">
        <v>658.71</v>
      </c>
      <c r="G1625" s="1">
        <v>0</v>
      </c>
      <c r="H1625" s="1">
        <v>-1.13686837721616E-13</v>
      </c>
      <c r="I1625" s="14">
        <v>659.11</v>
      </c>
      <c r="J1625" s="1">
        <v>0</v>
      </c>
      <c r="K1625" s="1">
        <v>0</v>
      </c>
      <c r="L1625" s="1">
        <v>0</v>
      </c>
      <c r="M1625" s="1">
        <v>0</v>
      </c>
      <c r="N1625" s="1">
        <v>658.71</v>
      </c>
      <c r="O1625" s="1">
        <v>658.71</v>
      </c>
      <c r="P1625" s="1">
        <v>0</v>
      </c>
      <c r="Q1625" s="1">
        <v>0</v>
      </c>
      <c r="R1625" s="1">
        <v>658.71</v>
      </c>
    </row>
    <row r="1626" spans="1:18" x14ac:dyDescent="0.15">
      <c r="A1626" s="1" t="str">
        <f t="shared" si="26"/>
        <v>Ford Credit Auto Owner Trust 2017-A6573900096842767</v>
      </c>
      <c r="B1626" s="1" t="s">
        <v>56</v>
      </c>
      <c r="C1626" s="1">
        <v>65739000968</v>
      </c>
      <c r="D1626" s="2">
        <v>42767</v>
      </c>
      <c r="E1626" s="1">
        <v>659.11</v>
      </c>
      <c r="F1626" s="1">
        <v>658.71</v>
      </c>
      <c r="G1626" s="1">
        <v>0.4</v>
      </c>
      <c r="H1626" s="1">
        <v>-0.39999999999997699</v>
      </c>
      <c r="I1626" s="14">
        <v>0.4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658.71</v>
      </c>
      <c r="P1626" s="1">
        <v>0</v>
      </c>
      <c r="Q1626" s="1">
        <v>0</v>
      </c>
      <c r="R1626" s="1">
        <v>658.71</v>
      </c>
    </row>
    <row r="1627" spans="1:18" x14ac:dyDescent="0.15">
      <c r="A1627" s="1" t="str">
        <f t="shared" si="26"/>
        <v>Ford Credit Auto Owner Trust 2017-A6573900097442736</v>
      </c>
      <c r="B1627" s="1" t="s">
        <v>56</v>
      </c>
      <c r="C1627" s="1">
        <v>65739000974</v>
      </c>
      <c r="D1627" s="2">
        <v>42736</v>
      </c>
      <c r="E1627" s="1">
        <v>922.47</v>
      </c>
      <c r="F1627" s="1">
        <v>460.96</v>
      </c>
      <c r="G1627" s="1">
        <v>0</v>
      </c>
      <c r="H1627" s="1">
        <v>5.6843418860808002E-14</v>
      </c>
      <c r="I1627" s="14">
        <v>461.51</v>
      </c>
      <c r="J1627" s="1">
        <v>2.82</v>
      </c>
      <c r="K1627" s="1">
        <v>0</v>
      </c>
      <c r="L1627" s="1">
        <v>0</v>
      </c>
      <c r="M1627" s="1">
        <v>0</v>
      </c>
      <c r="N1627" s="1">
        <v>463.78</v>
      </c>
      <c r="O1627" s="1">
        <v>460.75636629000002</v>
      </c>
      <c r="P1627" s="1">
        <v>462.93</v>
      </c>
      <c r="Q1627" s="1">
        <v>0</v>
      </c>
      <c r="R1627" s="1">
        <v>463.78</v>
      </c>
    </row>
    <row r="1628" spans="1:18" x14ac:dyDescent="0.15">
      <c r="A1628" s="1" t="str">
        <f t="shared" si="26"/>
        <v>Ford Credit Auto Owner Trust 2017-A6573900097442767</v>
      </c>
      <c r="B1628" s="1" t="s">
        <v>56</v>
      </c>
      <c r="C1628" s="1">
        <v>65739000974</v>
      </c>
      <c r="D1628" s="2">
        <v>42767</v>
      </c>
      <c r="E1628" s="1">
        <v>461.51</v>
      </c>
      <c r="F1628" s="1">
        <v>461.37</v>
      </c>
      <c r="G1628" s="1">
        <v>0.14000000000000001</v>
      </c>
      <c r="H1628" s="1">
        <v>-0.139999999999986</v>
      </c>
      <c r="I1628" s="14">
        <v>0.14000000000000001</v>
      </c>
      <c r="J1628" s="1">
        <v>1.56</v>
      </c>
      <c r="K1628" s="1">
        <v>0</v>
      </c>
      <c r="L1628" s="1">
        <v>0</v>
      </c>
      <c r="M1628" s="1">
        <v>0</v>
      </c>
      <c r="N1628" s="1">
        <v>462.93</v>
      </c>
      <c r="O1628" s="1">
        <v>462.26571546000002</v>
      </c>
      <c r="P1628" s="1">
        <v>0</v>
      </c>
      <c r="Q1628" s="1">
        <v>0</v>
      </c>
      <c r="R1628" s="1">
        <v>462.93</v>
      </c>
    </row>
    <row r="1629" spans="1:18" x14ac:dyDescent="0.15">
      <c r="A1629" s="1" t="str">
        <f t="shared" si="26"/>
        <v>Ford Credit Auto Owner Trust 2017-A6573900101442736</v>
      </c>
      <c r="B1629" s="1" t="s">
        <v>56</v>
      </c>
      <c r="C1629" s="1">
        <v>65739001014</v>
      </c>
      <c r="D1629" s="2">
        <v>42736</v>
      </c>
      <c r="E1629" s="1">
        <v>1838.12</v>
      </c>
      <c r="F1629" s="1">
        <v>610.98</v>
      </c>
      <c r="G1629" s="1">
        <v>0</v>
      </c>
      <c r="H1629" s="1">
        <v>-2.2737367544323201E-13</v>
      </c>
      <c r="I1629" s="14">
        <v>1227.1400000000001</v>
      </c>
      <c r="J1629" s="1">
        <v>6.6</v>
      </c>
      <c r="K1629" s="1">
        <v>0</v>
      </c>
      <c r="L1629" s="1">
        <v>0</v>
      </c>
      <c r="M1629" s="1">
        <v>1.13686837721616E-13</v>
      </c>
      <c r="N1629" s="1">
        <v>617.57999999999902</v>
      </c>
      <c r="O1629" s="1">
        <v>610.95422385999996</v>
      </c>
      <c r="P1629" s="1">
        <v>617.58000000000004</v>
      </c>
      <c r="Q1629" s="1">
        <v>0</v>
      </c>
      <c r="R1629" s="1">
        <v>617.58000000000004</v>
      </c>
    </row>
    <row r="1630" spans="1:18" x14ac:dyDescent="0.15">
      <c r="A1630" s="1" t="str">
        <f t="shared" si="26"/>
        <v>Ford Credit Auto Owner Trust 2017-A6573900101442767</v>
      </c>
      <c r="B1630" s="1" t="s">
        <v>56</v>
      </c>
      <c r="C1630" s="1">
        <v>65739001014</v>
      </c>
      <c r="D1630" s="2">
        <v>42767</v>
      </c>
      <c r="E1630" s="1">
        <v>1227.1400000000001</v>
      </c>
      <c r="F1630" s="1">
        <v>1225.8499999999999</v>
      </c>
      <c r="G1630" s="1">
        <v>1.29</v>
      </c>
      <c r="H1630" s="1">
        <v>-1.28999999999973</v>
      </c>
      <c r="I1630" s="14">
        <v>1.29</v>
      </c>
      <c r="J1630" s="1">
        <v>5.14</v>
      </c>
      <c r="K1630" s="1">
        <v>0</v>
      </c>
      <c r="L1630" s="1">
        <v>0</v>
      </c>
      <c r="M1630" s="1">
        <v>0</v>
      </c>
      <c r="N1630" s="1">
        <v>617.58000000000004</v>
      </c>
      <c r="O1630" s="1">
        <v>613.15488161999997</v>
      </c>
      <c r="P1630" s="1">
        <v>0</v>
      </c>
      <c r="Q1630" s="1">
        <v>0</v>
      </c>
      <c r="R1630" s="1">
        <v>1230.99</v>
      </c>
    </row>
    <row r="1631" spans="1:18" x14ac:dyDescent="0.15">
      <c r="A1631" s="1" t="str">
        <f t="shared" si="26"/>
        <v>Ford Credit Auto Owner Trust 2017-A6573900102842736</v>
      </c>
      <c r="B1631" s="1" t="s">
        <v>56</v>
      </c>
      <c r="C1631" s="1">
        <v>65739001028</v>
      </c>
      <c r="D1631" s="2">
        <v>42736</v>
      </c>
      <c r="E1631" s="1">
        <v>6720.9</v>
      </c>
      <c r="F1631" s="1">
        <v>425.29</v>
      </c>
      <c r="G1631" s="1">
        <v>0</v>
      </c>
      <c r="H1631" s="1">
        <v>-5.6843418860808002E-14</v>
      </c>
      <c r="I1631" s="14">
        <v>6295.61</v>
      </c>
      <c r="J1631" s="1">
        <v>37.03</v>
      </c>
      <c r="K1631" s="1">
        <v>0</v>
      </c>
      <c r="L1631" s="1">
        <v>0</v>
      </c>
      <c r="M1631" s="1">
        <v>5.6843418860808002E-14</v>
      </c>
      <c r="N1631" s="1">
        <v>462.32</v>
      </c>
      <c r="O1631" s="1">
        <v>425.69087994</v>
      </c>
      <c r="P1631" s="1">
        <v>462.32</v>
      </c>
      <c r="Q1631" s="1">
        <v>0</v>
      </c>
      <c r="R1631" s="1">
        <v>462.32</v>
      </c>
    </row>
    <row r="1632" spans="1:18" x14ac:dyDescent="0.15">
      <c r="A1632" s="1" t="str">
        <f t="shared" si="26"/>
        <v>Ford Credit Auto Owner Trust 2017-A6573900102842767</v>
      </c>
      <c r="B1632" s="1" t="s">
        <v>56</v>
      </c>
      <c r="C1632" s="1">
        <v>65739001028</v>
      </c>
      <c r="D1632" s="2">
        <v>42767</v>
      </c>
      <c r="E1632" s="1">
        <v>6295.61</v>
      </c>
      <c r="F1632" s="1">
        <v>6293.12</v>
      </c>
      <c r="G1632" s="1">
        <v>2.4900000000000002</v>
      </c>
      <c r="H1632" s="1">
        <v>-2.4899999999997799</v>
      </c>
      <c r="I1632" s="14">
        <v>2.4900000000000002</v>
      </c>
      <c r="J1632" s="1">
        <v>36.79</v>
      </c>
      <c r="K1632" s="1">
        <v>0</v>
      </c>
      <c r="L1632" s="1">
        <v>0</v>
      </c>
      <c r="M1632" s="1">
        <v>0</v>
      </c>
      <c r="N1632" s="1">
        <v>462.32</v>
      </c>
      <c r="O1632" s="1">
        <v>428.03998145000003</v>
      </c>
      <c r="P1632" s="1">
        <v>0</v>
      </c>
      <c r="Q1632" s="1">
        <v>0</v>
      </c>
      <c r="R1632" s="1">
        <v>6329.91</v>
      </c>
    </row>
    <row r="1633" spans="1:18" x14ac:dyDescent="0.15">
      <c r="A1633" s="1" t="str">
        <f t="shared" si="26"/>
        <v>Ford Credit Auto Owner Trust 2017-A6573900110142736</v>
      </c>
      <c r="B1633" s="1" t="s">
        <v>56</v>
      </c>
      <c r="C1633" s="1">
        <v>65739001101</v>
      </c>
      <c r="D1633" s="2">
        <v>42736</v>
      </c>
      <c r="E1633" s="1">
        <v>1342.55</v>
      </c>
      <c r="F1633" s="1">
        <v>472.63</v>
      </c>
      <c r="G1633" s="1">
        <v>0</v>
      </c>
      <c r="H1633" s="1">
        <v>0</v>
      </c>
      <c r="I1633" s="14">
        <v>869.92</v>
      </c>
      <c r="J1633" s="1">
        <v>13.16</v>
      </c>
      <c r="K1633" s="1">
        <v>0</v>
      </c>
      <c r="L1633" s="1">
        <v>0</v>
      </c>
      <c r="M1633" s="1">
        <v>0</v>
      </c>
      <c r="N1633" s="1">
        <v>485.79</v>
      </c>
      <c r="O1633" s="1">
        <v>471.76623925000001</v>
      </c>
      <c r="P1633" s="1">
        <v>485.79</v>
      </c>
      <c r="Q1633" s="1">
        <v>0</v>
      </c>
      <c r="R1633" s="1">
        <v>485.79</v>
      </c>
    </row>
    <row r="1634" spans="1:18" x14ac:dyDescent="0.15">
      <c r="A1634" s="1" t="str">
        <f t="shared" si="26"/>
        <v>Ford Credit Auto Owner Trust 2017-A6573900110142767</v>
      </c>
      <c r="B1634" s="1" t="s">
        <v>56</v>
      </c>
      <c r="C1634" s="1">
        <v>65739001101</v>
      </c>
      <c r="D1634" s="2">
        <v>42767</v>
      </c>
      <c r="E1634" s="1">
        <v>869.92</v>
      </c>
      <c r="F1634" s="1">
        <v>868.7</v>
      </c>
      <c r="G1634" s="1">
        <v>1.22</v>
      </c>
      <c r="H1634" s="1">
        <v>-1.13686837721616E-13</v>
      </c>
      <c r="I1634" s="14">
        <v>0</v>
      </c>
      <c r="J1634" s="1">
        <v>7.31</v>
      </c>
      <c r="K1634" s="1">
        <v>0</v>
      </c>
      <c r="L1634" s="1">
        <v>0</v>
      </c>
      <c r="M1634" s="1">
        <v>0</v>
      </c>
      <c r="N1634" s="1">
        <v>485.79</v>
      </c>
      <c r="O1634" s="1">
        <v>476.3952688</v>
      </c>
      <c r="P1634" s="1">
        <v>0</v>
      </c>
      <c r="Q1634" s="1">
        <v>0</v>
      </c>
      <c r="R1634" s="1">
        <v>876.01</v>
      </c>
    </row>
    <row r="1635" spans="1:18" x14ac:dyDescent="0.15">
      <c r="A1635" s="1" t="str">
        <f t="shared" si="26"/>
        <v>Ford Credit Auto Owner Trust 2017-A6573900110942736</v>
      </c>
      <c r="B1635" s="1" t="s">
        <v>56</v>
      </c>
      <c r="C1635" s="1">
        <v>65739001109</v>
      </c>
      <c r="D1635" s="2">
        <v>42736</v>
      </c>
      <c r="E1635" s="1">
        <v>1122.9100000000001</v>
      </c>
      <c r="F1635" s="1">
        <v>570.53</v>
      </c>
      <c r="G1635" s="1">
        <v>0</v>
      </c>
      <c r="H1635" s="1">
        <v>1.13686837721616E-13</v>
      </c>
      <c r="I1635" s="14">
        <v>552.38</v>
      </c>
      <c r="J1635" s="1">
        <v>3.91</v>
      </c>
      <c r="K1635" s="1">
        <v>0</v>
      </c>
      <c r="L1635" s="1">
        <v>0</v>
      </c>
      <c r="M1635" s="1">
        <v>0</v>
      </c>
      <c r="N1635" s="1">
        <v>574.43999999999903</v>
      </c>
      <c r="O1635" s="1">
        <v>570.32412155999998</v>
      </c>
      <c r="P1635" s="1">
        <v>554.5</v>
      </c>
      <c r="Q1635" s="1">
        <v>0</v>
      </c>
      <c r="R1635" s="1">
        <v>574.44000000000005</v>
      </c>
    </row>
    <row r="1636" spans="1:18" x14ac:dyDescent="0.15">
      <c r="A1636" s="1" t="str">
        <f t="shared" si="26"/>
        <v>Ford Credit Auto Owner Trust 2017-A6573900110942767</v>
      </c>
      <c r="B1636" s="1" t="s">
        <v>56</v>
      </c>
      <c r="C1636" s="1">
        <v>65739001109</v>
      </c>
      <c r="D1636" s="2">
        <v>42767</v>
      </c>
      <c r="E1636" s="1">
        <v>552.38</v>
      </c>
      <c r="F1636" s="1">
        <v>552.04</v>
      </c>
      <c r="G1636" s="1">
        <v>0.34</v>
      </c>
      <c r="H1636" s="1">
        <v>-0.340000000000031</v>
      </c>
      <c r="I1636" s="14">
        <v>0.34</v>
      </c>
      <c r="J1636" s="1">
        <v>2.06</v>
      </c>
      <c r="K1636" s="1">
        <v>0</v>
      </c>
      <c r="L1636" s="1">
        <v>0</v>
      </c>
      <c r="M1636" s="1">
        <v>0</v>
      </c>
      <c r="N1636" s="1">
        <v>554.5</v>
      </c>
      <c r="O1636" s="1">
        <v>572.37836202000005</v>
      </c>
      <c r="P1636" s="1">
        <v>0</v>
      </c>
      <c r="Q1636" s="1">
        <v>0</v>
      </c>
      <c r="R1636" s="1">
        <v>554.1</v>
      </c>
    </row>
    <row r="1637" spans="1:18" x14ac:dyDescent="0.15">
      <c r="A1637" s="1" t="str">
        <f t="shared" si="26"/>
        <v>Ford Credit Auto Owner Trust 2017-A6573900165242736</v>
      </c>
      <c r="B1637" s="1" t="s">
        <v>56</v>
      </c>
      <c r="C1637" s="1">
        <v>65739001652</v>
      </c>
      <c r="D1637" s="2">
        <v>42736</v>
      </c>
      <c r="E1637" s="1">
        <v>1657.39</v>
      </c>
      <c r="F1637" s="1">
        <v>1657.38</v>
      </c>
      <c r="G1637" s="1">
        <v>0.01</v>
      </c>
      <c r="H1637" s="1">
        <v>-9.9999999999908998E-3</v>
      </c>
      <c r="I1637" s="14">
        <v>0.01</v>
      </c>
      <c r="J1637" s="1">
        <v>3.89</v>
      </c>
      <c r="K1637" s="1">
        <v>0</v>
      </c>
      <c r="L1637" s="1">
        <v>0</v>
      </c>
      <c r="M1637" s="1">
        <v>0</v>
      </c>
      <c r="N1637" s="1">
        <v>335.13</v>
      </c>
      <c r="O1637" s="1">
        <v>329.63325235999997</v>
      </c>
      <c r="P1637" s="1">
        <v>0</v>
      </c>
      <c r="Q1637" s="1">
        <v>0</v>
      </c>
      <c r="R1637" s="1">
        <v>1661.27</v>
      </c>
    </row>
    <row r="1638" spans="1:18" x14ac:dyDescent="0.15">
      <c r="A1638" s="1" t="str">
        <f t="shared" si="26"/>
        <v>Ford Credit Auto Owner Trust 2017-A6573900171042736</v>
      </c>
      <c r="B1638" s="1" t="s">
        <v>56</v>
      </c>
      <c r="C1638" s="1">
        <v>65739001710</v>
      </c>
      <c r="D1638" s="2">
        <v>42736</v>
      </c>
      <c r="E1638" s="1">
        <v>11540.18</v>
      </c>
      <c r="F1638" s="1">
        <v>0</v>
      </c>
      <c r="G1638" s="1">
        <v>0</v>
      </c>
      <c r="H1638" s="1">
        <v>0</v>
      </c>
      <c r="I1638" s="14">
        <v>11540.18</v>
      </c>
      <c r="J1638" s="1">
        <v>0</v>
      </c>
      <c r="K1638" s="1">
        <v>0</v>
      </c>
      <c r="L1638" s="1">
        <v>0</v>
      </c>
      <c r="M1638" s="1">
        <v>0</v>
      </c>
      <c r="N1638" s="1">
        <v>1919.00999999999</v>
      </c>
      <c r="O1638" s="1">
        <v>574.09144848999995</v>
      </c>
      <c r="P1638" s="1">
        <v>1950.99</v>
      </c>
      <c r="Q1638" s="1">
        <v>57</v>
      </c>
      <c r="R1638" s="1">
        <v>0</v>
      </c>
    </row>
    <row r="1639" spans="1:18" x14ac:dyDescent="0.15">
      <c r="A1639" s="1" t="str">
        <f t="shared" si="26"/>
        <v>Ford Credit Auto Owner Trust 2017-A6573900171042767</v>
      </c>
      <c r="B1639" s="1" t="s">
        <v>56</v>
      </c>
      <c r="C1639" s="1">
        <v>65739001710</v>
      </c>
      <c r="D1639" s="2">
        <v>42767</v>
      </c>
      <c r="E1639" s="1">
        <v>11540.18</v>
      </c>
      <c r="F1639" s="1">
        <v>11532.57</v>
      </c>
      <c r="G1639" s="1">
        <v>7.61</v>
      </c>
      <c r="H1639" s="1">
        <v>-7.6100000000005803</v>
      </c>
      <c r="I1639" s="14">
        <v>7.61</v>
      </c>
      <c r="J1639" s="1">
        <v>184.47</v>
      </c>
      <c r="K1639" s="1">
        <v>0</v>
      </c>
      <c r="L1639" s="1">
        <v>0</v>
      </c>
      <c r="M1639" s="1">
        <v>0</v>
      </c>
      <c r="N1639" s="1">
        <v>1950.99</v>
      </c>
      <c r="O1639" s="1">
        <v>577.55176967</v>
      </c>
      <c r="P1639" s="1">
        <v>0</v>
      </c>
      <c r="Q1639" s="1">
        <v>0</v>
      </c>
      <c r="R1639" s="1">
        <v>11796.65</v>
      </c>
    </row>
    <row r="1640" spans="1:18" x14ac:dyDescent="0.15">
      <c r="A1640" s="1" t="str">
        <f t="shared" si="26"/>
        <v>Ford Credit Auto Owner Trust 2017-A6573900191642736</v>
      </c>
      <c r="B1640" s="1" t="s">
        <v>56</v>
      </c>
      <c r="C1640" s="1">
        <v>65739001916</v>
      </c>
      <c r="D1640" s="2">
        <v>42736</v>
      </c>
      <c r="E1640" s="1">
        <v>3043.43</v>
      </c>
      <c r="F1640" s="1">
        <v>504.53</v>
      </c>
      <c r="G1640" s="1">
        <v>0</v>
      </c>
      <c r="H1640" s="1">
        <v>-2.2737367544323201E-13</v>
      </c>
      <c r="I1640" s="14">
        <v>2538.9</v>
      </c>
      <c r="J1640" s="1">
        <v>7.47</v>
      </c>
      <c r="K1640" s="1">
        <v>0</v>
      </c>
      <c r="L1640" s="1">
        <v>0</v>
      </c>
      <c r="M1640" s="1">
        <v>0</v>
      </c>
      <c r="N1640" s="1">
        <v>512</v>
      </c>
      <c r="O1640" s="1">
        <v>504.26614241999999</v>
      </c>
      <c r="P1640" s="1">
        <v>512</v>
      </c>
      <c r="Q1640" s="1">
        <v>0</v>
      </c>
      <c r="R1640" s="1">
        <v>512</v>
      </c>
    </row>
    <row r="1641" spans="1:18" x14ac:dyDescent="0.15">
      <c r="A1641" s="1" t="str">
        <f t="shared" si="26"/>
        <v>Ford Credit Auto Owner Trust 2017-A6573900191642767</v>
      </c>
      <c r="B1641" s="1" t="s">
        <v>56</v>
      </c>
      <c r="C1641" s="1">
        <v>65739001916</v>
      </c>
      <c r="D1641" s="2">
        <v>42767</v>
      </c>
      <c r="E1641" s="1">
        <v>2538.9</v>
      </c>
      <c r="F1641" s="1">
        <v>2538.2800000000002</v>
      </c>
      <c r="G1641" s="1">
        <v>0.62</v>
      </c>
      <c r="H1641" s="1">
        <v>-0.61999999999988997</v>
      </c>
      <c r="I1641" s="14">
        <v>0.62</v>
      </c>
      <c r="J1641" s="1">
        <v>6.66</v>
      </c>
      <c r="K1641" s="1">
        <v>0</v>
      </c>
      <c r="L1641" s="1">
        <v>0</v>
      </c>
      <c r="M1641" s="1">
        <v>0</v>
      </c>
      <c r="N1641" s="1">
        <v>512</v>
      </c>
      <c r="O1641" s="1">
        <v>505.54695966999998</v>
      </c>
      <c r="P1641" s="1">
        <v>0</v>
      </c>
      <c r="Q1641" s="1">
        <v>0</v>
      </c>
      <c r="R1641" s="1">
        <v>2544.94</v>
      </c>
    </row>
    <row r="1642" spans="1:18" x14ac:dyDescent="0.15">
      <c r="A1642" s="1" t="str">
        <f t="shared" si="26"/>
        <v>Ford Credit Auto Owner Trust 2017-A6573900210342736</v>
      </c>
      <c r="B1642" s="1" t="s">
        <v>56</v>
      </c>
      <c r="C1642" s="1">
        <v>65739002103</v>
      </c>
      <c r="D1642" s="2">
        <v>42736</v>
      </c>
      <c r="E1642" s="1">
        <v>3242.93</v>
      </c>
      <c r="F1642" s="1">
        <v>167.96</v>
      </c>
      <c r="G1642" s="1">
        <v>0</v>
      </c>
      <c r="H1642" s="1">
        <v>2.8421709430404001E-14</v>
      </c>
      <c r="I1642" s="14">
        <v>3074.97</v>
      </c>
      <c r="J1642" s="1">
        <v>12.04</v>
      </c>
      <c r="K1642" s="1">
        <v>0</v>
      </c>
      <c r="L1642" s="1">
        <v>0</v>
      </c>
      <c r="M1642" s="1">
        <v>0</v>
      </c>
      <c r="N1642" s="1">
        <v>180</v>
      </c>
      <c r="O1642" s="1">
        <v>162.99556215999999</v>
      </c>
      <c r="P1642" s="1">
        <v>180</v>
      </c>
      <c r="Q1642" s="1">
        <v>0</v>
      </c>
      <c r="R1642" s="1">
        <v>180</v>
      </c>
    </row>
    <row r="1643" spans="1:18" x14ac:dyDescent="0.15">
      <c r="A1643" s="1" t="str">
        <f t="shared" si="26"/>
        <v>Ford Credit Auto Owner Trust 2017-A6573900210342767</v>
      </c>
      <c r="B1643" s="1" t="s">
        <v>56</v>
      </c>
      <c r="C1643" s="1">
        <v>65739002103</v>
      </c>
      <c r="D1643" s="2">
        <v>42767</v>
      </c>
      <c r="E1643" s="1">
        <v>3074.97</v>
      </c>
      <c r="F1643" s="1">
        <v>3074.96</v>
      </c>
      <c r="G1643" s="1">
        <v>0.01</v>
      </c>
      <c r="H1643" s="1">
        <v>-1.0000000000673E-2</v>
      </c>
      <c r="I1643" s="14">
        <v>0.01</v>
      </c>
      <c r="J1643" s="1">
        <v>20.239999999999998</v>
      </c>
      <c r="K1643" s="1">
        <v>0</v>
      </c>
      <c r="L1643" s="1">
        <v>0</v>
      </c>
      <c r="M1643" s="1">
        <v>0</v>
      </c>
      <c r="N1643" s="1">
        <v>180</v>
      </c>
      <c r="O1643" s="1">
        <v>163.84912484</v>
      </c>
      <c r="P1643" s="1">
        <v>0</v>
      </c>
      <c r="Q1643" s="1">
        <v>0</v>
      </c>
      <c r="R1643" s="1">
        <v>3095.2</v>
      </c>
    </row>
    <row r="1644" spans="1:18" x14ac:dyDescent="0.15">
      <c r="A1644" s="1" t="str">
        <f t="shared" si="26"/>
        <v>Ford Credit Auto Owner Trust 2017-A6573900292242736</v>
      </c>
      <c r="B1644" s="1" t="s">
        <v>56</v>
      </c>
      <c r="C1644" s="1">
        <v>65739002922</v>
      </c>
      <c r="D1644" s="2">
        <v>42736</v>
      </c>
      <c r="E1644" s="1">
        <v>2236.35</v>
      </c>
      <c r="F1644" s="1">
        <v>1118.98</v>
      </c>
      <c r="G1644" s="1">
        <v>0</v>
      </c>
      <c r="H1644" s="1">
        <v>0</v>
      </c>
      <c r="I1644" s="14">
        <v>1117.3699999999999</v>
      </c>
      <c r="J1644" s="1">
        <v>3.61</v>
      </c>
      <c r="K1644" s="1">
        <v>0</v>
      </c>
      <c r="L1644" s="1">
        <v>0</v>
      </c>
      <c r="M1644" s="1">
        <v>0</v>
      </c>
      <c r="N1644" s="1">
        <v>1122.5899999999999</v>
      </c>
      <c r="O1644" s="1">
        <v>1118.9759202600001</v>
      </c>
      <c r="P1644" s="1">
        <v>1119.1099999999999</v>
      </c>
      <c r="Q1644" s="1">
        <v>0</v>
      </c>
      <c r="R1644" s="1">
        <v>1122.5899999999999</v>
      </c>
    </row>
    <row r="1645" spans="1:18" x14ac:dyDescent="0.15">
      <c r="A1645" s="1" t="str">
        <f t="shared" si="26"/>
        <v>Ford Credit Auto Owner Trust 2017-A6573900292242767</v>
      </c>
      <c r="B1645" s="1" t="s">
        <v>56</v>
      </c>
      <c r="C1645" s="1">
        <v>65739002922</v>
      </c>
      <c r="D1645" s="2">
        <v>42767</v>
      </c>
      <c r="E1645" s="1">
        <v>1117.3699999999999</v>
      </c>
      <c r="F1645" s="1">
        <v>1117.19</v>
      </c>
      <c r="G1645" s="1">
        <v>0.18</v>
      </c>
      <c r="H1645" s="1">
        <v>-0.18000000000029101</v>
      </c>
      <c r="I1645" s="14">
        <v>0.18</v>
      </c>
      <c r="J1645" s="1">
        <v>1.92</v>
      </c>
      <c r="K1645" s="1">
        <v>0</v>
      </c>
      <c r="L1645" s="1">
        <v>0</v>
      </c>
      <c r="M1645" s="1">
        <v>0</v>
      </c>
      <c r="N1645" s="1">
        <v>1119.1099999999999</v>
      </c>
      <c r="O1645" s="1">
        <v>1120.7815032999999</v>
      </c>
      <c r="P1645" s="1">
        <v>0</v>
      </c>
      <c r="Q1645" s="1">
        <v>0</v>
      </c>
      <c r="R1645" s="1">
        <v>1119.1099999999999</v>
      </c>
    </row>
    <row r="1646" spans="1:18" x14ac:dyDescent="0.15">
      <c r="A1646" s="1" t="str">
        <f t="shared" si="26"/>
        <v>Ford Credit Auto Owner Trust 2017-A6573900330842736</v>
      </c>
      <c r="B1646" s="1" t="s">
        <v>56</v>
      </c>
      <c r="C1646" s="1">
        <v>65739003308</v>
      </c>
      <c r="D1646" s="2">
        <v>42736</v>
      </c>
      <c r="E1646" s="1">
        <v>554.47</v>
      </c>
      <c r="F1646" s="1">
        <v>299.11</v>
      </c>
      <c r="G1646" s="1">
        <v>0</v>
      </c>
      <c r="H1646" s="1">
        <v>0</v>
      </c>
      <c r="I1646" s="14">
        <v>255.36</v>
      </c>
      <c r="J1646" s="1">
        <v>0.89</v>
      </c>
      <c r="K1646" s="1">
        <v>0</v>
      </c>
      <c r="L1646" s="1">
        <v>0</v>
      </c>
      <c r="M1646" s="1">
        <v>96.289999999999907</v>
      </c>
      <c r="N1646" s="1">
        <v>203.71</v>
      </c>
      <c r="O1646" s="1">
        <v>197.56304938</v>
      </c>
      <c r="P1646" s="1">
        <v>0</v>
      </c>
      <c r="Q1646" s="1">
        <v>0</v>
      </c>
      <c r="R1646" s="1">
        <v>300</v>
      </c>
    </row>
    <row r="1647" spans="1:18" x14ac:dyDescent="0.15">
      <c r="A1647" s="1" t="str">
        <f t="shared" si="26"/>
        <v>Ford Credit Auto Owner Trust 2017-A6573900330842767</v>
      </c>
      <c r="B1647" s="1" t="s">
        <v>56</v>
      </c>
      <c r="C1647" s="1">
        <v>65739003308</v>
      </c>
      <c r="D1647" s="2">
        <v>42767</v>
      </c>
      <c r="E1647" s="1">
        <v>255.36</v>
      </c>
      <c r="F1647" s="1">
        <v>255.35</v>
      </c>
      <c r="G1647" s="1">
        <v>0.01</v>
      </c>
      <c r="H1647" s="1">
        <v>-9.9999999999624799E-3</v>
      </c>
      <c r="I1647" s="14">
        <v>0.01</v>
      </c>
      <c r="J1647" s="1">
        <v>0.49</v>
      </c>
      <c r="K1647" s="1">
        <v>0</v>
      </c>
      <c r="L1647" s="1">
        <v>0</v>
      </c>
      <c r="M1647" s="1">
        <v>0</v>
      </c>
      <c r="N1647" s="1">
        <v>0</v>
      </c>
      <c r="O1647" s="1">
        <v>197.88189972000001</v>
      </c>
      <c r="P1647" s="1">
        <v>0</v>
      </c>
      <c r="Q1647" s="1">
        <v>0</v>
      </c>
      <c r="R1647" s="1">
        <v>255.84</v>
      </c>
    </row>
    <row r="1648" spans="1:18" x14ac:dyDescent="0.15">
      <c r="A1648" s="1" t="str">
        <f t="shared" si="26"/>
        <v>Ford Credit Auto Owner Trust 2017-A6573900333642736</v>
      </c>
      <c r="B1648" s="1" t="s">
        <v>56</v>
      </c>
      <c r="C1648" s="1">
        <v>65739003336</v>
      </c>
      <c r="D1648" s="2">
        <v>42736</v>
      </c>
      <c r="E1648" s="1">
        <v>6366.89</v>
      </c>
      <c r="F1648" s="1">
        <v>448.64</v>
      </c>
      <c r="G1648" s="1">
        <v>0</v>
      </c>
      <c r="H1648" s="1">
        <v>3.4106051316484799E-13</v>
      </c>
      <c r="I1648" s="14">
        <v>5918.25</v>
      </c>
      <c r="J1648" s="1">
        <v>10.27</v>
      </c>
      <c r="K1648" s="1">
        <v>0</v>
      </c>
      <c r="L1648" s="1">
        <v>0</v>
      </c>
      <c r="M1648" s="1">
        <v>0</v>
      </c>
      <c r="N1648" s="1">
        <v>458.909999999999</v>
      </c>
      <c r="O1648" s="1">
        <v>445.06100808999997</v>
      </c>
      <c r="P1648" s="1">
        <v>458.91</v>
      </c>
      <c r="Q1648" s="1">
        <v>0</v>
      </c>
      <c r="R1648" s="1">
        <v>458.91</v>
      </c>
    </row>
    <row r="1649" spans="1:18" x14ac:dyDescent="0.15">
      <c r="A1649" s="1" t="str">
        <f t="shared" si="26"/>
        <v>Ford Credit Auto Owner Trust 2017-A6573900333642767</v>
      </c>
      <c r="B1649" s="1" t="s">
        <v>56</v>
      </c>
      <c r="C1649" s="1">
        <v>65739003336</v>
      </c>
      <c r="D1649" s="2">
        <v>42767</v>
      </c>
      <c r="E1649" s="1">
        <v>5918.25</v>
      </c>
      <c r="F1649" s="1">
        <v>5915.23</v>
      </c>
      <c r="G1649" s="1">
        <v>3.02</v>
      </c>
      <c r="H1649" s="1">
        <v>0</v>
      </c>
      <c r="I1649" s="14">
        <v>0</v>
      </c>
      <c r="J1649" s="1">
        <v>6.53</v>
      </c>
      <c r="K1649" s="1">
        <v>0</v>
      </c>
      <c r="L1649" s="1">
        <v>0</v>
      </c>
      <c r="M1649" s="1">
        <v>0</v>
      </c>
      <c r="N1649" s="1">
        <v>458.91</v>
      </c>
      <c r="O1649" s="1">
        <v>445.77937336000002</v>
      </c>
      <c r="P1649" s="1">
        <v>0</v>
      </c>
      <c r="Q1649" s="1">
        <v>0</v>
      </c>
      <c r="R1649" s="1">
        <v>5921.76</v>
      </c>
    </row>
    <row r="1650" spans="1:18" x14ac:dyDescent="0.15">
      <c r="A1650" s="1" t="str">
        <f t="shared" si="26"/>
        <v>Ford Credit Auto Owner Trust 2017-A6573900338842736</v>
      </c>
      <c r="B1650" s="1" t="s">
        <v>56</v>
      </c>
      <c r="C1650" s="1">
        <v>65739003388</v>
      </c>
      <c r="D1650" s="2">
        <v>42736</v>
      </c>
      <c r="E1650" s="1">
        <v>302.82</v>
      </c>
      <c r="F1650" s="1">
        <v>302.27999999999997</v>
      </c>
      <c r="G1650" s="1">
        <v>0.54</v>
      </c>
      <c r="H1650" s="1">
        <v>-0.54000000000002002</v>
      </c>
      <c r="I1650" s="14">
        <v>0.54</v>
      </c>
      <c r="J1650" s="1">
        <v>2.0699999999999998</v>
      </c>
      <c r="K1650" s="1">
        <v>0</v>
      </c>
      <c r="L1650" s="1">
        <v>0</v>
      </c>
      <c r="M1650" s="1">
        <v>0</v>
      </c>
      <c r="N1650" s="1">
        <v>480.08</v>
      </c>
      <c r="O1650" s="1">
        <v>463.39881824999998</v>
      </c>
      <c r="P1650" s="1">
        <v>0</v>
      </c>
      <c r="Q1650" s="1">
        <v>0</v>
      </c>
      <c r="R1650" s="1">
        <v>304.35000000000002</v>
      </c>
    </row>
    <row r="1651" spans="1:18" x14ac:dyDescent="0.15">
      <c r="A1651" s="1" t="str">
        <f t="shared" si="26"/>
        <v>Ford Credit Auto Owner Trust 2017-A6573900369242736</v>
      </c>
      <c r="B1651" s="1" t="s">
        <v>56</v>
      </c>
      <c r="C1651" s="1">
        <v>65739003692</v>
      </c>
      <c r="D1651" s="2">
        <v>42736</v>
      </c>
      <c r="E1651" s="1">
        <v>6862.98</v>
      </c>
      <c r="F1651" s="1">
        <v>6861.74</v>
      </c>
      <c r="G1651" s="1">
        <v>1.24</v>
      </c>
      <c r="H1651" s="1">
        <v>-1.2399999999997799</v>
      </c>
      <c r="I1651" s="14">
        <v>1.24</v>
      </c>
      <c r="J1651" s="1">
        <v>41.84</v>
      </c>
      <c r="K1651" s="1">
        <v>0</v>
      </c>
      <c r="L1651" s="1">
        <v>0</v>
      </c>
      <c r="M1651" s="1">
        <v>0</v>
      </c>
      <c r="N1651" s="1">
        <v>437.2</v>
      </c>
      <c r="O1651" s="1">
        <v>386.81739375000001</v>
      </c>
      <c r="P1651" s="1">
        <v>0</v>
      </c>
      <c r="Q1651" s="1">
        <v>0</v>
      </c>
      <c r="R1651" s="1">
        <v>6903.58</v>
      </c>
    </row>
    <row r="1652" spans="1:18" x14ac:dyDescent="0.15">
      <c r="A1652" s="1" t="str">
        <f t="shared" si="26"/>
        <v>Ford Credit Auto Owner Trust 2017-A6573900436642736</v>
      </c>
      <c r="B1652" s="1" t="s">
        <v>56</v>
      </c>
      <c r="C1652" s="1">
        <v>65739004366</v>
      </c>
      <c r="D1652" s="2">
        <v>42736</v>
      </c>
      <c r="E1652" s="1">
        <v>3151.73</v>
      </c>
      <c r="F1652" s="1">
        <v>344.73</v>
      </c>
      <c r="G1652" s="1">
        <v>0</v>
      </c>
      <c r="H1652" s="1">
        <v>0</v>
      </c>
      <c r="I1652" s="14">
        <v>2807</v>
      </c>
      <c r="J1652" s="1">
        <v>7.98</v>
      </c>
      <c r="K1652" s="1">
        <v>0</v>
      </c>
      <c r="L1652" s="1">
        <v>0</v>
      </c>
      <c r="M1652" s="1">
        <v>100</v>
      </c>
      <c r="N1652" s="1">
        <v>252.70999999999901</v>
      </c>
      <c r="O1652" s="1">
        <v>235.98054812999999</v>
      </c>
      <c r="P1652" s="1">
        <v>0</v>
      </c>
      <c r="Q1652" s="1">
        <v>0</v>
      </c>
      <c r="R1652" s="1">
        <v>352.71</v>
      </c>
    </row>
    <row r="1653" spans="1:18" x14ac:dyDescent="0.15">
      <c r="A1653" s="1" t="str">
        <f t="shared" si="26"/>
        <v>Ford Credit Auto Owner Trust 2017-A6573900436642767</v>
      </c>
      <c r="B1653" s="1" t="s">
        <v>56</v>
      </c>
      <c r="C1653" s="1">
        <v>65739004366</v>
      </c>
      <c r="D1653" s="2">
        <v>42767</v>
      </c>
      <c r="E1653" s="1">
        <v>2807</v>
      </c>
      <c r="F1653" s="1">
        <v>2806.99</v>
      </c>
      <c r="G1653" s="1">
        <v>0.01</v>
      </c>
      <c r="H1653" s="1">
        <v>-1.0000000000218201E-2</v>
      </c>
      <c r="I1653" s="14">
        <v>0.01</v>
      </c>
      <c r="J1653" s="1">
        <v>7.59</v>
      </c>
      <c r="K1653" s="1">
        <v>0</v>
      </c>
      <c r="L1653" s="1">
        <v>0</v>
      </c>
      <c r="M1653" s="1">
        <v>0</v>
      </c>
      <c r="N1653" s="1">
        <v>0</v>
      </c>
      <c r="O1653" s="1">
        <v>236.57994445</v>
      </c>
      <c r="P1653" s="1">
        <v>0</v>
      </c>
      <c r="Q1653" s="1">
        <v>0</v>
      </c>
      <c r="R1653" s="1">
        <v>2814.58</v>
      </c>
    </row>
    <row r="1654" spans="1:18" x14ac:dyDescent="0.15">
      <c r="A1654" s="1" t="str">
        <f t="shared" si="26"/>
        <v>Ford Credit Auto Owner Trust 2017-A6573900437442736</v>
      </c>
      <c r="B1654" s="1" t="s">
        <v>56</v>
      </c>
      <c r="C1654" s="1">
        <v>65739004374</v>
      </c>
      <c r="D1654" s="2">
        <v>42736</v>
      </c>
      <c r="E1654" s="1">
        <v>2629.37</v>
      </c>
      <c r="F1654" s="1">
        <v>1321.95</v>
      </c>
      <c r="G1654" s="1">
        <v>0</v>
      </c>
      <c r="H1654" s="1">
        <v>-2.2737367544323201E-13</v>
      </c>
      <c r="I1654" s="14">
        <v>1307.42</v>
      </c>
      <c r="J1654" s="1">
        <v>7.92</v>
      </c>
      <c r="K1654" s="1">
        <v>0</v>
      </c>
      <c r="L1654" s="1">
        <v>0</v>
      </c>
      <c r="M1654" s="1">
        <v>0</v>
      </c>
      <c r="N1654" s="1">
        <v>1329.87</v>
      </c>
      <c r="O1654" s="1">
        <v>1318.09387573</v>
      </c>
      <c r="P1654" s="1">
        <v>1313.8</v>
      </c>
      <c r="Q1654" s="1">
        <v>0</v>
      </c>
      <c r="R1654" s="1">
        <v>1329.87</v>
      </c>
    </row>
    <row r="1655" spans="1:18" x14ac:dyDescent="0.15">
      <c r="A1655" s="1" t="str">
        <f t="shared" si="26"/>
        <v>Ford Credit Auto Owner Trust 2017-A6573900437442767</v>
      </c>
      <c r="B1655" s="1" t="s">
        <v>56</v>
      </c>
      <c r="C1655" s="1">
        <v>65739004374</v>
      </c>
      <c r="D1655" s="2">
        <v>42767</v>
      </c>
      <c r="E1655" s="1">
        <v>1307.42</v>
      </c>
      <c r="F1655" s="1">
        <v>1306.8599999999999</v>
      </c>
      <c r="G1655" s="1">
        <v>0.56000000000000005</v>
      </c>
      <c r="H1655" s="1">
        <v>-0.55999999999971795</v>
      </c>
      <c r="I1655" s="14">
        <v>0.56000000000000005</v>
      </c>
      <c r="J1655" s="1">
        <v>6.94</v>
      </c>
      <c r="K1655" s="1">
        <v>0</v>
      </c>
      <c r="L1655" s="1">
        <v>0</v>
      </c>
      <c r="M1655" s="1">
        <v>0</v>
      </c>
      <c r="N1655" s="1">
        <v>1313.8</v>
      </c>
      <c r="O1655" s="1">
        <v>1323.96886481</v>
      </c>
      <c r="P1655" s="1">
        <v>0</v>
      </c>
      <c r="Q1655" s="1">
        <v>0</v>
      </c>
      <c r="R1655" s="1">
        <v>1313.8</v>
      </c>
    </row>
    <row r="1656" spans="1:18" x14ac:dyDescent="0.15">
      <c r="A1656" s="1" t="str">
        <f t="shared" si="26"/>
        <v>Ford Credit Auto Owner Trust 2017-A6573900451142736</v>
      </c>
      <c r="B1656" s="1" t="s">
        <v>56</v>
      </c>
      <c r="C1656" s="1">
        <v>65739004511</v>
      </c>
      <c r="D1656" s="2">
        <v>42736</v>
      </c>
      <c r="E1656" s="1">
        <v>1866.89</v>
      </c>
      <c r="F1656" s="1">
        <v>1256.47</v>
      </c>
      <c r="G1656" s="1">
        <v>0</v>
      </c>
      <c r="H1656" s="1">
        <v>2.2737367544323201E-13</v>
      </c>
      <c r="I1656" s="14">
        <v>610.41999999999996</v>
      </c>
      <c r="J1656" s="1">
        <v>10.79</v>
      </c>
      <c r="K1656" s="1">
        <v>0</v>
      </c>
      <c r="L1656" s="1">
        <v>0</v>
      </c>
      <c r="M1656" s="1">
        <v>633.63</v>
      </c>
      <c r="N1656" s="1">
        <v>633.63</v>
      </c>
      <c r="O1656" s="1">
        <v>627.22433529</v>
      </c>
      <c r="P1656" s="1">
        <v>0</v>
      </c>
      <c r="Q1656" s="1">
        <v>0</v>
      </c>
      <c r="R1656" s="1">
        <v>1267.26</v>
      </c>
    </row>
    <row r="1657" spans="1:18" x14ac:dyDescent="0.15">
      <c r="A1657" s="1" t="str">
        <f t="shared" si="26"/>
        <v>Ford Credit Auto Owner Trust 2017-A6573900451142767</v>
      </c>
      <c r="B1657" s="1" t="s">
        <v>56</v>
      </c>
      <c r="C1657" s="1">
        <v>65739004511</v>
      </c>
      <c r="D1657" s="2">
        <v>42767</v>
      </c>
      <c r="E1657" s="1">
        <v>610.41999999999996</v>
      </c>
      <c r="F1657" s="1">
        <v>610.35</v>
      </c>
      <c r="G1657" s="1">
        <v>7.0000000000000007E-2</v>
      </c>
      <c r="H1657" s="1">
        <v>-7.0000000000163695E-2</v>
      </c>
      <c r="I1657" s="14">
        <v>7.0000000000000007E-2</v>
      </c>
      <c r="J1657" s="1">
        <v>1.87</v>
      </c>
      <c r="K1657" s="1">
        <v>0</v>
      </c>
      <c r="L1657" s="1">
        <v>0</v>
      </c>
      <c r="M1657" s="1">
        <v>0</v>
      </c>
      <c r="N1657" s="1">
        <v>0</v>
      </c>
      <c r="O1657" s="1">
        <v>629.35233741000002</v>
      </c>
      <c r="P1657" s="1">
        <v>0</v>
      </c>
      <c r="Q1657" s="1">
        <v>0</v>
      </c>
      <c r="R1657" s="1">
        <v>612.22</v>
      </c>
    </row>
    <row r="1658" spans="1:18" x14ac:dyDescent="0.15">
      <c r="A1658" s="1" t="str">
        <f t="shared" si="26"/>
        <v>Ford Credit Auto Owner Trust 2017-A6573900457242736</v>
      </c>
      <c r="B1658" s="1" t="s">
        <v>56</v>
      </c>
      <c r="C1658" s="1">
        <v>65739004572</v>
      </c>
      <c r="D1658" s="2">
        <v>42736</v>
      </c>
      <c r="E1658" s="1">
        <v>9862.6299999999992</v>
      </c>
      <c r="F1658" s="1">
        <v>9862.61</v>
      </c>
      <c r="G1658" s="1">
        <v>0.02</v>
      </c>
      <c r="H1658" s="1">
        <v>-2.0000000002255498E-2</v>
      </c>
      <c r="I1658" s="14">
        <v>0.02</v>
      </c>
      <c r="J1658" s="1">
        <v>21</v>
      </c>
      <c r="K1658" s="1">
        <v>0</v>
      </c>
      <c r="L1658" s="1">
        <v>0</v>
      </c>
      <c r="M1658" s="1">
        <v>0</v>
      </c>
      <c r="N1658" s="1">
        <v>254.85</v>
      </c>
      <c r="O1658" s="1">
        <v>238.92764061</v>
      </c>
      <c r="P1658" s="1">
        <v>0</v>
      </c>
      <c r="Q1658" s="1">
        <v>0</v>
      </c>
      <c r="R1658" s="1">
        <v>9883.61</v>
      </c>
    </row>
    <row r="1659" spans="1:18" x14ac:dyDescent="0.15">
      <c r="A1659" s="1" t="str">
        <f t="shared" si="26"/>
        <v>Ford Credit Auto Owner Trust 2017-A6573900561842736</v>
      </c>
      <c r="B1659" s="1" t="s">
        <v>56</v>
      </c>
      <c r="C1659" s="1">
        <v>65739005618</v>
      </c>
      <c r="D1659" s="2">
        <v>42736</v>
      </c>
      <c r="E1659" s="1">
        <v>7780.14</v>
      </c>
      <c r="F1659" s="1">
        <v>38.67</v>
      </c>
      <c r="G1659" s="1">
        <v>0</v>
      </c>
      <c r="H1659" s="1">
        <v>7.1054273576010006E-14</v>
      </c>
      <c r="I1659" s="14">
        <v>7741.47</v>
      </c>
      <c r="J1659" s="1">
        <v>11.33</v>
      </c>
      <c r="K1659" s="1">
        <v>0</v>
      </c>
      <c r="L1659" s="1">
        <v>0</v>
      </c>
      <c r="M1659" s="1">
        <v>0</v>
      </c>
      <c r="N1659" s="1">
        <v>322.58</v>
      </c>
      <c r="O1659" s="1">
        <v>307.33351027999998</v>
      </c>
      <c r="P1659" s="1">
        <v>0</v>
      </c>
      <c r="Q1659" s="1">
        <v>0</v>
      </c>
      <c r="R1659" s="1">
        <v>50</v>
      </c>
    </row>
    <row r="1660" spans="1:18" x14ac:dyDescent="0.15">
      <c r="A1660" s="1" t="str">
        <f t="shared" si="26"/>
        <v>Ford Credit Auto Owner Trust 2017-A6573900561842767</v>
      </c>
      <c r="B1660" s="1" t="s">
        <v>56</v>
      </c>
      <c r="C1660" s="1">
        <v>65739005618</v>
      </c>
      <c r="D1660" s="2">
        <v>42767</v>
      </c>
      <c r="E1660" s="1">
        <v>7741.47</v>
      </c>
      <c r="F1660" s="1">
        <v>7740.84</v>
      </c>
      <c r="G1660" s="1">
        <v>0.63</v>
      </c>
      <c r="H1660" s="1">
        <v>-0.63000000000010903</v>
      </c>
      <c r="I1660" s="14">
        <v>0.63</v>
      </c>
      <c r="J1660" s="1">
        <v>17.95</v>
      </c>
      <c r="K1660" s="1">
        <v>0</v>
      </c>
      <c r="L1660" s="1">
        <v>0</v>
      </c>
      <c r="M1660" s="1">
        <v>0</v>
      </c>
      <c r="N1660" s="1">
        <v>0</v>
      </c>
      <c r="O1660" s="1">
        <v>307.8299341</v>
      </c>
      <c r="P1660" s="1">
        <v>0</v>
      </c>
      <c r="Q1660" s="1">
        <v>0</v>
      </c>
      <c r="R1660" s="1">
        <v>7758.79</v>
      </c>
    </row>
    <row r="1661" spans="1:18" x14ac:dyDescent="0.15">
      <c r="A1661" s="1" t="str">
        <f t="shared" si="26"/>
        <v>Ford Credit Auto Owner Trust 2017-A6573900627242736</v>
      </c>
      <c r="B1661" s="1" t="s">
        <v>56</v>
      </c>
      <c r="C1661" s="1">
        <v>65739006272</v>
      </c>
      <c r="D1661" s="2">
        <v>42736</v>
      </c>
      <c r="E1661" s="1">
        <v>11822.46</v>
      </c>
      <c r="F1661" s="1">
        <v>11817.61</v>
      </c>
      <c r="G1661" s="1">
        <v>4.8499999999999996</v>
      </c>
      <c r="H1661" s="1">
        <v>-4.8500000000021801</v>
      </c>
      <c r="I1661" s="14">
        <v>4.8499999999999996</v>
      </c>
      <c r="J1661" s="1">
        <v>31.52</v>
      </c>
      <c r="K1661" s="1">
        <v>0</v>
      </c>
      <c r="L1661" s="1">
        <v>0</v>
      </c>
      <c r="M1661" s="1">
        <v>0</v>
      </c>
      <c r="N1661" s="1">
        <v>315.95</v>
      </c>
      <c r="O1661" s="1">
        <v>238.95147933999999</v>
      </c>
      <c r="P1661" s="1">
        <v>0</v>
      </c>
      <c r="Q1661" s="1">
        <v>0</v>
      </c>
      <c r="R1661" s="1">
        <v>11849.13</v>
      </c>
    </row>
    <row r="1662" spans="1:18" x14ac:dyDescent="0.15">
      <c r="A1662" s="1" t="str">
        <f t="shared" si="26"/>
        <v>Ford Credit Auto Owner Trust 2017-A6573900630842736</v>
      </c>
      <c r="B1662" s="1" t="s">
        <v>56</v>
      </c>
      <c r="C1662" s="1">
        <v>65739006308</v>
      </c>
      <c r="D1662" s="2">
        <v>42736</v>
      </c>
      <c r="E1662" s="1">
        <v>20854.7</v>
      </c>
      <c r="F1662" s="1">
        <v>20845.259999999998</v>
      </c>
      <c r="G1662" s="1">
        <v>9.44</v>
      </c>
      <c r="H1662" s="1">
        <v>-9.4399999999950506</v>
      </c>
      <c r="I1662" s="14">
        <v>9.44</v>
      </c>
      <c r="J1662" s="1">
        <v>16.25</v>
      </c>
      <c r="K1662" s="1">
        <v>0</v>
      </c>
      <c r="L1662" s="1">
        <v>0</v>
      </c>
      <c r="M1662" s="1">
        <v>0</v>
      </c>
      <c r="N1662" s="1">
        <v>1060.57</v>
      </c>
      <c r="O1662" s="1">
        <v>1026.9142577800001</v>
      </c>
      <c r="P1662" s="1">
        <v>0</v>
      </c>
      <c r="Q1662" s="1">
        <v>0</v>
      </c>
      <c r="R1662" s="1">
        <v>20861.509999999998</v>
      </c>
    </row>
    <row r="1663" spans="1:18" x14ac:dyDescent="0.15">
      <c r="A1663" s="1" t="str">
        <f t="shared" si="26"/>
        <v>Ford Credit Auto Owner Trust 2017-A6573900720442736</v>
      </c>
      <c r="B1663" s="1" t="s">
        <v>56</v>
      </c>
      <c r="C1663" s="1">
        <v>65739007204</v>
      </c>
      <c r="D1663" s="2">
        <v>42736</v>
      </c>
      <c r="E1663" s="1">
        <v>10363.9</v>
      </c>
      <c r="F1663" s="1">
        <v>10363.89</v>
      </c>
      <c r="G1663" s="1">
        <v>0.01</v>
      </c>
      <c r="H1663" s="1">
        <v>-1.0000000000218201E-2</v>
      </c>
      <c r="I1663" s="14">
        <v>0.01</v>
      </c>
      <c r="J1663" s="1">
        <v>28.74</v>
      </c>
      <c r="K1663" s="1">
        <v>0</v>
      </c>
      <c r="L1663" s="1">
        <v>0</v>
      </c>
      <c r="M1663" s="1">
        <v>0</v>
      </c>
      <c r="N1663" s="1">
        <v>313.37</v>
      </c>
      <c r="O1663" s="1">
        <v>296.6509916</v>
      </c>
      <c r="P1663" s="1">
        <v>0</v>
      </c>
      <c r="Q1663" s="1">
        <v>0</v>
      </c>
      <c r="R1663" s="1">
        <v>10392.629999999999</v>
      </c>
    </row>
    <row r="1664" spans="1:18" x14ac:dyDescent="0.15">
      <c r="A1664" s="1" t="str">
        <f t="shared" si="26"/>
        <v>Ford Credit Auto Owner Trust 2017-A6573900792842736</v>
      </c>
      <c r="B1664" s="1" t="s">
        <v>56</v>
      </c>
      <c r="C1664" s="1">
        <v>65739007928</v>
      </c>
      <c r="D1664" s="2">
        <v>42736</v>
      </c>
      <c r="E1664" s="1">
        <v>7406.24</v>
      </c>
      <c r="F1664" s="1">
        <v>7403.16</v>
      </c>
      <c r="G1664" s="1">
        <v>3.08</v>
      </c>
      <c r="H1664" s="1">
        <v>-3.0799999999999201</v>
      </c>
      <c r="I1664" s="14">
        <v>3.08</v>
      </c>
      <c r="J1664" s="1">
        <v>25.3</v>
      </c>
      <c r="K1664" s="1">
        <v>0</v>
      </c>
      <c r="L1664" s="1">
        <v>0</v>
      </c>
      <c r="M1664" s="1">
        <v>0</v>
      </c>
      <c r="N1664" s="1">
        <v>344.63</v>
      </c>
      <c r="O1664" s="1">
        <v>282.46397481999998</v>
      </c>
      <c r="P1664" s="1">
        <v>0</v>
      </c>
      <c r="Q1664" s="1">
        <v>0</v>
      </c>
      <c r="R1664" s="1">
        <v>7428.46</v>
      </c>
    </row>
    <row r="1665" spans="1:18" x14ac:dyDescent="0.15">
      <c r="A1665" s="1" t="str">
        <f t="shared" si="26"/>
        <v>Ford Credit Auto Owner Trust 2017-A6573900796342736</v>
      </c>
      <c r="B1665" s="1" t="s">
        <v>56</v>
      </c>
      <c r="C1665" s="1">
        <v>65739007963</v>
      </c>
      <c r="D1665" s="2">
        <v>42736</v>
      </c>
      <c r="E1665" s="1">
        <v>7717.23</v>
      </c>
      <c r="F1665" s="1">
        <v>217.58</v>
      </c>
      <c r="G1665" s="1">
        <v>0</v>
      </c>
      <c r="H1665" s="1">
        <v>-8.5265128291211997E-14</v>
      </c>
      <c r="I1665" s="14">
        <v>7499.65</v>
      </c>
      <c r="J1665" s="1">
        <v>5.9</v>
      </c>
      <c r="K1665" s="1">
        <v>0</v>
      </c>
      <c r="L1665" s="1">
        <v>0</v>
      </c>
      <c r="M1665" s="1">
        <v>0</v>
      </c>
      <c r="N1665" s="1">
        <v>223.48</v>
      </c>
      <c r="O1665" s="1">
        <v>217.58216042000001</v>
      </c>
      <c r="P1665" s="1">
        <v>223.48</v>
      </c>
      <c r="Q1665" s="1">
        <v>0</v>
      </c>
      <c r="R1665" s="1">
        <v>223.48</v>
      </c>
    </row>
    <row r="1666" spans="1:18" x14ac:dyDescent="0.15">
      <c r="A1666" s="1" t="str">
        <f t="shared" si="26"/>
        <v>Ford Credit Auto Owner Trust 2017-A6573900796342767</v>
      </c>
      <c r="B1666" s="1" t="s">
        <v>56</v>
      </c>
      <c r="C1666" s="1">
        <v>65739007963</v>
      </c>
      <c r="D1666" s="2">
        <v>42767</v>
      </c>
      <c r="E1666" s="1">
        <v>7499.65</v>
      </c>
      <c r="F1666" s="1">
        <v>7499.64</v>
      </c>
      <c r="G1666" s="1">
        <v>0.01</v>
      </c>
      <c r="H1666" s="1">
        <v>-1.0000000001127701E-2</v>
      </c>
      <c r="I1666" s="14">
        <v>0.01</v>
      </c>
      <c r="J1666" s="1">
        <v>6.47</v>
      </c>
      <c r="K1666" s="1">
        <v>0</v>
      </c>
      <c r="L1666" s="1">
        <v>0</v>
      </c>
      <c r="M1666" s="1">
        <v>0</v>
      </c>
      <c r="N1666" s="1">
        <v>223.48</v>
      </c>
      <c r="O1666" s="1">
        <v>217.74849046</v>
      </c>
      <c r="P1666" s="1">
        <v>0</v>
      </c>
      <c r="Q1666" s="1">
        <v>0</v>
      </c>
      <c r="R1666" s="1">
        <v>7506.11</v>
      </c>
    </row>
    <row r="1667" spans="1:18" x14ac:dyDescent="0.15">
      <c r="A1667" s="1" t="str">
        <f t="shared" ref="A1667:A1730" si="27">B1667&amp;C1667&amp;D1667</f>
        <v>Ford Credit Auto Owner Trust 2017-A6573900837642736</v>
      </c>
      <c r="B1667" s="1" t="s">
        <v>56</v>
      </c>
      <c r="C1667" s="1">
        <v>65739008376</v>
      </c>
      <c r="D1667" s="2">
        <v>42736</v>
      </c>
      <c r="E1667" s="1">
        <v>1419.84</v>
      </c>
      <c r="F1667" s="1">
        <v>1416.42</v>
      </c>
      <c r="G1667" s="1">
        <v>3.42</v>
      </c>
      <c r="H1667" s="1">
        <v>-3.4200000000003001</v>
      </c>
      <c r="I1667" s="14">
        <v>3.42</v>
      </c>
      <c r="J1667" s="1">
        <v>12.31</v>
      </c>
      <c r="K1667" s="1">
        <v>0</v>
      </c>
      <c r="L1667" s="1">
        <v>0</v>
      </c>
      <c r="M1667" s="1">
        <v>0</v>
      </c>
      <c r="N1667" s="1">
        <v>501.79</v>
      </c>
      <c r="O1667" s="1">
        <v>408.53903379000002</v>
      </c>
      <c r="P1667" s="1">
        <v>0</v>
      </c>
      <c r="Q1667" s="1">
        <v>0</v>
      </c>
      <c r="R1667" s="1">
        <v>1428.73</v>
      </c>
    </row>
    <row r="1668" spans="1:18" x14ac:dyDescent="0.15">
      <c r="A1668" s="1" t="str">
        <f t="shared" si="27"/>
        <v>Ford Credit Auto Owner Trust 2017-A6573900855542736</v>
      </c>
      <c r="B1668" s="1" t="s">
        <v>56</v>
      </c>
      <c r="C1668" s="1">
        <v>65739008555</v>
      </c>
      <c r="D1668" s="2">
        <v>42736</v>
      </c>
      <c r="E1668" s="1">
        <v>4777.6899999999996</v>
      </c>
      <c r="F1668" s="1">
        <v>4771.9399999999996</v>
      </c>
      <c r="G1668" s="1">
        <v>5.75</v>
      </c>
      <c r="H1668" s="1">
        <v>-5.75</v>
      </c>
      <c r="I1668" s="14">
        <v>5.75</v>
      </c>
      <c r="J1668" s="1">
        <v>33.75</v>
      </c>
      <c r="K1668" s="1">
        <v>0</v>
      </c>
      <c r="L1668" s="1">
        <v>0</v>
      </c>
      <c r="M1668" s="1">
        <v>0</v>
      </c>
      <c r="N1668" s="1">
        <v>338.86</v>
      </c>
      <c r="O1668" s="1">
        <v>303.00791511</v>
      </c>
      <c r="P1668" s="1">
        <v>0</v>
      </c>
      <c r="Q1668" s="1">
        <v>0</v>
      </c>
      <c r="R1668" s="1">
        <v>4805.6899999999996</v>
      </c>
    </row>
    <row r="1669" spans="1:18" x14ac:dyDescent="0.15">
      <c r="A1669" s="1" t="str">
        <f t="shared" si="27"/>
        <v>Ford Credit Auto Owner Trust 2017-A6573900860342736</v>
      </c>
      <c r="B1669" s="1" t="s">
        <v>56</v>
      </c>
      <c r="C1669" s="1">
        <v>65739008603</v>
      </c>
      <c r="D1669" s="2">
        <v>42736</v>
      </c>
      <c r="E1669" s="1">
        <v>18206.18</v>
      </c>
      <c r="F1669" s="1">
        <v>720.36</v>
      </c>
      <c r="G1669" s="1">
        <v>0</v>
      </c>
      <c r="H1669" s="1">
        <v>5.6843418860808005E-13</v>
      </c>
      <c r="I1669" s="14">
        <v>17485.82</v>
      </c>
      <c r="J1669" s="1">
        <v>179.64</v>
      </c>
      <c r="K1669" s="1">
        <v>0</v>
      </c>
      <c r="L1669" s="1">
        <v>0</v>
      </c>
      <c r="M1669" s="1">
        <v>301</v>
      </c>
      <c r="N1669" s="1">
        <v>599</v>
      </c>
      <c r="O1669" s="1">
        <v>448.03136676999998</v>
      </c>
      <c r="P1669" s="1">
        <v>0</v>
      </c>
      <c r="Q1669" s="1">
        <v>0</v>
      </c>
      <c r="R1669" s="1">
        <v>900</v>
      </c>
    </row>
    <row r="1670" spans="1:18" x14ac:dyDescent="0.15">
      <c r="A1670" s="1" t="str">
        <f t="shared" si="27"/>
        <v>Ford Credit Auto Owner Trust 2017-A6573900860342767</v>
      </c>
      <c r="B1670" s="1" t="s">
        <v>56</v>
      </c>
      <c r="C1670" s="1">
        <v>65739008603</v>
      </c>
      <c r="D1670" s="2">
        <v>42767</v>
      </c>
      <c r="E1670" s="1">
        <v>17485.82</v>
      </c>
      <c r="F1670" s="1">
        <v>17481.27</v>
      </c>
      <c r="G1670" s="1">
        <v>4.55</v>
      </c>
      <c r="H1670" s="1">
        <v>-4.5499999999992697</v>
      </c>
      <c r="I1670" s="14">
        <v>4.55</v>
      </c>
      <c r="J1670" s="1">
        <v>77.290000000000006</v>
      </c>
      <c r="K1670" s="1">
        <v>0</v>
      </c>
      <c r="L1670" s="1">
        <v>0</v>
      </c>
      <c r="M1670" s="1">
        <v>0</v>
      </c>
      <c r="N1670" s="1">
        <v>0</v>
      </c>
      <c r="O1670" s="1">
        <v>451.66267756000002</v>
      </c>
      <c r="P1670" s="1">
        <v>0</v>
      </c>
      <c r="Q1670" s="1">
        <v>0</v>
      </c>
      <c r="R1670" s="1">
        <v>17558.560000000001</v>
      </c>
    </row>
    <row r="1671" spans="1:18" x14ac:dyDescent="0.15">
      <c r="A1671" s="1" t="str">
        <f t="shared" si="27"/>
        <v>Ford Credit Auto Owner Trust 2017-A6573900861942736</v>
      </c>
      <c r="B1671" s="1" t="s">
        <v>56</v>
      </c>
      <c r="C1671" s="1">
        <v>65739008619</v>
      </c>
      <c r="D1671" s="2">
        <v>42736</v>
      </c>
      <c r="E1671" s="1">
        <v>6910.87</v>
      </c>
      <c r="F1671" s="1">
        <v>224.23</v>
      </c>
      <c r="G1671" s="1">
        <v>0</v>
      </c>
      <c r="H1671" s="1">
        <v>-4.2632564145606001E-13</v>
      </c>
      <c r="I1671" s="14">
        <v>6686.64</v>
      </c>
      <c r="J1671" s="1">
        <v>26.43</v>
      </c>
      <c r="K1671" s="1">
        <v>0</v>
      </c>
      <c r="L1671" s="1">
        <v>0</v>
      </c>
      <c r="M1671" s="1">
        <v>41.889999999999901</v>
      </c>
      <c r="N1671" s="1">
        <v>208.77</v>
      </c>
      <c r="O1671" s="1">
        <v>179.27964639000001</v>
      </c>
      <c r="P1671" s="1">
        <v>120.57</v>
      </c>
      <c r="Q1671" s="1">
        <v>0</v>
      </c>
      <c r="R1671" s="1">
        <v>250.66</v>
      </c>
    </row>
    <row r="1672" spans="1:18" x14ac:dyDescent="0.15">
      <c r="A1672" s="1" t="str">
        <f t="shared" si="27"/>
        <v>Ford Credit Auto Owner Trust 2017-A6573900861942767</v>
      </c>
      <c r="B1672" s="1" t="s">
        <v>56</v>
      </c>
      <c r="C1672" s="1">
        <v>65739008619</v>
      </c>
      <c r="D1672" s="2">
        <v>42767</v>
      </c>
      <c r="E1672" s="1">
        <v>6686.64</v>
      </c>
      <c r="F1672" s="1">
        <v>6682.06</v>
      </c>
      <c r="G1672" s="1">
        <v>4.58</v>
      </c>
      <c r="H1672" s="1">
        <v>-4.5799999999999201</v>
      </c>
      <c r="I1672" s="14">
        <v>4.58</v>
      </c>
      <c r="J1672" s="1">
        <v>17.37</v>
      </c>
      <c r="K1672" s="1">
        <v>0</v>
      </c>
      <c r="L1672" s="1">
        <v>0</v>
      </c>
      <c r="M1672" s="1">
        <v>0</v>
      </c>
      <c r="N1672" s="1">
        <v>120.57</v>
      </c>
      <c r="O1672" s="1">
        <v>180.03965134000001</v>
      </c>
      <c r="P1672" s="1">
        <v>0</v>
      </c>
      <c r="Q1672" s="1">
        <v>0</v>
      </c>
      <c r="R1672" s="1">
        <v>6699.43</v>
      </c>
    </row>
    <row r="1673" spans="1:18" x14ac:dyDescent="0.15">
      <c r="A1673" s="1" t="str">
        <f t="shared" si="27"/>
        <v>Ford Credit Auto Owner Trust 2017-A6573900876542736</v>
      </c>
      <c r="B1673" s="1" t="s">
        <v>56</v>
      </c>
      <c r="C1673" s="1">
        <v>65739008765</v>
      </c>
      <c r="D1673" s="2">
        <v>42736</v>
      </c>
      <c r="E1673" s="1">
        <v>27451.08</v>
      </c>
      <c r="F1673" s="1">
        <v>27432.31</v>
      </c>
      <c r="G1673" s="1">
        <v>0</v>
      </c>
      <c r="H1673" s="1">
        <v>0</v>
      </c>
      <c r="I1673" s="14">
        <v>18.77</v>
      </c>
      <c r="J1673" s="1">
        <v>140.72999999999999</v>
      </c>
      <c r="K1673" s="1">
        <v>0</v>
      </c>
      <c r="L1673" s="1">
        <v>0</v>
      </c>
      <c r="M1673" s="1">
        <v>26734.81</v>
      </c>
      <c r="N1673" s="1">
        <v>838.23</v>
      </c>
      <c r="O1673" s="1">
        <v>692.56481173999998</v>
      </c>
      <c r="P1673" s="1">
        <v>0</v>
      </c>
      <c r="Q1673" s="1">
        <v>0</v>
      </c>
      <c r="R1673" s="1">
        <v>27573.040000000001</v>
      </c>
    </row>
    <row r="1674" spans="1:18" x14ac:dyDescent="0.15">
      <c r="A1674" s="1" t="str">
        <f t="shared" si="27"/>
        <v>Ford Credit Auto Owner Trust 2017-A6573900876542767</v>
      </c>
      <c r="B1674" s="1" t="s">
        <v>56</v>
      </c>
      <c r="C1674" s="1">
        <v>65739008765</v>
      </c>
      <c r="D1674" s="2">
        <v>42767</v>
      </c>
      <c r="E1674" s="1">
        <v>18.77</v>
      </c>
      <c r="F1674" s="1">
        <v>18.71</v>
      </c>
      <c r="G1674" s="1">
        <v>0.06</v>
      </c>
      <c r="H1674" s="1">
        <v>-5.99999999999987E-2</v>
      </c>
      <c r="I1674" s="14">
        <v>0.06</v>
      </c>
      <c r="J1674" s="1">
        <v>7.0000000000000007E-2</v>
      </c>
      <c r="K1674" s="1">
        <v>0</v>
      </c>
      <c r="L1674" s="1">
        <v>0</v>
      </c>
      <c r="M1674" s="1">
        <v>0</v>
      </c>
      <c r="N1674" s="1">
        <v>0</v>
      </c>
      <c r="O1674" s="1">
        <v>696.24802090000003</v>
      </c>
      <c r="P1674" s="1">
        <v>0</v>
      </c>
      <c r="Q1674" s="1">
        <v>0</v>
      </c>
      <c r="R1674" s="1">
        <v>18.78</v>
      </c>
    </row>
    <row r="1675" spans="1:18" x14ac:dyDescent="0.15">
      <c r="A1675" s="1" t="str">
        <f t="shared" si="27"/>
        <v>Ford Credit Auto Owner Trust 2017-A6573900884742736</v>
      </c>
      <c r="B1675" s="1" t="s">
        <v>56</v>
      </c>
      <c r="C1675" s="1">
        <v>65739008847</v>
      </c>
      <c r="D1675" s="2">
        <v>42736</v>
      </c>
      <c r="E1675" s="1">
        <v>5905.15</v>
      </c>
      <c r="F1675" s="1">
        <v>283.98</v>
      </c>
      <c r="G1675" s="1">
        <v>0</v>
      </c>
      <c r="H1675" s="1">
        <v>-4.5474735088646402E-13</v>
      </c>
      <c r="I1675" s="14">
        <v>5621.17</v>
      </c>
      <c r="J1675" s="1">
        <v>66.75</v>
      </c>
      <c r="K1675" s="1">
        <v>0</v>
      </c>
      <c r="L1675" s="1">
        <v>0</v>
      </c>
      <c r="M1675" s="1">
        <v>175.37</v>
      </c>
      <c r="N1675" s="1">
        <v>175.35999999999899</v>
      </c>
      <c r="O1675" s="1">
        <v>145.99958604</v>
      </c>
      <c r="P1675" s="1">
        <v>175.35</v>
      </c>
      <c r="Q1675" s="1">
        <v>0</v>
      </c>
      <c r="R1675" s="1">
        <v>359.5</v>
      </c>
    </row>
    <row r="1676" spans="1:18" x14ac:dyDescent="0.15">
      <c r="A1676" s="1" t="str">
        <f t="shared" si="27"/>
        <v>Ford Credit Auto Owner Trust 2017-A6573900884742767</v>
      </c>
      <c r="B1676" s="1" t="s">
        <v>56</v>
      </c>
      <c r="C1676" s="1">
        <v>65739008847</v>
      </c>
      <c r="D1676" s="2">
        <v>42767</v>
      </c>
      <c r="E1676" s="1">
        <v>5621.17</v>
      </c>
      <c r="F1676" s="1">
        <v>5621.16</v>
      </c>
      <c r="G1676" s="1">
        <v>0.01</v>
      </c>
      <c r="H1676" s="1">
        <v>-1.0000000000218201E-2</v>
      </c>
      <c r="I1676" s="14">
        <v>0.01</v>
      </c>
      <c r="J1676" s="1">
        <v>16.61</v>
      </c>
      <c r="K1676" s="1">
        <v>0</v>
      </c>
      <c r="L1676" s="1">
        <v>0</v>
      </c>
      <c r="M1676" s="1">
        <v>0</v>
      </c>
      <c r="N1676" s="1">
        <v>175.35</v>
      </c>
      <c r="O1676" s="1">
        <v>146.74481449000001</v>
      </c>
      <c r="P1676" s="1">
        <v>0</v>
      </c>
      <c r="Q1676" s="1">
        <v>0</v>
      </c>
      <c r="R1676" s="1">
        <v>5637.77</v>
      </c>
    </row>
    <row r="1677" spans="1:18" x14ac:dyDescent="0.15">
      <c r="A1677" s="1" t="str">
        <f t="shared" si="27"/>
        <v>Ford Credit Auto Owner Trust 2017-A6573900934542736</v>
      </c>
      <c r="B1677" s="1" t="s">
        <v>56</v>
      </c>
      <c r="C1677" s="1">
        <v>65739009345</v>
      </c>
      <c r="D1677" s="2">
        <v>42736</v>
      </c>
      <c r="E1677" s="1">
        <v>16864.240000000002</v>
      </c>
      <c r="F1677" s="1">
        <v>16861.599999999999</v>
      </c>
      <c r="G1677" s="1">
        <v>2.64</v>
      </c>
      <c r="H1677" s="1">
        <v>-2.6399999999957799</v>
      </c>
      <c r="I1677" s="14">
        <v>2.64</v>
      </c>
      <c r="J1677" s="1">
        <v>28.93</v>
      </c>
      <c r="K1677" s="1">
        <v>0</v>
      </c>
      <c r="L1677" s="1">
        <v>0</v>
      </c>
      <c r="M1677" s="1">
        <v>0</v>
      </c>
      <c r="N1677" s="1">
        <v>358.05</v>
      </c>
      <c r="O1677" s="1">
        <v>330.82081803</v>
      </c>
      <c r="P1677" s="1">
        <v>0</v>
      </c>
      <c r="Q1677" s="1">
        <v>0</v>
      </c>
      <c r="R1677" s="1">
        <v>16890.53</v>
      </c>
    </row>
    <row r="1678" spans="1:18" x14ac:dyDescent="0.15">
      <c r="A1678" s="1" t="str">
        <f t="shared" si="27"/>
        <v>Ford Credit Auto Owner Trust 2017-A6573900988842736</v>
      </c>
      <c r="B1678" s="1" t="s">
        <v>56</v>
      </c>
      <c r="C1678" s="1">
        <v>65739009888</v>
      </c>
      <c r="D1678" s="2">
        <v>42736</v>
      </c>
      <c r="E1678" s="1">
        <v>2941.62</v>
      </c>
      <c r="F1678" s="1">
        <v>2941.27</v>
      </c>
      <c r="G1678" s="1">
        <v>0.35</v>
      </c>
      <c r="H1678" s="1">
        <v>-0.349999999999909</v>
      </c>
      <c r="I1678" s="14">
        <v>0.35</v>
      </c>
      <c r="J1678" s="1">
        <v>10.220000000000001</v>
      </c>
      <c r="K1678" s="1">
        <v>0</v>
      </c>
      <c r="L1678" s="1">
        <v>0</v>
      </c>
      <c r="M1678" s="1">
        <v>0</v>
      </c>
      <c r="N1678" s="1">
        <v>157.74</v>
      </c>
      <c r="O1678" s="1">
        <v>137.10172151</v>
      </c>
      <c r="P1678" s="1">
        <v>0</v>
      </c>
      <c r="Q1678" s="1">
        <v>0</v>
      </c>
      <c r="R1678" s="1">
        <v>2951.49</v>
      </c>
    </row>
    <row r="1679" spans="1:18" x14ac:dyDescent="0.15">
      <c r="A1679" s="1" t="str">
        <f t="shared" si="27"/>
        <v>Ford Credit Auto Owner Trust 2017-A6573901068142736</v>
      </c>
      <c r="B1679" s="1" t="s">
        <v>56</v>
      </c>
      <c r="C1679" s="1">
        <v>65739010681</v>
      </c>
      <c r="D1679" s="2">
        <v>42736</v>
      </c>
      <c r="E1679" s="1">
        <v>2531.73</v>
      </c>
      <c r="F1679" s="1">
        <v>2530.5500000000002</v>
      </c>
      <c r="G1679" s="1">
        <v>1.18</v>
      </c>
      <c r="H1679" s="1">
        <v>-1.1799999999998301</v>
      </c>
      <c r="I1679" s="14">
        <v>1.18</v>
      </c>
      <c r="J1679" s="1">
        <v>8.68</v>
      </c>
      <c r="K1679" s="1">
        <v>0</v>
      </c>
      <c r="L1679" s="1">
        <v>0</v>
      </c>
      <c r="M1679" s="1">
        <v>0</v>
      </c>
      <c r="N1679" s="1">
        <v>787.7</v>
      </c>
      <c r="O1679" s="1">
        <v>702.11397452000006</v>
      </c>
      <c r="P1679" s="1">
        <v>0</v>
      </c>
      <c r="Q1679" s="1">
        <v>0</v>
      </c>
      <c r="R1679" s="1">
        <v>2539.23</v>
      </c>
    </row>
    <row r="1680" spans="1:18" x14ac:dyDescent="0.15">
      <c r="A1680" s="1" t="str">
        <f t="shared" si="27"/>
        <v>Ford Credit Auto Owner Trust 2017-A6573901094242736</v>
      </c>
      <c r="B1680" s="1" t="s">
        <v>56</v>
      </c>
      <c r="C1680" s="1">
        <v>65739010942</v>
      </c>
      <c r="D1680" s="2">
        <v>42736</v>
      </c>
      <c r="E1680" s="1">
        <v>1806.19</v>
      </c>
      <c r="F1680" s="1">
        <v>763.21</v>
      </c>
      <c r="G1680" s="1">
        <v>0</v>
      </c>
      <c r="H1680" s="1">
        <v>0</v>
      </c>
      <c r="I1680" s="14">
        <v>1042.98</v>
      </c>
      <c r="J1680" s="1">
        <v>9.65</v>
      </c>
      <c r="K1680" s="1">
        <v>0</v>
      </c>
      <c r="L1680" s="1">
        <v>0</v>
      </c>
      <c r="M1680" s="1">
        <v>515.24</v>
      </c>
      <c r="N1680" s="1">
        <v>257.62</v>
      </c>
      <c r="O1680" s="1">
        <v>199.92604983000001</v>
      </c>
      <c r="P1680" s="1">
        <v>0</v>
      </c>
      <c r="Q1680" s="1">
        <v>0</v>
      </c>
      <c r="R1680" s="1">
        <v>772.86</v>
      </c>
    </row>
    <row r="1681" spans="1:18" x14ac:dyDescent="0.15">
      <c r="A1681" s="1" t="str">
        <f t="shared" si="27"/>
        <v>Ford Credit Auto Owner Trust 2017-A6573901094242767</v>
      </c>
      <c r="B1681" s="1" t="s">
        <v>56</v>
      </c>
      <c r="C1681" s="1">
        <v>65739010942</v>
      </c>
      <c r="D1681" s="2">
        <v>42767</v>
      </c>
      <c r="E1681" s="1">
        <v>1042.98</v>
      </c>
      <c r="F1681" s="1">
        <v>1042.49</v>
      </c>
      <c r="G1681" s="1">
        <v>0.49</v>
      </c>
      <c r="H1681" s="1">
        <v>-0.49000000000000898</v>
      </c>
      <c r="I1681" s="14">
        <v>0.49</v>
      </c>
      <c r="J1681" s="1">
        <v>6.91</v>
      </c>
      <c r="K1681" s="1">
        <v>0</v>
      </c>
      <c r="L1681" s="1">
        <v>0</v>
      </c>
      <c r="M1681" s="1">
        <v>0</v>
      </c>
      <c r="N1681" s="1">
        <v>0</v>
      </c>
      <c r="O1681" s="1">
        <v>200.90332144000001</v>
      </c>
      <c r="P1681" s="1">
        <v>0</v>
      </c>
      <c r="Q1681" s="1">
        <v>0</v>
      </c>
      <c r="R1681" s="1">
        <v>1049.4000000000001</v>
      </c>
    </row>
    <row r="1682" spans="1:18" x14ac:dyDescent="0.15">
      <c r="A1682" s="1" t="str">
        <f t="shared" si="27"/>
        <v>Ford Credit Auto Owner Trust 2017-A6573901137542736</v>
      </c>
      <c r="B1682" s="1" t="s">
        <v>56</v>
      </c>
      <c r="C1682" s="1">
        <v>65739011375</v>
      </c>
      <c r="D1682" s="2">
        <v>42736</v>
      </c>
      <c r="E1682" s="1">
        <v>22053.599999999999</v>
      </c>
      <c r="F1682" s="1">
        <v>22047.06</v>
      </c>
      <c r="G1682" s="1">
        <v>6.54</v>
      </c>
      <c r="H1682" s="1">
        <v>-6.5400000000045102</v>
      </c>
      <c r="I1682" s="14">
        <v>6.54</v>
      </c>
      <c r="J1682" s="1">
        <v>22.94</v>
      </c>
      <c r="K1682" s="1">
        <v>0</v>
      </c>
      <c r="L1682" s="1">
        <v>0</v>
      </c>
      <c r="M1682" s="1">
        <v>0</v>
      </c>
      <c r="N1682" s="1">
        <v>805.81999999999903</v>
      </c>
      <c r="O1682" s="1">
        <v>770.25087229999997</v>
      </c>
      <c r="P1682" s="1">
        <v>0</v>
      </c>
      <c r="Q1682" s="1">
        <v>0</v>
      </c>
      <c r="R1682" s="1">
        <v>22070</v>
      </c>
    </row>
    <row r="1683" spans="1:18" x14ac:dyDescent="0.15">
      <c r="A1683" s="1" t="str">
        <f t="shared" si="27"/>
        <v>Ford Credit Auto Owner Trust 2017-A6573901139042736</v>
      </c>
      <c r="B1683" s="1" t="s">
        <v>56</v>
      </c>
      <c r="C1683" s="1">
        <v>65739011390</v>
      </c>
      <c r="D1683" s="2">
        <v>42736</v>
      </c>
      <c r="E1683" s="1">
        <v>3864.58</v>
      </c>
      <c r="F1683" s="1">
        <v>3858.77</v>
      </c>
      <c r="G1683" s="1">
        <v>5.81</v>
      </c>
      <c r="H1683" s="1">
        <v>-5.8099999999999401</v>
      </c>
      <c r="I1683" s="14">
        <v>5.81</v>
      </c>
      <c r="J1683" s="1">
        <v>52.45</v>
      </c>
      <c r="K1683" s="1">
        <v>0</v>
      </c>
      <c r="L1683" s="1">
        <v>0</v>
      </c>
      <c r="M1683" s="1">
        <v>0</v>
      </c>
      <c r="N1683" s="1">
        <v>196.51</v>
      </c>
      <c r="O1683" s="1">
        <v>173.59105743999999</v>
      </c>
      <c r="P1683" s="1">
        <v>0</v>
      </c>
      <c r="Q1683" s="1">
        <v>0</v>
      </c>
      <c r="R1683" s="1">
        <v>3911.22</v>
      </c>
    </row>
    <row r="1684" spans="1:18" x14ac:dyDescent="0.15">
      <c r="A1684" s="1" t="str">
        <f t="shared" si="27"/>
        <v>Ford Credit Auto Owner Trust 2017-A6573901164142736</v>
      </c>
      <c r="B1684" s="1" t="s">
        <v>56</v>
      </c>
      <c r="C1684" s="1">
        <v>65739011641</v>
      </c>
      <c r="D1684" s="2">
        <v>42736</v>
      </c>
      <c r="E1684" s="1">
        <v>1465.11</v>
      </c>
      <c r="F1684" s="1">
        <v>0</v>
      </c>
      <c r="G1684" s="1">
        <v>0</v>
      </c>
      <c r="H1684" s="1">
        <v>0</v>
      </c>
      <c r="I1684" s="14">
        <v>1465.11</v>
      </c>
      <c r="J1684" s="1">
        <v>0</v>
      </c>
      <c r="K1684" s="1">
        <v>0</v>
      </c>
      <c r="L1684" s="1">
        <v>0</v>
      </c>
      <c r="M1684" s="1">
        <v>0</v>
      </c>
      <c r="N1684" s="1">
        <v>664.75</v>
      </c>
      <c r="O1684" s="1">
        <v>580.44685556000002</v>
      </c>
      <c r="P1684" s="1">
        <v>0</v>
      </c>
      <c r="Q1684" s="1">
        <v>0</v>
      </c>
      <c r="R1684" s="1">
        <v>0</v>
      </c>
    </row>
    <row r="1685" spans="1:18" x14ac:dyDescent="0.15">
      <c r="A1685" s="1" t="str">
        <f t="shared" si="27"/>
        <v>Ford Credit Auto Owner Trust 2017-A6573901164142767</v>
      </c>
      <c r="B1685" s="1" t="s">
        <v>56</v>
      </c>
      <c r="C1685" s="1">
        <v>65739011641</v>
      </c>
      <c r="D1685" s="2">
        <v>42767</v>
      </c>
      <c r="E1685" s="1">
        <v>1465.11</v>
      </c>
      <c r="F1685" s="1">
        <v>1458.22</v>
      </c>
      <c r="G1685" s="1">
        <v>6.89</v>
      </c>
      <c r="H1685" s="1">
        <v>-6.8900000000003203</v>
      </c>
      <c r="I1685" s="14">
        <v>6.89</v>
      </c>
      <c r="J1685" s="1">
        <v>10.48</v>
      </c>
      <c r="K1685" s="1">
        <v>0</v>
      </c>
      <c r="L1685" s="1">
        <v>0</v>
      </c>
      <c r="M1685" s="1">
        <v>0</v>
      </c>
      <c r="N1685" s="1">
        <v>0</v>
      </c>
      <c r="O1685" s="1">
        <v>582.36996743999998</v>
      </c>
      <c r="P1685" s="1">
        <v>0</v>
      </c>
      <c r="Q1685" s="1">
        <v>0</v>
      </c>
      <c r="R1685" s="1">
        <v>1468.7</v>
      </c>
    </row>
    <row r="1686" spans="1:18" x14ac:dyDescent="0.15">
      <c r="A1686" s="1" t="str">
        <f t="shared" si="27"/>
        <v>Ford Credit Auto Owner Trust 2017-A6573901226442736</v>
      </c>
      <c r="B1686" s="1" t="s">
        <v>56</v>
      </c>
      <c r="C1686" s="1">
        <v>65739012264</v>
      </c>
      <c r="D1686" s="2">
        <v>42736</v>
      </c>
      <c r="E1686" s="1">
        <v>20744.849999999999</v>
      </c>
      <c r="F1686" s="1">
        <v>0</v>
      </c>
      <c r="G1686" s="1">
        <v>0</v>
      </c>
      <c r="H1686" s="1">
        <v>0</v>
      </c>
      <c r="I1686" s="14">
        <v>20744.849999999999</v>
      </c>
      <c r="J1686" s="1">
        <v>0</v>
      </c>
      <c r="K1686" s="1">
        <v>0</v>
      </c>
      <c r="L1686" s="1">
        <v>0</v>
      </c>
      <c r="M1686" s="1">
        <v>0</v>
      </c>
      <c r="N1686" s="1">
        <v>474.37</v>
      </c>
      <c r="O1686" s="1">
        <v>358.19685850000002</v>
      </c>
      <c r="P1686" s="1">
        <v>0</v>
      </c>
      <c r="Q1686" s="1">
        <v>0</v>
      </c>
      <c r="R1686" s="1">
        <v>0</v>
      </c>
    </row>
    <row r="1687" spans="1:18" x14ac:dyDescent="0.15">
      <c r="A1687" s="1" t="str">
        <f t="shared" si="27"/>
        <v>Ford Credit Auto Owner Trust 2017-A6573901226442767</v>
      </c>
      <c r="B1687" s="1" t="s">
        <v>56</v>
      </c>
      <c r="C1687" s="1">
        <v>65739012264</v>
      </c>
      <c r="D1687" s="2">
        <v>42767</v>
      </c>
      <c r="E1687" s="1">
        <v>20744.849999999999</v>
      </c>
      <c r="F1687" s="1">
        <v>20744.84</v>
      </c>
      <c r="G1687" s="1">
        <v>0.01</v>
      </c>
      <c r="H1687" s="1">
        <v>-9.9999999983992893E-3</v>
      </c>
      <c r="I1687" s="14">
        <v>0.01</v>
      </c>
      <c r="J1687" s="1">
        <v>179.9</v>
      </c>
      <c r="K1687" s="1">
        <v>0</v>
      </c>
      <c r="L1687" s="1">
        <v>0</v>
      </c>
      <c r="M1687" s="1">
        <v>0</v>
      </c>
      <c r="N1687" s="1">
        <v>0</v>
      </c>
      <c r="O1687" s="1">
        <v>360.10068138999998</v>
      </c>
      <c r="P1687" s="1">
        <v>0</v>
      </c>
      <c r="Q1687" s="1">
        <v>0</v>
      </c>
      <c r="R1687" s="1">
        <v>20924.740000000002</v>
      </c>
    </row>
    <row r="1688" spans="1:18" x14ac:dyDescent="0.15">
      <c r="A1688" s="1" t="str">
        <f t="shared" si="27"/>
        <v>Ford Credit Auto Owner Trust 2017-A6573901231242736</v>
      </c>
      <c r="B1688" s="1" t="s">
        <v>56</v>
      </c>
      <c r="C1688" s="1">
        <v>65739012312</v>
      </c>
      <c r="D1688" s="2">
        <v>42736</v>
      </c>
      <c r="E1688" s="1">
        <v>28985.33</v>
      </c>
      <c r="F1688" s="1">
        <v>28985.32</v>
      </c>
      <c r="G1688" s="1">
        <v>0.01</v>
      </c>
      <c r="H1688" s="1">
        <v>-9.9999999947613105E-3</v>
      </c>
      <c r="I1688" s="14">
        <v>0.01</v>
      </c>
      <c r="J1688" s="1">
        <v>236.02</v>
      </c>
      <c r="K1688" s="1">
        <v>0</v>
      </c>
      <c r="L1688" s="1">
        <v>0</v>
      </c>
      <c r="M1688" s="1">
        <v>0</v>
      </c>
      <c r="N1688" s="1">
        <v>1081.94</v>
      </c>
      <c r="O1688" s="1">
        <v>936.20091786</v>
      </c>
      <c r="P1688" s="1">
        <v>0</v>
      </c>
      <c r="Q1688" s="1">
        <v>0</v>
      </c>
      <c r="R1688" s="1">
        <v>29221.34</v>
      </c>
    </row>
    <row r="1689" spans="1:18" x14ac:dyDescent="0.15">
      <c r="A1689" s="1" t="str">
        <f t="shared" si="27"/>
        <v>Ford Credit Auto Owner Trust 2017-A6573901266442736</v>
      </c>
      <c r="B1689" s="1" t="s">
        <v>56</v>
      </c>
      <c r="C1689" s="1">
        <v>65739012664</v>
      </c>
      <c r="D1689" s="2">
        <v>42736</v>
      </c>
      <c r="E1689" s="1">
        <v>1158.6300000000001</v>
      </c>
      <c r="F1689" s="1">
        <v>743.23</v>
      </c>
      <c r="G1689" s="1">
        <v>0</v>
      </c>
      <c r="H1689" s="1">
        <v>1.13686837721616E-13</v>
      </c>
      <c r="I1689" s="14">
        <v>415.4</v>
      </c>
      <c r="J1689" s="1">
        <v>1.77</v>
      </c>
      <c r="K1689" s="1">
        <v>0</v>
      </c>
      <c r="L1689" s="1">
        <v>0</v>
      </c>
      <c r="M1689" s="1">
        <v>0</v>
      </c>
      <c r="N1689" s="1">
        <v>745.33999999999901</v>
      </c>
      <c r="O1689" s="1">
        <v>722.35052399999995</v>
      </c>
      <c r="P1689" s="1">
        <v>0</v>
      </c>
      <c r="Q1689" s="1">
        <v>0</v>
      </c>
      <c r="R1689" s="1">
        <v>745</v>
      </c>
    </row>
    <row r="1690" spans="1:18" x14ac:dyDescent="0.15">
      <c r="A1690" s="1" t="str">
        <f t="shared" si="27"/>
        <v>Ford Credit Auto Owner Trust 2017-A6573901266442767</v>
      </c>
      <c r="B1690" s="1" t="s">
        <v>56</v>
      </c>
      <c r="C1690" s="1">
        <v>65739012664</v>
      </c>
      <c r="D1690" s="2">
        <v>42767</v>
      </c>
      <c r="E1690" s="1">
        <v>415.4</v>
      </c>
      <c r="F1690" s="1">
        <v>415.29</v>
      </c>
      <c r="G1690" s="1">
        <v>0.11</v>
      </c>
      <c r="H1690" s="1">
        <v>-0.11000000000007</v>
      </c>
      <c r="I1690" s="14">
        <v>0.11</v>
      </c>
      <c r="J1690" s="1">
        <v>0.36</v>
      </c>
      <c r="K1690" s="1">
        <v>0</v>
      </c>
      <c r="L1690" s="1">
        <v>0</v>
      </c>
      <c r="M1690" s="1">
        <v>0</v>
      </c>
      <c r="N1690" s="1">
        <v>0</v>
      </c>
      <c r="O1690" s="1">
        <v>722.90271668000003</v>
      </c>
      <c r="P1690" s="1">
        <v>0</v>
      </c>
      <c r="Q1690" s="1">
        <v>0</v>
      </c>
      <c r="R1690" s="1">
        <v>415.65</v>
      </c>
    </row>
    <row r="1691" spans="1:18" x14ac:dyDescent="0.15">
      <c r="A1691" s="1" t="str">
        <f t="shared" si="27"/>
        <v>Ford Credit Auto Owner Trust 2017-A6573901326942736</v>
      </c>
      <c r="B1691" s="1" t="s">
        <v>56</v>
      </c>
      <c r="C1691" s="1">
        <v>65739013269</v>
      </c>
      <c r="D1691" s="2">
        <v>42736</v>
      </c>
      <c r="E1691" s="1">
        <v>9215.6200000000008</v>
      </c>
      <c r="F1691" s="1">
        <v>9214.66</v>
      </c>
      <c r="G1691" s="1">
        <v>0.96</v>
      </c>
      <c r="H1691" s="1">
        <v>-0.95999999999730701</v>
      </c>
      <c r="I1691" s="14">
        <v>0.96</v>
      </c>
      <c r="J1691" s="1">
        <v>17.239999999999998</v>
      </c>
      <c r="K1691" s="1">
        <v>0</v>
      </c>
      <c r="L1691" s="1">
        <v>0</v>
      </c>
      <c r="M1691" s="1">
        <v>0</v>
      </c>
      <c r="N1691" s="1">
        <v>199.53</v>
      </c>
      <c r="O1691" s="1">
        <v>184.6556453</v>
      </c>
      <c r="P1691" s="1">
        <v>0</v>
      </c>
      <c r="Q1691" s="1">
        <v>0</v>
      </c>
      <c r="R1691" s="1">
        <v>9231.9</v>
      </c>
    </row>
    <row r="1692" spans="1:18" x14ac:dyDescent="0.15">
      <c r="A1692" s="1" t="str">
        <f t="shared" si="27"/>
        <v>Ford Credit Auto Owner Trust 2017-A6573901440742736</v>
      </c>
      <c r="B1692" s="1" t="s">
        <v>56</v>
      </c>
      <c r="C1692" s="1">
        <v>65739014407</v>
      </c>
      <c r="D1692" s="2">
        <v>42736</v>
      </c>
      <c r="E1692" s="1">
        <v>31670.54</v>
      </c>
      <c r="F1692" s="1">
        <v>983.05</v>
      </c>
      <c r="G1692" s="1">
        <v>0</v>
      </c>
      <c r="H1692" s="1">
        <v>-6.8212102632969598E-13</v>
      </c>
      <c r="I1692" s="14">
        <v>30687.49</v>
      </c>
      <c r="J1692" s="1">
        <v>78.98</v>
      </c>
      <c r="K1692" s="1">
        <v>0</v>
      </c>
      <c r="L1692" s="1">
        <v>0</v>
      </c>
      <c r="M1692" s="1">
        <v>0</v>
      </c>
      <c r="N1692" s="1">
        <v>1062.03</v>
      </c>
      <c r="O1692" s="1">
        <v>983.02450225999996</v>
      </c>
      <c r="P1692" s="1">
        <v>1062.03</v>
      </c>
      <c r="Q1692" s="1">
        <v>0</v>
      </c>
      <c r="R1692" s="1">
        <v>1062.03</v>
      </c>
    </row>
    <row r="1693" spans="1:18" x14ac:dyDescent="0.15">
      <c r="A1693" s="1" t="str">
        <f t="shared" si="27"/>
        <v>Ford Credit Auto Owner Trust 2017-A6573901440742767</v>
      </c>
      <c r="B1693" s="1" t="s">
        <v>56</v>
      </c>
      <c r="C1693" s="1">
        <v>65739014407</v>
      </c>
      <c r="D1693" s="2">
        <v>42767</v>
      </c>
      <c r="E1693" s="1">
        <v>30687.49</v>
      </c>
      <c r="F1693" s="1">
        <v>30680.07</v>
      </c>
      <c r="G1693" s="1">
        <v>7.42</v>
      </c>
      <c r="H1693" s="1">
        <v>-7.4199999999946096</v>
      </c>
      <c r="I1693" s="14">
        <v>7.42</v>
      </c>
      <c r="J1693" s="1">
        <v>86.51</v>
      </c>
      <c r="K1693" s="1">
        <v>0</v>
      </c>
      <c r="L1693" s="1">
        <v>0</v>
      </c>
      <c r="M1693" s="1">
        <v>0</v>
      </c>
      <c r="N1693" s="1">
        <v>1062.03</v>
      </c>
      <c r="O1693" s="1">
        <v>985.47888024999997</v>
      </c>
      <c r="P1693" s="1">
        <v>0</v>
      </c>
      <c r="Q1693" s="1">
        <v>0</v>
      </c>
      <c r="R1693" s="1">
        <v>30766.58</v>
      </c>
    </row>
    <row r="1694" spans="1:18" x14ac:dyDescent="0.15">
      <c r="A1694" s="1" t="str">
        <f t="shared" si="27"/>
        <v>Ford Credit Auto Owner Trust 2017-A6573901529542736</v>
      </c>
      <c r="B1694" s="1" t="s">
        <v>56</v>
      </c>
      <c r="C1694" s="1">
        <v>65739015295</v>
      </c>
      <c r="D1694" s="2">
        <v>42736</v>
      </c>
      <c r="E1694" s="1">
        <v>5560.99</v>
      </c>
      <c r="F1694" s="1">
        <v>5560.15</v>
      </c>
      <c r="G1694" s="1">
        <v>0.84</v>
      </c>
      <c r="H1694" s="1">
        <v>-0.84000000000014496</v>
      </c>
      <c r="I1694" s="14">
        <v>0.84</v>
      </c>
      <c r="J1694" s="1">
        <v>39.18</v>
      </c>
      <c r="K1694" s="1">
        <v>0</v>
      </c>
      <c r="L1694" s="1">
        <v>0</v>
      </c>
      <c r="M1694" s="1">
        <v>0</v>
      </c>
      <c r="N1694" s="1">
        <v>229.97</v>
      </c>
      <c r="O1694" s="1">
        <v>175.51790065</v>
      </c>
      <c r="P1694" s="1">
        <v>0</v>
      </c>
      <c r="Q1694" s="1">
        <v>0</v>
      </c>
      <c r="R1694" s="1">
        <v>5599.33</v>
      </c>
    </row>
    <row r="1695" spans="1:18" x14ac:dyDescent="0.15">
      <c r="A1695" s="1" t="str">
        <f t="shared" si="27"/>
        <v>Ford Credit Auto Owner Trust 2017-A6573901533042736</v>
      </c>
      <c r="B1695" s="1" t="s">
        <v>56</v>
      </c>
      <c r="C1695" s="1">
        <v>65739015330</v>
      </c>
      <c r="D1695" s="2">
        <v>42736</v>
      </c>
      <c r="E1695" s="1">
        <v>1117.72</v>
      </c>
      <c r="F1695" s="1">
        <v>1117.3699999999999</v>
      </c>
      <c r="G1695" s="1">
        <v>0.35</v>
      </c>
      <c r="H1695" s="1">
        <v>-0.34999999999968101</v>
      </c>
      <c r="I1695" s="14">
        <v>0.35</v>
      </c>
      <c r="J1695" s="1">
        <v>6.61</v>
      </c>
      <c r="K1695" s="1">
        <v>0</v>
      </c>
      <c r="L1695" s="1">
        <v>0</v>
      </c>
      <c r="M1695" s="1">
        <v>0</v>
      </c>
      <c r="N1695" s="1">
        <v>550.78</v>
      </c>
      <c r="O1695" s="1">
        <v>474.15796843999999</v>
      </c>
      <c r="P1695" s="1">
        <v>0</v>
      </c>
      <c r="Q1695" s="1">
        <v>0</v>
      </c>
      <c r="R1695" s="1">
        <v>1123.98</v>
      </c>
    </row>
    <row r="1696" spans="1:18" x14ac:dyDescent="0.15">
      <c r="A1696" s="1" t="str">
        <f t="shared" si="27"/>
        <v>Ford Credit Auto Owner Trust 2017-A6573901571842736</v>
      </c>
      <c r="B1696" s="1" t="s">
        <v>56</v>
      </c>
      <c r="C1696" s="1">
        <v>65739015718</v>
      </c>
      <c r="D1696" s="2">
        <v>42736</v>
      </c>
      <c r="E1696" s="1">
        <v>847.85</v>
      </c>
      <c r="F1696" s="1">
        <v>847.71</v>
      </c>
      <c r="G1696" s="1">
        <v>0.14000000000000001</v>
      </c>
      <c r="H1696" s="1">
        <v>-0.139999999999986</v>
      </c>
      <c r="I1696" s="14">
        <v>0.14000000000000001</v>
      </c>
      <c r="J1696" s="1">
        <v>4.78</v>
      </c>
      <c r="K1696" s="1">
        <v>0</v>
      </c>
      <c r="L1696" s="1">
        <v>0</v>
      </c>
      <c r="M1696" s="1">
        <v>0</v>
      </c>
      <c r="N1696" s="1">
        <v>164.27</v>
      </c>
      <c r="O1696" s="1">
        <v>131.87391076</v>
      </c>
      <c r="P1696" s="1">
        <v>0</v>
      </c>
      <c r="Q1696" s="1">
        <v>0</v>
      </c>
      <c r="R1696" s="1">
        <v>852.49</v>
      </c>
    </row>
    <row r="1697" spans="1:18" x14ac:dyDescent="0.15">
      <c r="A1697" s="1" t="str">
        <f t="shared" si="27"/>
        <v>Ford Credit Auto Owner Trust 2017-A6573901691842736</v>
      </c>
      <c r="B1697" s="1" t="s">
        <v>56</v>
      </c>
      <c r="C1697" s="1">
        <v>65739016918</v>
      </c>
      <c r="D1697" s="2">
        <v>42736</v>
      </c>
      <c r="E1697" s="1">
        <v>47270.2</v>
      </c>
      <c r="F1697" s="1">
        <v>47242.34</v>
      </c>
      <c r="G1697" s="1">
        <v>0</v>
      </c>
      <c r="H1697" s="1">
        <v>0</v>
      </c>
      <c r="I1697" s="14">
        <v>27.86</v>
      </c>
      <c r="J1697" s="1">
        <v>413.34</v>
      </c>
      <c r="K1697" s="1">
        <v>0</v>
      </c>
      <c r="L1697" s="1">
        <v>0</v>
      </c>
      <c r="M1697" s="1">
        <v>46458.479999999901</v>
      </c>
      <c r="N1697" s="1">
        <v>1197.2</v>
      </c>
      <c r="O1697" s="1">
        <v>917.17101545000003</v>
      </c>
      <c r="P1697" s="1">
        <v>0</v>
      </c>
      <c r="Q1697" s="1">
        <v>0</v>
      </c>
      <c r="R1697" s="1">
        <v>47655.68</v>
      </c>
    </row>
    <row r="1698" spans="1:18" x14ac:dyDescent="0.15">
      <c r="A1698" s="1" t="str">
        <f t="shared" si="27"/>
        <v>Ford Credit Auto Owner Trust 2017-A6573901691842767</v>
      </c>
      <c r="B1698" s="1" t="s">
        <v>56</v>
      </c>
      <c r="C1698" s="1">
        <v>65739016918</v>
      </c>
      <c r="D1698" s="2">
        <v>42767</v>
      </c>
      <c r="E1698" s="1">
        <v>27.86</v>
      </c>
      <c r="F1698" s="1">
        <v>27.72</v>
      </c>
      <c r="G1698" s="1">
        <v>0.14000000000000001</v>
      </c>
      <c r="H1698" s="1">
        <v>-0.14000000000000001</v>
      </c>
      <c r="I1698" s="14">
        <v>0.14000000000000001</v>
      </c>
      <c r="J1698" s="1">
        <v>0.14000000000000001</v>
      </c>
      <c r="K1698" s="1">
        <v>0</v>
      </c>
      <c r="L1698" s="1">
        <v>0</v>
      </c>
      <c r="M1698" s="1">
        <v>0</v>
      </c>
      <c r="N1698" s="1">
        <v>0</v>
      </c>
      <c r="O1698" s="1">
        <v>922.61796708999998</v>
      </c>
      <c r="P1698" s="1">
        <v>0</v>
      </c>
      <c r="Q1698" s="1">
        <v>0</v>
      </c>
      <c r="R1698" s="1">
        <v>27.86</v>
      </c>
    </row>
    <row r="1699" spans="1:18" x14ac:dyDescent="0.15">
      <c r="A1699" s="1" t="str">
        <f t="shared" si="27"/>
        <v>Ford Credit Auto Owner Trust 2017-A6573901980442736</v>
      </c>
      <c r="B1699" s="1" t="s">
        <v>56</v>
      </c>
      <c r="C1699" s="1">
        <v>65739019804</v>
      </c>
      <c r="D1699" s="2">
        <v>42736</v>
      </c>
      <c r="E1699" s="1">
        <v>2009.25</v>
      </c>
      <c r="F1699" s="1">
        <v>2008.79</v>
      </c>
      <c r="G1699" s="1">
        <v>0.46</v>
      </c>
      <c r="H1699" s="1">
        <v>-0.46000000000003599</v>
      </c>
      <c r="I1699" s="14">
        <v>0.46</v>
      </c>
      <c r="J1699" s="1">
        <v>9.09</v>
      </c>
      <c r="K1699" s="1">
        <v>0</v>
      </c>
      <c r="L1699" s="1">
        <v>0</v>
      </c>
      <c r="M1699" s="1">
        <v>0</v>
      </c>
      <c r="N1699" s="1">
        <v>179.42</v>
      </c>
      <c r="O1699" s="1">
        <v>146.15658680999999</v>
      </c>
      <c r="P1699" s="1">
        <v>0</v>
      </c>
      <c r="Q1699" s="1">
        <v>0</v>
      </c>
      <c r="R1699" s="1">
        <v>2017.88</v>
      </c>
    </row>
    <row r="1700" spans="1:18" x14ac:dyDescent="0.15">
      <c r="A1700" s="1" t="str">
        <f t="shared" si="27"/>
        <v>Ford Credit Auto Owner Trust 2017-A6573902073842736</v>
      </c>
      <c r="B1700" s="1" t="s">
        <v>56</v>
      </c>
      <c r="C1700" s="1">
        <v>65739020738</v>
      </c>
      <c r="D1700" s="2">
        <v>42736</v>
      </c>
      <c r="E1700" s="1">
        <v>11717.38</v>
      </c>
      <c r="F1700" s="1">
        <v>11712.02</v>
      </c>
      <c r="G1700" s="1">
        <v>5.36</v>
      </c>
      <c r="H1700" s="1">
        <v>-5.3600000000024002</v>
      </c>
      <c r="I1700" s="14">
        <v>5.36</v>
      </c>
      <c r="J1700" s="1">
        <v>49.39</v>
      </c>
      <c r="K1700" s="1">
        <v>0</v>
      </c>
      <c r="L1700" s="1">
        <v>0</v>
      </c>
      <c r="M1700" s="1">
        <v>0</v>
      </c>
      <c r="N1700" s="1">
        <v>440.58</v>
      </c>
      <c r="O1700" s="1">
        <v>355.52972412999998</v>
      </c>
      <c r="P1700" s="1">
        <v>0</v>
      </c>
      <c r="Q1700" s="1">
        <v>0</v>
      </c>
      <c r="R1700" s="1">
        <v>11761.41</v>
      </c>
    </row>
    <row r="1701" spans="1:18" x14ac:dyDescent="0.15">
      <c r="A1701" s="1" t="str">
        <f t="shared" si="27"/>
        <v>Ford Credit Auto Owner Trust 2017-A6573902092542736</v>
      </c>
      <c r="B1701" s="1" t="s">
        <v>56</v>
      </c>
      <c r="C1701" s="1">
        <v>65739020925</v>
      </c>
      <c r="D1701" s="2">
        <v>42736</v>
      </c>
      <c r="E1701" s="1">
        <v>44526.400000000001</v>
      </c>
      <c r="F1701" s="1">
        <v>0</v>
      </c>
      <c r="G1701" s="1">
        <v>0</v>
      </c>
      <c r="H1701" s="1">
        <v>0</v>
      </c>
      <c r="I1701" s="14">
        <v>44526.400000000001</v>
      </c>
      <c r="J1701" s="1">
        <v>0</v>
      </c>
      <c r="K1701" s="1">
        <v>0</v>
      </c>
      <c r="L1701" s="1">
        <v>0</v>
      </c>
      <c r="M1701" s="1">
        <v>0</v>
      </c>
      <c r="N1701" s="1">
        <v>866.78</v>
      </c>
      <c r="O1701" s="1">
        <v>719.06684413000005</v>
      </c>
      <c r="P1701" s="1">
        <v>368.48</v>
      </c>
      <c r="Q1701" s="1">
        <v>0</v>
      </c>
      <c r="R1701" s="1">
        <v>0</v>
      </c>
    </row>
    <row r="1702" spans="1:18" x14ac:dyDescent="0.15">
      <c r="A1702" s="1" t="str">
        <f t="shared" si="27"/>
        <v>Ford Credit Auto Owner Trust 2017-A6573902092542767</v>
      </c>
      <c r="B1702" s="1" t="s">
        <v>56</v>
      </c>
      <c r="C1702" s="1">
        <v>65739020925</v>
      </c>
      <c r="D1702" s="2">
        <v>42767</v>
      </c>
      <c r="E1702" s="1">
        <v>44526.400000000001</v>
      </c>
      <c r="F1702" s="1">
        <v>44439.02</v>
      </c>
      <c r="G1702" s="1">
        <v>87.38</v>
      </c>
      <c r="H1702" s="1">
        <v>7.2759576141834202E-12</v>
      </c>
      <c r="I1702" s="14">
        <v>0</v>
      </c>
      <c r="J1702" s="1">
        <v>106.13</v>
      </c>
      <c r="K1702" s="1">
        <v>0</v>
      </c>
      <c r="L1702" s="1">
        <v>0</v>
      </c>
      <c r="M1702" s="1">
        <v>0</v>
      </c>
      <c r="N1702" s="1">
        <v>368.48</v>
      </c>
      <c r="O1702" s="1">
        <v>721.38736345999996</v>
      </c>
      <c r="P1702" s="1">
        <v>0</v>
      </c>
      <c r="Q1702" s="1">
        <v>0</v>
      </c>
      <c r="R1702" s="1">
        <v>44545.15</v>
      </c>
    </row>
    <row r="1703" spans="1:18" x14ac:dyDescent="0.15">
      <c r="A1703" s="1" t="str">
        <f t="shared" si="27"/>
        <v>Ford Credit Auto Owner Trust 2017-A6573902119642736</v>
      </c>
      <c r="B1703" s="1" t="s">
        <v>56</v>
      </c>
      <c r="C1703" s="1">
        <v>65739021196</v>
      </c>
      <c r="D1703" s="2">
        <v>42736</v>
      </c>
      <c r="E1703" s="1">
        <v>3878.69</v>
      </c>
      <c r="F1703" s="1">
        <v>3878.29</v>
      </c>
      <c r="G1703" s="1">
        <v>0.4</v>
      </c>
      <c r="H1703" s="1">
        <v>-0.40000000000009001</v>
      </c>
      <c r="I1703" s="14">
        <v>0.4</v>
      </c>
      <c r="J1703" s="1">
        <v>2.82</v>
      </c>
      <c r="K1703" s="1">
        <v>0</v>
      </c>
      <c r="L1703" s="1">
        <v>0</v>
      </c>
      <c r="M1703" s="1">
        <v>0</v>
      </c>
      <c r="N1703" s="1">
        <v>804.78</v>
      </c>
      <c r="O1703" s="1">
        <v>761.84798737000006</v>
      </c>
      <c r="P1703" s="1">
        <v>0</v>
      </c>
      <c r="Q1703" s="1">
        <v>0</v>
      </c>
      <c r="R1703" s="1">
        <v>3881.11</v>
      </c>
    </row>
    <row r="1704" spans="1:18" x14ac:dyDescent="0.15">
      <c r="A1704" s="1" t="str">
        <f t="shared" si="27"/>
        <v>Ford Credit Auto Owner Trust 2017-A6573902167642736</v>
      </c>
      <c r="B1704" s="1" t="s">
        <v>56</v>
      </c>
      <c r="C1704" s="1">
        <v>65739021676</v>
      </c>
      <c r="D1704" s="2">
        <v>42736</v>
      </c>
      <c r="E1704" s="1">
        <v>30810.57</v>
      </c>
      <c r="F1704" s="1">
        <v>30808.99</v>
      </c>
      <c r="G1704" s="1">
        <v>1.58</v>
      </c>
      <c r="H1704" s="1">
        <v>-1.58000000000538</v>
      </c>
      <c r="I1704" s="14">
        <v>1.58</v>
      </c>
      <c r="J1704" s="1">
        <v>71.69</v>
      </c>
      <c r="K1704" s="1">
        <v>0</v>
      </c>
      <c r="L1704" s="1">
        <v>0</v>
      </c>
      <c r="M1704" s="1">
        <v>0</v>
      </c>
      <c r="N1704" s="1">
        <v>547.41</v>
      </c>
      <c r="O1704" s="1">
        <v>497.71923902999998</v>
      </c>
      <c r="P1704" s="1">
        <v>0</v>
      </c>
      <c r="Q1704" s="1">
        <v>0</v>
      </c>
      <c r="R1704" s="1">
        <v>30880.68</v>
      </c>
    </row>
    <row r="1705" spans="1:18" x14ac:dyDescent="0.15">
      <c r="A1705" s="1" t="str">
        <f t="shared" si="27"/>
        <v>Ford Credit Auto Owner Trust 2017-A6573902199542736</v>
      </c>
      <c r="B1705" s="1" t="s">
        <v>56</v>
      </c>
      <c r="C1705" s="1">
        <v>65739021995</v>
      </c>
      <c r="D1705" s="2">
        <v>42736</v>
      </c>
      <c r="E1705" s="1">
        <v>20055.599999999999</v>
      </c>
      <c r="F1705" s="1">
        <v>20048.939999999999</v>
      </c>
      <c r="G1705" s="1">
        <v>6.66</v>
      </c>
      <c r="H1705" s="1">
        <v>-6.65999999999985</v>
      </c>
      <c r="I1705" s="14">
        <v>6.66</v>
      </c>
      <c r="J1705" s="1">
        <v>72.3</v>
      </c>
      <c r="K1705" s="1">
        <v>0</v>
      </c>
      <c r="L1705" s="1">
        <v>0</v>
      </c>
      <c r="M1705" s="1">
        <v>0</v>
      </c>
      <c r="N1705" s="1">
        <v>488.909999999999</v>
      </c>
      <c r="O1705" s="1">
        <v>386.82975008</v>
      </c>
      <c r="P1705" s="1">
        <v>0</v>
      </c>
      <c r="Q1705" s="1">
        <v>0</v>
      </c>
      <c r="R1705" s="1">
        <v>20121.240000000002</v>
      </c>
    </row>
    <row r="1706" spans="1:18" x14ac:dyDescent="0.15">
      <c r="A1706" s="1" t="str">
        <f t="shared" si="27"/>
        <v>Ford Credit Auto Owner Trust 2017-A6573902245642736</v>
      </c>
      <c r="B1706" s="1" t="s">
        <v>56</v>
      </c>
      <c r="C1706" s="1">
        <v>65739022456</v>
      </c>
      <c r="D1706" s="2">
        <v>42736</v>
      </c>
      <c r="E1706" s="1">
        <v>31639.32</v>
      </c>
      <c r="F1706" s="1">
        <v>31631.32</v>
      </c>
      <c r="G1706" s="1">
        <v>8</v>
      </c>
      <c r="H1706" s="1">
        <v>-8</v>
      </c>
      <c r="I1706" s="14">
        <v>8</v>
      </c>
      <c r="J1706" s="1">
        <v>91.29</v>
      </c>
      <c r="K1706" s="1">
        <v>0</v>
      </c>
      <c r="L1706" s="1">
        <v>0</v>
      </c>
      <c r="M1706" s="1">
        <v>0</v>
      </c>
      <c r="N1706" s="1">
        <v>933.11999999999898</v>
      </c>
      <c r="O1706" s="1">
        <v>881.92141575999995</v>
      </c>
      <c r="P1706" s="1">
        <v>0</v>
      </c>
      <c r="Q1706" s="1">
        <v>0</v>
      </c>
      <c r="R1706" s="1">
        <v>31722.61</v>
      </c>
    </row>
    <row r="1707" spans="1:18" x14ac:dyDescent="0.15">
      <c r="A1707" s="1" t="str">
        <f t="shared" si="27"/>
        <v>Ford Credit Auto Owner Trust 2017-A6573902289742736</v>
      </c>
      <c r="B1707" s="1" t="s">
        <v>56</v>
      </c>
      <c r="C1707" s="1">
        <v>65739022897</v>
      </c>
      <c r="D1707" s="2">
        <v>42736</v>
      </c>
      <c r="E1707" s="1">
        <v>45474.89</v>
      </c>
      <c r="F1707" s="1">
        <v>45331.76</v>
      </c>
      <c r="G1707" s="1">
        <v>0</v>
      </c>
      <c r="H1707" s="1">
        <v>0</v>
      </c>
      <c r="I1707" s="14">
        <v>143.13</v>
      </c>
      <c r="J1707" s="1">
        <v>236.05</v>
      </c>
      <c r="K1707" s="1">
        <v>0</v>
      </c>
      <c r="L1707" s="1">
        <v>0</v>
      </c>
      <c r="M1707" s="1">
        <v>44698.12</v>
      </c>
      <c r="N1707" s="1">
        <v>869.69</v>
      </c>
      <c r="O1707" s="1">
        <v>677.11280515999999</v>
      </c>
      <c r="P1707" s="1">
        <v>0</v>
      </c>
      <c r="Q1707" s="1">
        <v>0</v>
      </c>
      <c r="R1707" s="1">
        <v>45611.29</v>
      </c>
    </row>
    <row r="1708" spans="1:18" x14ac:dyDescent="0.15">
      <c r="A1708" s="1" t="str">
        <f t="shared" si="27"/>
        <v>Ford Credit Auto Owner Trust 2017-A6573902289742767</v>
      </c>
      <c r="B1708" s="1" t="s">
        <v>56</v>
      </c>
      <c r="C1708" s="1">
        <v>65739022897</v>
      </c>
      <c r="D1708" s="2">
        <v>42767</v>
      </c>
      <c r="E1708" s="1">
        <v>143.13</v>
      </c>
      <c r="F1708" s="1">
        <v>142.88999999999999</v>
      </c>
      <c r="G1708" s="1">
        <v>0.24</v>
      </c>
      <c r="H1708" s="1">
        <v>-0.24000000000000901</v>
      </c>
      <c r="I1708" s="14">
        <v>0.24</v>
      </c>
      <c r="J1708" s="1">
        <v>0.32</v>
      </c>
      <c r="K1708" s="1">
        <v>0</v>
      </c>
      <c r="L1708" s="1">
        <v>0</v>
      </c>
      <c r="M1708" s="1">
        <v>0</v>
      </c>
      <c r="N1708" s="1">
        <v>0</v>
      </c>
      <c r="O1708" s="1">
        <v>679.99261109999998</v>
      </c>
      <c r="P1708" s="1">
        <v>0</v>
      </c>
      <c r="Q1708" s="1">
        <v>0</v>
      </c>
      <c r="R1708" s="1">
        <v>143.21</v>
      </c>
    </row>
    <row r="1709" spans="1:18" x14ac:dyDescent="0.15">
      <c r="A1709" s="1" t="str">
        <f t="shared" si="27"/>
        <v>Ford Credit Auto Owner Trust 2017-A6573902309642736</v>
      </c>
      <c r="B1709" s="1" t="s">
        <v>56</v>
      </c>
      <c r="C1709" s="1">
        <v>65739023096</v>
      </c>
      <c r="D1709" s="2">
        <v>42736</v>
      </c>
      <c r="E1709" s="1">
        <v>7519.77</v>
      </c>
      <c r="F1709" s="1">
        <v>7517.04</v>
      </c>
      <c r="G1709" s="1">
        <v>2.73</v>
      </c>
      <c r="H1709" s="1">
        <v>-2.72999999999865</v>
      </c>
      <c r="I1709" s="14">
        <v>2.73</v>
      </c>
      <c r="J1709" s="1">
        <v>15.22</v>
      </c>
      <c r="K1709" s="1">
        <v>0</v>
      </c>
      <c r="L1709" s="1">
        <v>0</v>
      </c>
      <c r="M1709" s="1">
        <v>0</v>
      </c>
      <c r="N1709" s="1">
        <v>686.62</v>
      </c>
      <c r="O1709" s="1">
        <v>661.62773943000002</v>
      </c>
      <c r="P1709" s="1">
        <v>0</v>
      </c>
      <c r="Q1709" s="1">
        <v>0</v>
      </c>
      <c r="R1709" s="1">
        <v>7532.26</v>
      </c>
    </row>
    <row r="1710" spans="1:18" x14ac:dyDescent="0.15">
      <c r="A1710" s="1" t="str">
        <f t="shared" si="27"/>
        <v>Ford Credit Auto Owner Trust 2017-A6573902318742736</v>
      </c>
      <c r="B1710" s="1" t="s">
        <v>56</v>
      </c>
      <c r="C1710" s="1">
        <v>65739023187</v>
      </c>
      <c r="D1710" s="2">
        <v>42736</v>
      </c>
      <c r="E1710" s="1">
        <v>51959.96</v>
      </c>
      <c r="F1710" s="1">
        <v>1055.73</v>
      </c>
      <c r="G1710" s="1">
        <v>0</v>
      </c>
      <c r="H1710" s="1">
        <v>-4.0927261579781698E-12</v>
      </c>
      <c r="I1710" s="14">
        <v>50904.23</v>
      </c>
      <c r="J1710" s="1">
        <v>115.57</v>
      </c>
      <c r="K1710" s="1">
        <v>0</v>
      </c>
      <c r="L1710" s="1">
        <v>0</v>
      </c>
      <c r="M1710" s="1">
        <v>0</v>
      </c>
      <c r="N1710" s="1">
        <v>1171.3</v>
      </c>
      <c r="O1710" s="1">
        <v>1040.81062249</v>
      </c>
      <c r="P1710" s="1">
        <v>0</v>
      </c>
      <c r="Q1710" s="1">
        <v>0</v>
      </c>
      <c r="R1710" s="1">
        <v>1171.3</v>
      </c>
    </row>
    <row r="1711" spans="1:18" x14ac:dyDescent="0.15">
      <c r="A1711" s="1" t="str">
        <f t="shared" si="27"/>
        <v>Ford Credit Auto Owner Trust 2017-A6573902318742767</v>
      </c>
      <c r="B1711" s="1" t="s">
        <v>56</v>
      </c>
      <c r="C1711" s="1">
        <v>65739023187</v>
      </c>
      <c r="D1711" s="2">
        <v>42767</v>
      </c>
      <c r="E1711" s="1">
        <v>50904.23</v>
      </c>
      <c r="F1711" s="1">
        <v>50904.22</v>
      </c>
      <c r="G1711" s="1">
        <v>0.01</v>
      </c>
      <c r="H1711" s="1">
        <v>-1.00000000020372E-2</v>
      </c>
      <c r="I1711" s="14">
        <v>0.01</v>
      </c>
      <c r="J1711" s="1">
        <v>129.43</v>
      </c>
      <c r="K1711" s="1">
        <v>0</v>
      </c>
      <c r="L1711" s="1">
        <v>0</v>
      </c>
      <c r="M1711" s="1">
        <v>0</v>
      </c>
      <c r="N1711" s="1">
        <v>0</v>
      </c>
      <c r="O1711" s="1">
        <v>1043.37496093</v>
      </c>
      <c r="P1711" s="1">
        <v>0</v>
      </c>
      <c r="Q1711" s="1">
        <v>0</v>
      </c>
      <c r="R1711" s="1">
        <v>51033.65</v>
      </c>
    </row>
    <row r="1712" spans="1:18" x14ac:dyDescent="0.15">
      <c r="A1712" s="1" t="str">
        <f t="shared" si="27"/>
        <v>Ford Credit Auto Owner Trust 2017-A6573902320242736</v>
      </c>
      <c r="B1712" s="1" t="s">
        <v>56</v>
      </c>
      <c r="C1712" s="1">
        <v>65739023202</v>
      </c>
      <c r="D1712" s="2">
        <v>42736</v>
      </c>
      <c r="E1712" s="1">
        <v>13112.49</v>
      </c>
      <c r="F1712" s="1">
        <v>493.22</v>
      </c>
      <c r="G1712" s="1">
        <v>0</v>
      </c>
      <c r="H1712" s="1">
        <v>-6.8212102632969598E-13</v>
      </c>
      <c r="I1712" s="14">
        <v>12619.27</v>
      </c>
      <c r="J1712" s="1">
        <v>88.05</v>
      </c>
      <c r="K1712" s="1">
        <v>0</v>
      </c>
      <c r="L1712" s="1">
        <v>0</v>
      </c>
      <c r="M1712" s="1">
        <v>0</v>
      </c>
      <c r="N1712" s="1">
        <v>581.27</v>
      </c>
      <c r="O1712" s="1">
        <v>514.66086199999995</v>
      </c>
      <c r="P1712" s="1">
        <v>581.27</v>
      </c>
      <c r="Q1712" s="1">
        <v>0</v>
      </c>
      <c r="R1712" s="1">
        <v>581.27</v>
      </c>
    </row>
    <row r="1713" spans="1:18" x14ac:dyDescent="0.15">
      <c r="A1713" s="1" t="str">
        <f t="shared" si="27"/>
        <v>Ford Credit Auto Owner Trust 2017-A6573902320242767</v>
      </c>
      <c r="B1713" s="1" t="s">
        <v>56</v>
      </c>
      <c r="C1713" s="1">
        <v>65739023202</v>
      </c>
      <c r="D1713" s="2">
        <v>42767</v>
      </c>
      <c r="E1713" s="1">
        <v>12619.27</v>
      </c>
      <c r="F1713" s="1">
        <v>12613.05</v>
      </c>
      <c r="G1713" s="1">
        <v>6.22</v>
      </c>
      <c r="H1713" s="1">
        <v>-6.21999999999752</v>
      </c>
      <c r="I1713" s="14">
        <v>6.22</v>
      </c>
      <c r="J1713" s="1">
        <v>51.77</v>
      </c>
      <c r="K1713" s="1">
        <v>0</v>
      </c>
      <c r="L1713" s="1">
        <v>0</v>
      </c>
      <c r="M1713" s="1">
        <v>0</v>
      </c>
      <c r="N1713" s="1">
        <v>581.27</v>
      </c>
      <c r="O1713" s="1">
        <v>517.27730125999994</v>
      </c>
      <c r="P1713" s="1">
        <v>0</v>
      </c>
      <c r="Q1713" s="1">
        <v>0</v>
      </c>
      <c r="R1713" s="1">
        <v>12664.82</v>
      </c>
    </row>
    <row r="1714" spans="1:18" x14ac:dyDescent="0.15">
      <c r="A1714" s="1" t="str">
        <f t="shared" si="27"/>
        <v>Ford Credit Auto Owner Trust 2017-A6573902337042736</v>
      </c>
      <c r="B1714" s="1" t="s">
        <v>56</v>
      </c>
      <c r="C1714" s="1">
        <v>65739023370</v>
      </c>
      <c r="D1714" s="2">
        <v>42736</v>
      </c>
      <c r="E1714" s="1">
        <v>1163.5</v>
      </c>
      <c r="F1714" s="1">
        <v>494.32</v>
      </c>
      <c r="G1714" s="1">
        <v>0</v>
      </c>
      <c r="H1714" s="1">
        <v>5.6843418860808002E-14</v>
      </c>
      <c r="I1714" s="14">
        <v>669.18</v>
      </c>
      <c r="J1714" s="1">
        <v>5.68</v>
      </c>
      <c r="K1714" s="1">
        <v>0</v>
      </c>
      <c r="L1714" s="1">
        <v>0</v>
      </c>
      <c r="M1714" s="1">
        <v>374.98</v>
      </c>
      <c r="N1714" s="1">
        <v>125.02</v>
      </c>
      <c r="O1714" s="1">
        <v>99.588915510000007</v>
      </c>
      <c r="P1714" s="1">
        <v>0</v>
      </c>
      <c r="Q1714" s="1">
        <v>0</v>
      </c>
      <c r="R1714" s="1">
        <v>500</v>
      </c>
    </row>
    <row r="1715" spans="1:18" x14ac:dyDescent="0.15">
      <c r="A1715" s="1" t="str">
        <f t="shared" si="27"/>
        <v>Ford Credit Auto Owner Trust 2017-A6573902337042767</v>
      </c>
      <c r="B1715" s="1" t="s">
        <v>56</v>
      </c>
      <c r="C1715" s="1">
        <v>65739023370</v>
      </c>
      <c r="D1715" s="2">
        <v>42767</v>
      </c>
      <c r="E1715" s="1">
        <v>669.18</v>
      </c>
      <c r="F1715" s="1">
        <v>668.87</v>
      </c>
      <c r="G1715" s="1">
        <v>0.31</v>
      </c>
      <c r="H1715" s="1">
        <v>-0.30999999999994499</v>
      </c>
      <c r="I1715" s="14">
        <v>0.31</v>
      </c>
      <c r="J1715" s="1">
        <v>3.49</v>
      </c>
      <c r="K1715" s="1">
        <v>0</v>
      </c>
      <c r="L1715" s="1">
        <v>0</v>
      </c>
      <c r="M1715" s="1">
        <v>0</v>
      </c>
      <c r="N1715" s="1">
        <v>0</v>
      </c>
      <c r="O1715" s="1">
        <v>100.06190277</v>
      </c>
      <c r="P1715" s="1">
        <v>0</v>
      </c>
      <c r="Q1715" s="1">
        <v>0</v>
      </c>
      <c r="R1715" s="1">
        <v>672.36</v>
      </c>
    </row>
    <row r="1716" spans="1:18" x14ac:dyDescent="0.15">
      <c r="A1716" s="1" t="str">
        <f t="shared" si="27"/>
        <v>Ford Credit Auto Owner Trust 2017-A6573902366642736</v>
      </c>
      <c r="B1716" s="1" t="s">
        <v>56</v>
      </c>
      <c r="C1716" s="1">
        <v>65739023666</v>
      </c>
      <c r="D1716" s="2">
        <v>42736</v>
      </c>
      <c r="E1716" s="1">
        <v>30186.15</v>
      </c>
      <c r="F1716" s="1">
        <v>1821.09</v>
      </c>
      <c r="G1716" s="1">
        <v>0</v>
      </c>
      <c r="H1716" s="1">
        <v>2.2737367544323201E-13</v>
      </c>
      <c r="I1716" s="14">
        <v>28365.06</v>
      </c>
      <c r="J1716" s="1">
        <v>134.22999999999999</v>
      </c>
      <c r="K1716" s="1">
        <v>0</v>
      </c>
      <c r="L1716" s="1">
        <v>0</v>
      </c>
      <c r="M1716" s="1">
        <v>1275</v>
      </c>
      <c r="N1716" s="1">
        <v>680.31999999999903</v>
      </c>
      <c r="O1716" s="1">
        <v>578.31404044999999</v>
      </c>
      <c r="P1716" s="1">
        <v>405.32</v>
      </c>
      <c r="Q1716" s="1">
        <v>0</v>
      </c>
      <c r="R1716" s="1">
        <v>1955.32</v>
      </c>
    </row>
    <row r="1717" spans="1:18" x14ac:dyDescent="0.15">
      <c r="A1717" s="1" t="str">
        <f t="shared" si="27"/>
        <v>Ford Credit Auto Owner Trust 2017-A6573902366642767</v>
      </c>
      <c r="B1717" s="1" t="s">
        <v>56</v>
      </c>
      <c r="C1717" s="1">
        <v>65739023666</v>
      </c>
      <c r="D1717" s="2">
        <v>42767</v>
      </c>
      <c r="E1717" s="1">
        <v>28365.06</v>
      </c>
      <c r="F1717" s="1">
        <v>28361.96</v>
      </c>
      <c r="G1717" s="1">
        <v>3.1</v>
      </c>
      <c r="H1717" s="1">
        <v>-3.0999999999949002</v>
      </c>
      <c r="I1717" s="14">
        <v>3.1</v>
      </c>
      <c r="J1717" s="1">
        <v>58.91</v>
      </c>
      <c r="K1717" s="1">
        <v>0</v>
      </c>
      <c r="L1717" s="1">
        <v>0</v>
      </c>
      <c r="M1717" s="1">
        <v>0</v>
      </c>
      <c r="N1717" s="1">
        <v>405.32</v>
      </c>
      <c r="O1717" s="1">
        <v>580.27460179000002</v>
      </c>
      <c r="P1717" s="1">
        <v>0</v>
      </c>
      <c r="Q1717" s="1">
        <v>0</v>
      </c>
      <c r="R1717" s="1">
        <v>28420.87</v>
      </c>
    </row>
    <row r="1718" spans="1:18" x14ac:dyDescent="0.15">
      <c r="A1718" s="1" t="str">
        <f t="shared" si="27"/>
        <v>Ford Credit Auto Owner Trust 2017-A6573902376542736</v>
      </c>
      <c r="B1718" s="1" t="s">
        <v>56</v>
      </c>
      <c r="C1718" s="1">
        <v>65739023765</v>
      </c>
      <c r="D1718" s="2">
        <v>42736</v>
      </c>
      <c r="E1718" s="1">
        <v>4082.3</v>
      </c>
      <c r="F1718" s="1">
        <v>4082.28</v>
      </c>
      <c r="G1718" s="1">
        <v>0.02</v>
      </c>
      <c r="H1718" s="1">
        <v>-1.99999999999818E-2</v>
      </c>
      <c r="I1718" s="14">
        <v>0.02</v>
      </c>
      <c r="J1718" s="1">
        <v>18.95</v>
      </c>
      <c r="K1718" s="1">
        <v>0</v>
      </c>
      <c r="L1718" s="1">
        <v>0</v>
      </c>
      <c r="M1718" s="1">
        <v>0</v>
      </c>
      <c r="N1718" s="1">
        <v>586.82000000000005</v>
      </c>
      <c r="O1718" s="1">
        <v>490.94774946000001</v>
      </c>
      <c r="P1718" s="1">
        <v>0</v>
      </c>
      <c r="Q1718" s="1">
        <v>0</v>
      </c>
      <c r="R1718" s="1">
        <v>4101.2299999999996</v>
      </c>
    </row>
    <row r="1719" spans="1:18" x14ac:dyDescent="0.15">
      <c r="A1719" s="1" t="str">
        <f t="shared" si="27"/>
        <v>Ford Credit Auto Owner Trust 2017-A6573902392542736</v>
      </c>
      <c r="B1719" s="1" t="s">
        <v>56</v>
      </c>
      <c r="C1719" s="1">
        <v>65739023925</v>
      </c>
      <c r="D1719" s="2">
        <v>42736</v>
      </c>
      <c r="E1719" s="1">
        <v>42405.21</v>
      </c>
      <c r="F1719" s="1">
        <v>42405.14</v>
      </c>
      <c r="G1719" s="1">
        <v>7.0000000000000007E-2</v>
      </c>
      <c r="H1719" s="1">
        <v>-6.9999999999708906E-2</v>
      </c>
      <c r="I1719" s="14">
        <v>7.0000000000000007E-2</v>
      </c>
      <c r="J1719" s="1">
        <v>121.47</v>
      </c>
      <c r="K1719" s="1">
        <v>0</v>
      </c>
      <c r="L1719" s="1">
        <v>0</v>
      </c>
      <c r="M1719" s="1">
        <v>0</v>
      </c>
      <c r="N1719" s="1">
        <v>978.39</v>
      </c>
      <c r="O1719" s="1">
        <v>798.56115029</v>
      </c>
      <c r="P1719" s="1">
        <v>0</v>
      </c>
      <c r="Q1719" s="1">
        <v>0</v>
      </c>
      <c r="R1719" s="1">
        <v>42526.61</v>
      </c>
    </row>
    <row r="1720" spans="1:18" x14ac:dyDescent="0.15">
      <c r="A1720" s="1" t="str">
        <f t="shared" si="27"/>
        <v>Ford Credit Auto Owner Trust 2017-A6573902432442736</v>
      </c>
      <c r="B1720" s="1" t="s">
        <v>56</v>
      </c>
      <c r="C1720" s="1">
        <v>65739024324</v>
      </c>
      <c r="D1720" s="2">
        <v>42736</v>
      </c>
      <c r="E1720" s="1">
        <v>13707.1</v>
      </c>
      <c r="F1720" s="1">
        <v>13705.02</v>
      </c>
      <c r="G1720" s="1">
        <v>2.08</v>
      </c>
      <c r="H1720" s="1">
        <v>-2.0799999999999201</v>
      </c>
      <c r="I1720" s="14">
        <v>2.08</v>
      </c>
      <c r="J1720" s="1">
        <v>56.58</v>
      </c>
      <c r="K1720" s="1">
        <v>0</v>
      </c>
      <c r="L1720" s="1">
        <v>0</v>
      </c>
      <c r="M1720" s="1">
        <v>0</v>
      </c>
      <c r="N1720" s="1">
        <v>656.74</v>
      </c>
      <c r="O1720" s="1">
        <v>556.96372857999995</v>
      </c>
      <c r="P1720" s="1">
        <v>0</v>
      </c>
      <c r="Q1720" s="1">
        <v>0</v>
      </c>
      <c r="R1720" s="1">
        <v>13761.6</v>
      </c>
    </row>
    <row r="1721" spans="1:18" x14ac:dyDescent="0.15">
      <c r="A1721" s="1" t="str">
        <f t="shared" si="27"/>
        <v>Ford Credit Auto Owner Trust 2017-A6573902439742736</v>
      </c>
      <c r="B1721" s="1" t="s">
        <v>56</v>
      </c>
      <c r="C1721" s="1">
        <v>65739024397</v>
      </c>
      <c r="D1721" s="2">
        <v>42736</v>
      </c>
      <c r="E1721" s="1">
        <v>29257.26</v>
      </c>
      <c r="F1721" s="1">
        <v>29246.82</v>
      </c>
      <c r="G1721" s="1">
        <v>0</v>
      </c>
      <c r="H1721" s="1">
        <v>0</v>
      </c>
      <c r="I1721" s="14">
        <v>10.44</v>
      </c>
      <c r="J1721" s="1">
        <v>468.05</v>
      </c>
      <c r="K1721" s="1">
        <v>0</v>
      </c>
      <c r="L1721" s="1">
        <v>0</v>
      </c>
      <c r="M1721" s="1">
        <v>29048.879999999899</v>
      </c>
      <c r="N1721" s="1">
        <v>665.99</v>
      </c>
      <c r="O1721" s="1">
        <v>343.02868961000001</v>
      </c>
      <c r="P1721" s="1">
        <v>0</v>
      </c>
      <c r="Q1721" s="1">
        <v>0</v>
      </c>
      <c r="R1721" s="1">
        <v>29714.87</v>
      </c>
    </row>
    <row r="1722" spans="1:18" x14ac:dyDescent="0.15">
      <c r="A1722" s="1" t="str">
        <f t="shared" si="27"/>
        <v>Ford Credit Auto Owner Trust 2017-A6573902439742767</v>
      </c>
      <c r="B1722" s="1" t="s">
        <v>56</v>
      </c>
      <c r="C1722" s="1">
        <v>65739024397</v>
      </c>
      <c r="D1722" s="2">
        <v>42767</v>
      </c>
      <c r="E1722" s="1">
        <v>10.44</v>
      </c>
      <c r="F1722" s="1">
        <v>10.42</v>
      </c>
      <c r="G1722" s="1">
        <v>0.02</v>
      </c>
      <c r="H1722" s="1">
        <v>-1.9999999999999501E-2</v>
      </c>
      <c r="I1722" s="14">
        <v>0.02</v>
      </c>
      <c r="J1722" s="1">
        <v>0.04</v>
      </c>
      <c r="K1722" s="1">
        <v>0</v>
      </c>
      <c r="L1722" s="1">
        <v>0</v>
      </c>
      <c r="M1722" s="1">
        <v>0</v>
      </c>
      <c r="N1722" s="1">
        <v>0</v>
      </c>
      <c r="O1722" s="1">
        <v>346.85354208000001</v>
      </c>
      <c r="P1722" s="1">
        <v>0</v>
      </c>
      <c r="Q1722" s="1">
        <v>0</v>
      </c>
      <c r="R1722" s="1">
        <v>10.46</v>
      </c>
    </row>
    <row r="1723" spans="1:18" x14ac:dyDescent="0.15">
      <c r="A1723" s="1" t="str">
        <f t="shared" si="27"/>
        <v>Ford Credit Auto Owner Trust 2017-A6573902485742736</v>
      </c>
      <c r="B1723" s="1" t="s">
        <v>56</v>
      </c>
      <c r="C1723" s="1">
        <v>65739024857</v>
      </c>
      <c r="D1723" s="2">
        <v>42736</v>
      </c>
      <c r="E1723" s="1">
        <v>31838.959999999999</v>
      </c>
      <c r="F1723" s="1">
        <v>477.54</v>
      </c>
      <c r="G1723" s="1">
        <v>0</v>
      </c>
      <c r="H1723" s="1">
        <v>8.5265128291212002E-13</v>
      </c>
      <c r="I1723" s="14">
        <v>31361.42</v>
      </c>
      <c r="J1723" s="1">
        <v>91.45</v>
      </c>
      <c r="K1723" s="1">
        <v>0</v>
      </c>
      <c r="L1723" s="1">
        <v>0</v>
      </c>
      <c r="M1723" s="1">
        <v>0</v>
      </c>
      <c r="N1723" s="1">
        <v>568.99</v>
      </c>
      <c r="O1723" s="1">
        <v>477.40781778000002</v>
      </c>
      <c r="P1723" s="1">
        <v>568.99</v>
      </c>
      <c r="Q1723" s="1">
        <v>0</v>
      </c>
      <c r="R1723" s="1">
        <v>568.99</v>
      </c>
    </row>
    <row r="1724" spans="1:18" x14ac:dyDescent="0.15">
      <c r="A1724" s="1" t="str">
        <f t="shared" si="27"/>
        <v>Ford Credit Auto Owner Trust 2017-A6573902485742767</v>
      </c>
      <c r="B1724" s="1" t="s">
        <v>56</v>
      </c>
      <c r="C1724" s="1">
        <v>65739024857</v>
      </c>
      <c r="D1724" s="2">
        <v>42767</v>
      </c>
      <c r="E1724" s="1">
        <v>31361.42</v>
      </c>
      <c r="F1724" s="1">
        <v>31359.08</v>
      </c>
      <c r="G1724" s="1">
        <v>2.34</v>
      </c>
      <c r="H1724" s="1">
        <v>-2.3400000000037799</v>
      </c>
      <c r="I1724" s="14">
        <v>2.34</v>
      </c>
      <c r="J1724" s="1">
        <v>144.79</v>
      </c>
      <c r="K1724" s="1">
        <v>0</v>
      </c>
      <c r="L1724" s="1">
        <v>0</v>
      </c>
      <c r="M1724" s="1">
        <v>0</v>
      </c>
      <c r="N1724" s="1">
        <v>568.99</v>
      </c>
      <c r="O1724" s="1">
        <v>478.78333628000001</v>
      </c>
      <c r="P1724" s="1">
        <v>0</v>
      </c>
      <c r="Q1724" s="1">
        <v>0</v>
      </c>
      <c r="R1724" s="1">
        <v>31503.87</v>
      </c>
    </row>
    <row r="1725" spans="1:18" x14ac:dyDescent="0.15">
      <c r="A1725" s="1" t="str">
        <f t="shared" si="27"/>
        <v>Ford Credit Auto Owner Trust 2017-A6573902549042736</v>
      </c>
      <c r="B1725" s="1" t="s">
        <v>56</v>
      </c>
      <c r="C1725" s="1">
        <v>65739025490</v>
      </c>
      <c r="D1725" s="2">
        <v>42736</v>
      </c>
      <c r="E1725" s="1">
        <v>3730.38</v>
      </c>
      <c r="F1725" s="1">
        <v>3730.18</v>
      </c>
      <c r="G1725" s="1">
        <v>0.2</v>
      </c>
      <c r="H1725" s="1">
        <v>-0.19999999999936299</v>
      </c>
      <c r="I1725" s="14">
        <v>0.2</v>
      </c>
      <c r="J1725" s="1">
        <v>5.04</v>
      </c>
      <c r="K1725" s="1">
        <v>0</v>
      </c>
      <c r="L1725" s="1">
        <v>0</v>
      </c>
      <c r="M1725" s="1">
        <v>0</v>
      </c>
      <c r="N1725" s="1">
        <v>152.07</v>
      </c>
      <c r="O1725" s="1">
        <v>146.05641510999999</v>
      </c>
      <c r="P1725" s="1">
        <v>0</v>
      </c>
      <c r="Q1725" s="1">
        <v>0</v>
      </c>
      <c r="R1725" s="1">
        <v>3735.22</v>
      </c>
    </row>
    <row r="1726" spans="1:18" x14ac:dyDescent="0.15">
      <c r="A1726" s="1" t="str">
        <f t="shared" si="27"/>
        <v>Ford Credit Auto Owner Trust 2017-A6573902574742736</v>
      </c>
      <c r="B1726" s="1" t="s">
        <v>56</v>
      </c>
      <c r="C1726" s="1">
        <v>65739025747</v>
      </c>
      <c r="D1726" s="2">
        <v>42736</v>
      </c>
      <c r="E1726" s="1">
        <v>47290.58</v>
      </c>
      <c r="F1726" s="1">
        <v>0</v>
      </c>
      <c r="G1726" s="1">
        <v>0</v>
      </c>
      <c r="H1726" s="1">
        <v>0</v>
      </c>
      <c r="I1726" s="14">
        <v>47290.58</v>
      </c>
      <c r="J1726" s="1">
        <v>0</v>
      </c>
      <c r="K1726" s="1">
        <v>0</v>
      </c>
      <c r="L1726" s="1">
        <v>0</v>
      </c>
      <c r="M1726" s="1">
        <v>0</v>
      </c>
      <c r="N1726" s="1">
        <v>835.49</v>
      </c>
      <c r="O1726" s="1">
        <v>719.01112293000006</v>
      </c>
      <c r="P1726" s="1">
        <v>1820.98</v>
      </c>
      <c r="Q1726" s="1">
        <v>0</v>
      </c>
      <c r="R1726" s="1">
        <v>0</v>
      </c>
    </row>
    <row r="1727" spans="1:18" x14ac:dyDescent="0.15">
      <c r="A1727" s="1" t="str">
        <f t="shared" si="27"/>
        <v>Ford Credit Auto Owner Trust 2017-A6573902574742767</v>
      </c>
      <c r="B1727" s="1" t="s">
        <v>56</v>
      </c>
      <c r="C1727" s="1">
        <v>65739025747</v>
      </c>
      <c r="D1727" s="2">
        <v>42767</v>
      </c>
      <c r="E1727" s="1">
        <v>47290.58</v>
      </c>
      <c r="F1727" s="1">
        <v>30505.18</v>
      </c>
      <c r="G1727" s="1">
        <v>47290.58</v>
      </c>
      <c r="H1727" s="1">
        <v>-30505.18</v>
      </c>
      <c r="I1727" s="14">
        <v>0</v>
      </c>
      <c r="J1727" s="1">
        <v>172.57</v>
      </c>
      <c r="K1727" s="1">
        <v>30677.75</v>
      </c>
      <c r="L1727" s="1">
        <v>30677.75</v>
      </c>
      <c r="M1727" s="1">
        <v>0</v>
      </c>
      <c r="N1727" s="1">
        <v>1820.98</v>
      </c>
      <c r="O1727" s="1">
        <v>720.78310495000005</v>
      </c>
      <c r="P1727" s="1">
        <v>0</v>
      </c>
      <c r="Q1727" s="1">
        <v>0</v>
      </c>
      <c r="R1727" s="1">
        <v>30982.25</v>
      </c>
    </row>
    <row r="1728" spans="1:18" x14ac:dyDescent="0.15">
      <c r="A1728" s="1" t="str">
        <f t="shared" si="27"/>
        <v>Ford Credit Auto Owner Trust 2017-A6573902589842736</v>
      </c>
      <c r="B1728" s="1" t="s">
        <v>56</v>
      </c>
      <c r="C1728" s="1">
        <v>65739025898</v>
      </c>
      <c r="D1728" s="2">
        <v>42736</v>
      </c>
      <c r="E1728" s="1">
        <v>3762.65</v>
      </c>
      <c r="F1728" s="1">
        <v>3760.18</v>
      </c>
      <c r="G1728" s="1">
        <v>2.4700000000000002</v>
      </c>
      <c r="H1728" s="1">
        <v>-2.4699999999993398</v>
      </c>
      <c r="I1728" s="14">
        <v>2.4700000000000002</v>
      </c>
      <c r="J1728" s="1">
        <v>13.54</v>
      </c>
      <c r="K1728" s="1">
        <v>0</v>
      </c>
      <c r="L1728" s="1">
        <v>0</v>
      </c>
      <c r="M1728" s="1">
        <v>0</v>
      </c>
      <c r="N1728" s="1">
        <v>295.19</v>
      </c>
      <c r="O1728" s="1">
        <v>271.22259119</v>
      </c>
      <c r="P1728" s="1">
        <v>0</v>
      </c>
      <c r="Q1728" s="1">
        <v>0</v>
      </c>
      <c r="R1728" s="1">
        <v>3773.72</v>
      </c>
    </row>
    <row r="1729" spans="1:18" x14ac:dyDescent="0.15">
      <c r="A1729" s="1" t="str">
        <f t="shared" si="27"/>
        <v>Ford Credit Auto Owner Trust 2017-A6573902596142736</v>
      </c>
      <c r="B1729" s="1" t="s">
        <v>56</v>
      </c>
      <c r="C1729" s="1">
        <v>65739025961</v>
      </c>
      <c r="D1729" s="2">
        <v>42736</v>
      </c>
      <c r="E1729" s="1">
        <v>19495.3</v>
      </c>
      <c r="F1729" s="1">
        <v>513.37</v>
      </c>
      <c r="G1729" s="1">
        <v>0</v>
      </c>
      <c r="H1729" s="1">
        <v>-1.02318153949454E-12</v>
      </c>
      <c r="I1729" s="14">
        <v>18981.93</v>
      </c>
      <c r="J1729" s="1">
        <v>29.39</v>
      </c>
      <c r="K1729" s="1">
        <v>0</v>
      </c>
      <c r="L1729" s="1">
        <v>0</v>
      </c>
      <c r="M1729" s="1">
        <v>0</v>
      </c>
      <c r="N1729" s="1">
        <v>542.76</v>
      </c>
      <c r="O1729" s="1">
        <v>511.32799662999997</v>
      </c>
      <c r="P1729" s="1">
        <v>542.76</v>
      </c>
      <c r="Q1729" s="1">
        <v>0</v>
      </c>
      <c r="R1729" s="1">
        <v>542.76</v>
      </c>
    </row>
    <row r="1730" spans="1:18" x14ac:dyDescent="0.15">
      <c r="A1730" s="1" t="str">
        <f t="shared" si="27"/>
        <v>Ford Credit Auto Owner Trust 2017-A6573902596142767</v>
      </c>
      <c r="B1730" s="1" t="s">
        <v>56</v>
      </c>
      <c r="C1730" s="1">
        <v>65739025961</v>
      </c>
      <c r="D1730" s="2">
        <v>42767</v>
      </c>
      <c r="E1730" s="1">
        <v>18981.93</v>
      </c>
      <c r="F1730" s="1">
        <v>18980.939999999999</v>
      </c>
      <c r="G1730" s="1">
        <v>0.99</v>
      </c>
      <c r="H1730" s="1">
        <v>-0.99000000000160004</v>
      </c>
      <c r="I1730" s="14">
        <v>0.99</v>
      </c>
      <c r="J1730" s="1">
        <v>27.67</v>
      </c>
      <c r="K1730" s="1">
        <v>0</v>
      </c>
      <c r="L1730" s="1">
        <v>0</v>
      </c>
      <c r="M1730" s="1">
        <v>0</v>
      </c>
      <c r="N1730" s="1">
        <v>542.76</v>
      </c>
      <c r="O1730" s="1">
        <v>512.15308674000005</v>
      </c>
      <c r="P1730" s="1">
        <v>0</v>
      </c>
      <c r="Q1730" s="1">
        <v>0</v>
      </c>
      <c r="R1730" s="1">
        <v>19008.61</v>
      </c>
    </row>
    <row r="1731" spans="1:18" x14ac:dyDescent="0.15">
      <c r="A1731" s="1" t="str">
        <f t="shared" ref="A1731:A1794" si="28">B1731&amp;C1731&amp;D1731</f>
        <v>Ford Credit Auto Owner Trust 2017-A6573902598542736</v>
      </c>
      <c r="B1731" s="1" t="s">
        <v>56</v>
      </c>
      <c r="C1731" s="1">
        <v>65739025985</v>
      </c>
      <c r="D1731" s="2">
        <v>42736</v>
      </c>
      <c r="E1731" s="1">
        <v>8416.6</v>
      </c>
      <c r="F1731" s="1">
        <v>8412.57</v>
      </c>
      <c r="G1731" s="1">
        <v>4.03</v>
      </c>
      <c r="H1731" s="1">
        <v>-4.0300000000006504</v>
      </c>
      <c r="I1731" s="14">
        <v>4.03</v>
      </c>
      <c r="J1731" s="1">
        <v>129.36000000000001</v>
      </c>
      <c r="K1731" s="1">
        <v>0</v>
      </c>
      <c r="L1731" s="1">
        <v>0</v>
      </c>
      <c r="M1731" s="1">
        <v>0</v>
      </c>
      <c r="N1731" s="1">
        <v>241.8</v>
      </c>
      <c r="O1731" s="1">
        <v>117.10639403</v>
      </c>
      <c r="P1731" s="1">
        <v>0</v>
      </c>
      <c r="Q1731" s="1">
        <v>0</v>
      </c>
      <c r="R1731" s="1">
        <v>8541.93</v>
      </c>
    </row>
    <row r="1732" spans="1:18" x14ac:dyDescent="0.15">
      <c r="A1732" s="1" t="str">
        <f t="shared" si="28"/>
        <v>Ford Credit Auto Owner Trust 2017-A6573902610842736</v>
      </c>
      <c r="B1732" s="1" t="s">
        <v>56</v>
      </c>
      <c r="C1732" s="1">
        <v>65739026108</v>
      </c>
      <c r="D1732" s="2">
        <v>42736</v>
      </c>
      <c r="E1732" s="1">
        <v>23950.18</v>
      </c>
      <c r="F1732" s="1">
        <v>23946.17</v>
      </c>
      <c r="G1732" s="1">
        <v>4.01</v>
      </c>
      <c r="H1732" s="1">
        <v>-4.0099999999947604</v>
      </c>
      <c r="I1732" s="14">
        <v>4.01</v>
      </c>
      <c r="J1732" s="1">
        <v>108.08</v>
      </c>
      <c r="K1732" s="1">
        <v>0</v>
      </c>
      <c r="L1732" s="1">
        <v>0</v>
      </c>
      <c r="M1732" s="1">
        <v>0</v>
      </c>
      <c r="N1732" s="1">
        <v>1170.6400000000001</v>
      </c>
      <c r="O1732" s="1">
        <v>1033.4451591100001</v>
      </c>
      <c r="P1732" s="1">
        <v>0</v>
      </c>
      <c r="Q1732" s="1">
        <v>0</v>
      </c>
      <c r="R1732" s="1">
        <v>24054.25</v>
      </c>
    </row>
    <row r="1733" spans="1:18" x14ac:dyDescent="0.15">
      <c r="A1733" s="1" t="str">
        <f t="shared" si="28"/>
        <v>Ford Credit Auto Owner Trust 2017-A6573902637842736</v>
      </c>
      <c r="B1733" s="1" t="s">
        <v>56</v>
      </c>
      <c r="C1733" s="1">
        <v>65739026378</v>
      </c>
      <c r="D1733" s="2">
        <v>42736</v>
      </c>
      <c r="E1733" s="1">
        <v>4927.2</v>
      </c>
      <c r="F1733" s="1">
        <v>4926.68</v>
      </c>
      <c r="G1733" s="1">
        <v>0.52</v>
      </c>
      <c r="H1733" s="1">
        <v>-0.52000000000134605</v>
      </c>
      <c r="I1733" s="14">
        <v>0.52</v>
      </c>
      <c r="J1733" s="1">
        <v>24.36</v>
      </c>
      <c r="K1733" s="1">
        <v>0</v>
      </c>
      <c r="L1733" s="1">
        <v>0</v>
      </c>
      <c r="M1733" s="1">
        <v>0</v>
      </c>
      <c r="N1733" s="1">
        <v>253.32999999999899</v>
      </c>
      <c r="O1733" s="1">
        <v>214.55979022</v>
      </c>
      <c r="P1733" s="1">
        <v>0</v>
      </c>
      <c r="Q1733" s="1">
        <v>0</v>
      </c>
      <c r="R1733" s="1">
        <v>4951.04</v>
      </c>
    </row>
    <row r="1734" spans="1:18" x14ac:dyDescent="0.15">
      <c r="A1734" s="1" t="str">
        <f t="shared" si="28"/>
        <v>Ford Credit Auto Owner Trust 2017-A6573902737542736</v>
      </c>
      <c r="B1734" s="1" t="s">
        <v>56</v>
      </c>
      <c r="C1734" s="1">
        <v>65739027375</v>
      </c>
      <c r="D1734" s="2">
        <v>42736</v>
      </c>
      <c r="E1734" s="1">
        <v>50788.79</v>
      </c>
      <c r="F1734" s="1">
        <v>50788.639999999999</v>
      </c>
      <c r="G1734" s="1">
        <v>0.15</v>
      </c>
      <c r="H1734" s="1">
        <v>-0.150000000001455</v>
      </c>
      <c r="I1734" s="14">
        <v>0.15</v>
      </c>
      <c r="J1734" s="1">
        <v>182.85</v>
      </c>
      <c r="K1734" s="1">
        <v>0</v>
      </c>
      <c r="L1734" s="1">
        <v>0</v>
      </c>
      <c r="M1734" s="1">
        <v>0</v>
      </c>
      <c r="N1734" s="1">
        <v>1105.23</v>
      </c>
      <c r="O1734" s="1">
        <v>933.21696505</v>
      </c>
      <c r="P1734" s="1">
        <v>0</v>
      </c>
      <c r="Q1734" s="1">
        <v>0</v>
      </c>
      <c r="R1734" s="1">
        <v>50971.49</v>
      </c>
    </row>
    <row r="1735" spans="1:18" x14ac:dyDescent="0.15">
      <c r="A1735" s="1" t="str">
        <f t="shared" si="28"/>
        <v>Ford Credit Auto Owner Trust 2017-A6573902758742736</v>
      </c>
      <c r="B1735" s="1" t="s">
        <v>56</v>
      </c>
      <c r="C1735" s="1">
        <v>65739027587</v>
      </c>
      <c r="D1735" s="2">
        <v>42736</v>
      </c>
      <c r="E1735" s="1">
        <v>4627.72</v>
      </c>
      <c r="F1735" s="1">
        <v>4626.74</v>
      </c>
      <c r="G1735" s="1">
        <v>0.98</v>
      </c>
      <c r="H1735" s="1">
        <v>-0.97999999999865395</v>
      </c>
      <c r="I1735" s="14">
        <v>0.98</v>
      </c>
      <c r="J1735" s="1">
        <v>20.91</v>
      </c>
      <c r="K1735" s="1">
        <v>0</v>
      </c>
      <c r="L1735" s="1">
        <v>0</v>
      </c>
      <c r="M1735" s="1">
        <v>0</v>
      </c>
      <c r="N1735" s="1">
        <v>247.45</v>
      </c>
      <c r="O1735" s="1">
        <v>226.0832436</v>
      </c>
      <c r="P1735" s="1">
        <v>0</v>
      </c>
      <c r="Q1735" s="1">
        <v>0</v>
      </c>
      <c r="R1735" s="1">
        <v>4647.6499999999996</v>
      </c>
    </row>
    <row r="1736" spans="1:18" x14ac:dyDescent="0.15">
      <c r="A1736" s="1" t="str">
        <f t="shared" si="28"/>
        <v>Ford Credit Auto Owner Trust 2017-A6573902956242736</v>
      </c>
      <c r="B1736" s="1" t="s">
        <v>56</v>
      </c>
      <c r="C1736" s="1">
        <v>65739029562</v>
      </c>
      <c r="D1736" s="2">
        <v>42736</v>
      </c>
      <c r="E1736" s="1">
        <v>13500.28</v>
      </c>
      <c r="F1736" s="1">
        <v>556</v>
      </c>
      <c r="G1736" s="1">
        <v>0</v>
      </c>
      <c r="H1736" s="1">
        <v>0</v>
      </c>
      <c r="I1736" s="14">
        <v>12944.28</v>
      </c>
      <c r="J1736" s="1">
        <v>23.84</v>
      </c>
      <c r="K1736" s="1">
        <v>0</v>
      </c>
      <c r="L1736" s="1">
        <v>0</v>
      </c>
      <c r="M1736" s="1">
        <v>68.319999999999993</v>
      </c>
      <c r="N1736" s="1">
        <v>511.52</v>
      </c>
      <c r="O1736" s="1">
        <v>489.73347890999997</v>
      </c>
      <c r="P1736" s="1">
        <v>443.2</v>
      </c>
      <c r="Q1736" s="1">
        <v>0</v>
      </c>
      <c r="R1736" s="1">
        <v>579.84</v>
      </c>
    </row>
    <row r="1737" spans="1:18" x14ac:dyDescent="0.15">
      <c r="A1737" s="1" t="str">
        <f t="shared" si="28"/>
        <v>Ford Credit Auto Owner Trust 2017-A6573902956242767</v>
      </c>
      <c r="B1737" s="1" t="s">
        <v>56</v>
      </c>
      <c r="C1737" s="1">
        <v>65739029562</v>
      </c>
      <c r="D1737" s="2">
        <v>42767</v>
      </c>
      <c r="E1737" s="1">
        <v>12944.28</v>
      </c>
      <c r="F1737" s="1">
        <v>12941.58</v>
      </c>
      <c r="G1737" s="1">
        <v>2.7</v>
      </c>
      <c r="H1737" s="1">
        <v>-2.70000000000072</v>
      </c>
      <c r="I1737" s="14">
        <v>2.7</v>
      </c>
      <c r="J1737" s="1">
        <v>26.27</v>
      </c>
      <c r="K1737" s="1">
        <v>0</v>
      </c>
      <c r="L1737" s="1">
        <v>0</v>
      </c>
      <c r="M1737" s="1">
        <v>0</v>
      </c>
      <c r="N1737" s="1">
        <v>443.2</v>
      </c>
      <c r="O1737" s="1">
        <v>490.52358708000003</v>
      </c>
      <c r="P1737" s="1">
        <v>0</v>
      </c>
      <c r="Q1737" s="1">
        <v>0</v>
      </c>
      <c r="R1737" s="1">
        <v>12967.85</v>
      </c>
    </row>
    <row r="1738" spans="1:18" x14ac:dyDescent="0.15">
      <c r="A1738" s="1" t="str">
        <f t="shared" si="28"/>
        <v>Ford Credit Auto Owner Trust 2017-A6573903014342736</v>
      </c>
      <c r="B1738" s="1" t="s">
        <v>56</v>
      </c>
      <c r="C1738" s="1">
        <v>65739030143</v>
      </c>
      <c r="D1738" s="2">
        <v>42736</v>
      </c>
      <c r="E1738" s="1">
        <v>27419.1</v>
      </c>
      <c r="F1738" s="1">
        <v>27419.09</v>
      </c>
      <c r="G1738" s="1">
        <v>0.01</v>
      </c>
      <c r="H1738" s="1">
        <v>-9.9999999983992893E-3</v>
      </c>
      <c r="I1738" s="14">
        <v>0.01</v>
      </c>
      <c r="J1738" s="1">
        <v>32.78</v>
      </c>
      <c r="K1738" s="1">
        <v>0</v>
      </c>
      <c r="L1738" s="1">
        <v>0</v>
      </c>
      <c r="M1738" s="1">
        <v>0</v>
      </c>
      <c r="N1738" s="1">
        <v>725.67</v>
      </c>
      <c r="O1738" s="1">
        <v>681.44490443999996</v>
      </c>
      <c r="P1738" s="1">
        <v>0</v>
      </c>
      <c r="Q1738" s="1">
        <v>0</v>
      </c>
      <c r="R1738" s="1">
        <v>27451.87</v>
      </c>
    </row>
    <row r="1739" spans="1:18" x14ac:dyDescent="0.15">
      <c r="A1739" s="1" t="str">
        <f t="shared" si="28"/>
        <v>Ford Credit Auto Owner Trust 2017-A6573903030042736</v>
      </c>
      <c r="B1739" s="1" t="s">
        <v>56</v>
      </c>
      <c r="C1739" s="1">
        <v>65739030300</v>
      </c>
      <c r="D1739" s="2">
        <v>42736</v>
      </c>
      <c r="E1739" s="1">
        <v>22486.45</v>
      </c>
      <c r="F1739" s="1">
        <v>22482.94</v>
      </c>
      <c r="G1739" s="1">
        <v>3.51</v>
      </c>
      <c r="H1739" s="1">
        <v>-3.50999999999476</v>
      </c>
      <c r="I1739" s="14">
        <v>3.51</v>
      </c>
      <c r="J1739" s="1">
        <v>30.43</v>
      </c>
      <c r="K1739" s="1">
        <v>0</v>
      </c>
      <c r="L1739" s="1">
        <v>0</v>
      </c>
      <c r="M1739" s="1">
        <v>0</v>
      </c>
      <c r="N1739" s="1">
        <v>375.21</v>
      </c>
      <c r="O1739" s="1">
        <v>338.95437363999997</v>
      </c>
      <c r="P1739" s="1">
        <v>0</v>
      </c>
      <c r="Q1739" s="1">
        <v>0</v>
      </c>
      <c r="R1739" s="1">
        <v>22513.37</v>
      </c>
    </row>
    <row r="1740" spans="1:18" x14ac:dyDescent="0.15">
      <c r="A1740" s="1" t="str">
        <f t="shared" si="28"/>
        <v>Ford Credit Auto Owner Trust 2017-A6573903126542736</v>
      </c>
      <c r="B1740" s="1" t="s">
        <v>56</v>
      </c>
      <c r="C1740" s="1">
        <v>65739031265</v>
      </c>
      <c r="D1740" s="2">
        <v>42736</v>
      </c>
      <c r="E1740" s="1">
        <v>27521.43</v>
      </c>
      <c r="F1740" s="1">
        <v>27510.37</v>
      </c>
      <c r="G1740" s="1">
        <v>0</v>
      </c>
      <c r="H1740" s="1">
        <v>0</v>
      </c>
      <c r="I1740" s="14">
        <v>11.06</v>
      </c>
      <c r="J1740" s="1">
        <v>106.67</v>
      </c>
      <c r="K1740" s="1">
        <v>0</v>
      </c>
      <c r="L1740" s="1">
        <v>0</v>
      </c>
      <c r="M1740" s="1">
        <v>27028.67</v>
      </c>
      <c r="N1740" s="1">
        <v>588.37</v>
      </c>
      <c r="O1740" s="1">
        <v>474.26466746</v>
      </c>
      <c r="P1740" s="1">
        <v>0</v>
      </c>
      <c r="Q1740" s="1">
        <v>0</v>
      </c>
      <c r="R1740" s="1">
        <v>27617.040000000001</v>
      </c>
    </row>
    <row r="1741" spans="1:18" x14ac:dyDescent="0.15">
      <c r="A1741" s="1" t="str">
        <f t="shared" si="28"/>
        <v>Ford Credit Auto Owner Trust 2017-A6573903126542767</v>
      </c>
      <c r="B1741" s="1" t="s">
        <v>56</v>
      </c>
      <c r="C1741" s="1">
        <v>65739031265</v>
      </c>
      <c r="D1741" s="2">
        <v>42767</v>
      </c>
      <c r="E1741" s="1">
        <v>11.06</v>
      </c>
      <c r="F1741" s="1">
        <v>11.05</v>
      </c>
      <c r="G1741" s="1">
        <v>0.01</v>
      </c>
      <c r="H1741" s="1">
        <v>-9.9999999999997799E-3</v>
      </c>
      <c r="I1741" s="14">
        <v>0.01</v>
      </c>
      <c r="J1741" s="1">
        <v>0.08</v>
      </c>
      <c r="K1741" s="1">
        <v>0</v>
      </c>
      <c r="L1741" s="1">
        <v>0</v>
      </c>
      <c r="M1741" s="1">
        <v>0</v>
      </c>
      <c r="N1741" s="1">
        <v>0</v>
      </c>
      <c r="O1741" s="1">
        <v>476.23511048</v>
      </c>
      <c r="P1741" s="1">
        <v>0</v>
      </c>
      <c r="Q1741" s="1">
        <v>0</v>
      </c>
      <c r="R1741" s="1">
        <v>11.13</v>
      </c>
    </row>
    <row r="1742" spans="1:18" x14ac:dyDescent="0.15">
      <c r="A1742" s="1" t="str">
        <f t="shared" si="28"/>
        <v>Ford Credit Auto Owner Trust 2017-A6573903191842736</v>
      </c>
      <c r="B1742" s="1" t="s">
        <v>56</v>
      </c>
      <c r="C1742" s="1">
        <v>65739031918</v>
      </c>
      <c r="D1742" s="2">
        <v>42736</v>
      </c>
      <c r="E1742" s="1">
        <v>33704.28</v>
      </c>
      <c r="F1742" s="1">
        <v>33627.449999999997</v>
      </c>
      <c r="G1742" s="1">
        <v>76.83</v>
      </c>
      <c r="H1742" s="1">
        <v>-1.9999999996798499E-2</v>
      </c>
      <c r="I1742" s="14">
        <v>0.02</v>
      </c>
      <c r="J1742" s="1">
        <v>161.57</v>
      </c>
      <c r="K1742" s="1">
        <v>0</v>
      </c>
      <c r="L1742" s="1">
        <v>0</v>
      </c>
      <c r="M1742" s="1">
        <v>0</v>
      </c>
      <c r="N1742" s="1">
        <v>774.6</v>
      </c>
      <c r="O1742" s="1">
        <v>536.55829000000006</v>
      </c>
      <c r="P1742" s="1">
        <v>0</v>
      </c>
      <c r="Q1742" s="1">
        <v>0</v>
      </c>
      <c r="R1742" s="1">
        <v>33789.019999999997</v>
      </c>
    </row>
    <row r="1743" spans="1:18" x14ac:dyDescent="0.15">
      <c r="A1743" s="1" t="str">
        <f t="shared" si="28"/>
        <v>Ford Credit Auto Owner Trust 2017-A6573903198242736</v>
      </c>
      <c r="B1743" s="1" t="s">
        <v>56</v>
      </c>
      <c r="C1743" s="1">
        <v>65739031982</v>
      </c>
      <c r="D1743" s="2">
        <v>42736</v>
      </c>
      <c r="E1743" s="1">
        <v>6692.37</v>
      </c>
      <c r="F1743" s="1">
        <v>123.39</v>
      </c>
      <c r="G1743" s="1">
        <v>0</v>
      </c>
      <c r="H1743" s="1">
        <v>3.2684965844964598E-13</v>
      </c>
      <c r="I1743" s="14">
        <v>6568.98</v>
      </c>
      <c r="J1743" s="1">
        <v>10.77</v>
      </c>
      <c r="K1743" s="1">
        <v>0</v>
      </c>
      <c r="L1743" s="1">
        <v>0</v>
      </c>
      <c r="M1743" s="1">
        <v>0</v>
      </c>
      <c r="N1743" s="1">
        <v>134.16</v>
      </c>
      <c r="O1743" s="1">
        <v>123.36785992</v>
      </c>
      <c r="P1743" s="1">
        <v>134.16</v>
      </c>
      <c r="Q1743" s="1">
        <v>0</v>
      </c>
      <c r="R1743" s="1">
        <v>134.16</v>
      </c>
    </row>
    <row r="1744" spans="1:18" x14ac:dyDescent="0.15">
      <c r="A1744" s="1" t="str">
        <f t="shared" si="28"/>
        <v>Ford Credit Auto Owner Trust 2017-A6573903198242767</v>
      </c>
      <c r="B1744" s="1" t="s">
        <v>56</v>
      </c>
      <c r="C1744" s="1">
        <v>65739031982</v>
      </c>
      <c r="D1744" s="2">
        <v>42767</v>
      </c>
      <c r="E1744" s="1">
        <v>6568.98</v>
      </c>
      <c r="F1744" s="1">
        <v>6568.29</v>
      </c>
      <c r="G1744" s="1">
        <v>0.69</v>
      </c>
      <c r="H1744" s="1">
        <v>-0.68999999999959905</v>
      </c>
      <c r="I1744" s="14">
        <v>0.69</v>
      </c>
      <c r="J1744" s="1">
        <v>14.02</v>
      </c>
      <c r="K1744" s="1">
        <v>0</v>
      </c>
      <c r="L1744" s="1">
        <v>0</v>
      </c>
      <c r="M1744" s="1">
        <v>0</v>
      </c>
      <c r="N1744" s="1">
        <v>134.16</v>
      </c>
      <c r="O1744" s="1">
        <v>123.56698252</v>
      </c>
      <c r="P1744" s="1">
        <v>0</v>
      </c>
      <c r="Q1744" s="1">
        <v>0</v>
      </c>
      <c r="R1744" s="1">
        <v>6582.31</v>
      </c>
    </row>
    <row r="1745" spans="1:18" x14ac:dyDescent="0.15">
      <c r="A1745" s="1" t="str">
        <f t="shared" si="28"/>
        <v>Ford Credit Auto Owner Trust 2017-A6573903244442736</v>
      </c>
      <c r="B1745" s="1" t="s">
        <v>56</v>
      </c>
      <c r="C1745" s="1">
        <v>65739032444</v>
      </c>
      <c r="D1745" s="2">
        <v>42736</v>
      </c>
      <c r="E1745" s="1">
        <v>1003.54</v>
      </c>
      <c r="F1745" s="1">
        <v>1001.45</v>
      </c>
      <c r="G1745" s="1">
        <v>2.09</v>
      </c>
      <c r="H1745" s="1">
        <v>-2.0900000000001402</v>
      </c>
      <c r="I1745" s="14">
        <v>2.09</v>
      </c>
      <c r="J1745" s="1">
        <v>7.76</v>
      </c>
      <c r="K1745" s="1">
        <v>0</v>
      </c>
      <c r="L1745" s="1">
        <v>0</v>
      </c>
      <c r="M1745" s="1">
        <v>0</v>
      </c>
      <c r="N1745" s="1">
        <v>230.35</v>
      </c>
      <c r="O1745" s="1">
        <v>170.04898624</v>
      </c>
      <c r="P1745" s="1">
        <v>0</v>
      </c>
      <c r="Q1745" s="1">
        <v>0</v>
      </c>
      <c r="R1745" s="1">
        <v>1009.21</v>
      </c>
    </row>
    <row r="1746" spans="1:18" x14ac:dyDescent="0.15">
      <c r="A1746" s="1" t="str">
        <f t="shared" si="28"/>
        <v>Ford Credit Auto Owner Trust 2017-A6573903330942736</v>
      </c>
      <c r="B1746" s="1" t="s">
        <v>56</v>
      </c>
      <c r="C1746" s="1">
        <v>65739033309</v>
      </c>
      <c r="D1746" s="2">
        <v>42736</v>
      </c>
      <c r="E1746" s="1">
        <v>5322.33</v>
      </c>
      <c r="F1746" s="1">
        <v>5322.3</v>
      </c>
      <c r="G1746" s="1">
        <v>0.03</v>
      </c>
      <c r="H1746" s="1">
        <v>-2.99999999997453E-2</v>
      </c>
      <c r="I1746" s="14">
        <v>0.03</v>
      </c>
      <c r="J1746" s="1">
        <v>79.19</v>
      </c>
      <c r="K1746" s="1">
        <v>0</v>
      </c>
      <c r="L1746" s="1">
        <v>0</v>
      </c>
      <c r="M1746" s="1">
        <v>0</v>
      </c>
      <c r="N1746" s="1">
        <v>653.41999999999996</v>
      </c>
      <c r="O1746" s="1">
        <v>588.67648852000002</v>
      </c>
      <c r="P1746" s="1">
        <v>0</v>
      </c>
      <c r="Q1746" s="1">
        <v>0</v>
      </c>
      <c r="R1746" s="1">
        <v>5401.49</v>
      </c>
    </row>
    <row r="1747" spans="1:18" x14ac:dyDescent="0.15">
      <c r="A1747" s="1" t="str">
        <f t="shared" si="28"/>
        <v>Ford Credit Auto Owner Trust 2017-A6573903372842736</v>
      </c>
      <c r="B1747" s="1" t="s">
        <v>56</v>
      </c>
      <c r="C1747" s="1">
        <v>65739033728</v>
      </c>
      <c r="D1747" s="2">
        <v>42736</v>
      </c>
      <c r="E1747" s="1">
        <v>1953.96</v>
      </c>
      <c r="F1747" s="1">
        <v>1953.43</v>
      </c>
      <c r="G1747" s="1">
        <v>0.53</v>
      </c>
      <c r="H1747" s="1">
        <v>-0.52999999999997205</v>
      </c>
      <c r="I1747" s="14">
        <v>0.53</v>
      </c>
      <c r="J1747" s="1">
        <v>8.1</v>
      </c>
      <c r="K1747" s="1">
        <v>0</v>
      </c>
      <c r="L1747" s="1">
        <v>0</v>
      </c>
      <c r="M1747" s="1">
        <v>0</v>
      </c>
      <c r="N1747" s="1">
        <v>233.05</v>
      </c>
      <c r="O1747" s="1">
        <v>206.66940668000001</v>
      </c>
      <c r="P1747" s="1">
        <v>0</v>
      </c>
      <c r="Q1747" s="1">
        <v>0</v>
      </c>
      <c r="R1747" s="1">
        <v>1961.53</v>
      </c>
    </row>
    <row r="1748" spans="1:18" x14ac:dyDescent="0.15">
      <c r="A1748" s="1" t="str">
        <f t="shared" si="28"/>
        <v>Ford Credit Auto Owner Trust 2017-A6573903438542736</v>
      </c>
      <c r="B1748" s="1" t="s">
        <v>56</v>
      </c>
      <c r="C1748" s="1">
        <v>65739034385</v>
      </c>
      <c r="D1748" s="2">
        <v>42736</v>
      </c>
      <c r="E1748" s="1">
        <v>35101.58</v>
      </c>
      <c r="F1748" s="1">
        <v>35053.279999999999</v>
      </c>
      <c r="G1748" s="1">
        <v>48.3</v>
      </c>
      <c r="H1748" s="1">
        <v>-1.9999999996798499E-2</v>
      </c>
      <c r="I1748" s="14">
        <v>0.02</v>
      </c>
      <c r="J1748" s="1">
        <v>165.69</v>
      </c>
      <c r="K1748" s="1">
        <v>0</v>
      </c>
      <c r="L1748" s="1">
        <v>0</v>
      </c>
      <c r="M1748" s="1">
        <v>0</v>
      </c>
      <c r="N1748" s="1">
        <v>774.93999999999903</v>
      </c>
      <c r="O1748" s="1">
        <v>561.12064558999998</v>
      </c>
      <c r="P1748" s="1">
        <v>0</v>
      </c>
      <c r="Q1748" s="1">
        <v>0</v>
      </c>
      <c r="R1748" s="1">
        <v>35218.97</v>
      </c>
    </row>
    <row r="1749" spans="1:18" x14ac:dyDescent="0.15">
      <c r="A1749" s="1" t="str">
        <f t="shared" si="28"/>
        <v>Ford Credit Auto Owner Trust 2017-A6573903623442736</v>
      </c>
      <c r="B1749" s="1" t="s">
        <v>56</v>
      </c>
      <c r="C1749" s="1">
        <v>65739036234</v>
      </c>
      <c r="D1749" s="2">
        <v>42736</v>
      </c>
      <c r="E1749" s="1">
        <v>3280.42</v>
      </c>
      <c r="F1749" s="1">
        <v>3279.83</v>
      </c>
      <c r="G1749" s="1">
        <v>0.59</v>
      </c>
      <c r="H1749" s="1">
        <v>-0.59000000000014496</v>
      </c>
      <c r="I1749" s="14">
        <v>0.59</v>
      </c>
      <c r="J1749" s="1">
        <v>20.059999999999999</v>
      </c>
      <c r="K1749" s="1">
        <v>0</v>
      </c>
      <c r="L1749" s="1">
        <v>0</v>
      </c>
      <c r="M1749" s="1">
        <v>0</v>
      </c>
      <c r="N1749" s="1">
        <v>1053.01</v>
      </c>
      <c r="O1749" s="1">
        <v>789.63321216999998</v>
      </c>
      <c r="P1749" s="1">
        <v>0</v>
      </c>
      <c r="Q1749" s="1">
        <v>0</v>
      </c>
      <c r="R1749" s="1">
        <v>3299.89</v>
      </c>
    </row>
    <row r="1750" spans="1:18" x14ac:dyDescent="0.15">
      <c r="A1750" s="1" t="str">
        <f t="shared" si="28"/>
        <v>Ford Credit Auto Owner Trust 2017-A6573903659542736</v>
      </c>
      <c r="B1750" s="1" t="s">
        <v>56</v>
      </c>
      <c r="C1750" s="1">
        <v>65739036595</v>
      </c>
      <c r="D1750" s="2">
        <v>42736</v>
      </c>
      <c r="E1750" s="1">
        <v>41412.89</v>
      </c>
      <c r="F1750" s="1">
        <v>41234.07</v>
      </c>
      <c r="G1750" s="1">
        <v>0</v>
      </c>
      <c r="H1750" s="1">
        <v>0</v>
      </c>
      <c r="I1750" s="14">
        <v>178.82</v>
      </c>
      <c r="J1750" s="1">
        <v>433.26</v>
      </c>
      <c r="K1750" s="1">
        <v>0</v>
      </c>
      <c r="L1750" s="1">
        <v>0</v>
      </c>
      <c r="M1750" s="1">
        <v>40921.279999999999</v>
      </c>
      <c r="N1750" s="1">
        <v>746.05</v>
      </c>
      <c r="O1750" s="1">
        <v>527.49700225000004</v>
      </c>
      <c r="P1750" s="1">
        <v>0</v>
      </c>
      <c r="Q1750" s="1">
        <v>0</v>
      </c>
      <c r="R1750" s="1">
        <v>41704.629999999997</v>
      </c>
    </row>
    <row r="1751" spans="1:18" x14ac:dyDescent="0.15">
      <c r="A1751" s="1" t="str">
        <f t="shared" si="28"/>
        <v>Ford Credit Auto Owner Trust 2017-A6573903659542767</v>
      </c>
      <c r="B1751" s="1" t="s">
        <v>56</v>
      </c>
      <c r="C1751" s="1">
        <v>65739036595</v>
      </c>
      <c r="D1751" s="2">
        <v>42767</v>
      </c>
      <c r="E1751" s="1">
        <v>178.82</v>
      </c>
      <c r="F1751" s="1">
        <v>123.01</v>
      </c>
      <c r="G1751" s="1">
        <v>55.81</v>
      </c>
      <c r="H1751" s="1">
        <v>0</v>
      </c>
      <c r="I1751" s="14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530.31818146000001</v>
      </c>
      <c r="P1751" s="1">
        <v>0</v>
      </c>
      <c r="Q1751" s="1">
        <v>0</v>
      </c>
      <c r="R1751" s="1">
        <v>123.01</v>
      </c>
    </row>
    <row r="1752" spans="1:18" x14ac:dyDescent="0.15">
      <c r="A1752" s="1" t="str">
        <f t="shared" si="28"/>
        <v>Ford Credit Auto Owner Trust 2017-A6573903699342736</v>
      </c>
      <c r="B1752" s="1" t="s">
        <v>56</v>
      </c>
      <c r="C1752" s="1">
        <v>65739036993</v>
      </c>
      <c r="D1752" s="2">
        <v>42736</v>
      </c>
      <c r="E1752" s="1">
        <v>27648.91</v>
      </c>
      <c r="F1752" s="1">
        <v>0</v>
      </c>
      <c r="G1752" s="1">
        <v>0</v>
      </c>
      <c r="H1752" s="1">
        <v>0</v>
      </c>
      <c r="I1752" s="14">
        <v>27648.91</v>
      </c>
      <c r="J1752" s="1">
        <v>0</v>
      </c>
      <c r="K1752" s="1">
        <v>0</v>
      </c>
      <c r="L1752" s="1">
        <v>0</v>
      </c>
      <c r="M1752" s="1">
        <v>0</v>
      </c>
      <c r="N1752" s="1">
        <v>504.88</v>
      </c>
      <c r="O1752" s="1">
        <v>357.05122446000001</v>
      </c>
      <c r="P1752" s="1">
        <v>355.26</v>
      </c>
      <c r="Q1752" s="1">
        <v>0</v>
      </c>
      <c r="R1752" s="1">
        <v>0</v>
      </c>
    </row>
    <row r="1753" spans="1:18" x14ac:dyDescent="0.15">
      <c r="A1753" s="1" t="str">
        <f t="shared" si="28"/>
        <v>Ford Credit Auto Owner Trust 2017-A6573903699342767</v>
      </c>
      <c r="B1753" s="1" t="s">
        <v>56</v>
      </c>
      <c r="C1753" s="1">
        <v>65739036993</v>
      </c>
      <c r="D1753" s="2">
        <v>42767</v>
      </c>
      <c r="E1753" s="1">
        <v>27648.91</v>
      </c>
      <c r="F1753" s="1">
        <v>27639.65</v>
      </c>
      <c r="G1753" s="1">
        <v>9.26</v>
      </c>
      <c r="H1753" s="1">
        <v>-9.2599999999983993</v>
      </c>
      <c r="I1753" s="14">
        <v>9.26</v>
      </c>
      <c r="J1753" s="1">
        <v>275.11</v>
      </c>
      <c r="K1753" s="1">
        <v>0</v>
      </c>
      <c r="L1753" s="1">
        <v>0</v>
      </c>
      <c r="M1753" s="1">
        <v>0</v>
      </c>
      <c r="N1753" s="1">
        <v>355.26</v>
      </c>
      <c r="O1753" s="1">
        <v>358.93071822000002</v>
      </c>
      <c r="P1753" s="1">
        <v>0</v>
      </c>
      <c r="Q1753" s="1">
        <v>0</v>
      </c>
      <c r="R1753" s="1">
        <v>27914.76</v>
      </c>
    </row>
    <row r="1754" spans="1:18" x14ac:dyDescent="0.15">
      <c r="A1754" s="1" t="str">
        <f t="shared" si="28"/>
        <v>Ford Credit Auto Owner Trust 2017-A6573903784242736</v>
      </c>
      <c r="B1754" s="1" t="s">
        <v>56</v>
      </c>
      <c r="C1754" s="1">
        <v>65739037842</v>
      </c>
      <c r="D1754" s="2">
        <v>42736</v>
      </c>
      <c r="E1754" s="1">
        <v>10628.35</v>
      </c>
      <c r="F1754" s="1">
        <v>10622.03</v>
      </c>
      <c r="G1754" s="1">
        <v>6.32</v>
      </c>
      <c r="H1754" s="1">
        <v>-6.3199999999997001</v>
      </c>
      <c r="I1754" s="14">
        <v>6.32</v>
      </c>
      <c r="J1754" s="1">
        <v>50.14</v>
      </c>
      <c r="K1754" s="1">
        <v>0</v>
      </c>
      <c r="L1754" s="1">
        <v>0</v>
      </c>
      <c r="M1754" s="1">
        <v>0</v>
      </c>
      <c r="N1754" s="1">
        <v>222.01</v>
      </c>
      <c r="O1754" s="1">
        <v>173.47082900999999</v>
      </c>
      <c r="P1754" s="1">
        <v>0</v>
      </c>
      <c r="Q1754" s="1">
        <v>0</v>
      </c>
      <c r="R1754" s="1">
        <v>10672.17</v>
      </c>
    </row>
    <row r="1755" spans="1:18" x14ac:dyDescent="0.15">
      <c r="A1755" s="1" t="str">
        <f t="shared" si="28"/>
        <v>Ford Credit Auto Owner Trust 2017-A6573903784642736</v>
      </c>
      <c r="B1755" s="1" t="s">
        <v>56</v>
      </c>
      <c r="C1755" s="1">
        <v>65739037846</v>
      </c>
      <c r="D1755" s="2">
        <v>42736</v>
      </c>
      <c r="E1755" s="1">
        <v>17979.71</v>
      </c>
      <c r="F1755" s="1">
        <v>17972.73</v>
      </c>
      <c r="G1755" s="1">
        <v>6.98</v>
      </c>
      <c r="H1755" s="1">
        <v>-6.9799999999995599</v>
      </c>
      <c r="I1755" s="14">
        <v>6.98</v>
      </c>
      <c r="J1755" s="1">
        <v>48.18</v>
      </c>
      <c r="K1755" s="1">
        <v>0</v>
      </c>
      <c r="L1755" s="1">
        <v>0</v>
      </c>
      <c r="M1755" s="1">
        <v>0</v>
      </c>
      <c r="N1755" s="1">
        <v>450.1</v>
      </c>
      <c r="O1755" s="1">
        <v>406.86979707</v>
      </c>
      <c r="P1755" s="1">
        <v>0</v>
      </c>
      <c r="Q1755" s="1">
        <v>0</v>
      </c>
      <c r="R1755" s="1">
        <v>18020.91</v>
      </c>
    </row>
    <row r="1756" spans="1:18" x14ac:dyDescent="0.15">
      <c r="A1756" s="1" t="str">
        <f t="shared" si="28"/>
        <v>Ford Credit Auto Owner Trust 2017-A6573903835942736</v>
      </c>
      <c r="B1756" s="1" t="s">
        <v>56</v>
      </c>
      <c r="C1756" s="1">
        <v>65739038359</v>
      </c>
      <c r="D1756" s="2">
        <v>42736</v>
      </c>
      <c r="E1756" s="1">
        <v>20483.39</v>
      </c>
      <c r="F1756" s="1">
        <v>337.9</v>
      </c>
      <c r="G1756" s="1">
        <v>0</v>
      </c>
      <c r="H1756" s="1">
        <v>-2.1600499167107001E-12</v>
      </c>
      <c r="I1756" s="14">
        <v>20145.490000000002</v>
      </c>
      <c r="J1756" s="1">
        <v>79.03</v>
      </c>
      <c r="K1756" s="1">
        <v>0</v>
      </c>
      <c r="L1756" s="1">
        <v>0</v>
      </c>
      <c r="M1756" s="1">
        <v>0</v>
      </c>
      <c r="N1756" s="1">
        <v>416.93</v>
      </c>
      <c r="O1756" s="1">
        <v>344.76868228000001</v>
      </c>
      <c r="P1756" s="1">
        <v>416.93</v>
      </c>
      <c r="Q1756" s="1">
        <v>0</v>
      </c>
      <c r="R1756" s="1">
        <v>416.93</v>
      </c>
    </row>
    <row r="1757" spans="1:18" x14ac:dyDescent="0.15">
      <c r="A1757" s="1" t="str">
        <f t="shared" si="28"/>
        <v>Ford Credit Auto Owner Trust 2017-A6573903835942767</v>
      </c>
      <c r="B1757" s="1" t="s">
        <v>56</v>
      </c>
      <c r="C1757" s="1">
        <v>65739038359</v>
      </c>
      <c r="D1757" s="2">
        <v>42767</v>
      </c>
      <c r="E1757" s="1">
        <v>20145.490000000002</v>
      </c>
      <c r="F1757" s="1">
        <v>20145.48</v>
      </c>
      <c r="G1757" s="1">
        <v>0.01</v>
      </c>
      <c r="H1757" s="1">
        <v>-9.9999999947613105E-3</v>
      </c>
      <c r="I1757" s="14">
        <v>0.01</v>
      </c>
      <c r="J1757" s="1">
        <v>111.48</v>
      </c>
      <c r="K1757" s="1">
        <v>0</v>
      </c>
      <c r="L1757" s="1">
        <v>0</v>
      </c>
      <c r="M1757" s="1">
        <v>0</v>
      </c>
      <c r="N1757" s="1">
        <v>416.93</v>
      </c>
      <c r="O1757" s="1">
        <v>345.98420929000002</v>
      </c>
      <c r="P1757" s="1">
        <v>0</v>
      </c>
      <c r="Q1757" s="1">
        <v>0</v>
      </c>
      <c r="R1757" s="1">
        <v>20256.96</v>
      </c>
    </row>
    <row r="1758" spans="1:18" x14ac:dyDescent="0.15">
      <c r="A1758" s="1" t="str">
        <f t="shared" si="28"/>
        <v>Ford Credit Auto Owner Trust 2017-A6573903879642736</v>
      </c>
      <c r="B1758" s="1" t="s">
        <v>56</v>
      </c>
      <c r="C1758" s="1">
        <v>65739038796</v>
      </c>
      <c r="D1758" s="2">
        <v>42736</v>
      </c>
      <c r="E1758" s="1">
        <v>19346.240000000002</v>
      </c>
      <c r="F1758" s="1">
        <v>19343.11</v>
      </c>
      <c r="G1758" s="1">
        <v>3.13</v>
      </c>
      <c r="H1758" s="1">
        <v>-3.1300000000010102</v>
      </c>
      <c r="I1758" s="14">
        <v>3.13</v>
      </c>
      <c r="J1758" s="1">
        <v>118.76</v>
      </c>
      <c r="K1758" s="1">
        <v>0</v>
      </c>
      <c r="L1758" s="1">
        <v>0</v>
      </c>
      <c r="M1758" s="1">
        <v>0</v>
      </c>
      <c r="N1758" s="1">
        <v>343.92</v>
      </c>
      <c r="O1758" s="1">
        <v>247.19988017</v>
      </c>
      <c r="P1758" s="1">
        <v>0</v>
      </c>
      <c r="Q1758" s="1">
        <v>0</v>
      </c>
      <c r="R1758" s="1">
        <v>19461.87</v>
      </c>
    </row>
    <row r="1759" spans="1:18" x14ac:dyDescent="0.15">
      <c r="A1759" s="1" t="str">
        <f t="shared" si="28"/>
        <v>Ford Credit Auto Owner Trust 2017-A6573903890842736</v>
      </c>
      <c r="B1759" s="1" t="s">
        <v>56</v>
      </c>
      <c r="C1759" s="1">
        <v>65739038908</v>
      </c>
      <c r="D1759" s="2">
        <v>42736</v>
      </c>
      <c r="E1759" s="1">
        <v>24160.06</v>
      </c>
      <c r="F1759" s="1">
        <v>293.87</v>
      </c>
      <c r="G1759" s="1">
        <v>0</v>
      </c>
      <c r="H1759" s="1">
        <v>2.6147972675971598E-12</v>
      </c>
      <c r="I1759" s="14">
        <v>23866.19</v>
      </c>
      <c r="J1759" s="1">
        <v>140.44999999999999</v>
      </c>
      <c r="K1759" s="1">
        <v>0</v>
      </c>
      <c r="L1759" s="1">
        <v>0</v>
      </c>
      <c r="M1759" s="1">
        <v>1.00000000000477E-2</v>
      </c>
      <c r="N1759" s="1">
        <v>434.30999999999898</v>
      </c>
      <c r="O1759" s="1">
        <v>306.11827297999997</v>
      </c>
      <c r="P1759" s="1">
        <v>434.3</v>
      </c>
      <c r="Q1759" s="1">
        <v>0</v>
      </c>
      <c r="R1759" s="1">
        <v>434.32</v>
      </c>
    </row>
    <row r="1760" spans="1:18" x14ac:dyDescent="0.15">
      <c r="A1760" s="1" t="str">
        <f t="shared" si="28"/>
        <v>Ford Credit Auto Owner Trust 2017-A6573903890842767</v>
      </c>
      <c r="B1760" s="1" t="s">
        <v>56</v>
      </c>
      <c r="C1760" s="1">
        <v>65739038908</v>
      </c>
      <c r="D1760" s="2">
        <v>42767</v>
      </c>
      <c r="E1760" s="1">
        <v>23866.19</v>
      </c>
      <c r="F1760" s="1">
        <v>23862.11</v>
      </c>
      <c r="G1760" s="1">
        <v>4.08</v>
      </c>
      <c r="H1760" s="1">
        <v>-4.0800000000053798</v>
      </c>
      <c r="I1760" s="14">
        <v>4.08</v>
      </c>
      <c r="J1760" s="1">
        <v>175.72</v>
      </c>
      <c r="K1760" s="1">
        <v>0</v>
      </c>
      <c r="L1760" s="1">
        <v>0</v>
      </c>
      <c r="M1760" s="1">
        <v>0</v>
      </c>
      <c r="N1760" s="1">
        <v>434.3</v>
      </c>
      <c r="O1760" s="1">
        <v>307.74526121999997</v>
      </c>
      <c r="P1760" s="1">
        <v>0</v>
      </c>
      <c r="Q1760" s="1">
        <v>0</v>
      </c>
      <c r="R1760" s="1">
        <v>24037.83</v>
      </c>
    </row>
    <row r="1761" spans="1:18" x14ac:dyDescent="0.15">
      <c r="A1761" s="1" t="str">
        <f t="shared" si="28"/>
        <v>Ford Credit Auto Owner Trust 2017-A6573903959442736</v>
      </c>
      <c r="B1761" s="1" t="s">
        <v>56</v>
      </c>
      <c r="C1761" s="1">
        <v>65739039594</v>
      </c>
      <c r="D1761" s="2">
        <v>42736</v>
      </c>
      <c r="E1761" s="1">
        <v>265.19</v>
      </c>
      <c r="F1761" s="1">
        <v>264.8</v>
      </c>
      <c r="G1761" s="1">
        <v>0.39</v>
      </c>
      <c r="H1761" s="1">
        <v>-0.38999999999998602</v>
      </c>
      <c r="I1761" s="14">
        <v>0.39</v>
      </c>
      <c r="J1761" s="1">
        <v>1.54</v>
      </c>
      <c r="K1761" s="1">
        <v>0</v>
      </c>
      <c r="L1761" s="1">
        <v>0</v>
      </c>
      <c r="M1761" s="1">
        <v>0</v>
      </c>
      <c r="N1761" s="1">
        <v>1016.93</v>
      </c>
      <c r="O1761" s="1">
        <v>730.65593213</v>
      </c>
      <c r="P1761" s="1">
        <v>0</v>
      </c>
      <c r="Q1761" s="1">
        <v>0</v>
      </c>
      <c r="R1761" s="1">
        <v>266.33999999999997</v>
      </c>
    </row>
    <row r="1762" spans="1:18" x14ac:dyDescent="0.15">
      <c r="A1762" s="1" t="str">
        <f t="shared" si="28"/>
        <v>Ford Credit Auto Owner Trust 2017-A6573903980842736</v>
      </c>
      <c r="B1762" s="1" t="s">
        <v>56</v>
      </c>
      <c r="C1762" s="1">
        <v>65739039808</v>
      </c>
      <c r="D1762" s="2">
        <v>42736</v>
      </c>
      <c r="E1762" s="1">
        <v>9982.7099999999991</v>
      </c>
      <c r="F1762" s="1">
        <v>9981.2099999999991</v>
      </c>
      <c r="G1762" s="1">
        <v>1.5</v>
      </c>
      <c r="H1762" s="1">
        <v>-1.5</v>
      </c>
      <c r="I1762" s="14">
        <v>1.5</v>
      </c>
      <c r="J1762" s="1">
        <v>119.86</v>
      </c>
      <c r="K1762" s="1">
        <v>0</v>
      </c>
      <c r="L1762" s="1">
        <v>0</v>
      </c>
      <c r="M1762" s="1">
        <v>0</v>
      </c>
      <c r="N1762" s="1">
        <v>216.82</v>
      </c>
      <c r="O1762" s="1">
        <v>159.32458926999999</v>
      </c>
      <c r="P1762" s="1">
        <v>0</v>
      </c>
      <c r="Q1762" s="1">
        <v>0</v>
      </c>
      <c r="R1762" s="1">
        <v>10101.07</v>
      </c>
    </row>
    <row r="1763" spans="1:18" x14ac:dyDescent="0.15">
      <c r="A1763" s="1" t="str">
        <f t="shared" si="28"/>
        <v>Ford Credit Auto Owner Trust 2017-A6573903997642736</v>
      </c>
      <c r="B1763" s="1" t="s">
        <v>56</v>
      </c>
      <c r="C1763" s="1">
        <v>65739039976</v>
      </c>
      <c r="D1763" s="2">
        <v>42736</v>
      </c>
      <c r="E1763" s="1">
        <v>10416.030000000001</v>
      </c>
      <c r="F1763" s="1">
        <v>10410.969999999999</v>
      </c>
      <c r="G1763" s="1">
        <v>5.0599999999999996</v>
      </c>
      <c r="H1763" s="1">
        <v>-5.0599999999976699</v>
      </c>
      <c r="I1763" s="14">
        <v>5.0599999999999996</v>
      </c>
      <c r="J1763" s="1">
        <v>48.63</v>
      </c>
      <c r="K1763" s="1">
        <v>0</v>
      </c>
      <c r="L1763" s="1">
        <v>0</v>
      </c>
      <c r="M1763" s="1">
        <v>0</v>
      </c>
      <c r="N1763" s="1">
        <v>362.74</v>
      </c>
      <c r="O1763" s="1">
        <v>310.78195724</v>
      </c>
      <c r="P1763" s="1">
        <v>0</v>
      </c>
      <c r="Q1763" s="1">
        <v>0</v>
      </c>
      <c r="R1763" s="1">
        <v>10459.6</v>
      </c>
    </row>
    <row r="1764" spans="1:18" x14ac:dyDescent="0.15">
      <c r="A1764" s="1" t="str">
        <f t="shared" si="28"/>
        <v>Ford Credit Auto Owner Trust 2017-A6573904037342736</v>
      </c>
      <c r="B1764" s="1" t="s">
        <v>56</v>
      </c>
      <c r="C1764" s="1">
        <v>65739040373</v>
      </c>
      <c r="D1764" s="2">
        <v>42736</v>
      </c>
      <c r="E1764" s="1">
        <v>14378.26</v>
      </c>
      <c r="F1764" s="1">
        <v>14378.15</v>
      </c>
      <c r="G1764" s="1">
        <v>0.11</v>
      </c>
      <c r="H1764" s="1">
        <v>-0.11000000000058199</v>
      </c>
      <c r="I1764" s="14">
        <v>0.11</v>
      </c>
      <c r="J1764" s="1">
        <v>84.22</v>
      </c>
      <c r="K1764" s="1">
        <v>0</v>
      </c>
      <c r="L1764" s="1">
        <v>0</v>
      </c>
      <c r="M1764" s="1">
        <v>0</v>
      </c>
      <c r="N1764" s="1">
        <v>323.91000000000003</v>
      </c>
      <c r="O1764" s="1">
        <v>251.77344891000001</v>
      </c>
      <c r="P1764" s="1">
        <v>0</v>
      </c>
      <c r="Q1764" s="1">
        <v>0</v>
      </c>
      <c r="R1764" s="1">
        <v>14462.37</v>
      </c>
    </row>
    <row r="1765" spans="1:18" x14ac:dyDescent="0.15">
      <c r="A1765" s="1" t="str">
        <f t="shared" si="28"/>
        <v>Ford Credit Auto Owner Trust 2017-A6573904050942736</v>
      </c>
      <c r="B1765" s="1" t="s">
        <v>56</v>
      </c>
      <c r="C1765" s="1">
        <v>65739040509</v>
      </c>
      <c r="D1765" s="2">
        <v>42736</v>
      </c>
      <c r="E1765" s="1">
        <v>14043.02</v>
      </c>
      <c r="F1765" s="1">
        <v>14039.1</v>
      </c>
      <c r="G1765" s="1">
        <v>3.92</v>
      </c>
      <c r="H1765" s="1">
        <v>-3.9200000000000701</v>
      </c>
      <c r="I1765" s="14">
        <v>3.92</v>
      </c>
      <c r="J1765" s="1">
        <v>62.51</v>
      </c>
      <c r="K1765" s="1">
        <v>0</v>
      </c>
      <c r="L1765" s="1">
        <v>0</v>
      </c>
      <c r="M1765" s="1">
        <v>0</v>
      </c>
      <c r="N1765" s="1">
        <v>770.76</v>
      </c>
      <c r="O1765" s="1">
        <v>710.16994595000006</v>
      </c>
      <c r="P1765" s="1">
        <v>0</v>
      </c>
      <c r="Q1765" s="1">
        <v>0</v>
      </c>
      <c r="R1765" s="1">
        <v>14101.61</v>
      </c>
    </row>
    <row r="1766" spans="1:18" x14ac:dyDescent="0.15">
      <c r="A1766" s="1" t="str">
        <f t="shared" si="28"/>
        <v>Ford Credit Auto Owner Trust 2017-A6573904078942736</v>
      </c>
      <c r="B1766" s="1" t="s">
        <v>56</v>
      </c>
      <c r="C1766" s="1">
        <v>65739040789</v>
      </c>
      <c r="D1766" s="2">
        <v>42736</v>
      </c>
      <c r="E1766" s="1">
        <v>30235.68</v>
      </c>
      <c r="F1766" s="1">
        <v>30228.6</v>
      </c>
      <c r="G1766" s="1">
        <v>7.08</v>
      </c>
      <c r="H1766" s="1">
        <v>-7.08000000000174</v>
      </c>
      <c r="I1766" s="14">
        <v>7.08</v>
      </c>
      <c r="J1766" s="1">
        <v>112.95</v>
      </c>
      <c r="K1766" s="1">
        <v>0</v>
      </c>
      <c r="L1766" s="1">
        <v>0</v>
      </c>
      <c r="M1766" s="1">
        <v>0</v>
      </c>
      <c r="N1766" s="1">
        <v>625</v>
      </c>
      <c r="O1766" s="1">
        <v>479.38642948</v>
      </c>
      <c r="P1766" s="1">
        <v>0</v>
      </c>
      <c r="Q1766" s="1">
        <v>0</v>
      </c>
      <c r="R1766" s="1">
        <v>30341.55</v>
      </c>
    </row>
    <row r="1767" spans="1:18" x14ac:dyDescent="0.15">
      <c r="A1767" s="1" t="str">
        <f t="shared" si="28"/>
        <v>Ford Credit Auto Owner Trust 2017-A6573904088142736</v>
      </c>
      <c r="B1767" s="1" t="s">
        <v>56</v>
      </c>
      <c r="C1767" s="1">
        <v>65739040881</v>
      </c>
      <c r="D1767" s="2">
        <v>42736</v>
      </c>
      <c r="E1767" s="1">
        <v>8988.0499999999993</v>
      </c>
      <c r="F1767" s="1">
        <v>8981.6</v>
      </c>
      <c r="G1767" s="1">
        <v>6.45</v>
      </c>
      <c r="H1767" s="1">
        <v>-6.4500000000025404</v>
      </c>
      <c r="I1767" s="14">
        <v>6.45</v>
      </c>
      <c r="J1767" s="1">
        <v>71.62</v>
      </c>
      <c r="K1767" s="1">
        <v>0</v>
      </c>
      <c r="L1767" s="1">
        <v>0</v>
      </c>
      <c r="M1767" s="1">
        <v>0</v>
      </c>
      <c r="N1767" s="1">
        <v>241.46</v>
      </c>
      <c r="O1767" s="1">
        <v>197.12188731000001</v>
      </c>
      <c r="P1767" s="1">
        <v>0</v>
      </c>
      <c r="Q1767" s="1">
        <v>0</v>
      </c>
      <c r="R1767" s="1">
        <v>9053.2199999999993</v>
      </c>
    </row>
    <row r="1768" spans="1:18" x14ac:dyDescent="0.15">
      <c r="A1768" s="1" t="str">
        <f t="shared" si="28"/>
        <v>Ford Credit Auto Owner Trust 2017-A6573904165842736</v>
      </c>
      <c r="B1768" s="1" t="s">
        <v>56</v>
      </c>
      <c r="C1768" s="1">
        <v>65739041658</v>
      </c>
      <c r="D1768" s="2">
        <v>42736</v>
      </c>
      <c r="E1768" s="1">
        <v>18524.09</v>
      </c>
      <c r="F1768" s="1">
        <v>0</v>
      </c>
      <c r="G1768" s="1">
        <v>0</v>
      </c>
      <c r="H1768" s="1">
        <v>0</v>
      </c>
      <c r="I1768" s="14">
        <v>18524.09</v>
      </c>
      <c r="J1768" s="1">
        <v>0</v>
      </c>
      <c r="K1768" s="1">
        <v>0</v>
      </c>
      <c r="L1768" s="1">
        <v>0</v>
      </c>
      <c r="M1768" s="1">
        <v>0</v>
      </c>
      <c r="N1768" s="1">
        <v>392.64</v>
      </c>
      <c r="O1768" s="1">
        <v>296.98763467999999</v>
      </c>
      <c r="P1768" s="1">
        <v>392.64</v>
      </c>
      <c r="Q1768" s="1">
        <v>0</v>
      </c>
      <c r="R1768" s="1">
        <v>0</v>
      </c>
    </row>
    <row r="1769" spans="1:18" x14ac:dyDescent="0.15">
      <c r="A1769" s="1" t="str">
        <f t="shared" si="28"/>
        <v>Ford Credit Auto Owner Trust 2017-A6573904165842767</v>
      </c>
      <c r="B1769" s="1" t="s">
        <v>56</v>
      </c>
      <c r="C1769" s="1">
        <v>65739041658</v>
      </c>
      <c r="D1769" s="2">
        <v>42767</v>
      </c>
      <c r="E1769" s="1">
        <v>18524.09</v>
      </c>
      <c r="F1769" s="1">
        <v>18521.099999999999</v>
      </c>
      <c r="G1769" s="1">
        <v>2.99</v>
      </c>
      <c r="H1769" s="1">
        <v>-2.9900000000015998</v>
      </c>
      <c r="I1769" s="14">
        <v>2.99</v>
      </c>
      <c r="J1769" s="1">
        <v>178.1</v>
      </c>
      <c r="K1769" s="1">
        <v>0</v>
      </c>
      <c r="L1769" s="1">
        <v>0</v>
      </c>
      <c r="M1769" s="1">
        <v>0</v>
      </c>
      <c r="N1769" s="1">
        <v>392.64</v>
      </c>
      <c r="O1769" s="1">
        <v>298.49918113000001</v>
      </c>
      <c r="P1769" s="1">
        <v>0</v>
      </c>
      <c r="Q1769" s="1">
        <v>0</v>
      </c>
      <c r="R1769" s="1">
        <v>18699.2</v>
      </c>
    </row>
    <row r="1770" spans="1:18" x14ac:dyDescent="0.15">
      <c r="A1770" s="1" t="str">
        <f t="shared" si="28"/>
        <v>Ford Credit Auto Owner Trust 2017-A6573904280142736</v>
      </c>
      <c r="B1770" s="1" t="s">
        <v>56</v>
      </c>
      <c r="C1770" s="1">
        <v>65739042801</v>
      </c>
      <c r="D1770" s="2">
        <v>42736</v>
      </c>
      <c r="E1770" s="1">
        <v>11778.44</v>
      </c>
      <c r="F1770" s="1">
        <v>11778.39</v>
      </c>
      <c r="G1770" s="1">
        <v>0.05</v>
      </c>
      <c r="H1770" s="1">
        <v>-4.9999999997453401E-2</v>
      </c>
      <c r="I1770" s="14">
        <v>0.05</v>
      </c>
      <c r="J1770" s="1">
        <v>57.4</v>
      </c>
      <c r="K1770" s="1">
        <v>0</v>
      </c>
      <c r="L1770" s="1">
        <v>0</v>
      </c>
      <c r="M1770" s="1">
        <v>0</v>
      </c>
      <c r="N1770" s="1">
        <v>651.25</v>
      </c>
      <c r="O1770" s="1">
        <v>493.75222509000002</v>
      </c>
      <c r="P1770" s="1">
        <v>0</v>
      </c>
      <c r="Q1770" s="1">
        <v>0</v>
      </c>
      <c r="R1770" s="1">
        <v>11835.79</v>
      </c>
    </row>
    <row r="1771" spans="1:18" x14ac:dyDescent="0.15">
      <c r="A1771" s="1" t="str">
        <f t="shared" si="28"/>
        <v>Ford Credit Auto Owner Trust 2017-A6573904287842736</v>
      </c>
      <c r="B1771" s="1" t="s">
        <v>56</v>
      </c>
      <c r="C1771" s="1">
        <v>65739042878</v>
      </c>
      <c r="D1771" s="2">
        <v>42736</v>
      </c>
      <c r="E1771" s="1">
        <v>26515.96</v>
      </c>
      <c r="F1771" s="1">
        <v>26507.360000000001</v>
      </c>
      <c r="G1771" s="1">
        <v>8.6</v>
      </c>
      <c r="H1771" s="1">
        <v>-8.5999999999985395</v>
      </c>
      <c r="I1771" s="14">
        <v>8.6</v>
      </c>
      <c r="J1771" s="1">
        <v>131.30000000000001</v>
      </c>
      <c r="K1771" s="1">
        <v>0</v>
      </c>
      <c r="L1771" s="1">
        <v>0</v>
      </c>
      <c r="M1771" s="1">
        <v>0</v>
      </c>
      <c r="N1771" s="1">
        <v>684.79</v>
      </c>
      <c r="O1771" s="1">
        <v>553.26590605000001</v>
      </c>
      <c r="P1771" s="1">
        <v>0</v>
      </c>
      <c r="Q1771" s="1">
        <v>0</v>
      </c>
      <c r="R1771" s="1">
        <v>26638.66</v>
      </c>
    </row>
    <row r="1772" spans="1:18" x14ac:dyDescent="0.15">
      <c r="A1772" s="1" t="str">
        <f t="shared" si="28"/>
        <v>Ford Credit Auto Owner Trust 2017-A6573904403842736</v>
      </c>
      <c r="B1772" s="1" t="s">
        <v>56</v>
      </c>
      <c r="C1772" s="1">
        <v>65739044038</v>
      </c>
      <c r="D1772" s="2">
        <v>42736</v>
      </c>
      <c r="E1772" s="1">
        <v>24285.59</v>
      </c>
      <c r="F1772" s="1">
        <v>24285.55</v>
      </c>
      <c r="G1772" s="1">
        <v>0.04</v>
      </c>
      <c r="H1772" s="1">
        <v>-4.0000000000873101E-2</v>
      </c>
      <c r="I1772" s="14">
        <v>0.04</v>
      </c>
      <c r="J1772" s="1">
        <v>636.47</v>
      </c>
      <c r="K1772" s="1">
        <v>0</v>
      </c>
      <c r="L1772" s="1">
        <v>0</v>
      </c>
      <c r="M1772" s="1">
        <v>0</v>
      </c>
      <c r="N1772" s="1">
        <v>950.07999999999902</v>
      </c>
      <c r="O1772" s="1">
        <v>686.48401981999996</v>
      </c>
      <c r="P1772" s="1">
        <v>0</v>
      </c>
      <c r="Q1772" s="1">
        <v>0</v>
      </c>
      <c r="R1772" s="1">
        <v>24922.02</v>
      </c>
    </row>
    <row r="1773" spans="1:18" x14ac:dyDescent="0.15">
      <c r="A1773" s="1" t="str">
        <f t="shared" si="28"/>
        <v>Ford Credit Auto Owner Trust 2017-A6573904436642736</v>
      </c>
      <c r="B1773" s="1" t="s">
        <v>56</v>
      </c>
      <c r="C1773" s="1">
        <v>65739044366</v>
      </c>
      <c r="D1773" s="2">
        <v>42736</v>
      </c>
      <c r="E1773" s="1">
        <v>21450.67</v>
      </c>
      <c r="F1773" s="1">
        <v>21450.65</v>
      </c>
      <c r="G1773" s="1">
        <v>0.02</v>
      </c>
      <c r="H1773" s="1">
        <v>-2.0000000004074502E-2</v>
      </c>
      <c r="I1773" s="14">
        <v>0.02</v>
      </c>
      <c r="J1773" s="1">
        <v>133.97</v>
      </c>
      <c r="K1773" s="1">
        <v>0</v>
      </c>
      <c r="L1773" s="1">
        <v>0</v>
      </c>
      <c r="M1773" s="1">
        <v>0</v>
      </c>
      <c r="N1773" s="1">
        <v>362.29</v>
      </c>
      <c r="O1773" s="1">
        <v>272.64840916000003</v>
      </c>
      <c r="P1773" s="1">
        <v>0</v>
      </c>
      <c r="Q1773" s="1">
        <v>0</v>
      </c>
      <c r="R1773" s="1">
        <v>21584.62</v>
      </c>
    </row>
    <row r="1774" spans="1:18" x14ac:dyDescent="0.15">
      <c r="A1774" s="1" t="str">
        <f t="shared" si="28"/>
        <v>Ford Credit Auto Owner Trust 2017-A6573904451642736</v>
      </c>
      <c r="B1774" s="1" t="s">
        <v>56</v>
      </c>
      <c r="C1774" s="1">
        <v>65739044516</v>
      </c>
      <c r="D1774" s="2">
        <v>42736</v>
      </c>
      <c r="E1774" s="1">
        <v>2203.0500000000002</v>
      </c>
      <c r="F1774" s="1">
        <v>992.54</v>
      </c>
      <c r="G1774" s="1">
        <v>0</v>
      </c>
      <c r="H1774" s="1">
        <v>2.2737367544323201E-13</v>
      </c>
      <c r="I1774" s="14">
        <v>1210.51</v>
      </c>
      <c r="J1774" s="1">
        <v>7.46</v>
      </c>
      <c r="K1774" s="1">
        <v>0</v>
      </c>
      <c r="L1774" s="1">
        <v>0</v>
      </c>
      <c r="M1774" s="1">
        <v>806.67</v>
      </c>
      <c r="N1774" s="1">
        <v>193.33</v>
      </c>
      <c r="O1774" s="1">
        <v>146.11394178</v>
      </c>
      <c r="P1774" s="1">
        <v>0</v>
      </c>
      <c r="Q1774" s="1">
        <v>0</v>
      </c>
      <c r="R1774" s="1">
        <v>1000</v>
      </c>
    </row>
    <row r="1775" spans="1:18" x14ac:dyDescent="0.15">
      <c r="A1775" s="1" t="str">
        <f t="shared" si="28"/>
        <v>Ford Credit Auto Owner Trust 2017-A6573904451642767</v>
      </c>
      <c r="B1775" s="1" t="s">
        <v>56</v>
      </c>
      <c r="C1775" s="1">
        <v>65739044516</v>
      </c>
      <c r="D1775" s="2">
        <v>42767</v>
      </c>
      <c r="E1775" s="1">
        <v>1210.51</v>
      </c>
      <c r="F1775" s="1">
        <v>1210.1099999999999</v>
      </c>
      <c r="G1775" s="1">
        <v>0.4</v>
      </c>
      <c r="H1775" s="1">
        <v>-0.40000000000009001</v>
      </c>
      <c r="I1775" s="14">
        <v>0.4</v>
      </c>
      <c r="J1775" s="1">
        <v>5.68</v>
      </c>
      <c r="K1775" s="1">
        <v>0</v>
      </c>
      <c r="L1775" s="1">
        <v>0</v>
      </c>
      <c r="M1775" s="1">
        <v>0</v>
      </c>
      <c r="N1775" s="1">
        <v>0</v>
      </c>
      <c r="O1775" s="1">
        <v>146.84640924000001</v>
      </c>
      <c r="P1775" s="1">
        <v>0</v>
      </c>
      <c r="Q1775" s="1">
        <v>0</v>
      </c>
      <c r="R1775" s="1">
        <v>1215.79</v>
      </c>
    </row>
    <row r="1776" spans="1:18" x14ac:dyDescent="0.15">
      <c r="A1776" s="1" t="str">
        <f t="shared" si="28"/>
        <v>Ford Credit Auto Owner Trust 2017-A6573904608342736</v>
      </c>
      <c r="B1776" s="1" t="s">
        <v>56</v>
      </c>
      <c r="C1776" s="1">
        <v>65739046083</v>
      </c>
      <c r="D1776" s="2">
        <v>42736</v>
      </c>
      <c r="E1776" s="1">
        <v>19407.53</v>
      </c>
      <c r="F1776" s="1">
        <v>285.39999999999998</v>
      </c>
      <c r="G1776" s="1">
        <v>0</v>
      </c>
      <c r="H1776" s="1">
        <v>-2.1600499167107001E-12</v>
      </c>
      <c r="I1776" s="14">
        <v>19122.13</v>
      </c>
      <c r="J1776" s="1">
        <v>0</v>
      </c>
      <c r="K1776" s="1">
        <v>0</v>
      </c>
      <c r="L1776" s="1">
        <v>0</v>
      </c>
      <c r="M1776" s="1">
        <v>0</v>
      </c>
      <c r="N1776" s="1">
        <v>285.39999999999998</v>
      </c>
      <c r="O1776" s="1">
        <v>285.39999999999998</v>
      </c>
      <c r="P1776" s="1">
        <v>285.39999999999998</v>
      </c>
      <c r="Q1776" s="1">
        <v>0</v>
      </c>
      <c r="R1776" s="1">
        <v>300.39999999999998</v>
      </c>
    </row>
    <row r="1777" spans="1:18" x14ac:dyDescent="0.15">
      <c r="A1777" s="1" t="str">
        <f t="shared" si="28"/>
        <v>Ford Credit Auto Owner Trust 2017-A6573904608342767</v>
      </c>
      <c r="B1777" s="1" t="s">
        <v>56</v>
      </c>
      <c r="C1777" s="1">
        <v>65739046083</v>
      </c>
      <c r="D1777" s="2">
        <v>42767</v>
      </c>
      <c r="E1777" s="1">
        <v>19122.13</v>
      </c>
      <c r="F1777" s="1">
        <v>1785.94</v>
      </c>
      <c r="G1777" s="1">
        <v>19122.129999999899</v>
      </c>
      <c r="H1777" s="1">
        <v>-1785.9399999999901</v>
      </c>
      <c r="I1777" s="14">
        <v>0</v>
      </c>
      <c r="J1777" s="1">
        <v>0</v>
      </c>
      <c r="K1777" s="1">
        <v>1785.94</v>
      </c>
      <c r="L1777" s="1">
        <v>1785.94</v>
      </c>
      <c r="M1777" s="1">
        <v>0</v>
      </c>
      <c r="N1777" s="1">
        <v>285.39999999999998</v>
      </c>
      <c r="O1777" s="1">
        <v>285.39999999999998</v>
      </c>
      <c r="P1777" s="1">
        <v>0</v>
      </c>
      <c r="Q1777" s="1">
        <v>0</v>
      </c>
      <c r="R1777" s="1">
        <v>1785.94</v>
      </c>
    </row>
    <row r="1778" spans="1:18" x14ac:dyDescent="0.15">
      <c r="A1778" s="1" t="str">
        <f t="shared" si="28"/>
        <v>Ford Credit Auto Owner Trust 2017-A6573904781842736</v>
      </c>
      <c r="B1778" s="1" t="s">
        <v>56</v>
      </c>
      <c r="C1778" s="1">
        <v>65739047818</v>
      </c>
      <c r="D1778" s="2">
        <v>42736</v>
      </c>
      <c r="E1778" s="1">
        <v>20376.47</v>
      </c>
      <c r="F1778" s="1">
        <v>20375.43</v>
      </c>
      <c r="G1778" s="1">
        <v>1.04</v>
      </c>
      <c r="H1778" s="1">
        <v>-1.04000000000087</v>
      </c>
      <c r="I1778" s="14">
        <v>1.04</v>
      </c>
      <c r="J1778" s="1">
        <v>59.78</v>
      </c>
      <c r="K1778" s="1">
        <v>0</v>
      </c>
      <c r="L1778" s="1">
        <v>0</v>
      </c>
      <c r="M1778" s="1">
        <v>0</v>
      </c>
      <c r="N1778" s="1">
        <v>480</v>
      </c>
      <c r="O1778" s="1">
        <v>447.10166283000001</v>
      </c>
      <c r="P1778" s="1">
        <v>0</v>
      </c>
      <c r="Q1778" s="1">
        <v>0</v>
      </c>
      <c r="R1778" s="1">
        <v>20435.21</v>
      </c>
    </row>
    <row r="1779" spans="1:18" x14ac:dyDescent="0.15">
      <c r="A1779" s="1" t="str">
        <f t="shared" si="28"/>
        <v>Ford Credit Auto Owner Trust 2017-A6573904797042736</v>
      </c>
      <c r="B1779" s="1" t="s">
        <v>56</v>
      </c>
      <c r="C1779" s="1">
        <v>65739047970</v>
      </c>
      <c r="D1779" s="2">
        <v>42736</v>
      </c>
      <c r="E1779" s="1">
        <v>13344.38</v>
      </c>
      <c r="F1779" s="1">
        <v>199.42</v>
      </c>
      <c r="G1779" s="1">
        <v>0</v>
      </c>
      <c r="H1779" s="1">
        <v>8.5265128291211997E-14</v>
      </c>
      <c r="I1779" s="14">
        <v>13144.96</v>
      </c>
      <c r="J1779" s="1">
        <v>80.540000000000006</v>
      </c>
      <c r="K1779" s="1">
        <v>0</v>
      </c>
      <c r="L1779" s="1">
        <v>0</v>
      </c>
      <c r="M1779" s="1">
        <v>0</v>
      </c>
      <c r="N1779" s="1">
        <v>279.95999999999998</v>
      </c>
      <c r="O1779" s="1">
        <v>200.72385041000001</v>
      </c>
      <c r="P1779" s="1">
        <v>0</v>
      </c>
      <c r="Q1779" s="1">
        <v>0</v>
      </c>
      <c r="R1779" s="1">
        <v>279.95999999999998</v>
      </c>
    </row>
    <row r="1780" spans="1:18" x14ac:dyDescent="0.15">
      <c r="A1780" s="1" t="str">
        <f t="shared" si="28"/>
        <v>Ford Credit Auto Owner Trust 2017-A6573904797042767</v>
      </c>
      <c r="B1780" s="1" t="s">
        <v>56</v>
      </c>
      <c r="C1780" s="1">
        <v>65739047970</v>
      </c>
      <c r="D1780" s="2">
        <v>42767</v>
      </c>
      <c r="E1780" s="1">
        <v>13144.96</v>
      </c>
      <c r="F1780" s="1">
        <v>13137.51</v>
      </c>
      <c r="G1780" s="1">
        <v>7.45</v>
      </c>
      <c r="H1780" s="1">
        <v>-7.4500000000025404</v>
      </c>
      <c r="I1780" s="14">
        <v>7.45</v>
      </c>
      <c r="J1780" s="1">
        <v>42.18</v>
      </c>
      <c r="K1780" s="1">
        <v>0</v>
      </c>
      <c r="L1780" s="1">
        <v>0</v>
      </c>
      <c r="M1780" s="1">
        <v>0</v>
      </c>
      <c r="N1780" s="1">
        <v>0</v>
      </c>
      <c r="O1780" s="1">
        <v>201.89901237999999</v>
      </c>
      <c r="P1780" s="1">
        <v>0</v>
      </c>
      <c r="Q1780" s="1">
        <v>0</v>
      </c>
      <c r="R1780" s="1">
        <v>13179.69</v>
      </c>
    </row>
    <row r="1781" spans="1:18" x14ac:dyDescent="0.15">
      <c r="A1781" s="1" t="str">
        <f t="shared" si="28"/>
        <v>Ford Credit Auto Owner Trust 2017-A6573904840042736</v>
      </c>
      <c r="B1781" s="1" t="s">
        <v>56</v>
      </c>
      <c r="C1781" s="1">
        <v>65739048400</v>
      </c>
      <c r="D1781" s="2">
        <v>42736</v>
      </c>
      <c r="E1781" s="1">
        <v>35212.65</v>
      </c>
      <c r="F1781" s="1">
        <v>35204.67</v>
      </c>
      <c r="G1781" s="1">
        <v>7.98</v>
      </c>
      <c r="H1781" s="1">
        <v>-7.9800000000031996</v>
      </c>
      <c r="I1781" s="14">
        <v>7.98</v>
      </c>
      <c r="J1781" s="1">
        <v>122.09</v>
      </c>
      <c r="K1781" s="1">
        <v>0</v>
      </c>
      <c r="L1781" s="1">
        <v>0</v>
      </c>
      <c r="M1781" s="1">
        <v>0</v>
      </c>
      <c r="N1781" s="1">
        <v>701.38</v>
      </c>
      <c r="O1781" s="1">
        <v>577.35089719999996</v>
      </c>
      <c r="P1781" s="1">
        <v>0</v>
      </c>
      <c r="Q1781" s="1">
        <v>0</v>
      </c>
      <c r="R1781" s="1">
        <v>35326.76</v>
      </c>
    </row>
    <row r="1782" spans="1:18" x14ac:dyDescent="0.15">
      <c r="A1782" s="1" t="str">
        <f t="shared" si="28"/>
        <v>Ford Credit Auto Owner Trust 2017-A6573904916842736</v>
      </c>
      <c r="B1782" s="1" t="s">
        <v>56</v>
      </c>
      <c r="C1782" s="1">
        <v>65739049168</v>
      </c>
      <c r="D1782" s="2">
        <v>42736</v>
      </c>
      <c r="E1782" s="1">
        <v>35773.68</v>
      </c>
      <c r="F1782" s="1">
        <v>35773.67</v>
      </c>
      <c r="G1782" s="1">
        <v>0.01</v>
      </c>
      <c r="H1782" s="1">
        <v>-1.00000000020372E-2</v>
      </c>
      <c r="I1782" s="14">
        <v>0.01</v>
      </c>
      <c r="J1782" s="1">
        <v>154.79</v>
      </c>
      <c r="K1782" s="1">
        <v>0</v>
      </c>
      <c r="L1782" s="1">
        <v>0</v>
      </c>
      <c r="M1782" s="1">
        <v>0</v>
      </c>
      <c r="N1782" s="1">
        <v>595.34</v>
      </c>
      <c r="O1782" s="1">
        <v>461.90721692</v>
      </c>
      <c r="P1782" s="1">
        <v>0</v>
      </c>
      <c r="Q1782" s="1">
        <v>0</v>
      </c>
      <c r="R1782" s="1">
        <v>35928.46</v>
      </c>
    </row>
    <row r="1783" spans="1:18" x14ac:dyDescent="0.15">
      <c r="A1783" s="1" t="str">
        <f t="shared" si="28"/>
        <v>Ford Credit Auto Owner Trust 2017-A6573904931742736</v>
      </c>
      <c r="B1783" s="1" t="s">
        <v>56</v>
      </c>
      <c r="C1783" s="1">
        <v>65739049317</v>
      </c>
      <c r="D1783" s="2">
        <v>42736</v>
      </c>
      <c r="E1783" s="1">
        <v>57265.79</v>
      </c>
      <c r="F1783" s="1">
        <v>57265.599999999999</v>
      </c>
      <c r="G1783" s="1">
        <v>0.19</v>
      </c>
      <c r="H1783" s="1">
        <v>-0.190000000002328</v>
      </c>
      <c r="I1783" s="14">
        <v>0.19</v>
      </c>
      <c r="J1783" s="1">
        <v>312.22000000000003</v>
      </c>
      <c r="K1783" s="1">
        <v>0</v>
      </c>
      <c r="L1783" s="1">
        <v>0</v>
      </c>
      <c r="M1783" s="1">
        <v>0</v>
      </c>
      <c r="N1783" s="1">
        <v>968</v>
      </c>
      <c r="O1783" s="1">
        <v>706.13306723999995</v>
      </c>
      <c r="P1783" s="1">
        <v>0</v>
      </c>
      <c r="Q1783" s="1">
        <v>0</v>
      </c>
      <c r="R1783" s="1">
        <v>57577.82</v>
      </c>
    </row>
    <row r="1784" spans="1:18" x14ac:dyDescent="0.15">
      <c r="A1784" s="1" t="str">
        <f t="shared" si="28"/>
        <v>Ford Credit Auto Owner Trust 2017-A6573904999042736</v>
      </c>
      <c r="B1784" s="1" t="s">
        <v>56</v>
      </c>
      <c r="C1784" s="1">
        <v>65739049990</v>
      </c>
      <c r="D1784" s="2">
        <v>42736</v>
      </c>
      <c r="E1784" s="1">
        <v>9604.75</v>
      </c>
      <c r="F1784" s="1">
        <v>152.97999999999999</v>
      </c>
      <c r="G1784" s="1">
        <v>0</v>
      </c>
      <c r="H1784" s="1">
        <v>-4.2632564145606001E-13</v>
      </c>
      <c r="I1784" s="14">
        <v>9451.77</v>
      </c>
      <c r="J1784" s="1">
        <v>44.59</v>
      </c>
      <c r="K1784" s="1">
        <v>0</v>
      </c>
      <c r="L1784" s="1">
        <v>0</v>
      </c>
      <c r="M1784" s="1">
        <v>0</v>
      </c>
      <c r="N1784" s="1">
        <v>197.57</v>
      </c>
      <c r="O1784" s="1">
        <v>142.33700919</v>
      </c>
      <c r="P1784" s="1">
        <v>197.57</v>
      </c>
      <c r="Q1784" s="1">
        <v>0</v>
      </c>
      <c r="R1784" s="1">
        <v>197.57</v>
      </c>
    </row>
    <row r="1785" spans="1:18" x14ac:dyDescent="0.15">
      <c r="A1785" s="1" t="str">
        <f t="shared" si="28"/>
        <v>Ford Credit Auto Owner Trust 2017-A6573904999042767</v>
      </c>
      <c r="B1785" s="1" t="s">
        <v>56</v>
      </c>
      <c r="C1785" s="1">
        <v>65739049990</v>
      </c>
      <c r="D1785" s="2">
        <v>42767</v>
      </c>
      <c r="E1785" s="1">
        <v>9451.77</v>
      </c>
      <c r="F1785" s="1">
        <v>9450.02</v>
      </c>
      <c r="G1785" s="1">
        <v>1.75</v>
      </c>
      <c r="H1785" s="1">
        <v>-1.75</v>
      </c>
      <c r="I1785" s="14">
        <v>1.75</v>
      </c>
      <c r="J1785" s="1">
        <v>63.3</v>
      </c>
      <c r="K1785" s="1">
        <v>0</v>
      </c>
      <c r="L1785" s="1">
        <v>0</v>
      </c>
      <c r="M1785" s="1">
        <v>0</v>
      </c>
      <c r="N1785" s="1">
        <v>197.57</v>
      </c>
      <c r="O1785" s="1">
        <v>143.15822470000001</v>
      </c>
      <c r="P1785" s="1">
        <v>0</v>
      </c>
      <c r="Q1785" s="1">
        <v>0</v>
      </c>
      <c r="R1785" s="1">
        <v>9513.32</v>
      </c>
    </row>
    <row r="1786" spans="1:18" x14ac:dyDescent="0.15">
      <c r="A1786" s="1" t="str">
        <f t="shared" si="28"/>
        <v>Ford Credit Auto Owner Trust 2017-A6573905000842736</v>
      </c>
      <c r="B1786" s="1" t="s">
        <v>56</v>
      </c>
      <c r="C1786" s="1">
        <v>65739050008</v>
      </c>
      <c r="D1786" s="2">
        <v>42736</v>
      </c>
      <c r="E1786" s="1">
        <v>278.01</v>
      </c>
      <c r="F1786" s="1">
        <v>272.92</v>
      </c>
      <c r="G1786" s="1">
        <v>5.09</v>
      </c>
      <c r="H1786" s="1">
        <v>-5.0899999999999697</v>
      </c>
      <c r="I1786" s="14">
        <v>5.09</v>
      </c>
      <c r="J1786" s="1">
        <v>2.08</v>
      </c>
      <c r="K1786" s="1">
        <v>0</v>
      </c>
      <c r="L1786" s="1">
        <v>0</v>
      </c>
      <c r="M1786" s="1">
        <v>0</v>
      </c>
      <c r="N1786" s="1">
        <v>258.95999999999998</v>
      </c>
      <c r="O1786" s="1">
        <v>219.36079943999999</v>
      </c>
      <c r="P1786" s="1">
        <v>0</v>
      </c>
      <c r="Q1786" s="1">
        <v>0</v>
      </c>
      <c r="R1786" s="1">
        <v>275</v>
      </c>
    </row>
    <row r="1787" spans="1:18" x14ac:dyDescent="0.15">
      <c r="A1787" s="1" t="str">
        <f t="shared" si="28"/>
        <v>Ford Credit Auto Owner Trust 2017-A6573905071642736</v>
      </c>
      <c r="B1787" s="1" t="s">
        <v>56</v>
      </c>
      <c r="C1787" s="1">
        <v>65739050716</v>
      </c>
      <c r="D1787" s="2">
        <v>42736</v>
      </c>
      <c r="E1787" s="1">
        <v>32211.35</v>
      </c>
      <c r="F1787" s="1">
        <v>386.7</v>
      </c>
      <c r="G1787" s="1">
        <v>0</v>
      </c>
      <c r="H1787" s="1">
        <v>-2.8990143619011999E-12</v>
      </c>
      <c r="I1787" s="14">
        <v>31824.65</v>
      </c>
      <c r="J1787" s="1">
        <v>168.3</v>
      </c>
      <c r="K1787" s="1">
        <v>0</v>
      </c>
      <c r="L1787" s="1">
        <v>0</v>
      </c>
      <c r="M1787" s="1">
        <v>4.6599999999999602</v>
      </c>
      <c r="N1787" s="1">
        <v>550.34</v>
      </c>
      <c r="O1787" s="1">
        <v>392.18422750000002</v>
      </c>
      <c r="P1787" s="1">
        <v>541.70000000000005</v>
      </c>
      <c r="Q1787" s="1">
        <v>0</v>
      </c>
      <c r="R1787" s="1">
        <v>555</v>
      </c>
    </row>
    <row r="1788" spans="1:18" x14ac:dyDescent="0.15">
      <c r="A1788" s="1" t="str">
        <f t="shared" si="28"/>
        <v>Ford Credit Auto Owner Trust 2017-A6573905071642767</v>
      </c>
      <c r="B1788" s="1" t="s">
        <v>56</v>
      </c>
      <c r="C1788" s="1">
        <v>65739050716</v>
      </c>
      <c r="D1788" s="2">
        <v>42767</v>
      </c>
      <c r="E1788" s="1">
        <v>31824.65</v>
      </c>
      <c r="F1788" s="1">
        <v>31819.599999999999</v>
      </c>
      <c r="G1788" s="1">
        <v>5.05</v>
      </c>
      <c r="H1788" s="1">
        <v>-5.04999999999563</v>
      </c>
      <c r="I1788" s="14">
        <v>5.05</v>
      </c>
      <c r="J1788" s="1">
        <v>136.30000000000001</v>
      </c>
      <c r="K1788" s="1">
        <v>0</v>
      </c>
      <c r="L1788" s="1">
        <v>0</v>
      </c>
      <c r="M1788" s="1">
        <v>0</v>
      </c>
      <c r="N1788" s="1">
        <v>541.70000000000005</v>
      </c>
      <c r="O1788" s="1">
        <v>394.11499856</v>
      </c>
      <c r="P1788" s="1">
        <v>0</v>
      </c>
      <c r="Q1788" s="1">
        <v>0</v>
      </c>
      <c r="R1788" s="1">
        <v>31955.9</v>
      </c>
    </row>
    <row r="1789" spans="1:18" x14ac:dyDescent="0.15">
      <c r="A1789" s="1" t="str">
        <f t="shared" si="28"/>
        <v>Ford Credit Auto Owner Trust 2017-A6573905082742736</v>
      </c>
      <c r="B1789" s="1" t="s">
        <v>56</v>
      </c>
      <c r="C1789" s="1">
        <v>65739050827</v>
      </c>
      <c r="D1789" s="2">
        <v>42736</v>
      </c>
      <c r="E1789" s="1">
        <v>22543.22</v>
      </c>
      <c r="F1789" s="1">
        <v>22539.119999999999</v>
      </c>
      <c r="G1789" s="1">
        <v>4.0999999999999996</v>
      </c>
      <c r="H1789" s="1">
        <v>-4.0999999999948997</v>
      </c>
      <c r="I1789" s="14">
        <v>4.0999999999999996</v>
      </c>
      <c r="J1789" s="1">
        <v>110.38</v>
      </c>
      <c r="K1789" s="1">
        <v>0</v>
      </c>
      <c r="L1789" s="1">
        <v>0</v>
      </c>
      <c r="M1789" s="1">
        <v>0</v>
      </c>
      <c r="N1789" s="1">
        <v>391.039999999999</v>
      </c>
      <c r="O1789" s="1">
        <v>269.07299812999997</v>
      </c>
      <c r="P1789" s="1">
        <v>0</v>
      </c>
      <c r="Q1789" s="1">
        <v>0</v>
      </c>
      <c r="R1789" s="1">
        <v>22649.5</v>
      </c>
    </row>
    <row r="1790" spans="1:18" x14ac:dyDescent="0.15">
      <c r="A1790" s="1" t="str">
        <f t="shared" si="28"/>
        <v>Ford Credit Auto Owner Trust 2017-A6573905094642736</v>
      </c>
      <c r="B1790" s="1" t="s">
        <v>56</v>
      </c>
      <c r="C1790" s="1">
        <v>65739050946</v>
      </c>
      <c r="D1790" s="2">
        <v>42736</v>
      </c>
      <c r="E1790" s="1">
        <v>14706.45</v>
      </c>
      <c r="F1790" s="1">
        <v>0</v>
      </c>
      <c r="G1790" s="1">
        <v>0</v>
      </c>
      <c r="H1790" s="1">
        <v>0</v>
      </c>
      <c r="I1790" s="14">
        <v>14706.45</v>
      </c>
      <c r="J1790" s="1">
        <v>0</v>
      </c>
      <c r="K1790" s="1">
        <v>0</v>
      </c>
      <c r="L1790" s="1">
        <v>0</v>
      </c>
      <c r="M1790" s="1">
        <v>0</v>
      </c>
      <c r="N1790" s="1">
        <v>556.79999999999995</v>
      </c>
      <c r="O1790" s="1">
        <v>453.38883611</v>
      </c>
      <c r="P1790" s="1">
        <v>0</v>
      </c>
      <c r="Q1790" s="1">
        <v>0</v>
      </c>
      <c r="R1790" s="1">
        <v>0</v>
      </c>
    </row>
    <row r="1791" spans="1:18" x14ac:dyDescent="0.15">
      <c r="A1791" s="1" t="str">
        <f t="shared" si="28"/>
        <v>Ford Credit Auto Owner Trust 2017-A6573905094642767</v>
      </c>
      <c r="B1791" s="1" t="s">
        <v>56</v>
      </c>
      <c r="C1791" s="1">
        <v>65739050946</v>
      </c>
      <c r="D1791" s="2">
        <v>42767</v>
      </c>
      <c r="E1791" s="1">
        <v>14706.45</v>
      </c>
      <c r="F1791" s="1">
        <v>14704.74</v>
      </c>
      <c r="G1791" s="1">
        <v>1.71</v>
      </c>
      <c r="H1791" s="1">
        <v>-1.7099999999972999</v>
      </c>
      <c r="I1791" s="14">
        <v>1.71</v>
      </c>
      <c r="J1791" s="1">
        <v>159.01</v>
      </c>
      <c r="K1791" s="1">
        <v>0</v>
      </c>
      <c r="L1791" s="1">
        <v>0</v>
      </c>
      <c r="M1791" s="1">
        <v>0</v>
      </c>
      <c r="N1791" s="1">
        <v>0</v>
      </c>
      <c r="O1791" s="1">
        <v>455.02608744000003</v>
      </c>
      <c r="P1791" s="1">
        <v>0</v>
      </c>
      <c r="Q1791" s="1">
        <v>0</v>
      </c>
      <c r="R1791" s="1">
        <v>14863.75</v>
      </c>
    </row>
    <row r="1792" spans="1:18" x14ac:dyDescent="0.15">
      <c r="A1792" s="1" t="str">
        <f t="shared" si="28"/>
        <v>Ford Credit Auto Owner Trust 2017-A6573905122142736</v>
      </c>
      <c r="B1792" s="1" t="s">
        <v>56</v>
      </c>
      <c r="C1792" s="1">
        <v>65739051221</v>
      </c>
      <c r="D1792" s="2">
        <v>42736</v>
      </c>
      <c r="E1792" s="1">
        <v>9246.6</v>
      </c>
      <c r="F1792" s="1">
        <v>4959.63</v>
      </c>
      <c r="G1792" s="1">
        <v>0</v>
      </c>
      <c r="H1792" s="1">
        <v>0</v>
      </c>
      <c r="I1792" s="14">
        <v>4286.97</v>
      </c>
      <c r="J1792" s="1">
        <v>40.369999999999997</v>
      </c>
      <c r="K1792" s="1">
        <v>0</v>
      </c>
      <c r="L1792" s="1">
        <v>0</v>
      </c>
      <c r="M1792" s="1">
        <v>4521.55</v>
      </c>
      <c r="N1792" s="1">
        <v>478.45</v>
      </c>
      <c r="O1792" s="1">
        <v>375.71505463</v>
      </c>
      <c r="P1792" s="1">
        <v>0</v>
      </c>
      <c r="Q1792" s="1">
        <v>0</v>
      </c>
      <c r="R1792" s="1">
        <v>5000</v>
      </c>
    </row>
    <row r="1793" spans="1:18" x14ac:dyDescent="0.15">
      <c r="A1793" s="1" t="str">
        <f t="shared" si="28"/>
        <v>Ford Credit Auto Owner Trust 2017-A6573905122142767</v>
      </c>
      <c r="B1793" s="1" t="s">
        <v>56</v>
      </c>
      <c r="C1793" s="1">
        <v>65739051221</v>
      </c>
      <c r="D1793" s="2">
        <v>42767</v>
      </c>
      <c r="E1793" s="1">
        <v>4286.97</v>
      </c>
      <c r="F1793" s="1">
        <v>4286.38</v>
      </c>
      <c r="G1793" s="1">
        <v>0.59</v>
      </c>
      <c r="H1793" s="1">
        <v>-0.59000000000014496</v>
      </c>
      <c r="I1793" s="14">
        <v>0.59</v>
      </c>
      <c r="J1793" s="1">
        <v>14.65</v>
      </c>
      <c r="K1793" s="1">
        <v>0</v>
      </c>
      <c r="L1793" s="1">
        <v>0</v>
      </c>
      <c r="M1793" s="1">
        <v>0</v>
      </c>
      <c r="N1793" s="1">
        <v>0</v>
      </c>
      <c r="O1793" s="1">
        <v>377.31227711000003</v>
      </c>
      <c r="P1793" s="1">
        <v>0</v>
      </c>
      <c r="Q1793" s="1">
        <v>0</v>
      </c>
      <c r="R1793" s="1">
        <v>4301.03</v>
      </c>
    </row>
    <row r="1794" spans="1:18" x14ac:dyDescent="0.15">
      <c r="A1794" s="1" t="str">
        <f t="shared" si="28"/>
        <v>Ford Credit Auto Owner Trust 2017-A6573905180042736</v>
      </c>
      <c r="B1794" s="1" t="s">
        <v>56</v>
      </c>
      <c r="C1794" s="1">
        <v>65739051800</v>
      </c>
      <c r="D1794" s="2">
        <v>42736</v>
      </c>
      <c r="E1794" s="1">
        <v>25071.73</v>
      </c>
      <c r="F1794" s="1">
        <v>25062.83</v>
      </c>
      <c r="G1794" s="1">
        <v>8.9</v>
      </c>
      <c r="H1794" s="1">
        <v>-8.9000000000050896</v>
      </c>
      <c r="I1794" s="14">
        <v>8.9</v>
      </c>
      <c r="J1794" s="1">
        <v>134.79</v>
      </c>
      <c r="K1794" s="1">
        <v>0</v>
      </c>
      <c r="L1794" s="1">
        <v>0</v>
      </c>
      <c r="M1794" s="1">
        <v>0</v>
      </c>
      <c r="N1794" s="1">
        <v>422.51</v>
      </c>
      <c r="O1794" s="1">
        <v>326.75453420999997</v>
      </c>
      <c r="P1794" s="1">
        <v>0</v>
      </c>
      <c r="Q1794" s="1">
        <v>0</v>
      </c>
      <c r="R1794" s="1">
        <v>25197.62</v>
      </c>
    </row>
    <row r="1795" spans="1:18" x14ac:dyDescent="0.15">
      <c r="A1795" s="1" t="str">
        <f t="shared" ref="A1795:A1858" si="29">B1795&amp;C1795&amp;D1795</f>
        <v>Ford Credit Auto Owner Trust 2017-A6573905190742736</v>
      </c>
      <c r="B1795" s="1" t="s">
        <v>56</v>
      </c>
      <c r="C1795" s="1">
        <v>65739051907</v>
      </c>
      <c r="D1795" s="2">
        <v>42736</v>
      </c>
      <c r="E1795" s="1">
        <v>31789.17</v>
      </c>
      <c r="F1795" s="1">
        <v>31784.74</v>
      </c>
      <c r="G1795" s="1">
        <v>4.43</v>
      </c>
      <c r="H1795" s="1">
        <v>-4.4300000000039201</v>
      </c>
      <c r="I1795" s="14">
        <v>4.43</v>
      </c>
      <c r="J1795" s="1">
        <v>86.78</v>
      </c>
      <c r="K1795" s="1">
        <v>0</v>
      </c>
      <c r="L1795" s="1">
        <v>0</v>
      </c>
      <c r="M1795" s="1">
        <v>0</v>
      </c>
      <c r="N1795" s="1">
        <v>627.27</v>
      </c>
      <c r="O1795" s="1">
        <v>492.87044915000001</v>
      </c>
      <c r="P1795" s="1">
        <v>0</v>
      </c>
      <c r="Q1795" s="1">
        <v>0</v>
      </c>
      <c r="R1795" s="1">
        <v>31871.52</v>
      </c>
    </row>
    <row r="1796" spans="1:18" x14ac:dyDescent="0.15">
      <c r="A1796" s="1" t="str">
        <f t="shared" si="29"/>
        <v>Ford Credit Auto Owner Trust 2017-A6573905246942736</v>
      </c>
      <c r="B1796" s="1" t="s">
        <v>56</v>
      </c>
      <c r="C1796" s="1">
        <v>65739052469</v>
      </c>
      <c r="D1796" s="2">
        <v>42736</v>
      </c>
      <c r="E1796" s="1">
        <v>9306.0400000000009</v>
      </c>
      <c r="F1796" s="1">
        <v>186.71</v>
      </c>
      <c r="G1796" s="1">
        <v>0</v>
      </c>
      <c r="H1796" s="1">
        <v>9.3791641120333204E-13</v>
      </c>
      <c r="I1796" s="14">
        <v>9119.33</v>
      </c>
      <c r="J1796" s="1">
        <v>40.659999999999997</v>
      </c>
      <c r="K1796" s="1">
        <v>0</v>
      </c>
      <c r="L1796" s="1">
        <v>0</v>
      </c>
      <c r="M1796" s="1">
        <v>2.8421709430404001E-14</v>
      </c>
      <c r="N1796" s="1">
        <v>227.36999999999901</v>
      </c>
      <c r="O1796" s="1">
        <v>187.97469727999999</v>
      </c>
      <c r="P1796" s="1">
        <v>227.37</v>
      </c>
      <c r="Q1796" s="1">
        <v>0</v>
      </c>
      <c r="R1796" s="1">
        <v>227.37</v>
      </c>
    </row>
    <row r="1797" spans="1:18" x14ac:dyDescent="0.15">
      <c r="A1797" s="1" t="str">
        <f t="shared" si="29"/>
        <v>Ford Credit Auto Owner Trust 2017-A6573905246942767</v>
      </c>
      <c r="B1797" s="1" t="s">
        <v>56</v>
      </c>
      <c r="C1797" s="1">
        <v>65739052469</v>
      </c>
      <c r="D1797" s="2">
        <v>42767</v>
      </c>
      <c r="E1797" s="1">
        <v>9119.33</v>
      </c>
      <c r="F1797" s="1">
        <v>9114.2999999999993</v>
      </c>
      <c r="G1797" s="1">
        <v>5.03</v>
      </c>
      <c r="H1797" s="1">
        <v>-5.0300000000006504</v>
      </c>
      <c r="I1797" s="14">
        <v>5.03</v>
      </c>
      <c r="J1797" s="1">
        <v>18.7</v>
      </c>
      <c r="K1797" s="1">
        <v>0</v>
      </c>
      <c r="L1797" s="1">
        <v>0</v>
      </c>
      <c r="M1797" s="1">
        <v>0</v>
      </c>
      <c r="N1797" s="1">
        <v>227.37</v>
      </c>
      <c r="O1797" s="1">
        <v>188.77116826</v>
      </c>
      <c r="P1797" s="1">
        <v>0</v>
      </c>
      <c r="Q1797" s="1">
        <v>0</v>
      </c>
      <c r="R1797" s="1">
        <v>9133</v>
      </c>
    </row>
    <row r="1798" spans="1:18" x14ac:dyDescent="0.15">
      <c r="A1798" s="1" t="str">
        <f t="shared" si="29"/>
        <v>Ford Credit Auto Owner Trust 2017-A6573905333342736</v>
      </c>
      <c r="B1798" s="1" t="s">
        <v>56</v>
      </c>
      <c r="C1798" s="1">
        <v>65739053333</v>
      </c>
      <c r="D1798" s="2">
        <v>42736</v>
      </c>
      <c r="E1798" s="1">
        <v>24869.13</v>
      </c>
      <c r="F1798" s="1">
        <v>24838.11</v>
      </c>
      <c r="G1798" s="1">
        <v>0</v>
      </c>
      <c r="H1798" s="1">
        <v>0</v>
      </c>
      <c r="I1798" s="14">
        <v>31.02</v>
      </c>
      <c r="J1798" s="1">
        <v>120.15</v>
      </c>
      <c r="K1798" s="1">
        <v>0</v>
      </c>
      <c r="L1798" s="1">
        <v>0</v>
      </c>
      <c r="M1798" s="1">
        <v>24459.25</v>
      </c>
      <c r="N1798" s="1">
        <v>499.01</v>
      </c>
      <c r="O1798" s="1">
        <v>379.08085323</v>
      </c>
      <c r="P1798" s="1">
        <v>0</v>
      </c>
      <c r="Q1798" s="1">
        <v>0</v>
      </c>
      <c r="R1798" s="1">
        <v>24958.26</v>
      </c>
    </row>
    <row r="1799" spans="1:18" x14ac:dyDescent="0.15">
      <c r="A1799" s="1" t="str">
        <f t="shared" si="29"/>
        <v>Ford Credit Auto Owner Trust 2017-A6573905333342767</v>
      </c>
      <c r="B1799" s="1" t="s">
        <v>56</v>
      </c>
      <c r="C1799" s="1">
        <v>65739053333</v>
      </c>
      <c r="D1799" s="2">
        <v>42767</v>
      </c>
      <c r="E1799" s="1">
        <v>31.02</v>
      </c>
      <c r="F1799" s="1">
        <v>15.52</v>
      </c>
      <c r="G1799" s="1">
        <v>15.5</v>
      </c>
      <c r="H1799" s="1">
        <v>-5.99999999999987E-2</v>
      </c>
      <c r="I1799" s="14">
        <v>0.06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380.91342348000001</v>
      </c>
      <c r="P1799" s="1">
        <v>0</v>
      </c>
      <c r="Q1799" s="1">
        <v>0</v>
      </c>
      <c r="R1799" s="1">
        <v>15.52</v>
      </c>
    </row>
    <row r="1800" spans="1:18" x14ac:dyDescent="0.15">
      <c r="A1800" s="1" t="str">
        <f t="shared" si="29"/>
        <v>Ford Credit Auto Owner Trust 2017-A6573905382642736</v>
      </c>
      <c r="B1800" s="1" t="s">
        <v>56</v>
      </c>
      <c r="C1800" s="1">
        <v>65739053826</v>
      </c>
      <c r="D1800" s="2">
        <v>42736</v>
      </c>
      <c r="E1800" s="1">
        <v>5125.72</v>
      </c>
      <c r="F1800" s="1">
        <v>3080.11</v>
      </c>
      <c r="G1800" s="1">
        <v>0</v>
      </c>
      <c r="H1800" s="1">
        <v>4.5474735088646402E-13</v>
      </c>
      <c r="I1800" s="14">
        <v>2045.61</v>
      </c>
      <c r="J1800" s="1">
        <v>19.89</v>
      </c>
      <c r="K1800" s="1">
        <v>0</v>
      </c>
      <c r="L1800" s="1">
        <v>0</v>
      </c>
      <c r="M1800" s="1">
        <v>2870.65</v>
      </c>
      <c r="N1800" s="1">
        <v>229.35</v>
      </c>
      <c r="O1800" s="1">
        <v>172.26506244999999</v>
      </c>
      <c r="P1800" s="1">
        <v>0</v>
      </c>
      <c r="Q1800" s="1">
        <v>0</v>
      </c>
      <c r="R1800" s="1">
        <v>3100</v>
      </c>
    </row>
    <row r="1801" spans="1:18" x14ac:dyDescent="0.15">
      <c r="A1801" s="1" t="str">
        <f t="shared" si="29"/>
        <v>Ford Credit Auto Owner Trust 2017-A6573905382642767</v>
      </c>
      <c r="B1801" s="1" t="s">
        <v>56</v>
      </c>
      <c r="C1801" s="1">
        <v>65739053826</v>
      </c>
      <c r="D1801" s="2">
        <v>42767</v>
      </c>
      <c r="E1801" s="1">
        <v>2045.61</v>
      </c>
      <c r="F1801" s="1">
        <v>2044.78</v>
      </c>
      <c r="G1801" s="1">
        <v>0.83</v>
      </c>
      <c r="H1801" s="1">
        <v>-0.82999999999992702</v>
      </c>
      <c r="I1801" s="14">
        <v>0.83</v>
      </c>
      <c r="J1801" s="1">
        <v>9.32</v>
      </c>
      <c r="K1801" s="1">
        <v>0</v>
      </c>
      <c r="L1801" s="1">
        <v>0</v>
      </c>
      <c r="M1801" s="1">
        <v>0</v>
      </c>
      <c r="N1801" s="1">
        <v>0</v>
      </c>
      <c r="O1801" s="1">
        <v>172.98119826999999</v>
      </c>
      <c r="P1801" s="1">
        <v>0</v>
      </c>
      <c r="Q1801" s="1">
        <v>0</v>
      </c>
      <c r="R1801" s="1">
        <v>2054.1</v>
      </c>
    </row>
    <row r="1802" spans="1:18" x14ac:dyDescent="0.15">
      <c r="A1802" s="1" t="str">
        <f t="shared" si="29"/>
        <v>Ford Credit Auto Owner Trust 2017-A6573905399642736</v>
      </c>
      <c r="B1802" s="1" t="s">
        <v>56</v>
      </c>
      <c r="C1802" s="1">
        <v>65739053996</v>
      </c>
      <c r="D1802" s="2">
        <v>42736</v>
      </c>
      <c r="E1802" s="1">
        <v>18206.990000000002</v>
      </c>
      <c r="F1802" s="1">
        <v>18203.87</v>
      </c>
      <c r="G1802" s="1">
        <v>3.12</v>
      </c>
      <c r="H1802" s="1">
        <v>-3.1199999999953398</v>
      </c>
      <c r="I1802" s="14">
        <v>3.12</v>
      </c>
      <c r="J1802" s="1">
        <v>132.80000000000001</v>
      </c>
      <c r="K1802" s="1">
        <v>0</v>
      </c>
      <c r="L1802" s="1">
        <v>0</v>
      </c>
      <c r="M1802" s="1">
        <v>0</v>
      </c>
      <c r="N1802" s="1">
        <v>374.45</v>
      </c>
      <c r="O1802" s="1">
        <v>274.75475184999999</v>
      </c>
      <c r="P1802" s="1">
        <v>0</v>
      </c>
      <c r="Q1802" s="1">
        <v>0</v>
      </c>
      <c r="R1802" s="1">
        <v>18336.669999999998</v>
      </c>
    </row>
    <row r="1803" spans="1:18" x14ac:dyDescent="0.15">
      <c r="A1803" s="1" t="str">
        <f t="shared" si="29"/>
        <v>Ford Credit Auto Owner Trust 2017-A6573905443842736</v>
      </c>
      <c r="B1803" s="1" t="s">
        <v>56</v>
      </c>
      <c r="C1803" s="1">
        <v>65739054438</v>
      </c>
      <c r="D1803" s="2">
        <v>42736</v>
      </c>
      <c r="E1803" s="1">
        <v>36905.01</v>
      </c>
      <c r="F1803" s="1">
        <v>36898.239999999998</v>
      </c>
      <c r="G1803" s="1">
        <v>6.77</v>
      </c>
      <c r="H1803" s="1">
        <v>-6.76999999998952</v>
      </c>
      <c r="I1803" s="14">
        <v>6.77</v>
      </c>
      <c r="J1803" s="1">
        <v>174.4</v>
      </c>
      <c r="K1803" s="1">
        <v>0</v>
      </c>
      <c r="L1803" s="1">
        <v>0</v>
      </c>
      <c r="M1803" s="1">
        <v>0</v>
      </c>
      <c r="N1803" s="1">
        <v>648.16</v>
      </c>
      <c r="O1803" s="1">
        <v>436.74383942999998</v>
      </c>
      <c r="P1803" s="1">
        <v>0</v>
      </c>
      <c r="Q1803" s="1">
        <v>0</v>
      </c>
      <c r="R1803" s="1">
        <v>37072.639999999999</v>
      </c>
    </row>
    <row r="1804" spans="1:18" x14ac:dyDescent="0.15">
      <c r="A1804" s="1" t="str">
        <f t="shared" si="29"/>
        <v>Ford Credit Auto Owner Trust 2017-A6573905465942736</v>
      </c>
      <c r="B1804" s="1" t="s">
        <v>56</v>
      </c>
      <c r="C1804" s="1">
        <v>65739054659</v>
      </c>
      <c r="D1804" s="2">
        <v>42736</v>
      </c>
      <c r="E1804" s="1">
        <v>24287.8</v>
      </c>
      <c r="F1804" s="1">
        <v>272.60000000000002</v>
      </c>
      <c r="G1804" s="1">
        <v>0</v>
      </c>
      <c r="H1804" s="1">
        <v>-1.4779288903809999E-12</v>
      </c>
      <c r="I1804" s="14">
        <v>24015.200000000001</v>
      </c>
      <c r="J1804" s="1">
        <v>139.26</v>
      </c>
      <c r="K1804" s="1">
        <v>0</v>
      </c>
      <c r="L1804" s="1">
        <v>0</v>
      </c>
      <c r="M1804" s="1">
        <v>0</v>
      </c>
      <c r="N1804" s="1">
        <v>411.86</v>
      </c>
      <c r="O1804" s="1">
        <v>288.60845890000002</v>
      </c>
      <c r="P1804" s="1">
        <v>411.86</v>
      </c>
      <c r="Q1804" s="1">
        <v>0</v>
      </c>
      <c r="R1804" s="1">
        <v>411.86</v>
      </c>
    </row>
    <row r="1805" spans="1:18" x14ac:dyDescent="0.15">
      <c r="A1805" s="1" t="str">
        <f t="shared" si="29"/>
        <v>Ford Credit Auto Owner Trust 2017-A6573905465942767</v>
      </c>
      <c r="B1805" s="1" t="s">
        <v>56</v>
      </c>
      <c r="C1805" s="1">
        <v>65739054659</v>
      </c>
      <c r="D1805" s="2">
        <v>42767</v>
      </c>
      <c r="E1805" s="1">
        <v>24015.200000000001</v>
      </c>
      <c r="F1805" s="1">
        <v>24007.31</v>
      </c>
      <c r="G1805" s="1">
        <v>7.89</v>
      </c>
      <c r="H1805" s="1">
        <v>-7.8899999999994099</v>
      </c>
      <c r="I1805" s="14">
        <v>7.89</v>
      </c>
      <c r="J1805" s="1">
        <v>106.41</v>
      </c>
      <c r="K1805" s="1">
        <v>0</v>
      </c>
      <c r="L1805" s="1">
        <v>0</v>
      </c>
      <c r="M1805" s="1">
        <v>0</v>
      </c>
      <c r="N1805" s="1">
        <v>411.86</v>
      </c>
      <c r="O1805" s="1">
        <v>290.07867736999998</v>
      </c>
      <c r="P1805" s="1">
        <v>0</v>
      </c>
      <c r="Q1805" s="1">
        <v>0</v>
      </c>
      <c r="R1805" s="1">
        <v>24113.72</v>
      </c>
    </row>
    <row r="1806" spans="1:18" x14ac:dyDescent="0.15">
      <c r="A1806" s="1" t="str">
        <f t="shared" si="29"/>
        <v>Ford Credit Auto Owner Trust 2017-A6573905481142736</v>
      </c>
      <c r="B1806" s="1" t="s">
        <v>56</v>
      </c>
      <c r="C1806" s="1">
        <v>65739054811</v>
      </c>
      <c r="D1806" s="2">
        <v>42736</v>
      </c>
      <c r="E1806" s="1">
        <v>472</v>
      </c>
      <c r="F1806" s="1">
        <v>470.74</v>
      </c>
      <c r="G1806" s="1">
        <v>1.26</v>
      </c>
      <c r="H1806" s="1">
        <v>-1.25999999999999</v>
      </c>
      <c r="I1806" s="14">
        <v>1.26</v>
      </c>
      <c r="J1806" s="1">
        <v>1.41</v>
      </c>
      <c r="K1806" s="1">
        <v>0</v>
      </c>
      <c r="L1806" s="1">
        <v>0</v>
      </c>
      <c r="M1806" s="1">
        <v>0</v>
      </c>
      <c r="N1806" s="1">
        <v>1008.86</v>
      </c>
      <c r="O1806" s="1">
        <v>747.85005057000001</v>
      </c>
      <c r="P1806" s="1">
        <v>0</v>
      </c>
      <c r="Q1806" s="1">
        <v>0</v>
      </c>
      <c r="R1806" s="1">
        <v>472.15</v>
      </c>
    </row>
    <row r="1807" spans="1:18" x14ac:dyDescent="0.15">
      <c r="A1807" s="1" t="str">
        <f t="shared" si="29"/>
        <v>Ford Credit Auto Owner Trust 2017-A6573905494742736</v>
      </c>
      <c r="B1807" s="1" t="s">
        <v>56</v>
      </c>
      <c r="C1807" s="1">
        <v>65739054947</v>
      </c>
      <c r="D1807" s="2">
        <v>42736</v>
      </c>
      <c r="E1807" s="1">
        <v>25371.24</v>
      </c>
      <c r="F1807" s="1">
        <v>1387.81</v>
      </c>
      <c r="G1807" s="1">
        <v>0</v>
      </c>
      <c r="H1807" s="1">
        <v>1.3642420526593899E-12</v>
      </c>
      <c r="I1807" s="14">
        <v>23983.43</v>
      </c>
      <c r="J1807" s="1">
        <v>120.46</v>
      </c>
      <c r="K1807" s="1">
        <v>0</v>
      </c>
      <c r="L1807" s="1">
        <v>0</v>
      </c>
      <c r="M1807" s="1">
        <v>1077.73</v>
      </c>
      <c r="N1807" s="1">
        <v>430.539999999999</v>
      </c>
      <c r="O1807" s="1">
        <v>301.69969705</v>
      </c>
      <c r="P1807" s="1">
        <v>0</v>
      </c>
      <c r="Q1807" s="1">
        <v>0</v>
      </c>
      <c r="R1807" s="1">
        <v>1508.27</v>
      </c>
    </row>
    <row r="1808" spans="1:18" x14ac:dyDescent="0.15">
      <c r="A1808" s="1" t="str">
        <f t="shared" si="29"/>
        <v>Ford Credit Auto Owner Trust 2017-A6573905494742767</v>
      </c>
      <c r="B1808" s="1" t="s">
        <v>56</v>
      </c>
      <c r="C1808" s="1">
        <v>65739054947</v>
      </c>
      <c r="D1808" s="2">
        <v>42767</v>
      </c>
      <c r="E1808" s="1">
        <v>23983.43</v>
      </c>
      <c r="F1808" s="1">
        <v>23983.42</v>
      </c>
      <c r="G1808" s="1">
        <v>0.01</v>
      </c>
      <c r="H1808" s="1">
        <v>-9.9999999947613105E-3</v>
      </c>
      <c r="I1808" s="14">
        <v>0.01</v>
      </c>
      <c r="J1808" s="1">
        <v>133.82</v>
      </c>
      <c r="K1808" s="1">
        <v>0</v>
      </c>
      <c r="L1808" s="1">
        <v>0</v>
      </c>
      <c r="M1808" s="1">
        <v>0</v>
      </c>
      <c r="N1808" s="1">
        <v>0</v>
      </c>
      <c r="O1808" s="1">
        <v>303.23658161999998</v>
      </c>
      <c r="P1808" s="1">
        <v>0</v>
      </c>
      <c r="Q1808" s="1">
        <v>0</v>
      </c>
      <c r="R1808" s="1">
        <v>24117.24</v>
      </c>
    </row>
    <row r="1809" spans="1:18" x14ac:dyDescent="0.15">
      <c r="A1809" s="1" t="str">
        <f t="shared" si="29"/>
        <v>Ford Credit Auto Owner Trust 2017-A6573905495442736</v>
      </c>
      <c r="B1809" s="1" t="s">
        <v>56</v>
      </c>
      <c r="C1809" s="1">
        <v>65739054954</v>
      </c>
      <c r="D1809" s="2">
        <v>42736</v>
      </c>
      <c r="E1809" s="1">
        <v>30679.88</v>
      </c>
      <c r="F1809" s="1">
        <v>30677.439999999999</v>
      </c>
      <c r="G1809" s="1">
        <v>2.44</v>
      </c>
      <c r="H1809" s="1">
        <v>-2.4399999999950501</v>
      </c>
      <c r="I1809" s="14">
        <v>2.44</v>
      </c>
      <c r="J1809" s="1">
        <v>56.01</v>
      </c>
      <c r="K1809" s="1">
        <v>0</v>
      </c>
      <c r="L1809" s="1">
        <v>0</v>
      </c>
      <c r="M1809" s="1">
        <v>0</v>
      </c>
      <c r="N1809" s="1">
        <v>525.85</v>
      </c>
      <c r="O1809" s="1">
        <v>450.24010976</v>
      </c>
      <c r="P1809" s="1">
        <v>0</v>
      </c>
      <c r="Q1809" s="1">
        <v>0</v>
      </c>
      <c r="R1809" s="1">
        <v>30733.45</v>
      </c>
    </row>
    <row r="1810" spans="1:18" x14ac:dyDescent="0.15">
      <c r="A1810" s="1" t="str">
        <f t="shared" si="29"/>
        <v>Ford Credit Auto Owner Trust 2017-A6573905500242736</v>
      </c>
      <c r="B1810" s="1" t="s">
        <v>56</v>
      </c>
      <c r="C1810" s="1">
        <v>65739055002</v>
      </c>
      <c r="D1810" s="2">
        <v>42736</v>
      </c>
      <c r="E1810" s="1">
        <v>34654.06</v>
      </c>
      <c r="F1810" s="1">
        <v>34652.26</v>
      </c>
      <c r="G1810" s="1">
        <v>1.8</v>
      </c>
      <c r="H1810" s="1">
        <v>-1.8000000000101799</v>
      </c>
      <c r="I1810" s="14">
        <v>1.8</v>
      </c>
      <c r="J1810" s="1">
        <v>57.68</v>
      </c>
      <c r="K1810" s="1">
        <v>0</v>
      </c>
      <c r="L1810" s="1">
        <v>0</v>
      </c>
      <c r="M1810" s="1">
        <v>0</v>
      </c>
      <c r="N1810" s="1">
        <v>530.54999999999995</v>
      </c>
      <c r="O1810" s="1">
        <v>474.62488182999999</v>
      </c>
      <c r="P1810" s="1">
        <v>0</v>
      </c>
      <c r="Q1810" s="1">
        <v>0</v>
      </c>
      <c r="R1810" s="1">
        <v>34709.94</v>
      </c>
    </row>
    <row r="1811" spans="1:18" x14ac:dyDescent="0.15">
      <c r="A1811" s="1" t="str">
        <f t="shared" si="29"/>
        <v>Ford Credit Auto Owner Trust 2017-A6573905581342736</v>
      </c>
      <c r="B1811" s="1" t="s">
        <v>56</v>
      </c>
      <c r="C1811" s="1">
        <v>65739055813</v>
      </c>
      <c r="D1811" s="2">
        <v>42736</v>
      </c>
      <c r="E1811" s="1">
        <v>10440.36</v>
      </c>
      <c r="F1811" s="1">
        <v>10440.299999999999</v>
      </c>
      <c r="G1811" s="1">
        <v>0.06</v>
      </c>
      <c r="H1811" s="1">
        <v>-5.9999999997671603E-2</v>
      </c>
      <c r="I1811" s="14">
        <v>0.06</v>
      </c>
      <c r="J1811" s="1">
        <v>55.5</v>
      </c>
      <c r="K1811" s="1">
        <v>0</v>
      </c>
      <c r="L1811" s="1">
        <v>0</v>
      </c>
      <c r="M1811" s="1">
        <v>0</v>
      </c>
      <c r="N1811" s="1">
        <v>716.27</v>
      </c>
      <c r="O1811" s="1">
        <v>536.21475368999995</v>
      </c>
      <c r="P1811" s="1">
        <v>0</v>
      </c>
      <c r="Q1811" s="1">
        <v>0</v>
      </c>
      <c r="R1811" s="1">
        <v>10495.8</v>
      </c>
    </row>
    <row r="1812" spans="1:18" x14ac:dyDescent="0.15">
      <c r="A1812" s="1" t="str">
        <f t="shared" si="29"/>
        <v>Ford Credit Auto Owner Trust 2017-A6573905585342736</v>
      </c>
      <c r="B1812" s="1" t="s">
        <v>56</v>
      </c>
      <c r="C1812" s="1">
        <v>65739055853</v>
      </c>
      <c r="D1812" s="2">
        <v>42736</v>
      </c>
      <c r="E1812" s="1">
        <v>2088.48</v>
      </c>
      <c r="F1812" s="1">
        <v>487.01</v>
      </c>
      <c r="G1812" s="1">
        <v>0</v>
      </c>
      <c r="H1812" s="1">
        <v>0</v>
      </c>
      <c r="I1812" s="14">
        <v>1601.47</v>
      </c>
      <c r="J1812" s="1">
        <v>12.99</v>
      </c>
      <c r="K1812" s="1">
        <v>0</v>
      </c>
      <c r="L1812" s="1">
        <v>0</v>
      </c>
      <c r="M1812" s="1">
        <v>308.3</v>
      </c>
      <c r="N1812" s="1">
        <v>191.7</v>
      </c>
      <c r="O1812" s="1">
        <v>146.58583227</v>
      </c>
      <c r="P1812" s="1">
        <v>0</v>
      </c>
      <c r="Q1812" s="1">
        <v>0</v>
      </c>
      <c r="R1812" s="1">
        <v>500</v>
      </c>
    </row>
    <row r="1813" spans="1:18" x14ac:dyDescent="0.15">
      <c r="A1813" s="1" t="str">
        <f t="shared" si="29"/>
        <v>Ford Credit Auto Owner Trust 2017-A6573905585342767</v>
      </c>
      <c r="B1813" s="1" t="s">
        <v>56</v>
      </c>
      <c r="C1813" s="1">
        <v>65739055853</v>
      </c>
      <c r="D1813" s="2">
        <v>42767</v>
      </c>
      <c r="E1813" s="1">
        <v>1601.47</v>
      </c>
      <c r="F1813" s="1">
        <v>1600.87</v>
      </c>
      <c r="G1813" s="1">
        <v>0.6</v>
      </c>
      <c r="H1813" s="1">
        <v>-0.59999999999968101</v>
      </c>
      <c r="I1813" s="14">
        <v>0.6</v>
      </c>
      <c r="J1813" s="1">
        <v>9.07</v>
      </c>
      <c r="K1813" s="1">
        <v>0</v>
      </c>
      <c r="L1813" s="1">
        <v>0</v>
      </c>
      <c r="M1813" s="1">
        <v>0</v>
      </c>
      <c r="N1813" s="1">
        <v>0</v>
      </c>
      <c r="O1813" s="1">
        <v>147.44334032</v>
      </c>
      <c r="P1813" s="1">
        <v>0</v>
      </c>
      <c r="Q1813" s="1">
        <v>0</v>
      </c>
      <c r="R1813" s="1">
        <v>1609.94</v>
      </c>
    </row>
    <row r="1814" spans="1:18" x14ac:dyDescent="0.15">
      <c r="A1814" s="1" t="str">
        <f t="shared" si="29"/>
        <v>Ford Credit Auto Owner Trust 2017-A6573905610742736</v>
      </c>
      <c r="B1814" s="1" t="s">
        <v>56</v>
      </c>
      <c r="C1814" s="1">
        <v>65739056107</v>
      </c>
      <c r="D1814" s="2">
        <v>42736</v>
      </c>
      <c r="E1814" s="1">
        <v>32449</v>
      </c>
      <c r="F1814" s="1">
        <v>2632.22</v>
      </c>
      <c r="G1814" s="1">
        <v>0</v>
      </c>
      <c r="H1814" s="1">
        <v>1.3642420526593899E-12</v>
      </c>
      <c r="I1814" s="14">
        <v>29816.78</v>
      </c>
      <c r="J1814" s="1">
        <v>117.78</v>
      </c>
      <c r="K1814" s="1">
        <v>0</v>
      </c>
      <c r="L1814" s="1">
        <v>0</v>
      </c>
      <c r="M1814" s="1">
        <v>1763.11</v>
      </c>
      <c r="N1814" s="1">
        <v>986.89</v>
      </c>
      <c r="O1814" s="1">
        <v>827.10050805000003</v>
      </c>
      <c r="P1814" s="1">
        <v>0</v>
      </c>
      <c r="Q1814" s="1">
        <v>0</v>
      </c>
      <c r="R1814" s="1">
        <v>2750</v>
      </c>
    </row>
    <row r="1815" spans="1:18" x14ac:dyDescent="0.15">
      <c r="A1815" s="1" t="str">
        <f t="shared" si="29"/>
        <v>Ford Credit Auto Owner Trust 2017-A6573905610742767</v>
      </c>
      <c r="B1815" s="1" t="s">
        <v>56</v>
      </c>
      <c r="C1815" s="1">
        <v>65739056107</v>
      </c>
      <c r="D1815" s="2">
        <v>42767</v>
      </c>
      <c r="E1815" s="1">
        <v>29816.78</v>
      </c>
      <c r="F1815" s="1">
        <v>29816.77</v>
      </c>
      <c r="G1815" s="1">
        <v>0.01</v>
      </c>
      <c r="H1815" s="1">
        <v>-9.9999999983992893E-3</v>
      </c>
      <c r="I1815" s="14">
        <v>0.01</v>
      </c>
      <c r="J1815" s="1">
        <v>32.26</v>
      </c>
      <c r="K1815" s="1">
        <v>0</v>
      </c>
      <c r="L1815" s="1">
        <v>0</v>
      </c>
      <c r="M1815" s="1">
        <v>0</v>
      </c>
      <c r="N1815" s="1">
        <v>0</v>
      </c>
      <c r="O1815" s="1">
        <v>829.62326013999996</v>
      </c>
      <c r="P1815" s="1">
        <v>0</v>
      </c>
      <c r="Q1815" s="1">
        <v>0</v>
      </c>
      <c r="R1815" s="1">
        <v>29849.03</v>
      </c>
    </row>
    <row r="1816" spans="1:18" x14ac:dyDescent="0.15">
      <c r="A1816" s="1" t="str">
        <f t="shared" si="29"/>
        <v>Ford Credit Auto Owner Trust 2017-A6573905652342736</v>
      </c>
      <c r="B1816" s="1" t="s">
        <v>56</v>
      </c>
      <c r="C1816" s="1">
        <v>65739056523</v>
      </c>
      <c r="D1816" s="2">
        <v>42736</v>
      </c>
      <c r="E1816" s="1">
        <v>47378.559999999998</v>
      </c>
      <c r="F1816" s="1">
        <v>693.6</v>
      </c>
      <c r="G1816" s="1">
        <v>0</v>
      </c>
      <c r="H1816" s="1">
        <v>-1.4779288903809999E-12</v>
      </c>
      <c r="I1816" s="14">
        <v>46684.959999999999</v>
      </c>
      <c r="J1816" s="1">
        <v>252.47</v>
      </c>
      <c r="K1816" s="1">
        <v>0</v>
      </c>
      <c r="L1816" s="1">
        <v>0</v>
      </c>
      <c r="M1816" s="1">
        <v>0</v>
      </c>
      <c r="N1816" s="1">
        <v>946.07</v>
      </c>
      <c r="O1816" s="1">
        <v>701.34585188000005</v>
      </c>
      <c r="P1816" s="1">
        <v>946.07</v>
      </c>
      <c r="Q1816" s="1">
        <v>0</v>
      </c>
      <c r="R1816" s="1">
        <v>946.07</v>
      </c>
    </row>
    <row r="1817" spans="1:18" x14ac:dyDescent="0.15">
      <c r="A1817" s="1" t="str">
        <f t="shared" si="29"/>
        <v>Ford Credit Auto Owner Trust 2017-A6573905652342767</v>
      </c>
      <c r="B1817" s="1" t="s">
        <v>56</v>
      </c>
      <c r="C1817" s="1">
        <v>65739056523</v>
      </c>
      <c r="D1817" s="2">
        <v>42767</v>
      </c>
      <c r="E1817" s="1">
        <v>46684.959999999999</v>
      </c>
      <c r="F1817" s="1">
        <v>46677.18</v>
      </c>
      <c r="G1817" s="1">
        <v>7.78</v>
      </c>
      <c r="H1817" s="1">
        <v>-7.7799999999988296</v>
      </c>
      <c r="I1817" s="14">
        <v>7.78</v>
      </c>
      <c r="J1817" s="1">
        <v>280.41000000000003</v>
      </c>
      <c r="K1817" s="1">
        <v>0</v>
      </c>
      <c r="L1817" s="1">
        <v>0</v>
      </c>
      <c r="M1817" s="1">
        <v>0</v>
      </c>
      <c r="N1817" s="1">
        <v>946.07</v>
      </c>
      <c r="O1817" s="1">
        <v>704.97475526999995</v>
      </c>
      <c r="P1817" s="1">
        <v>0</v>
      </c>
      <c r="Q1817" s="1">
        <v>0</v>
      </c>
      <c r="R1817" s="1">
        <v>46957.59</v>
      </c>
    </row>
    <row r="1818" spans="1:18" x14ac:dyDescent="0.15">
      <c r="A1818" s="1" t="str">
        <f t="shared" si="29"/>
        <v>Ford Credit Auto Owner Trust 2017-A6573905665442736</v>
      </c>
      <c r="B1818" s="1" t="s">
        <v>56</v>
      </c>
      <c r="C1818" s="1">
        <v>65739056654</v>
      </c>
      <c r="D1818" s="2">
        <v>42736</v>
      </c>
      <c r="E1818" s="1">
        <v>27392.2</v>
      </c>
      <c r="F1818" s="1">
        <v>27387.7</v>
      </c>
      <c r="G1818" s="1">
        <v>4.5</v>
      </c>
      <c r="H1818" s="1">
        <v>-4.5</v>
      </c>
      <c r="I1818" s="14">
        <v>4.5</v>
      </c>
      <c r="J1818" s="1">
        <v>138.88</v>
      </c>
      <c r="K1818" s="1">
        <v>0</v>
      </c>
      <c r="L1818" s="1">
        <v>0</v>
      </c>
      <c r="M1818" s="1">
        <v>0</v>
      </c>
      <c r="N1818" s="1">
        <v>842.81999999999903</v>
      </c>
      <c r="O1818" s="1">
        <v>773.20447023999998</v>
      </c>
      <c r="P1818" s="1">
        <v>0</v>
      </c>
      <c r="Q1818" s="1">
        <v>0</v>
      </c>
      <c r="R1818" s="1">
        <v>27526.58</v>
      </c>
    </row>
    <row r="1819" spans="1:18" x14ac:dyDescent="0.15">
      <c r="A1819" s="1" t="str">
        <f t="shared" si="29"/>
        <v>Ford Credit Auto Owner Trust 2017-A6573905684142736</v>
      </c>
      <c r="B1819" s="1" t="s">
        <v>56</v>
      </c>
      <c r="C1819" s="1">
        <v>65739056841</v>
      </c>
      <c r="D1819" s="2">
        <v>42736</v>
      </c>
      <c r="E1819" s="1">
        <v>23028.87</v>
      </c>
      <c r="F1819" s="1">
        <v>23028</v>
      </c>
      <c r="G1819" s="1">
        <v>0.87</v>
      </c>
      <c r="H1819" s="1">
        <v>-0.86999999999898103</v>
      </c>
      <c r="I1819" s="14">
        <v>0.87</v>
      </c>
      <c r="J1819" s="1">
        <v>0</v>
      </c>
      <c r="K1819" s="1">
        <v>0</v>
      </c>
      <c r="L1819" s="1">
        <v>0</v>
      </c>
      <c r="M1819" s="1">
        <v>0</v>
      </c>
      <c r="N1819" s="1">
        <v>328.99</v>
      </c>
      <c r="O1819" s="1">
        <v>328.99</v>
      </c>
      <c r="P1819" s="1">
        <v>0</v>
      </c>
      <c r="Q1819" s="1">
        <v>0</v>
      </c>
      <c r="R1819" s="1">
        <v>23028</v>
      </c>
    </row>
    <row r="1820" spans="1:18" x14ac:dyDescent="0.15">
      <c r="A1820" s="1" t="str">
        <f t="shared" si="29"/>
        <v>Ford Credit Auto Owner Trust 2017-A6573905703542736</v>
      </c>
      <c r="B1820" s="1" t="s">
        <v>56</v>
      </c>
      <c r="C1820" s="1">
        <v>65739057035</v>
      </c>
      <c r="D1820" s="2">
        <v>42736</v>
      </c>
      <c r="E1820" s="1">
        <v>9533.86</v>
      </c>
      <c r="F1820" s="1">
        <v>9528.81</v>
      </c>
      <c r="G1820" s="1">
        <v>5.05</v>
      </c>
      <c r="H1820" s="1">
        <v>-5.0499999999974499</v>
      </c>
      <c r="I1820" s="14">
        <v>5.05</v>
      </c>
      <c r="J1820" s="1">
        <v>58.89</v>
      </c>
      <c r="K1820" s="1">
        <v>0</v>
      </c>
      <c r="L1820" s="1">
        <v>0</v>
      </c>
      <c r="M1820" s="1">
        <v>0</v>
      </c>
      <c r="N1820" s="1">
        <v>234.7</v>
      </c>
      <c r="O1820" s="1">
        <v>182.54579874000001</v>
      </c>
      <c r="P1820" s="1">
        <v>0</v>
      </c>
      <c r="Q1820" s="1">
        <v>0</v>
      </c>
      <c r="R1820" s="1">
        <v>9587.7000000000007</v>
      </c>
    </row>
    <row r="1821" spans="1:18" x14ac:dyDescent="0.15">
      <c r="A1821" s="1" t="str">
        <f t="shared" si="29"/>
        <v>Ford Credit Auto Owner Trust 2017-A6573905722542736</v>
      </c>
      <c r="B1821" s="1" t="s">
        <v>56</v>
      </c>
      <c r="C1821" s="1">
        <v>65739057225</v>
      </c>
      <c r="D1821" s="2">
        <v>42736</v>
      </c>
      <c r="E1821" s="1">
        <v>2328.2800000000002</v>
      </c>
      <c r="F1821" s="1">
        <v>2322.7600000000002</v>
      </c>
      <c r="G1821" s="1">
        <v>5.52</v>
      </c>
      <c r="H1821" s="1">
        <v>-5.51999999999998</v>
      </c>
      <c r="I1821" s="14">
        <v>5.52</v>
      </c>
      <c r="J1821" s="1">
        <v>7.24</v>
      </c>
      <c r="K1821" s="1">
        <v>0</v>
      </c>
      <c r="L1821" s="1">
        <v>0</v>
      </c>
      <c r="M1821" s="1">
        <v>0</v>
      </c>
      <c r="N1821" s="1">
        <v>366.36</v>
      </c>
      <c r="O1821" s="1">
        <v>263.71727859999999</v>
      </c>
      <c r="P1821" s="1">
        <v>0</v>
      </c>
      <c r="Q1821" s="1">
        <v>0</v>
      </c>
      <c r="R1821" s="1">
        <v>2330</v>
      </c>
    </row>
    <row r="1822" spans="1:18" x14ac:dyDescent="0.15">
      <c r="A1822" s="1" t="str">
        <f t="shared" si="29"/>
        <v>Ford Credit Auto Owner Trust 2017-A6573905786442736</v>
      </c>
      <c r="B1822" s="1" t="s">
        <v>56</v>
      </c>
      <c r="C1822" s="1">
        <v>65739057864</v>
      </c>
      <c r="D1822" s="2">
        <v>42736</v>
      </c>
      <c r="E1822" s="1">
        <v>15400.17</v>
      </c>
      <c r="F1822" s="1">
        <v>15400.04</v>
      </c>
      <c r="G1822" s="1">
        <v>0.13</v>
      </c>
      <c r="H1822" s="1">
        <v>-0.12999999999919901</v>
      </c>
      <c r="I1822" s="14">
        <v>0.13</v>
      </c>
      <c r="J1822" s="1">
        <v>94.23</v>
      </c>
      <c r="K1822" s="1">
        <v>0</v>
      </c>
      <c r="L1822" s="1">
        <v>0</v>
      </c>
      <c r="M1822" s="1">
        <v>0</v>
      </c>
      <c r="N1822" s="1">
        <v>549.21</v>
      </c>
      <c r="O1822" s="1">
        <v>401.19199447</v>
      </c>
      <c r="P1822" s="1">
        <v>0</v>
      </c>
      <c r="Q1822" s="1">
        <v>0</v>
      </c>
      <c r="R1822" s="1">
        <v>15494.27</v>
      </c>
    </row>
    <row r="1823" spans="1:18" x14ac:dyDescent="0.15">
      <c r="A1823" s="1" t="str">
        <f t="shared" si="29"/>
        <v>Ford Credit Auto Owner Trust 2017-A6573905788842736</v>
      </c>
      <c r="B1823" s="1" t="s">
        <v>56</v>
      </c>
      <c r="C1823" s="1">
        <v>65739057888</v>
      </c>
      <c r="D1823" s="2">
        <v>42736</v>
      </c>
      <c r="E1823" s="1">
        <v>42426.49</v>
      </c>
      <c r="F1823" s="1">
        <v>42419.53</v>
      </c>
      <c r="G1823" s="1">
        <v>6.96</v>
      </c>
      <c r="H1823" s="1">
        <v>-6.9599999999991198</v>
      </c>
      <c r="I1823" s="14">
        <v>6.96</v>
      </c>
      <c r="J1823" s="1">
        <v>250.5</v>
      </c>
      <c r="K1823" s="1">
        <v>0</v>
      </c>
      <c r="L1823" s="1">
        <v>0</v>
      </c>
      <c r="M1823" s="1">
        <v>0</v>
      </c>
      <c r="N1823" s="1">
        <v>845</v>
      </c>
      <c r="O1823" s="1">
        <v>629.48939985000004</v>
      </c>
      <c r="P1823" s="1">
        <v>0</v>
      </c>
      <c r="Q1823" s="1">
        <v>0</v>
      </c>
      <c r="R1823" s="1">
        <v>42670.03</v>
      </c>
    </row>
    <row r="1824" spans="1:18" x14ac:dyDescent="0.15">
      <c r="A1824" s="1" t="str">
        <f t="shared" si="29"/>
        <v>Ford Credit Auto Owner Trust 2017-A6573905809142736</v>
      </c>
      <c r="B1824" s="1" t="s">
        <v>56</v>
      </c>
      <c r="C1824" s="1">
        <v>65739058091</v>
      </c>
      <c r="D1824" s="2">
        <v>42736</v>
      </c>
      <c r="E1824" s="1">
        <v>29628.46</v>
      </c>
      <c r="F1824" s="1">
        <v>29628.45</v>
      </c>
      <c r="G1824" s="1">
        <v>0.01</v>
      </c>
      <c r="H1824" s="1">
        <v>-9.9999999983992893E-3</v>
      </c>
      <c r="I1824" s="14">
        <v>0.01</v>
      </c>
      <c r="J1824" s="1">
        <v>195.55</v>
      </c>
      <c r="K1824" s="1">
        <v>0</v>
      </c>
      <c r="L1824" s="1">
        <v>0</v>
      </c>
      <c r="M1824" s="1">
        <v>0</v>
      </c>
      <c r="N1824" s="1">
        <v>498.86</v>
      </c>
      <c r="O1824" s="1">
        <v>360.11034023000002</v>
      </c>
      <c r="P1824" s="1">
        <v>0</v>
      </c>
      <c r="Q1824" s="1">
        <v>0</v>
      </c>
      <c r="R1824" s="1">
        <v>29824</v>
      </c>
    </row>
    <row r="1825" spans="1:18" x14ac:dyDescent="0.15">
      <c r="A1825" s="1" t="str">
        <f t="shared" si="29"/>
        <v>Ford Credit Auto Owner Trust 2017-A6573905822842736</v>
      </c>
      <c r="B1825" s="1" t="s">
        <v>56</v>
      </c>
      <c r="C1825" s="1">
        <v>65739058228</v>
      </c>
      <c r="D1825" s="2">
        <v>42736</v>
      </c>
      <c r="E1825" s="1">
        <v>32780.6</v>
      </c>
      <c r="F1825" s="1">
        <v>579.84</v>
      </c>
      <c r="G1825" s="1">
        <v>0</v>
      </c>
      <c r="H1825" s="1">
        <v>1.13686837721616E-13</v>
      </c>
      <c r="I1825" s="14">
        <v>32200.76</v>
      </c>
      <c r="J1825" s="1">
        <v>86.56</v>
      </c>
      <c r="K1825" s="1">
        <v>0</v>
      </c>
      <c r="L1825" s="1">
        <v>0</v>
      </c>
      <c r="M1825" s="1">
        <v>1.00000000001045E-2</v>
      </c>
      <c r="N1825" s="1">
        <v>666.39</v>
      </c>
      <c r="O1825" s="1">
        <v>475.00675971999999</v>
      </c>
      <c r="P1825" s="1">
        <v>666.38</v>
      </c>
      <c r="Q1825" s="1">
        <v>0</v>
      </c>
      <c r="R1825" s="1">
        <v>666.4</v>
      </c>
    </row>
    <row r="1826" spans="1:18" x14ac:dyDescent="0.15">
      <c r="A1826" s="1" t="str">
        <f t="shared" si="29"/>
        <v>Ford Credit Auto Owner Trust 2017-A6573905822842767</v>
      </c>
      <c r="B1826" s="1" t="s">
        <v>56</v>
      </c>
      <c r="C1826" s="1">
        <v>65739058228</v>
      </c>
      <c r="D1826" s="2">
        <v>42767</v>
      </c>
      <c r="E1826" s="1">
        <v>32200.76</v>
      </c>
      <c r="F1826" s="1">
        <v>32194.68</v>
      </c>
      <c r="G1826" s="1">
        <v>6.08</v>
      </c>
      <c r="H1826" s="1">
        <v>-6.0800000000053798</v>
      </c>
      <c r="I1826" s="14">
        <v>6.08</v>
      </c>
      <c r="J1826" s="1">
        <v>230.98</v>
      </c>
      <c r="K1826" s="1">
        <v>0</v>
      </c>
      <c r="L1826" s="1">
        <v>0</v>
      </c>
      <c r="M1826" s="1">
        <v>0</v>
      </c>
      <c r="N1826" s="1">
        <v>666.38</v>
      </c>
      <c r="O1826" s="1">
        <v>477.78767288</v>
      </c>
      <c r="P1826" s="1">
        <v>0</v>
      </c>
      <c r="Q1826" s="1">
        <v>0</v>
      </c>
      <c r="R1826" s="1">
        <v>32425.66</v>
      </c>
    </row>
    <row r="1827" spans="1:18" x14ac:dyDescent="0.15">
      <c r="A1827" s="1" t="str">
        <f t="shared" si="29"/>
        <v>Ford Credit Auto Owner Trust 2017-A6573905868642736</v>
      </c>
      <c r="B1827" s="1" t="s">
        <v>56</v>
      </c>
      <c r="C1827" s="1">
        <v>65739058686</v>
      </c>
      <c r="D1827" s="2">
        <v>42736</v>
      </c>
      <c r="E1827" s="1">
        <v>38590.49</v>
      </c>
      <c r="F1827" s="1">
        <v>38590.449999999997</v>
      </c>
      <c r="G1827" s="1">
        <v>0.04</v>
      </c>
      <c r="H1827" s="1">
        <v>-4.0000000000873101E-2</v>
      </c>
      <c r="I1827" s="14">
        <v>0.04</v>
      </c>
      <c r="J1827" s="1">
        <v>106.64</v>
      </c>
      <c r="K1827" s="1">
        <v>0</v>
      </c>
      <c r="L1827" s="1">
        <v>0</v>
      </c>
      <c r="M1827" s="1">
        <v>0</v>
      </c>
      <c r="N1827" s="1">
        <v>1285.77</v>
      </c>
      <c r="O1827" s="1">
        <v>1132.7568748900001</v>
      </c>
      <c r="P1827" s="1">
        <v>0</v>
      </c>
      <c r="Q1827" s="1">
        <v>0</v>
      </c>
      <c r="R1827" s="1">
        <v>38697.089999999997</v>
      </c>
    </row>
    <row r="1828" spans="1:18" x14ac:dyDescent="0.15">
      <c r="A1828" s="1" t="str">
        <f t="shared" si="29"/>
        <v>Ford Credit Auto Owner Trust 2017-A6573905894642736</v>
      </c>
      <c r="B1828" s="1" t="s">
        <v>56</v>
      </c>
      <c r="C1828" s="1">
        <v>65739058946</v>
      </c>
      <c r="D1828" s="2">
        <v>42736</v>
      </c>
      <c r="E1828" s="1">
        <v>54441.87</v>
      </c>
      <c r="F1828" s="1">
        <v>54441.79</v>
      </c>
      <c r="G1828" s="1">
        <v>0.08</v>
      </c>
      <c r="H1828" s="1">
        <v>-8.0000000001746202E-2</v>
      </c>
      <c r="I1828" s="14">
        <v>0.08</v>
      </c>
      <c r="J1828" s="1">
        <v>156.29</v>
      </c>
      <c r="K1828" s="1">
        <v>0</v>
      </c>
      <c r="L1828" s="1">
        <v>0</v>
      </c>
      <c r="M1828" s="1">
        <v>0</v>
      </c>
      <c r="N1828" s="1">
        <v>899.42</v>
      </c>
      <c r="O1828" s="1">
        <v>665.96469911999998</v>
      </c>
      <c r="P1828" s="1">
        <v>0</v>
      </c>
      <c r="Q1828" s="1">
        <v>0</v>
      </c>
      <c r="R1828" s="1">
        <v>54598.080000000002</v>
      </c>
    </row>
    <row r="1829" spans="1:18" x14ac:dyDescent="0.15">
      <c r="A1829" s="1" t="str">
        <f t="shared" si="29"/>
        <v>Ford Credit Auto Owner Trust 2017-A6573905912642736</v>
      </c>
      <c r="B1829" s="1" t="s">
        <v>56</v>
      </c>
      <c r="C1829" s="1">
        <v>65739059126</v>
      </c>
      <c r="D1829" s="2">
        <v>42736</v>
      </c>
      <c r="E1829" s="1">
        <v>20069.919999999998</v>
      </c>
      <c r="F1829" s="1">
        <v>0</v>
      </c>
      <c r="G1829" s="1">
        <v>0</v>
      </c>
      <c r="H1829" s="1">
        <v>0</v>
      </c>
      <c r="I1829" s="14">
        <v>20069.919999999998</v>
      </c>
      <c r="J1829" s="1">
        <v>0</v>
      </c>
      <c r="K1829" s="1">
        <v>0</v>
      </c>
      <c r="L1829" s="1">
        <v>0</v>
      </c>
      <c r="M1829" s="1">
        <v>0</v>
      </c>
      <c r="N1829" s="1">
        <v>382.31</v>
      </c>
      <c r="O1829" s="1">
        <v>311.55869875000002</v>
      </c>
      <c r="P1829" s="1">
        <v>382.31</v>
      </c>
      <c r="Q1829" s="1">
        <v>0</v>
      </c>
      <c r="R1829" s="1">
        <v>0</v>
      </c>
    </row>
    <row r="1830" spans="1:18" x14ac:dyDescent="0.15">
      <c r="A1830" s="1" t="str">
        <f t="shared" si="29"/>
        <v>Ford Credit Auto Owner Trust 2017-A6573905912642767</v>
      </c>
      <c r="B1830" s="1" t="s">
        <v>56</v>
      </c>
      <c r="C1830" s="1">
        <v>65739059126</v>
      </c>
      <c r="D1830" s="2">
        <v>42767</v>
      </c>
      <c r="E1830" s="1">
        <v>20069.919999999998</v>
      </c>
      <c r="F1830" s="1">
        <v>20065.41</v>
      </c>
      <c r="G1830" s="1">
        <v>4.51</v>
      </c>
      <c r="H1830" s="1">
        <v>-4.5099999999983904</v>
      </c>
      <c r="I1830" s="14">
        <v>4.51</v>
      </c>
      <c r="J1830" s="1">
        <v>83.18</v>
      </c>
      <c r="K1830" s="1">
        <v>0</v>
      </c>
      <c r="L1830" s="1">
        <v>0</v>
      </c>
      <c r="M1830" s="1">
        <v>0</v>
      </c>
      <c r="N1830" s="1">
        <v>382.31</v>
      </c>
      <c r="O1830" s="1">
        <v>312.64125787</v>
      </c>
      <c r="P1830" s="1">
        <v>0</v>
      </c>
      <c r="Q1830" s="1">
        <v>0</v>
      </c>
      <c r="R1830" s="1">
        <v>20148.59</v>
      </c>
    </row>
    <row r="1831" spans="1:18" x14ac:dyDescent="0.15">
      <c r="A1831" s="1" t="str">
        <f t="shared" si="29"/>
        <v>Ford Credit Auto Owner Trust 2017-A6573905914942736</v>
      </c>
      <c r="B1831" s="1" t="s">
        <v>56</v>
      </c>
      <c r="C1831" s="1">
        <v>65739059149</v>
      </c>
      <c r="D1831" s="2">
        <v>42736</v>
      </c>
      <c r="E1831" s="1">
        <v>9248.86</v>
      </c>
      <c r="F1831" s="1">
        <v>9246.31</v>
      </c>
      <c r="G1831" s="1">
        <v>2.5499999999999998</v>
      </c>
      <c r="H1831" s="1">
        <v>-2.5499999999974499</v>
      </c>
      <c r="I1831" s="14">
        <v>2.5499999999999998</v>
      </c>
      <c r="J1831" s="1">
        <v>44.17</v>
      </c>
      <c r="K1831" s="1">
        <v>0</v>
      </c>
      <c r="L1831" s="1">
        <v>0</v>
      </c>
      <c r="M1831" s="1">
        <v>0</v>
      </c>
      <c r="N1831" s="1">
        <v>177.15</v>
      </c>
      <c r="O1831" s="1">
        <v>138.01731462000001</v>
      </c>
      <c r="P1831" s="1">
        <v>0</v>
      </c>
      <c r="Q1831" s="1">
        <v>0</v>
      </c>
      <c r="R1831" s="1">
        <v>9290.48</v>
      </c>
    </row>
    <row r="1832" spans="1:18" x14ac:dyDescent="0.15">
      <c r="A1832" s="1" t="str">
        <f t="shared" si="29"/>
        <v>Ford Credit Auto Owner Trust 2017-A6573905938742736</v>
      </c>
      <c r="B1832" s="1" t="s">
        <v>56</v>
      </c>
      <c r="C1832" s="1">
        <v>65739059387</v>
      </c>
      <c r="D1832" s="2">
        <v>42736</v>
      </c>
      <c r="E1832" s="1">
        <v>851.18</v>
      </c>
      <c r="F1832" s="1">
        <v>843.8</v>
      </c>
      <c r="G1832" s="1">
        <v>7.38</v>
      </c>
      <c r="H1832" s="1">
        <v>-7.3799999999999901</v>
      </c>
      <c r="I1832" s="14">
        <v>7.38</v>
      </c>
      <c r="J1832" s="1">
        <v>8.02</v>
      </c>
      <c r="K1832" s="1">
        <v>0</v>
      </c>
      <c r="L1832" s="1">
        <v>0</v>
      </c>
      <c r="M1832" s="1">
        <v>0</v>
      </c>
      <c r="N1832" s="1">
        <v>286.45</v>
      </c>
      <c r="O1832" s="1">
        <v>202.99861987</v>
      </c>
      <c r="P1832" s="1">
        <v>0</v>
      </c>
      <c r="Q1832" s="1">
        <v>0</v>
      </c>
      <c r="R1832" s="1">
        <v>851.82</v>
      </c>
    </row>
    <row r="1833" spans="1:18" x14ac:dyDescent="0.15">
      <c r="A1833" s="1" t="str">
        <f t="shared" si="29"/>
        <v>Ford Credit Auto Owner Trust 2017-A6573905954942736</v>
      </c>
      <c r="B1833" s="1" t="s">
        <v>56</v>
      </c>
      <c r="C1833" s="1">
        <v>65739059549</v>
      </c>
      <c r="D1833" s="2">
        <v>42736</v>
      </c>
      <c r="E1833" s="1">
        <v>51243.32</v>
      </c>
      <c r="F1833" s="1">
        <v>51234.91</v>
      </c>
      <c r="G1833" s="1">
        <v>8.41</v>
      </c>
      <c r="H1833" s="1">
        <v>-8.4100000000107595</v>
      </c>
      <c r="I1833" s="14">
        <v>8.41</v>
      </c>
      <c r="J1833" s="1">
        <v>252.24</v>
      </c>
      <c r="K1833" s="1">
        <v>0</v>
      </c>
      <c r="L1833" s="1">
        <v>0</v>
      </c>
      <c r="M1833" s="1">
        <v>0</v>
      </c>
      <c r="N1833" s="1">
        <v>1019.55</v>
      </c>
      <c r="O1833" s="1">
        <v>758.87482955999997</v>
      </c>
      <c r="P1833" s="1">
        <v>0</v>
      </c>
      <c r="Q1833" s="1">
        <v>0</v>
      </c>
      <c r="R1833" s="1">
        <v>51487.15</v>
      </c>
    </row>
    <row r="1834" spans="1:18" x14ac:dyDescent="0.15">
      <c r="A1834" s="1" t="str">
        <f t="shared" si="29"/>
        <v>Ford Credit Auto Owner Trust 2017-A6573905992042736</v>
      </c>
      <c r="B1834" s="1" t="s">
        <v>56</v>
      </c>
      <c r="C1834" s="1">
        <v>65739059920</v>
      </c>
      <c r="D1834" s="2">
        <v>42736</v>
      </c>
      <c r="E1834" s="1">
        <v>23034.75</v>
      </c>
      <c r="F1834" s="1">
        <v>23020</v>
      </c>
      <c r="G1834" s="1">
        <v>0</v>
      </c>
      <c r="H1834" s="1">
        <v>0</v>
      </c>
      <c r="I1834" s="14">
        <v>14.75</v>
      </c>
      <c r="J1834" s="1">
        <v>106.83</v>
      </c>
      <c r="K1834" s="1">
        <v>0</v>
      </c>
      <c r="L1834" s="1">
        <v>0</v>
      </c>
      <c r="M1834" s="1">
        <v>22565.06</v>
      </c>
      <c r="N1834" s="1">
        <v>561.77</v>
      </c>
      <c r="O1834" s="1">
        <v>447.14612590000002</v>
      </c>
      <c r="P1834" s="1">
        <v>0</v>
      </c>
      <c r="Q1834" s="1">
        <v>0</v>
      </c>
      <c r="R1834" s="1">
        <v>23126.83</v>
      </c>
    </row>
    <row r="1835" spans="1:18" x14ac:dyDescent="0.15">
      <c r="A1835" s="1" t="str">
        <f t="shared" si="29"/>
        <v>Ford Credit Auto Owner Trust 2017-A6573905992042767</v>
      </c>
      <c r="B1835" s="1" t="s">
        <v>56</v>
      </c>
      <c r="C1835" s="1">
        <v>65739059920</v>
      </c>
      <c r="D1835" s="2">
        <v>42767</v>
      </c>
      <c r="E1835" s="1">
        <v>14.75</v>
      </c>
      <c r="F1835" s="1">
        <v>14.71</v>
      </c>
      <c r="G1835" s="1">
        <v>0.04</v>
      </c>
      <c r="H1835" s="1">
        <v>-3.9999999999999099E-2</v>
      </c>
      <c r="I1835" s="14">
        <v>0.04</v>
      </c>
      <c r="J1835" s="1">
        <v>0.04</v>
      </c>
      <c r="K1835" s="1">
        <v>0</v>
      </c>
      <c r="L1835" s="1">
        <v>0</v>
      </c>
      <c r="M1835" s="1">
        <v>0</v>
      </c>
      <c r="N1835" s="1">
        <v>0</v>
      </c>
      <c r="O1835" s="1">
        <v>449.37063038000002</v>
      </c>
      <c r="P1835" s="1">
        <v>0</v>
      </c>
      <c r="Q1835" s="1">
        <v>0</v>
      </c>
      <c r="R1835" s="1">
        <v>14.75</v>
      </c>
    </row>
    <row r="1836" spans="1:18" x14ac:dyDescent="0.15">
      <c r="A1836" s="1" t="str">
        <f t="shared" si="29"/>
        <v>Ford Credit Auto Owner Trust 2017-A6573906010542736</v>
      </c>
      <c r="B1836" s="1" t="s">
        <v>56</v>
      </c>
      <c r="C1836" s="1">
        <v>65739060105</v>
      </c>
      <c r="D1836" s="2">
        <v>42736</v>
      </c>
      <c r="E1836" s="1">
        <v>19986.28</v>
      </c>
      <c r="F1836" s="1">
        <v>260.16000000000003</v>
      </c>
      <c r="G1836" s="1">
        <v>0</v>
      </c>
      <c r="H1836" s="1">
        <v>-1.7053025658242399E-13</v>
      </c>
      <c r="I1836" s="14">
        <v>19726.12</v>
      </c>
      <c r="J1836" s="1">
        <v>138.94999999999999</v>
      </c>
      <c r="K1836" s="1">
        <v>0</v>
      </c>
      <c r="L1836" s="1">
        <v>0</v>
      </c>
      <c r="M1836" s="1">
        <v>0</v>
      </c>
      <c r="N1836" s="1">
        <v>399.11</v>
      </c>
      <c r="O1836" s="1">
        <v>285.65392916000002</v>
      </c>
      <c r="P1836" s="1">
        <v>399.11</v>
      </c>
      <c r="Q1836" s="1">
        <v>0</v>
      </c>
      <c r="R1836" s="1">
        <v>399.11</v>
      </c>
    </row>
    <row r="1837" spans="1:18" x14ac:dyDescent="0.15">
      <c r="A1837" s="1" t="str">
        <f t="shared" si="29"/>
        <v>Ford Credit Auto Owner Trust 2017-A6573906010542767</v>
      </c>
      <c r="B1837" s="1" t="s">
        <v>56</v>
      </c>
      <c r="C1837" s="1">
        <v>65739060105</v>
      </c>
      <c r="D1837" s="2">
        <v>42767</v>
      </c>
      <c r="E1837" s="1">
        <v>19726.12</v>
      </c>
      <c r="F1837" s="1">
        <v>19718.89</v>
      </c>
      <c r="G1837" s="1">
        <v>7.23</v>
      </c>
      <c r="H1837" s="1">
        <v>-7.2299999999995599</v>
      </c>
      <c r="I1837" s="14">
        <v>7.23</v>
      </c>
      <c r="J1837" s="1">
        <v>90.39</v>
      </c>
      <c r="K1837" s="1">
        <v>0</v>
      </c>
      <c r="L1837" s="1">
        <v>0</v>
      </c>
      <c r="M1837" s="1">
        <v>0</v>
      </c>
      <c r="N1837" s="1">
        <v>399.11</v>
      </c>
      <c r="O1837" s="1">
        <v>287.27797196</v>
      </c>
      <c r="P1837" s="1">
        <v>0</v>
      </c>
      <c r="Q1837" s="1">
        <v>0</v>
      </c>
      <c r="R1837" s="1">
        <v>19809.28</v>
      </c>
    </row>
    <row r="1838" spans="1:18" x14ac:dyDescent="0.15">
      <c r="A1838" s="1" t="str">
        <f t="shared" si="29"/>
        <v>Ford Credit Auto Owner Trust 2017-A6573906042342736</v>
      </c>
      <c r="B1838" s="1" t="s">
        <v>56</v>
      </c>
      <c r="C1838" s="1">
        <v>65739060423</v>
      </c>
      <c r="D1838" s="2">
        <v>42736</v>
      </c>
      <c r="E1838" s="1">
        <v>11293.85</v>
      </c>
      <c r="F1838" s="1">
        <v>11286.13</v>
      </c>
      <c r="G1838" s="1">
        <v>7.72</v>
      </c>
      <c r="H1838" s="1">
        <v>-7.71999999999752</v>
      </c>
      <c r="I1838" s="14">
        <v>7.72</v>
      </c>
      <c r="J1838" s="1">
        <v>38.51</v>
      </c>
      <c r="K1838" s="1">
        <v>0</v>
      </c>
      <c r="L1838" s="1">
        <v>0</v>
      </c>
      <c r="M1838" s="1">
        <v>0</v>
      </c>
      <c r="N1838" s="1">
        <v>265.27999999999997</v>
      </c>
      <c r="O1838" s="1">
        <v>217.4681094</v>
      </c>
      <c r="P1838" s="1">
        <v>0</v>
      </c>
      <c r="Q1838" s="1">
        <v>0</v>
      </c>
      <c r="R1838" s="1">
        <v>11324.64</v>
      </c>
    </row>
    <row r="1839" spans="1:18" x14ac:dyDescent="0.15">
      <c r="A1839" s="1" t="str">
        <f t="shared" si="29"/>
        <v>Ford Credit Auto Owner Trust 2017-A6573906043042736</v>
      </c>
      <c r="B1839" s="1" t="s">
        <v>56</v>
      </c>
      <c r="C1839" s="1">
        <v>65739060430</v>
      </c>
      <c r="D1839" s="2">
        <v>42736</v>
      </c>
      <c r="E1839" s="1">
        <v>37914.89</v>
      </c>
      <c r="F1839" s="1">
        <v>37894.639999999999</v>
      </c>
      <c r="G1839" s="1">
        <v>20.25</v>
      </c>
      <c r="H1839" s="1">
        <v>0</v>
      </c>
      <c r="I1839" s="14">
        <v>0</v>
      </c>
      <c r="J1839" s="1">
        <v>129.33000000000001</v>
      </c>
      <c r="K1839" s="1">
        <v>0</v>
      </c>
      <c r="L1839" s="1">
        <v>0</v>
      </c>
      <c r="M1839" s="1">
        <v>0</v>
      </c>
      <c r="N1839" s="1">
        <v>598.89</v>
      </c>
      <c r="O1839" s="1">
        <v>473.29302025999999</v>
      </c>
      <c r="P1839" s="1">
        <v>0</v>
      </c>
      <c r="Q1839" s="1">
        <v>0</v>
      </c>
      <c r="R1839" s="1">
        <v>38023.97</v>
      </c>
    </row>
    <row r="1840" spans="1:18" x14ac:dyDescent="0.15">
      <c r="A1840" s="1" t="str">
        <f t="shared" si="29"/>
        <v>Ford Credit Auto Owner Trust 2017-A6573906050442736</v>
      </c>
      <c r="B1840" s="1" t="s">
        <v>56</v>
      </c>
      <c r="C1840" s="1">
        <v>65739060504</v>
      </c>
      <c r="D1840" s="2">
        <v>42736</v>
      </c>
      <c r="E1840" s="1">
        <v>28040.58</v>
      </c>
      <c r="F1840" s="1">
        <v>803.99</v>
      </c>
      <c r="G1840" s="1">
        <v>0</v>
      </c>
      <c r="H1840" s="1">
        <v>1.59161572810262E-12</v>
      </c>
      <c r="I1840" s="14">
        <v>27236.59</v>
      </c>
      <c r="J1840" s="1">
        <v>196.01</v>
      </c>
      <c r="K1840" s="1">
        <v>0</v>
      </c>
      <c r="L1840" s="1">
        <v>0</v>
      </c>
      <c r="M1840" s="1">
        <v>434.86</v>
      </c>
      <c r="N1840" s="1">
        <v>565.14</v>
      </c>
      <c r="O1840" s="1">
        <v>410.59894631999998</v>
      </c>
      <c r="P1840" s="1">
        <v>0</v>
      </c>
      <c r="Q1840" s="1">
        <v>0</v>
      </c>
      <c r="R1840" s="1">
        <v>1000</v>
      </c>
    </row>
    <row r="1841" spans="1:18" x14ac:dyDescent="0.15">
      <c r="A1841" s="1" t="str">
        <f t="shared" si="29"/>
        <v>Ford Credit Auto Owner Trust 2017-A6573906050442767</v>
      </c>
      <c r="B1841" s="1" t="s">
        <v>56</v>
      </c>
      <c r="C1841" s="1">
        <v>65739060504</v>
      </c>
      <c r="D1841" s="2">
        <v>42767</v>
      </c>
      <c r="E1841" s="1">
        <v>27236.59</v>
      </c>
      <c r="F1841" s="1">
        <v>27227.05</v>
      </c>
      <c r="G1841" s="1">
        <v>9.5399999999999991</v>
      </c>
      <c r="H1841" s="1">
        <v>-9.5400000000008696</v>
      </c>
      <c r="I1841" s="14">
        <v>9.5399999999999991</v>
      </c>
      <c r="J1841" s="1">
        <v>147.81</v>
      </c>
      <c r="K1841" s="1">
        <v>0</v>
      </c>
      <c r="L1841" s="1">
        <v>0</v>
      </c>
      <c r="M1841" s="1">
        <v>0</v>
      </c>
      <c r="N1841" s="1">
        <v>0</v>
      </c>
      <c r="O1841" s="1">
        <v>412.82831220999998</v>
      </c>
      <c r="P1841" s="1">
        <v>0</v>
      </c>
      <c r="Q1841" s="1">
        <v>0</v>
      </c>
      <c r="R1841" s="1">
        <v>27374.86</v>
      </c>
    </row>
    <row r="1842" spans="1:18" x14ac:dyDescent="0.15">
      <c r="A1842" s="1" t="str">
        <f t="shared" si="29"/>
        <v>Ford Credit Auto Owner Trust 2017-A6573906099442736</v>
      </c>
      <c r="B1842" s="1" t="s">
        <v>56</v>
      </c>
      <c r="C1842" s="1">
        <v>65739060994</v>
      </c>
      <c r="D1842" s="2">
        <v>42736</v>
      </c>
      <c r="E1842" s="1">
        <v>472.06</v>
      </c>
      <c r="F1842" s="1">
        <v>471.99</v>
      </c>
      <c r="G1842" s="1">
        <v>7.0000000000000007E-2</v>
      </c>
      <c r="H1842" s="1">
        <v>-6.9999999999993096E-2</v>
      </c>
      <c r="I1842" s="14">
        <v>7.0000000000000007E-2</v>
      </c>
      <c r="J1842" s="1">
        <v>2.63</v>
      </c>
      <c r="K1842" s="1">
        <v>0</v>
      </c>
      <c r="L1842" s="1">
        <v>0</v>
      </c>
      <c r="M1842" s="1">
        <v>0</v>
      </c>
      <c r="N1842" s="1">
        <v>326.55</v>
      </c>
      <c r="O1842" s="1">
        <v>242.0353427</v>
      </c>
      <c r="P1842" s="1">
        <v>0</v>
      </c>
      <c r="Q1842" s="1">
        <v>0</v>
      </c>
      <c r="R1842" s="1">
        <v>474.62</v>
      </c>
    </row>
    <row r="1843" spans="1:18" x14ac:dyDescent="0.15">
      <c r="A1843" s="1" t="str">
        <f t="shared" si="29"/>
        <v>Ford Credit Auto Owner Trust 2017-A6573906108742736</v>
      </c>
      <c r="B1843" s="1" t="s">
        <v>56</v>
      </c>
      <c r="C1843" s="1">
        <v>65739061087</v>
      </c>
      <c r="D1843" s="2">
        <v>42736</v>
      </c>
      <c r="E1843" s="1">
        <v>27249.39</v>
      </c>
      <c r="F1843" s="1">
        <v>320.88</v>
      </c>
      <c r="G1843" s="1">
        <v>0</v>
      </c>
      <c r="H1843" s="1">
        <v>1.02318153949454E-12</v>
      </c>
      <c r="I1843" s="14">
        <v>26928.51</v>
      </c>
      <c r="J1843" s="1">
        <v>115.01</v>
      </c>
      <c r="K1843" s="1">
        <v>0</v>
      </c>
      <c r="L1843" s="1">
        <v>0</v>
      </c>
      <c r="M1843" s="1">
        <v>0</v>
      </c>
      <c r="N1843" s="1">
        <v>435.89</v>
      </c>
      <c r="O1843" s="1">
        <v>336.45454540999998</v>
      </c>
      <c r="P1843" s="1">
        <v>435.89</v>
      </c>
      <c r="Q1843" s="1">
        <v>0</v>
      </c>
      <c r="R1843" s="1">
        <v>435.89</v>
      </c>
    </row>
    <row r="1844" spans="1:18" x14ac:dyDescent="0.15">
      <c r="A1844" s="1" t="str">
        <f t="shared" si="29"/>
        <v>Ford Credit Auto Owner Trust 2017-A6573906108742767</v>
      </c>
      <c r="B1844" s="1" t="s">
        <v>56</v>
      </c>
      <c r="C1844" s="1">
        <v>65739061087</v>
      </c>
      <c r="D1844" s="2">
        <v>42767</v>
      </c>
      <c r="E1844" s="1">
        <v>26928.51</v>
      </c>
      <c r="F1844" s="1">
        <v>26919.119999999999</v>
      </c>
      <c r="G1844" s="1">
        <v>9.39</v>
      </c>
      <c r="H1844" s="1">
        <v>-9.3899999999994108</v>
      </c>
      <c r="I1844" s="14">
        <v>9.39</v>
      </c>
      <c r="J1844" s="1">
        <v>173.43</v>
      </c>
      <c r="K1844" s="1">
        <v>0</v>
      </c>
      <c r="L1844" s="1">
        <v>0</v>
      </c>
      <c r="M1844" s="1">
        <v>0</v>
      </c>
      <c r="N1844" s="1">
        <v>435.89</v>
      </c>
      <c r="O1844" s="1">
        <v>337.68423252999997</v>
      </c>
      <c r="P1844" s="1">
        <v>0</v>
      </c>
      <c r="Q1844" s="1">
        <v>0</v>
      </c>
      <c r="R1844" s="1">
        <v>27092.55</v>
      </c>
    </row>
    <row r="1845" spans="1:18" x14ac:dyDescent="0.15">
      <c r="A1845" s="1" t="str">
        <f t="shared" si="29"/>
        <v>Ford Credit Auto Owner Trust 2017-A6573906115642736</v>
      </c>
      <c r="B1845" s="1" t="s">
        <v>56</v>
      </c>
      <c r="C1845" s="1">
        <v>65739061156</v>
      </c>
      <c r="D1845" s="2">
        <v>42736</v>
      </c>
      <c r="E1845" s="1">
        <v>6013.55</v>
      </c>
      <c r="F1845" s="1">
        <v>2473.79</v>
      </c>
      <c r="G1845" s="1">
        <v>0</v>
      </c>
      <c r="H1845" s="1">
        <v>0</v>
      </c>
      <c r="I1845" s="14">
        <v>3539.76</v>
      </c>
      <c r="J1845" s="1">
        <v>26.21</v>
      </c>
      <c r="K1845" s="1">
        <v>0</v>
      </c>
      <c r="L1845" s="1">
        <v>0</v>
      </c>
      <c r="M1845" s="1">
        <v>2249.46</v>
      </c>
      <c r="N1845" s="1">
        <v>250.54</v>
      </c>
      <c r="O1845" s="1">
        <v>223.19328518</v>
      </c>
      <c r="P1845" s="1">
        <v>0</v>
      </c>
      <c r="Q1845" s="1">
        <v>0</v>
      </c>
      <c r="R1845" s="1">
        <v>2500</v>
      </c>
    </row>
    <row r="1846" spans="1:18" x14ac:dyDescent="0.15">
      <c r="A1846" s="1" t="str">
        <f t="shared" si="29"/>
        <v>Ford Credit Auto Owner Trust 2017-A6573906115642767</v>
      </c>
      <c r="B1846" s="1" t="s">
        <v>56</v>
      </c>
      <c r="C1846" s="1">
        <v>65739061156</v>
      </c>
      <c r="D1846" s="2">
        <v>42767</v>
      </c>
      <c r="E1846" s="1">
        <v>3539.76</v>
      </c>
      <c r="F1846" s="1">
        <v>3534.86</v>
      </c>
      <c r="G1846" s="1">
        <v>4.9000000000000004</v>
      </c>
      <c r="H1846" s="1">
        <v>-4.9000000000000901</v>
      </c>
      <c r="I1846" s="14">
        <v>4.9000000000000004</v>
      </c>
      <c r="J1846" s="1">
        <v>18.489999999999998</v>
      </c>
      <c r="K1846" s="1">
        <v>0</v>
      </c>
      <c r="L1846" s="1">
        <v>0</v>
      </c>
      <c r="M1846" s="1">
        <v>0</v>
      </c>
      <c r="N1846" s="1">
        <v>0</v>
      </c>
      <c r="O1846" s="1">
        <v>223.93160434000001</v>
      </c>
      <c r="P1846" s="1">
        <v>0</v>
      </c>
      <c r="Q1846" s="1">
        <v>0</v>
      </c>
      <c r="R1846" s="1">
        <v>3553.35</v>
      </c>
    </row>
    <row r="1847" spans="1:18" x14ac:dyDescent="0.15">
      <c r="A1847" s="1" t="str">
        <f t="shared" si="29"/>
        <v>Ford Credit Auto Owner Trust 2017-A6573906168342736</v>
      </c>
      <c r="B1847" s="1" t="s">
        <v>56</v>
      </c>
      <c r="C1847" s="1">
        <v>65739061683</v>
      </c>
      <c r="D1847" s="2">
        <v>42736</v>
      </c>
      <c r="E1847" s="1">
        <v>34599.11</v>
      </c>
      <c r="F1847" s="1">
        <v>465.35</v>
      </c>
      <c r="G1847" s="1">
        <v>0</v>
      </c>
      <c r="H1847" s="1">
        <v>-1.4779288903809999E-12</v>
      </c>
      <c r="I1847" s="14">
        <v>34133.760000000002</v>
      </c>
      <c r="J1847" s="1">
        <v>134.65</v>
      </c>
      <c r="K1847" s="1">
        <v>0</v>
      </c>
      <c r="L1847" s="1">
        <v>0</v>
      </c>
      <c r="M1847" s="1">
        <v>40.47</v>
      </c>
      <c r="N1847" s="1">
        <v>559.53</v>
      </c>
      <c r="O1847" s="1">
        <v>420.31956774000002</v>
      </c>
      <c r="P1847" s="1">
        <v>519.05999999999995</v>
      </c>
      <c r="Q1847" s="1">
        <v>0</v>
      </c>
      <c r="R1847" s="1">
        <v>600</v>
      </c>
    </row>
    <row r="1848" spans="1:18" x14ac:dyDescent="0.15">
      <c r="A1848" s="1" t="str">
        <f t="shared" si="29"/>
        <v>Ford Credit Auto Owner Trust 2017-A6573906168342767</v>
      </c>
      <c r="B1848" s="1" t="s">
        <v>56</v>
      </c>
      <c r="C1848" s="1">
        <v>65739061683</v>
      </c>
      <c r="D1848" s="2">
        <v>42767</v>
      </c>
      <c r="E1848" s="1">
        <v>34133.760000000002</v>
      </c>
      <c r="F1848" s="1">
        <v>34133.75</v>
      </c>
      <c r="G1848" s="1">
        <v>0.01</v>
      </c>
      <c r="H1848" s="1">
        <v>-1.00000000020372E-2</v>
      </c>
      <c r="I1848" s="14">
        <v>0.01</v>
      </c>
      <c r="J1848" s="1">
        <v>66.489999999999995</v>
      </c>
      <c r="K1848" s="1">
        <v>0</v>
      </c>
      <c r="L1848" s="1">
        <v>0</v>
      </c>
      <c r="M1848" s="1">
        <v>0</v>
      </c>
      <c r="N1848" s="1">
        <v>519.05999999999995</v>
      </c>
      <c r="O1848" s="1">
        <v>422.01731264</v>
      </c>
      <c r="P1848" s="1">
        <v>0</v>
      </c>
      <c r="Q1848" s="1">
        <v>0</v>
      </c>
      <c r="R1848" s="1">
        <v>34200.239999999998</v>
      </c>
    </row>
    <row r="1849" spans="1:18" x14ac:dyDescent="0.15">
      <c r="A1849" s="1" t="str">
        <f t="shared" si="29"/>
        <v>Ford Credit Auto Owner Trust 2017-A6573906194042736</v>
      </c>
      <c r="B1849" s="1" t="s">
        <v>56</v>
      </c>
      <c r="C1849" s="1">
        <v>65739061940</v>
      </c>
      <c r="D1849" s="2">
        <v>42736</v>
      </c>
      <c r="E1849" s="1">
        <v>21575.599999999999</v>
      </c>
      <c r="F1849" s="1">
        <v>21571.599999999999</v>
      </c>
      <c r="G1849" s="1">
        <v>4</v>
      </c>
      <c r="H1849" s="1">
        <v>-4</v>
      </c>
      <c r="I1849" s="14">
        <v>4</v>
      </c>
      <c r="J1849" s="1">
        <v>181.46</v>
      </c>
      <c r="K1849" s="1">
        <v>0</v>
      </c>
      <c r="L1849" s="1">
        <v>0</v>
      </c>
      <c r="M1849" s="1">
        <v>0</v>
      </c>
      <c r="N1849" s="1">
        <v>365.55</v>
      </c>
      <c r="O1849" s="1">
        <v>187.59563342000001</v>
      </c>
      <c r="P1849" s="1">
        <v>0</v>
      </c>
      <c r="Q1849" s="1">
        <v>0</v>
      </c>
      <c r="R1849" s="1">
        <v>21753.06</v>
      </c>
    </row>
    <row r="1850" spans="1:18" x14ac:dyDescent="0.15">
      <c r="A1850" s="1" t="str">
        <f t="shared" si="29"/>
        <v>Ford Credit Auto Owner Trust 2017-A6573906200842736</v>
      </c>
      <c r="B1850" s="1" t="s">
        <v>56</v>
      </c>
      <c r="C1850" s="1">
        <v>65739062008</v>
      </c>
      <c r="D1850" s="2">
        <v>42736</v>
      </c>
      <c r="E1850" s="1">
        <v>17174.349999999999</v>
      </c>
      <c r="F1850" s="1">
        <v>16605.59</v>
      </c>
      <c r="G1850" s="1">
        <v>0</v>
      </c>
      <c r="H1850" s="1">
        <v>0</v>
      </c>
      <c r="I1850" s="14">
        <v>568.76</v>
      </c>
      <c r="J1850" s="1">
        <v>93.79</v>
      </c>
      <c r="K1850" s="1">
        <v>0</v>
      </c>
      <c r="L1850" s="1">
        <v>0</v>
      </c>
      <c r="M1850" s="1">
        <v>16074.68</v>
      </c>
      <c r="N1850" s="1">
        <v>624.70000000000005</v>
      </c>
      <c r="O1850" s="1">
        <v>346.87518425000002</v>
      </c>
      <c r="P1850" s="1">
        <v>0</v>
      </c>
      <c r="Q1850" s="1">
        <v>0</v>
      </c>
      <c r="R1850" s="1">
        <v>16699.38</v>
      </c>
    </row>
    <row r="1851" spans="1:18" x14ac:dyDescent="0.15">
      <c r="A1851" s="1" t="str">
        <f t="shared" si="29"/>
        <v>Ford Credit Auto Owner Trust 2017-A6573906200842767</v>
      </c>
      <c r="B1851" s="1" t="s">
        <v>56</v>
      </c>
      <c r="C1851" s="1">
        <v>65739062008</v>
      </c>
      <c r="D1851" s="2">
        <v>42767</v>
      </c>
      <c r="E1851" s="1">
        <v>568.76</v>
      </c>
      <c r="F1851" s="1">
        <v>567.46</v>
      </c>
      <c r="G1851" s="1">
        <v>1.3</v>
      </c>
      <c r="H1851" s="1">
        <v>-1.2999999999999501</v>
      </c>
      <c r="I1851" s="14">
        <v>1.3</v>
      </c>
      <c r="J1851" s="1">
        <v>1.58</v>
      </c>
      <c r="K1851" s="1">
        <v>0</v>
      </c>
      <c r="L1851" s="1">
        <v>0</v>
      </c>
      <c r="M1851" s="1">
        <v>0</v>
      </c>
      <c r="N1851" s="1">
        <v>0</v>
      </c>
      <c r="O1851" s="1">
        <v>435.517268</v>
      </c>
      <c r="P1851" s="1">
        <v>0</v>
      </c>
      <c r="Q1851" s="1">
        <v>0</v>
      </c>
      <c r="R1851" s="1">
        <v>569.04</v>
      </c>
    </row>
    <row r="1852" spans="1:18" x14ac:dyDescent="0.15">
      <c r="A1852" s="1" t="str">
        <f t="shared" si="29"/>
        <v>Ford Credit Auto Owner Trust 2017-A6573906206042736</v>
      </c>
      <c r="B1852" s="1" t="s">
        <v>56</v>
      </c>
      <c r="C1852" s="1">
        <v>65739062060</v>
      </c>
      <c r="D1852" s="2">
        <v>42736</v>
      </c>
      <c r="E1852" s="1">
        <v>6657.22</v>
      </c>
      <c r="F1852" s="1">
        <v>6657.21</v>
      </c>
      <c r="G1852" s="1">
        <v>0.01</v>
      </c>
      <c r="H1852" s="1">
        <v>-1.0000000000218201E-2</v>
      </c>
      <c r="I1852" s="14">
        <v>0.01</v>
      </c>
      <c r="J1852" s="1">
        <v>35.53</v>
      </c>
      <c r="K1852" s="1">
        <v>0</v>
      </c>
      <c r="L1852" s="1">
        <v>0</v>
      </c>
      <c r="M1852" s="1">
        <v>0</v>
      </c>
      <c r="N1852" s="1">
        <v>197.89</v>
      </c>
      <c r="O1852" s="1">
        <v>162.26931325999999</v>
      </c>
      <c r="P1852" s="1">
        <v>0</v>
      </c>
      <c r="Q1852" s="1">
        <v>0</v>
      </c>
      <c r="R1852" s="1">
        <v>6692.74</v>
      </c>
    </row>
    <row r="1853" spans="1:18" x14ac:dyDescent="0.15">
      <c r="A1853" s="1" t="str">
        <f t="shared" si="29"/>
        <v>Ford Credit Auto Owner Trust 2017-A6573906210742736</v>
      </c>
      <c r="B1853" s="1" t="s">
        <v>56</v>
      </c>
      <c r="C1853" s="1">
        <v>65739062107</v>
      </c>
      <c r="D1853" s="2">
        <v>42736</v>
      </c>
      <c r="E1853" s="1">
        <v>29618.22</v>
      </c>
      <c r="F1853" s="1">
        <v>29618.09</v>
      </c>
      <c r="G1853" s="1">
        <v>0.13</v>
      </c>
      <c r="H1853" s="1">
        <v>-0.130000000001018</v>
      </c>
      <c r="I1853" s="14">
        <v>0.13</v>
      </c>
      <c r="J1853" s="1">
        <v>62.18</v>
      </c>
      <c r="K1853" s="1">
        <v>0</v>
      </c>
      <c r="L1853" s="1">
        <v>0</v>
      </c>
      <c r="M1853" s="1">
        <v>0</v>
      </c>
      <c r="N1853" s="1">
        <v>586.04999999999995</v>
      </c>
      <c r="O1853" s="1">
        <v>425.53928532999998</v>
      </c>
      <c r="P1853" s="1">
        <v>0</v>
      </c>
      <c r="Q1853" s="1">
        <v>0</v>
      </c>
      <c r="R1853" s="1">
        <v>29680.27</v>
      </c>
    </row>
    <row r="1854" spans="1:18" x14ac:dyDescent="0.15">
      <c r="A1854" s="1" t="str">
        <f t="shared" si="29"/>
        <v>Ford Credit Auto Owner Trust 2017-A6573906233042736</v>
      </c>
      <c r="B1854" s="1" t="s">
        <v>56</v>
      </c>
      <c r="C1854" s="1">
        <v>65739062330</v>
      </c>
      <c r="D1854" s="2">
        <v>42736</v>
      </c>
      <c r="E1854" s="1">
        <v>41368.79</v>
      </c>
      <c r="F1854" s="1">
        <v>41368.75</v>
      </c>
      <c r="G1854" s="1">
        <v>0.04</v>
      </c>
      <c r="H1854" s="1">
        <v>-4.0000000000873101E-2</v>
      </c>
      <c r="I1854" s="14">
        <v>0.04</v>
      </c>
      <c r="J1854" s="1">
        <v>202.98</v>
      </c>
      <c r="K1854" s="1">
        <v>0</v>
      </c>
      <c r="L1854" s="1">
        <v>0</v>
      </c>
      <c r="M1854" s="1">
        <v>0</v>
      </c>
      <c r="N1854" s="1">
        <v>762.85999999999899</v>
      </c>
      <c r="O1854" s="1">
        <v>559.35955494999996</v>
      </c>
      <c r="P1854" s="1">
        <v>0</v>
      </c>
      <c r="Q1854" s="1">
        <v>0</v>
      </c>
      <c r="R1854" s="1">
        <v>41571.730000000003</v>
      </c>
    </row>
    <row r="1855" spans="1:18" x14ac:dyDescent="0.15">
      <c r="A1855" s="1" t="str">
        <f t="shared" si="29"/>
        <v>Ford Credit Auto Owner Trust 2017-A6573906238242736</v>
      </c>
      <c r="B1855" s="1" t="s">
        <v>56</v>
      </c>
      <c r="C1855" s="1">
        <v>65739062382</v>
      </c>
      <c r="D1855" s="2">
        <v>42736</v>
      </c>
      <c r="E1855" s="1">
        <v>47627.4</v>
      </c>
      <c r="F1855" s="1">
        <v>47627.39</v>
      </c>
      <c r="G1855" s="1">
        <v>0.01</v>
      </c>
      <c r="H1855" s="1">
        <v>-1.00000000020372E-2</v>
      </c>
      <c r="I1855" s="14">
        <v>0.01</v>
      </c>
      <c r="J1855" s="1">
        <v>424.48</v>
      </c>
      <c r="K1855" s="1">
        <v>0</v>
      </c>
      <c r="L1855" s="1">
        <v>0</v>
      </c>
      <c r="M1855" s="1">
        <v>0</v>
      </c>
      <c r="N1855" s="1">
        <v>988.45</v>
      </c>
      <c r="O1855" s="1">
        <v>603.10481644000004</v>
      </c>
      <c r="P1855" s="1">
        <v>0</v>
      </c>
      <c r="Q1855" s="1">
        <v>0</v>
      </c>
      <c r="R1855" s="1">
        <v>48051.87</v>
      </c>
    </row>
    <row r="1856" spans="1:18" x14ac:dyDescent="0.15">
      <c r="A1856" s="1" t="str">
        <f t="shared" si="29"/>
        <v>Ford Credit Auto Owner Trust 2017-A6573906241542736</v>
      </c>
      <c r="B1856" s="1" t="s">
        <v>56</v>
      </c>
      <c r="C1856" s="1">
        <v>65739062415</v>
      </c>
      <c r="D1856" s="2">
        <v>42736</v>
      </c>
      <c r="E1856" s="1">
        <v>54257.46</v>
      </c>
      <c r="F1856" s="1">
        <v>54257.33</v>
      </c>
      <c r="G1856" s="1">
        <v>0.13</v>
      </c>
      <c r="H1856" s="1">
        <v>-0.12999999999737999</v>
      </c>
      <c r="I1856" s="14">
        <v>0.13</v>
      </c>
      <c r="J1856" s="1">
        <v>127.98</v>
      </c>
      <c r="K1856" s="1">
        <v>0</v>
      </c>
      <c r="L1856" s="1">
        <v>0</v>
      </c>
      <c r="M1856" s="1">
        <v>0</v>
      </c>
      <c r="N1856" s="1">
        <v>905.4</v>
      </c>
      <c r="O1856" s="1">
        <v>516.18257876999996</v>
      </c>
      <c r="P1856" s="1">
        <v>0</v>
      </c>
      <c r="Q1856" s="1">
        <v>0</v>
      </c>
      <c r="R1856" s="1">
        <v>54385.31</v>
      </c>
    </row>
    <row r="1857" spans="1:18" x14ac:dyDescent="0.15">
      <c r="A1857" s="1" t="str">
        <f t="shared" si="29"/>
        <v>Ford Credit Auto Owner Trust 2017-A6573906257542736</v>
      </c>
      <c r="B1857" s="1" t="s">
        <v>56</v>
      </c>
      <c r="C1857" s="1">
        <v>65739062575</v>
      </c>
      <c r="D1857" s="2">
        <v>42736</v>
      </c>
      <c r="E1857" s="1">
        <v>903.58</v>
      </c>
      <c r="F1857" s="1">
        <v>900.64</v>
      </c>
      <c r="G1857" s="1">
        <v>2.94</v>
      </c>
      <c r="H1857" s="1">
        <v>-2.9400000000000501</v>
      </c>
      <c r="I1857" s="14">
        <v>2.94</v>
      </c>
      <c r="J1857" s="1">
        <v>3.75</v>
      </c>
      <c r="K1857" s="1">
        <v>0</v>
      </c>
      <c r="L1857" s="1">
        <v>0</v>
      </c>
      <c r="M1857" s="1">
        <v>0</v>
      </c>
      <c r="N1857" s="1">
        <v>184.43</v>
      </c>
      <c r="O1857" s="1">
        <v>108.22071233</v>
      </c>
      <c r="P1857" s="1">
        <v>0</v>
      </c>
      <c r="Q1857" s="1">
        <v>0</v>
      </c>
      <c r="R1857" s="1">
        <v>904.39</v>
      </c>
    </row>
    <row r="1858" spans="1:18" x14ac:dyDescent="0.15">
      <c r="A1858" s="1" t="str">
        <f t="shared" si="29"/>
        <v>Ford Credit Auto Owner Trust 2017-A6573906268842736</v>
      </c>
      <c r="B1858" s="1" t="s">
        <v>56</v>
      </c>
      <c r="C1858" s="1">
        <v>65739062688</v>
      </c>
      <c r="D1858" s="2">
        <v>42736</v>
      </c>
      <c r="E1858" s="1">
        <v>27781.94</v>
      </c>
      <c r="F1858" s="1">
        <v>277.63</v>
      </c>
      <c r="G1858" s="1">
        <v>0</v>
      </c>
      <c r="H1858" s="1">
        <v>-2.6147972675971598E-12</v>
      </c>
      <c r="I1858" s="14">
        <v>27504.31</v>
      </c>
      <c r="J1858" s="1">
        <v>170.54</v>
      </c>
      <c r="K1858" s="1">
        <v>0</v>
      </c>
      <c r="L1858" s="1">
        <v>0</v>
      </c>
      <c r="M1858" s="1">
        <v>0</v>
      </c>
      <c r="N1858" s="1">
        <v>448.16999999999899</v>
      </c>
      <c r="O1858" s="1">
        <v>277.25398281999998</v>
      </c>
      <c r="P1858" s="1">
        <v>448.17</v>
      </c>
      <c r="Q1858" s="1">
        <v>0</v>
      </c>
      <c r="R1858" s="1">
        <v>448.17</v>
      </c>
    </row>
    <row r="1859" spans="1:18" x14ac:dyDescent="0.15">
      <c r="A1859" s="1" t="str">
        <f t="shared" ref="A1859:A1922" si="30">B1859&amp;C1859&amp;D1859</f>
        <v>Ford Credit Auto Owner Trust 2017-A6573906268842767</v>
      </c>
      <c r="B1859" s="1" t="s">
        <v>56</v>
      </c>
      <c r="C1859" s="1">
        <v>65739062688</v>
      </c>
      <c r="D1859" s="2">
        <v>42767</v>
      </c>
      <c r="E1859" s="1">
        <v>27504.31</v>
      </c>
      <c r="F1859" s="1">
        <v>27496.79</v>
      </c>
      <c r="G1859" s="1">
        <v>7.52</v>
      </c>
      <c r="H1859" s="1">
        <v>-7.5200000000004303</v>
      </c>
      <c r="I1859" s="14">
        <v>7.52</v>
      </c>
      <c r="J1859" s="1">
        <v>97.76</v>
      </c>
      <c r="K1859" s="1">
        <v>0</v>
      </c>
      <c r="L1859" s="1">
        <v>0</v>
      </c>
      <c r="M1859" s="1">
        <v>0</v>
      </c>
      <c r="N1859" s="1">
        <v>448.17</v>
      </c>
      <c r="O1859" s="1">
        <v>331.82976731000002</v>
      </c>
      <c r="P1859" s="1">
        <v>0</v>
      </c>
      <c r="Q1859" s="1">
        <v>0</v>
      </c>
      <c r="R1859" s="1">
        <v>27594.55</v>
      </c>
    </row>
    <row r="1860" spans="1:18" x14ac:dyDescent="0.15">
      <c r="A1860" s="1" t="str">
        <f t="shared" si="30"/>
        <v>Ford Credit Auto Owner Trust 2017-A6573906277642736</v>
      </c>
      <c r="B1860" s="1" t="s">
        <v>56</v>
      </c>
      <c r="C1860" s="1">
        <v>65739062776</v>
      </c>
      <c r="D1860" s="2">
        <v>42736</v>
      </c>
      <c r="E1860" s="1">
        <v>45196.99</v>
      </c>
      <c r="F1860" s="1">
        <v>45189.57</v>
      </c>
      <c r="G1860" s="1">
        <v>7.42</v>
      </c>
      <c r="H1860" s="1">
        <v>-7.4199999999982502</v>
      </c>
      <c r="I1860" s="14">
        <v>7.42</v>
      </c>
      <c r="J1860" s="1">
        <v>259.22000000000003</v>
      </c>
      <c r="K1860" s="1">
        <v>0</v>
      </c>
      <c r="L1860" s="1">
        <v>0</v>
      </c>
      <c r="M1860" s="1">
        <v>0</v>
      </c>
      <c r="N1860" s="1">
        <v>890.57</v>
      </c>
      <c r="O1860" s="1">
        <v>659.51204010000004</v>
      </c>
      <c r="P1860" s="1">
        <v>0</v>
      </c>
      <c r="Q1860" s="1">
        <v>0</v>
      </c>
      <c r="R1860" s="1">
        <v>45448.79</v>
      </c>
    </row>
    <row r="1861" spans="1:18" x14ac:dyDescent="0.15">
      <c r="A1861" s="1" t="str">
        <f t="shared" si="30"/>
        <v>Ford Credit Auto Owner Trust 2017-A6573906285742736</v>
      </c>
      <c r="B1861" s="1" t="s">
        <v>56</v>
      </c>
      <c r="C1861" s="1">
        <v>65739062857</v>
      </c>
      <c r="D1861" s="2">
        <v>42736</v>
      </c>
      <c r="E1861" s="1">
        <v>15000</v>
      </c>
      <c r="F1861" s="1">
        <v>14998.44</v>
      </c>
      <c r="G1861" s="1">
        <v>1.56</v>
      </c>
      <c r="H1861" s="1">
        <v>-1.55999999999949</v>
      </c>
      <c r="I1861" s="14">
        <v>1.56</v>
      </c>
      <c r="J1861" s="1">
        <v>47.54</v>
      </c>
      <c r="K1861" s="1">
        <v>0</v>
      </c>
      <c r="L1861" s="1">
        <v>0</v>
      </c>
      <c r="M1861" s="1">
        <v>0</v>
      </c>
      <c r="N1861" s="1">
        <v>262.47000000000003</v>
      </c>
      <c r="O1861" s="1">
        <v>227.33301370000001</v>
      </c>
      <c r="P1861" s="1">
        <v>0</v>
      </c>
      <c r="Q1861" s="1">
        <v>0</v>
      </c>
      <c r="R1861" s="1">
        <v>15045.98</v>
      </c>
    </row>
    <row r="1862" spans="1:18" x14ac:dyDescent="0.15">
      <c r="A1862" s="1" t="str">
        <f t="shared" si="30"/>
        <v>Ford Credit Auto Owner Trust 2017-A6573906295742736</v>
      </c>
      <c r="B1862" s="1" t="s">
        <v>56</v>
      </c>
      <c r="C1862" s="1">
        <v>65739062957</v>
      </c>
      <c r="D1862" s="2">
        <v>42736</v>
      </c>
      <c r="E1862" s="1">
        <v>10000</v>
      </c>
      <c r="F1862" s="1">
        <v>123.35</v>
      </c>
      <c r="G1862" s="1">
        <v>0</v>
      </c>
      <c r="H1862" s="1">
        <v>3.69482222595252E-13</v>
      </c>
      <c r="I1862" s="14">
        <v>9876.65</v>
      </c>
      <c r="J1862" s="1">
        <v>70.41</v>
      </c>
      <c r="K1862" s="1">
        <v>0</v>
      </c>
      <c r="L1862" s="1">
        <v>0</v>
      </c>
      <c r="M1862" s="1">
        <v>0</v>
      </c>
      <c r="N1862" s="1">
        <v>193.76</v>
      </c>
      <c r="O1862" s="1">
        <v>119.91068493</v>
      </c>
      <c r="P1862" s="1">
        <v>193.76</v>
      </c>
      <c r="Q1862" s="1">
        <v>0</v>
      </c>
      <c r="R1862" s="1">
        <v>193.76</v>
      </c>
    </row>
    <row r="1863" spans="1:18" x14ac:dyDescent="0.15">
      <c r="A1863" s="1" t="str">
        <f t="shared" si="30"/>
        <v>Ford Credit Auto Owner Trust 2017-A6573906295742767</v>
      </c>
      <c r="B1863" s="1" t="s">
        <v>56</v>
      </c>
      <c r="C1863" s="1">
        <v>65739062957</v>
      </c>
      <c r="D1863" s="2">
        <v>42767</v>
      </c>
      <c r="E1863" s="1">
        <v>9876.65</v>
      </c>
      <c r="F1863" s="1">
        <v>9873.42</v>
      </c>
      <c r="G1863" s="1">
        <v>3.23</v>
      </c>
      <c r="H1863" s="1">
        <v>-3.2299999999995599</v>
      </c>
      <c r="I1863" s="14">
        <v>3.23</v>
      </c>
      <c r="J1863" s="1">
        <v>56.73</v>
      </c>
      <c r="K1863" s="1">
        <v>0</v>
      </c>
      <c r="L1863" s="1">
        <v>0</v>
      </c>
      <c r="M1863" s="1">
        <v>0</v>
      </c>
      <c r="N1863" s="1">
        <v>193.76</v>
      </c>
      <c r="O1863" s="1">
        <v>143.61323055</v>
      </c>
      <c r="P1863" s="1">
        <v>0</v>
      </c>
      <c r="Q1863" s="1">
        <v>0</v>
      </c>
      <c r="R1863" s="1">
        <v>9930.15</v>
      </c>
    </row>
    <row r="1864" spans="1:18" x14ac:dyDescent="0.15">
      <c r="A1864" s="1" t="str">
        <f t="shared" si="30"/>
        <v>Ford Credit Auto Owner Trust 2017-A6573906309142736</v>
      </c>
      <c r="B1864" s="1" t="s">
        <v>56</v>
      </c>
      <c r="C1864" s="1">
        <v>65739063091</v>
      </c>
      <c r="D1864" s="2">
        <v>42736</v>
      </c>
      <c r="E1864" s="1">
        <v>1230.45</v>
      </c>
      <c r="F1864" s="1">
        <v>1229.75</v>
      </c>
      <c r="G1864" s="1">
        <v>0.7</v>
      </c>
      <c r="H1864" s="1">
        <v>-0.70000000000004503</v>
      </c>
      <c r="I1864" s="14">
        <v>0.7</v>
      </c>
      <c r="J1864" s="1">
        <v>7.89</v>
      </c>
      <c r="K1864" s="1">
        <v>0</v>
      </c>
      <c r="L1864" s="1">
        <v>0</v>
      </c>
      <c r="M1864" s="1">
        <v>0</v>
      </c>
      <c r="N1864" s="1">
        <v>457.38</v>
      </c>
      <c r="O1864" s="1">
        <v>261.15657534000002</v>
      </c>
      <c r="P1864" s="1">
        <v>0</v>
      </c>
      <c r="Q1864" s="1">
        <v>0</v>
      </c>
      <c r="R1864" s="1">
        <v>1237.6400000000001</v>
      </c>
    </row>
    <row r="1865" spans="1:18" x14ac:dyDescent="0.15">
      <c r="A1865" s="1" t="str">
        <f t="shared" si="30"/>
        <v>Ford Credit Auto Owner Trust 2017-A6573906317042736</v>
      </c>
      <c r="B1865" s="1" t="s">
        <v>56</v>
      </c>
      <c r="C1865" s="1">
        <v>65739063170</v>
      </c>
      <c r="D1865" s="2">
        <v>42736</v>
      </c>
      <c r="E1865" s="1">
        <v>33423.81</v>
      </c>
      <c r="F1865" s="1">
        <v>29764.29</v>
      </c>
      <c r="G1865" s="1">
        <v>0</v>
      </c>
      <c r="H1865" s="1">
        <v>-3.6379788070917101E-12</v>
      </c>
      <c r="I1865" s="14">
        <v>3659.52</v>
      </c>
      <c r="J1865" s="1">
        <v>235.71</v>
      </c>
      <c r="K1865" s="1">
        <v>0</v>
      </c>
      <c r="L1865" s="1">
        <v>0</v>
      </c>
      <c r="M1865" s="1">
        <v>29432.02</v>
      </c>
      <c r="N1865" s="3">
        <v>567.98</v>
      </c>
      <c r="O1865" s="1">
        <v>288.18150286000002</v>
      </c>
      <c r="P1865" s="1">
        <v>0</v>
      </c>
      <c r="Q1865" s="1">
        <v>0</v>
      </c>
      <c r="R1865" s="1">
        <v>30000</v>
      </c>
    </row>
    <row r="1866" spans="1:18" x14ac:dyDescent="0.15">
      <c r="A1866" s="1" t="str">
        <f t="shared" si="30"/>
        <v>Ford Credit Auto Owner Trust 2017-A6573906317042767</v>
      </c>
      <c r="B1866" s="1" t="s">
        <v>56</v>
      </c>
      <c r="C1866" s="1">
        <v>65739063170</v>
      </c>
      <c r="D1866" s="2">
        <v>42767</v>
      </c>
      <c r="E1866" s="1">
        <v>3659.52</v>
      </c>
      <c r="F1866" s="1">
        <v>3656.8</v>
      </c>
      <c r="G1866" s="1">
        <v>2.72</v>
      </c>
      <c r="H1866" s="1">
        <v>-2.7199999999997999</v>
      </c>
      <c r="I1866" s="14">
        <v>2.72</v>
      </c>
      <c r="J1866" s="1">
        <v>28.59</v>
      </c>
      <c r="K1866" s="1">
        <v>0</v>
      </c>
      <c r="L1866" s="1">
        <v>0</v>
      </c>
      <c r="M1866" s="1">
        <v>0</v>
      </c>
      <c r="N1866" s="1">
        <v>0</v>
      </c>
      <c r="O1866" s="1">
        <v>377.39718166</v>
      </c>
      <c r="P1866" s="1">
        <v>0</v>
      </c>
      <c r="Q1866" s="1">
        <v>0</v>
      </c>
      <c r="R1866" s="1">
        <v>3685.39</v>
      </c>
    </row>
    <row r="1867" spans="1:18" x14ac:dyDescent="0.15">
      <c r="A1867" s="1" t="str">
        <f t="shared" si="30"/>
        <v>Ford Credit Auto Owner Trust 2017-A6573906318242736</v>
      </c>
      <c r="B1867" s="1" t="s">
        <v>56</v>
      </c>
      <c r="C1867" s="1">
        <v>65739063182</v>
      </c>
      <c r="D1867" s="2">
        <v>42736</v>
      </c>
      <c r="E1867" s="1">
        <v>7037.92</v>
      </c>
      <c r="F1867" s="1">
        <v>1957.48</v>
      </c>
      <c r="G1867" s="1">
        <v>0</v>
      </c>
      <c r="H1867" s="1">
        <v>4.5474735088646402E-13</v>
      </c>
      <c r="I1867" s="14">
        <v>5080.4399999999996</v>
      </c>
      <c r="J1867" s="1">
        <v>42.52</v>
      </c>
      <c r="K1867" s="1">
        <v>0</v>
      </c>
      <c r="L1867" s="1">
        <v>0</v>
      </c>
      <c r="M1867" s="1">
        <v>792.23</v>
      </c>
      <c r="N1867" s="1">
        <v>1207.77</v>
      </c>
      <c r="O1867" s="1">
        <v>872.24419921000003</v>
      </c>
      <c r="P1867" s="1">
        <v>0</v>
      </c>
      <c r="Q1867" s="1">
        <v>0</v>
      </c>
      <c r="R1867" s="1">
        <v>2000</v>
      </c>
    </row>
    <row r="1868" spans="1:18" x14ac:dyDescent="0.15">
      <c r="A1868" s="1" t="str">
        <f t="shared" si="30"/>
        <v>Ford Credit Auto Owner Trust 2017-A6573906318242767</v>
      </c>
      <c r="B1868" s="1" t="s">
        <v>56</v>
      </c>
      <c r="C1868" s="1">
        <v>65739063182</v>
      </c>
      <c r="D1868" s="2">
        <v>42767</v>
      </c>
      <c r="E1868" s="1">
        <v>5080.4399999999996</v>
      </c>
      <c r="F1868" s="1">
        <v>5079.54</v>
      </c>
      <c r="G1868" s="1">
        <v>0.9</v>
      </c>
      <c r="H1868" s="1">
        <v>-0.89999999999963598</v>
      </c>
      <c r="I1868" s="14">
        <v>0.9</v>
      </c>
      <c r="J1868" s="1">
        <v>28.91</v>
      </c>
      <c r="K1868" s="1">
        <v>0</v>
      </c>
      <c r="L1868" s="1">
        <v>0</v>
      </c>
      <c r="M1868" s="1">
        <v>0</v>
      </c>
      <c r="N1868" s="1">
        <v>0</v>
      </c>
      <c r="O1868" s="1">
        <v>877.07191415</v>
      </c>
      <c r="P1868" s="1">
        <v>0</v>
      </c>
      <c r="Q1868" s="1">
        <v>0</v>
      </c>
      <c r="R1868" s="1">
        <v>5108.45</v>
      </c>
    </row>
    <row r="1869" spans="1:18" x14ac:dyDescent="0.15">
      <c r="A1869" s="1" t="str">
        <f t="shared" si="30"/>
        <v>Ford Credit Auto Owner Trust 2017-A6573906322642736</v>
      </c>
      <c r="B1869" s="1" t="s">
        <v>56</v>
      </c>
      <c r="C1869" s="1">
        <v>65739063226</v>
      </c>
      <c r="D1869" s="2">
        <v>42736</v>
      </c>
      <c r="E1869" s="1">
        <v>24027.83</v>
      </c>
      <c r="F1869" s="1">
        <v>24024.53</v>
      </c>
      <c r="G1869" s="1">
        <v>3.3</v>
      </c>
      <c r="H1869" s="1">
        <v>-3.29999999999563</v>
      </c>
      <c r="I1869" s="14">
        <v>3.3</v>
      </c>
      <c r="J1869" s="1">
        <v>177.04</v>
      </c>
      <c r="K1869" s="1">
        <v>0</v>
      </c>
      <c r="L1869" s="1">
        <v>0</v>
      </c>
      <c r="M1869" s="1">
        <v>0</v>
      </c>
      <c r="N1869" s="1">
        <v>387.6</v>
      </c>
      <c r="O1869" s="1">
        <v>239.77947325</v>
      </c>
      <c r="P1869" s="1">
        <v>0</v>
      </c>
      <c r="Q1869" s="1">
        <v>0</v>
      </c>
      <c r="R1869" s="1">
        <v>24201.57</v>
      </c>
    </row>
    <row r="1870" spans="1:18" x14ac:dyDescent="0.15">
      <c r="A1870" s="1" t="str">
        <f t="shared" si="30"/>
        <v>Ford Credit Auto Owner Trust 2017-A6573906324742736</v>
      </c>
      <c r="B1870" s="1" t="s">
        <v>56</v>
      </c>
      <c r="C1870" s="1">
        <v>65739063247</v>
      </c>
      <c r="D1870" s="2">
        <v>42736</v>
      </c>
      <c r="E1870" s="1">
        <v>9343.34</v>
      </c>
      <c r="F1870" s="1">
        <v>9338.7099999999991</v>
      </c>
      <c r="G1870" s="1">
        <v>4.63</v>
      </c>
      <c r="H1870" s="1">
        <v>-4.6299999999973798</v>
      </c>
      <c r="I1870" s="14">
        <v>4.63</v>
      </c>
      <c r="J1870" s="1">
        <v>56.21</v>
      </c>
      <c r="K1870" s="1">
        <v>0</v>
      </c>
      <c r="L1870" s="1">
        <v>0</v>
      </c>
      <c r="M1870" s="1">
        <v>0</v>
      </c>
      <c r="N1870" s="3">
        <v>191.75</v>
      </c>
      <c r="O1870" s="1">
        <v>140.02885351</v>
      </c>
      <c r="P1870" s="1">
        <v>0</v>
      </c>
      <c r="Q1870" s="1">
        <v>0</v>
      </c>
      <c r="R1870" s="1">
        <v>9394.92</v>
      </c>
    </row>
    <row r="1871" spans="1:18" x14ac:dyDescent="0.15">
      <c r="A1871" s="1" t="str">
        <f t="shared" si="30"/>
        <v>Ford Credit Auto Owner Trust 2017-A6573906333642736</v>
      </c>
      <c r="B1871" s="1" t="s">
        <v>56</v>
      </c>
      <c r="C1871" s="1">
        <v>65739063336</v>
      </c>
      <c r="D1871" s="2">
        <v>42736</v>
      </c>
      <c r="E1871" s="1">
        <v>19350</v>
      </c>
      <c r="F1871" s="1">
        <v>220.39</v>
      </c>
      <c r="G1871" s="1">
        <v>0</v>
      </c>
      <c r="H1871" s="1">
        <v>-5.6843418860808005E-13</v>
      </c>
      <c r="I1871" s="14">
        <v>19129.61</v>
      </c>
      <c r="J1871" s="1">
        <v>104.72</v>
      </c>
      <c r="K1871" s="1">
        <v>0</v>
      </c>
      <c r="L1871" s="1">
        <v>0</v>
      </c>
      <c r="M1871" s="1">
        <v>0</v>
      </c>
      <c r="N1871" s="1">
        <v>325.11</v>
      </c>
      <c r="O1871" s="1">
        <v>172.66910959000001</v>
      </c>
      <c r="P1871" s="1">
        <v>325.11</v>
      </c>
      <c r="Q1871" s="1">
        <v>0</v>
      </c>
      <c r="R1871" s="1">
        <v>325.11</v>
      </c>
    </row>
    <row r="1872" spans="1:18" x14ac:dyDescent="0.15">
      <c r="A1872" s="1" t="str">
        <f t="shared" si="30"/>
        <v>Ford Credit Auto Owner Trust 2017-A6573906333642767</v>
      </c>
      <c r="B1872" s="1" t="s">
        <v>56</v>
      </c>
      <c r="C1872" s="1">
        <v>65739063336</v>
      </c>
      <c r="D1872" s="2">
        <v>42767</v>
      </c>
      <c r="E1872" s="1">
        <v>19129.61</v>
      </c>
      <c r="F1872" s="1">
        <v>19126.259999999998</v>
      </c>
      <c r="G1872" s="1">
        <v>3.35</v>
      </c>
      <c r="H1872" s="1">
        <v>-3.3499999999949002</v>
      </c>
      <c r="I1872" s="14">
        <v>3.35</v>
      </c>
      <c r="J1872" s="1">
        <v>107.17</v>
      </c>
      <c r="K1872" s="1">
        <v>0</v>
      </c>
      <c r="L1872" s="1">
        <v>0</v>
      </c>
      <c r="M1872" s="1">
        <v>0</v>
      </c>
      <c r="N1872" s="1">
        <v>325.11</v>
      </c>
      <c r="O1872" s="1">
        <v>221.29115537999999</v>
      </c>
      <c r="P1872" s="1">
        <v>0</v>
      </c>
      <c r="Q1872" s="1">
        <v>0</v>
      </c>
      <c r="R1872" s="1">
        <v>19233.43</v>
      </c>
    </row>
    <row r="1873" spans="1:18" x14ac:dyDescent="0.15">
      <c r="A1873" s="1" t="str">
        <f t="shared" si="30"/>
        <v>Ford Credit Auto Owner Trust 2017-A6573906336542736</v>
      </c>
      <c r="B1873" s="1" t="s">
        <v>56</v>
      </c>
      <c r="C1873" s="1">
        <v>65739063365</v>
      </c>
      <c r="D1873" s="2">
        <v>42736</v>
      </c>
      <c r="E1873" s="1">
        <v>24543.33</v>
      </c>
      <c r="F1873" s="1">
        <v>24537.91</v>
      </c>
      <c r="G1873" s="1">
        <v>5.42</v>
      </c>
      <c r="H1873" s="1">
        <v>-5.4199999999946096</v>
      </c>
      <c r="I1873" s="14">
        <v>5.42</v>
      </c>
      <c r="J1873" s="1">
        <v>150.43</v>
      </c>
      <c r="K1873" s="1">
        <v>0</v>
      </c>
      <c r="L1873" s="1">
        <v>0</v>
      </c>
      <c r="M1873" s="1">
        <v>0</v>
      </c>
      <c r="N1873" s="1">
        <v>453.69</v>
      </c>
      <c r="O1873" s="1">
        <v>329.93109900000002</v>
      </c>
      <c r="P1873" s="1">
        <v>0</v>
      </c>
      <c r="Q1873" s="1">
        <v>0</v>
      </c>
      <c r="R1873" s="1">
        <v>24688.34</v>
      </c>
    </row>
    <row r="1874" spans="1:18" x14ac:dyDescent="0.15">
      <c r="A1874" s="1" t="str">
        <f t="shared" si="30"/>
        <v>Ford Credit Auto Owner Trust 2017-A6573906342742736</v>
      </c>
      <c r="B1874" s="1" t="s">
        <v>56</v>
      </c>
      <c r="C1874" s="1">
        <v>65739063427</v>
      </c>
      <c r="D1874" s="2">
        <v>42736</v>
      </c>
      <c r="E1874" s="1">
        <v>10000</v>
      </c>
      <c r="F1874" s="1">
        <v>9998.77</v>
      </c>
      <c r="G1874" s="1">
        <v>1.23</v>
      </c>
      <c r="H1874" s="1">
        <v>-1.2299999999995599</v>
      </c>
      <c r="I1874" s="14">
        <v>1.23</v>
      </c>
      <c r="J1874" s="1">
        <v>42.95</v>
      </c>
      <c r="K1874" s="1">
        <v>0</v>
      </c>
      <c r="L1874" s="1">
        <v>0</v>
      </c>
      <c r="M1874" s="1">
        <v>0</v>
      </c>
      <c r="N1874" s="1">
        <v>186.73</v>
      </c>
      <c r="O1874" s="1">
        <v>131.37383561999999</v>
      </c>
      <c r="P1874" s="1">
        <v>0</v>
      </c>
      <c r="Q1874" s="1">
        <v>0</v>
      </c>
      <c r="R1874" s="1">
        <v>10041.719999999999</v>
      </c>
    </row>
    <row r="1875" spans="1:18" x14ac:dyDescent="0.15">
      <c r="A1875" s="1" t="str">
        <f t="shared" si="30"/>
        <v>Ford Credit Auto Owner Trust 2017-A6573906350342736</v>
      </c>
      <c r="B1875" s="1" t="s">
        <v>56</v>
      </c>
      <c r="C1875" s="1">
        <v>65739063503</v>
      </c>
      <c r="D1875" s="2">
        <v>42736</v>
      </c>
      <c r="E1875" s="1">
        <v>32657.86</v>
      </c>
      <c r="F1875" s="1">
        <v>403.43</v>
      </c>
      <c r="G1875" s="1">
        <v>0</v>
      </c>
      <c r="H1875" s="1">
        <v>2.8421709430404002E-13</v>
      </c>
      <c r="I1875" s="14">
        <v>32254.43</v>
      </c>
      <c r="J1875" s="1">
        <v>213.92</v>
      </c>
      <c r="K1875" s="1">
        <v>0</v>
      </c>
      <c r="L1875" s="1">
        <v>0</v>
      </c>
      <c r="M1875" s="1">
        <v>0</v>
      </c>
      <c r="N1875" s="1">
        <v>617.35</v>
      </c>
      <c r="O1875" s="1">
        <v>416.43705581</v>
      </c>
      <c r="P1875" s="1">
        <v>617.35</v>
      </c>
      <c r="Q1875" s="1">
        <v>0</v>
      </c>
      <c r="R1875" s="1">
        <v>617.35</v>
      </c>
    </row>
    <row r="1876" spans="1:18" x14ac:dyDescent="0.15">
      <c r="A1876" s="1" t="str">
        <f t="shared" si="30"/>
        <v>Ford Credit Auto Owner Trust 2017-A6573906350342767</v>
      </c>
      <c r="B1876" s="1" t="s">
        <v>56</v>
      </c>
      <c r="C1876" s="1">
        <v>65739063503</v>
      </c>
      <c r="D1876" s="2">
        <v>42767</v>
      </c>
      <c r="E1876" s="1">
        <v>32254.43</v>
      </c>
      <c r="F1876" s="1">
        <v>32245.61</v>
      </c>
      <c r="G1876" s="1">
        <v>8.82</v>
      </c>
      <c r="H1876" s="1">
        <v>-8.8199999999997001</v>
      </c>
      <c r="I1876" s="14">
        <v>8.82</v>
      </c>
      <c r="J1876" s="1">
        <v>132.29</v>
      </c>
      <c r="K1876" s="1">
        <v>0</v>
      </c>
      <c r="L1876" s="1">
        <v>0</v>
      </c>
      <c r="M1876" s="1">
        <v>0</v>
      </c>
      <c r="N1876" s="3">
        <v>617.35</v>
      </c>
      <c r="O1876" s="1">
        <v>480.97406889000001</v>
      </c>
      <c r="P1876" s="1">
        <v>0</v>
      </c>
      <c r="Q1876" s="1">
        <v>0</v>
      </c>
      <c r="R1876" s="1">
        <v>32377.9</v>
      </c>
    </row>
    <row r="1877" spans="1:18" x14ac:dyDescent="0.15">
      <c r="A1877" s="1" t="str">
        <f t="shared" si="30"/>
        <v>Ford Credit Auto Owner Trust 2017-A6573906357042736</v>
      </c>
      <c r="B1877" s="1" t="s">
        <v>56</v>
      </c>
      <c r="C1877" s="1">
        <v>65739063570</v>
      </c>
      <c r="D1877" s="2">
        <v>42736</v>
      </c>
      <c r="E1877" s="1">
        <v>10000</v>
      </c>
      <c r="F1877" s="1">
        <v>9995.9599999999991</v>
      </c>
      <c r="G1877" s="1">
        <v>4.04</v>
      </c>
      <c r="H1877" s="1">
        <v>-4.0400000000008696</v>
      </c>
      <c r="I1877" s="14">
        <v>4.04</v>
      </c>
      <c r="J1877" s="1">
        <v>53.47</v>
      </c>
      <c r="K1877" s="1">
        <v>0</v>
      </c>
      <c r="L1877" s="1">
        <v>0</v>
      </c>
      <c r="M1877" s="1">
        <v>0</v>
      </c>
      <c r="N1877" s="1">
        <v>188.59</v>
      </c>
      <c r="O1877" s="1">
        <v>128.30232877</v>
      </c>
      <c r="P1877" s="1">
        <v>0</v>
      </c>
      <c r="Q1877" s="1">
        <v>0</v>
      </c>
      <c r="R1877" s="1">
        <v>10049.43</v>
      </c>
    </row>
    <row r="1878" spans="1:18" x14ac:dyDescent="0.15">
      <c r="A1878" s="1" t="str">
        <f t="shared" si="30"/>
        <v>Ford Credit Auto Owner Trust 2017-A6573906365142736</v>
      </c>
      <c r="B1878" s="1" t="s">
        <v>56</v>
      </c>
      <c r="C1878" s="1">
        <v>65739063651</v>
      </c>
      <c r="D1878" s="2">
        <v>42736</v>
      </c>
      <c r="E1878" s="1">
        <v>15000.07</v>
      </c>
      <c r="F1878" s="1">
        <v>14999.98</v>
      </c>
      <c r="G1878" s="1">
        <v>0.09</v>
      </c>
      <c r="H1878" s="1">
        <v>-9.0000000000145505E-2</v>
      </c>
      <c r="I1878" s="14">
        <v>0.09</v>
      </c>
      <c r="J1878" s="1">
        <v>110.55</v>
      </c>
      <c r="K1878" s="1">
        <v>0</v>
      </c>
      <c r="L1878" s="1">
        <v>0</v>
      </c>
      <c r="M1878" s="1">
        <v>0</v>
      </c>
      <c r="N1878" s="1">
        <v>290.63</v>
      </c>
      <c r="O1878" s="1">
        <v>179.85551045</v>
      </c>
      <c r="P1878" s="1">
        <v>0</v>
      </c>
      <c r="Q1878" s="1">
        <v>0</v>
      </c>
      <c r="R1878" s="1">
        <v>15110.53</v>
      </c>
    </row>
    <row r="1879" spans="1:18" x14ac:dyDescent="0.15">
      <c r="A1879" s="1" t="str">
        <f t="shared" si="30"/>
        <v>Ford Credit Auto Owner Trust 2017-A6573906366742736</v>
      </c>
      <c r="B1879" s="1" t="s">
        <v>56</v>
      </c>
      <c r="C1879" s="1">
        <v>65739063667</v>
      </c>
      <c r="D1879" s="2">
        <v>42736</v>
      </c>
      <c r="E1879" s="1">
        <v>48079.69</v>
      </c>
      <c r="F1879" s="1">
        <v>48073.94</v>
      </c>
      <c r="G1879" s="1">
        <v>5.75</v>
      </c>
      <c r="H1879" s="1">
        <v>-5.75</v>
      </c>
      <c r="I1879" s="14">
        <v>5.75</v>
      </c>
      <c r="J1879" s="1">
        <v>119.77</v>
      </c>
      <c r="K1879" s="1">
        <v>0</v>
      </c>
      <c r="L1879" s="1">
        <v>0</v>
      </c>
      <c r="M1879" s="1">
        <v>0</v>
      </c>
      <c r="N1879" s="1">
        <v>906.9</v>
      </c>
      <c r="O1879" s="1">
        <v>729.57519767999997</v>
      </c>
      <c r="P1879" s="1">
        <v>0</v>
      </c>
      <c r="Q1879" s="1">
        <v>0</v>
      </c>
      <c r="R1879" s="1">
        <v>48193.71</v>
      </c>
    </row>
    <row r="1880" spans="1:18" x14ac:dyDescent="0.15">
      <c r="A1880" s="1" t="str">
        <f t="shared" si="30"/>
        <v>Ford Credit Auto Owner Trust 2017-A6573906371042736</v>
      </c>
      <c r="B1880" s="1" t="s">
        <v>56</v>
      </c>
      <c r="C1880" s="1">
        <v>65739063710</v>
      </c>
      <c r="D1880" s="2">
        <v>42736</v>
      </c>
      <c r="E1880" s="1">
        <v>51308.51</v>
      </c>
      <c r="F1880" s="1">
        <v>51302.9</v>
      </c>
      <c r="G1880" s="1">
        <v>5.61</v>
      </c>
      <c r="H1880" s="1">
        <v>-5.6100000000005803</v>
      </c>
      <c r="I1880" s="14">
        <v>5.61</v>
      </c>
      <c r="J1880" s="1">
        <v>218.28</v>
      </c>
      <c r="K1880" s="1">
        <v>0</v>
      </c>
      <c r="L1880" s="1">
        <v>0</v>
      </c>
      <c r="M1880" s="1">
        <v>0</v>
      </c>
      <c r="N1880" s="1">
        <v>801.46</v>
      </c>
      <c r="O1880" s="1">
        <v>555.39000888999999</v>
      </c>
      <c r="P1880" s="1">
        <v>0</v>
      </c>
      <c r="Q1880" s="1">
        <v>0</v>
      </c>
      <c r="R1880" s="1">
        <v>51521.18</v>
      </c>
    </row>
    <row r="1881" spans="1:18" x14ac:dyDescent="0.15">
      <c r="A1881" s="1" t="str">
        <f t="shared" si="30"/>
        <v>Ford Credit Auto Owner Trust 2017-A6573906374942736</v>
      </c>
      <c r="B1881" s="1" t="s">
        <v>56</v>
      </c>
      <c r="C1881" s="1">
        <v>65739063749</v>
      </c>
      <c r="D1881" s="2">
        <v>42736</v>
      </c>
      <c r="E1881" s="1">
        <v>66154</v>
      </c>
      <c r="F1881" s="1">
        <v>66153.649999999994</v>
      </c>
      <c r="G1881" s="1">
        <v>0.35</v>
      </c>
      <c r="H1881" s="1">
        <v>-0.35000000000581999</v>
      </c>
      <c r="I1881" s="14">
        <v>0.35</v>
      </c>
      <c r="J1881" s="1">
        <v>406.21</v>
      </c>
      <c r="K1881" s="1">
        <v>0</v>
      </c>
      <c r="L1881" s="1">
        <v>0</v>
      </c>
      <c r="M1881" s="1">
        <v>0</v>
      </c>
      <c r="N1881" s="1">
        <v>1526.09</v>
      </c>
      <c r="O1881" s="1">
        <v>1119.10696712</v>
      </c>
      <c r="P1881" s="1">
        <v>0</v>
      </c>
      <c r="Q1881" s="1">
        <v>0</v>
      </c>
      <c r="R1881" s="1">
        <v>66559.86</v>
      </c>
    </row>
    <row r="1882" spans="1:18" x14ac:dyDescent="0.15">
      <c r="A1882" s="1" t="str">
        <f t="shared" si="30"/>
        <v>Ford Credit Auto Owner Trust 2017-A6573906399442736</v>
      </c>
      <c r="B1882" s="1" t="s">
        <v>56</v>
      </c>
      <c r="C1882" s="1">
        <v>65739063994</v>
      </c>
      <c r="D1882" s="2">
        <v>42736</v>
      </c>
      <c r="E1882" s="1">
        <v>68886.070000000007</v>
      </c>
      <c r="F1882" s="1">
        <v>68886.06</v>
      </c>
      <c r="G1882" s="1">
        <v>0.01</v>
      </c>
      <c r="H1882" s="1">
        <v>-9.9999999802093901E-3</v>
      </c>
      <c r="I1882" s="14">
        <v>0.01</v>
      </c>
      <c r="J1882" s="1">
        <v>550.21</v>
      </c>
      <c r="K1882" s="1">
        <v>0</v>
      </c>
      <c r="L1882" s="1">
        <v>0</v>
      </c>
      <c r="M1882" s="1">
        <v>0</v>
      </c>
      <c r="N1882" s="1">
        <v>1160.57</v>
      </c>
      <c r="O1882" s="1">
        <v>609.38707552000005</v>
      </c>
      <c r="P1882" s="1">
        <v>0</v>
      </c>
      <c r="Q1882" s="1">
        <v>0</v>
      </c>
      <c r="R1882" s="1">
        <v>69436.27</v>
      </c>
    </row>
    <row r="1883" spans="1:18" x14ac:dyDescent="0.15">
      <c r="A1883" s="1" t="str">
        <f t="shared" si="30"/>
        <v>Ford Credit Auto Owner Trust 2017-A6573906401242736</v>
      </c>
      <c r="B1883" s="1" t="s">
        <v>56</v>
      </c>
      <c r="C1883" s="1">
        <v>65739064012</v>
      </c>
      <c r="D1883" s="2">
        <v>42736</v>
      </c>
      <c r="E1883" s="1">
        <v>57429.04</v>
      </c>
      <c r="F1883" s="1">
        <v>57393.53</v>
      </c>
      <c r="G1883" s="1">
        <v>0</v>
      </c>
      <c r="H1883" s="1">
        <v>0</v>
      </c>
      <c r="I1883" s="14">
        <v>35.51</v>
      </c>
      <c r="J1883" s="1">
        <v>478.44</v>
      </c>
      <c r="K1883" s="1">
        <v>0</v>
      </c>
      <c r="L1883" s="1">
        <v>0</v>
      </c>
      <c r="M1883" s="1">
        <v>56927.73</v>
      </c>
      <c r="N1883" s="1">
        <v>944.24</v>
      </c>
      <c r="O1883" s="1">
        <v>544.91149720999999</v>
      </c>
      <c r="P1883" s="1">
        <v>0</v>
      </c>
      <c r="Q1883" s="1">
        <v>0</v>
      </c>
      <c r="R1883" s="1">
        <v>57871.97</v>
      </c>
    </row>
    <row r="1884" spans="1:18" x14ac:dyDescent="0.15">
      <c r="A1884" s="1" t="str">
        <f t="shared" si="30"/>
        <v>Ford Credit Auto Owner Trust 2017-A6573906401242767</v>
      </c>
      <c r="B1884" s="1" t="s">
        <v>56</v>
      </c>
      <c r="C1884" s="1">
        <v>65739064012</v>
      </c>
      <c r="D1884" s="2">
        <v>42767</v>
      </c>
      <c r="E1884" s="1">
        <v>35.51</v>
      </c>
      <c r="F1884" s="1">
        <v>35.43</v>
      </c>
      <c r="G1884" s="1">
        <v>0.08</v>
      </c>
      <c r="H1884" s="1">
        <v>-7.9999999999998295E-2</v>
      </c>
      <c r="I1884" s="14">
        <v>0.08</v>
      </c>
      <c r="J1884" s="1">
        <v>0.08</v>
      </c>
      <c r="K1884" s="1">
        <v>0</v>
      </c>
      <c r="L1884" s="1">
        <v>0</v>
      </c>
      <c r="M1884" s="1">
        <v>0</v>
      </c>
      <c r="N1884" s="1">
        <v>0</v>
      </c>
      <c r="O1884" s="1">
        <v>672.35575218999998</v>
      </c>
      <c r="P1884" s="1">
        <v>0</v>
      </c>
      <c r="Q1884" s="1">
        <v>0</v>
      </c>
      <c r="R1884" s="1">
        <v>35.51</v>
      </c>
    </row>
    <row r="1885" spans="1:18" x14ac:dyDescent="0.15">
      <c r="A1885" s="1" t="str">
        <f t="shared" si="30"/>
        <v>Ford Credit Auto Owner Trust 2017-A6573906405542736</v>
      </c>
      <c r="B1885" s="1" t="s">
        <v>56</v>
      </c>
      <c r="C1885" s="1">
        <v>65739064055</v>
      </c>
      <c r="D1885" s="2">
        <v>42736</v>
      </c>
      <c r="E1885" s="1">
        <v>19647.5</v>
      </c>
      <c r="F1885" s="1">
        <v>19638.68</v>
      </c>
      <c r="G1885" s="1">
        <v>8.82</v>
      </c>
      <c r="H1885" s="1">
        <v>-8.8199999999997001</v>
      </c>
      <c r="I1885" s="14">
        <v>8.82</v>
      </c>
      <c r="J1885" s="1">
        <v>211.27</v>
      </c>
      <c r="K1885" s="1">
        <v>0</v>
      </c>
      <c r="L1885" s="1">
        <v>0</v>
      </c>
      <c r="M1885" s="1">
        <v>0</v>
      </c>
      <c r="N1885" s="1">
        <v>346.31</v>
      </c>
      <c r="O1885" s="1">
        <v>214.05271918</v>
      </c>
      <c r="P1885" s="1">
        <v>0</v>
      </c>
      <c r="Q1885" s="1">
        <v>0</v>
      </c>
      <c r="R1885" s="1">
        <v>19849.95</v>
      </c>
    </row>
    <row r="1886" spans="1:18" x14ac:dyDescent="0.15">
      <c r="A1886" s="1" t="str">
        <f t="shared" si="30"/>
        <v>Ford Credit Auto Owner Trust 2017-A6573906405942736</v>
      </c>
      <c r="B1886" s="1" t="s">
        <v>56</v>
      </c>
      <c r="C1886" s="1">
        <v>65739064059</v>
      </c>
      <c r="D1886" s="2">
        <v>42736</v>
      </c>
      <c r="E1886" s="1">
        <v>16917</v>
      </c>
      <c r="F1886" s="1">
        <v>16915.63</v>
      </c>
      <c r="G1886" s="1">
        <v>1.37</v>
      </c>
      <c r="H1886" s="1">
        <v>-1.36999999999898</v>
      </c>
      <c r="I1886" s="14">
        <v>1.37</v>
      </c>
      <c r="J1886" s="1">
        <v>90.37</v>
      </c>
      <c r="K1886" s="1">
        <v>0</v>
      </c>
      <c r="L1886" s="1">
        <v>0</v>
      </c>
      <c r="M1886" s="1">
        <v>0</v>
      </c>
      <c r="N1886" s="3">
        <v>314.02</v>
      </c>
      <c r="O1886" s="1">
        <v>225.37955478999999</v>
      </c>
      <c r="P1886" s="1">
        <v>0</v>
      </c>
      <c r="Q1886" s="1">
        <v>0</v>
      </c>
      <c r="R1886" s="1">
        <v>17006</v>
      </c>
    </row>
    <row r="1887" spans="1:18" x14ac:dyDescent="0.15">
      <c r="A1887" s="1" t="str">
        <f t="shared" si="30"/>
        <v>Ford Credit Auto Owner Trust 2017-A6573906409842736</v>
      </c>
      <c r="B1887" s="1" t="s">
        <v>56</v>
      </c>
      <c r="C1887" s="1">
        <v>65739064098</v>
      </c>
      <c r="D1887" s="2">
        <v>42736</v>
      </c>
      <c r="E1887" s="1">
        <v>10000</v>
      </c>
      <c r="F1887" s="1">
        <v>9995.84</v>
      </c>
      <c r="G1887" s="1">
        <v>4.16</v>
      </c>
      <c r="H1887" s="1">
        <v>-4.15999999999985</v>
      </c>
      <c r="I1887" s="14">
        <v>4.16</v>
      </c>
      <c r="J1887" s="1">
        <v>65.5</v>
      </c>
      <c r="K1887" s="1">
        <v>0</v>
      </c>
      <c r="L1887" s="1">
        <v>0</v>
      </c>
      <c r="M1887" s="1">
        <v>0</v>
      </c>
      <c r="N1887" s="1">
        <v>300.24</v>
      </c>
      <c r="O1887" s="1">
        <v>238.71945205</v>
      </c>
      <c r="P1887" s="1">
        <v>0</v>
      </c>
      <c r="Q1887" s="1">
        <v>0</v>
      </c>
      <c r="R1887" s="1">
        <v>10061.34</v>
      </c>
    </row>
    <row r="1888" spans="1:18" x14ac:dyDescent="0.15">
      <c r="A1888" s="1" t="str">
        <f t="shared" si="30"/>
        <v>Ford Credit Auto Owner Trust 2017-A6573906425642736</v>
      </c>
      <c r="B1888" s="1" t="s">
        <v>56</v>
      </c>
      <c r="C1888" s="1">
        <v>65739064256</v>
      </c>
      <c r="D1888" s="2">
        <v>42736</v>
      </c>
      <c r="E1888" s="1">
        <v>16904.38</v>
      </c>
      <c r="F1888" s="1">
        <v>16900.96</v>
      </c>
      <c r="G1888" s="1">
        <v>3.42</v>
      </c>
      <c r="H1888" s="1">
        <v>-3.41999999999461</v>
      </c>
      <c r="I1888" s="14">
        <v>3.42</v>
      </c>
      <c r="J1888" s="1">
        <v>71.63</v>
      </c>
      <c r="K1888" s="1">
        <v>0</v>
      </c>
      <c r="L1888" s="1">
        <v>0</v>
      </c>
      <c r="M1888" s="1">
        <v>0</v>
      </c>
      <c r="N1888" s="1">
        <v>309.44</v>
      </c>
      <c r="O1888" s="1">
        <v>232.53664934</v>
      </c>
      <c r="P1888" s="1">
        <v>0</v>
      </c>
      <c r="Q1888" s="1">
        <v>0</v>
      </c>
      <c r="R1888" s="1">
        <v>16972.59</v>
      </c>
    </row>
    <row r="1889" spans="1:18" x14ac:dyDescent="0.15">
      <c r="A1889" s="1" t="str">
        <f t="shared" si="30"/>
        <v>Ford Credit Auto Owner Trust 2017-A6573906445642736</v>
      </c>
      <c r="B1889" s="1" t="s">
        <v>56</v>
      </c>
      <c r="C1889" s="1">
        <v>65739064456</v>
      </c>
      <c r="D1889" s="2">
        <v>42736</v>
      </c>
      <c r="E1889" s="1">
        <v>12091.71</v>
      </c>
      <c r="F1889" s="1">
        <v>12083.1</v>
      </c>
      <c r="G1889" s="1">
        <v>8.61</v>
      </c>
      <c r="H1889" s="1">
        <v>-8.6100000000023993</v>
      </c>
      <c r="I1889" s="14">
        <v>8.61</v>
      </c>
      <c r="J1889" s="1">
        <v>214.88</v>
      </c>
      <c r="K1889" s="1">
        <v>0</v>
      </c>
      <c r="L1889" s="1">
        <v>0</v>
      </c>
      <c r="M1889" s="1">
        <v>0</v>
      </c>
      <c r="N1889" s="1">
        <v>243.92</v>
      </c>
      <c r="O1889" s="1">
        <v>50.270436150000002</v>
      </c>
      <c r="P1889" s="1">
        <v>0</v>
      </c>
      <c r="Q1889" s="1">
        <v>0</v>
      </c>
      <c r="R1889" s="1">
        <v>12297.98</v>
      </c>
    </row>
    <row r="1890" spans="1:18" x14ac:dyDescent="0.15">
      <c r="A1890" s="1" t="str">
        <f t="shared" si="30"/>
        <v>Ford Credit Auto Owner Trust 2017-A6573906453942736</v>
      </c>
      <c r="B1890" s="1" t="s">
        <v>56</v>
      </c>
      <c r="C1890" s="1">
        <v>65739064539</v>
      </c>
      <c r="D1890" s="2">
        <v>42736</v>
      </c>
      <c r="E1890" s="1">
        <v>12349.93</v>
      </c>
      <c r="F1890" s="1">
        <v>12344.03</v>
      </c>
      <c r="G1890" s="1">
        <v>5.9</v>
      </c>
      <c r="H1890" s="1">
        <v>-5.89999999999963</v>
      </c>
      <c r="I1890" s="14">
        <v>5.9</v>
      </c>
      <c r="J1890" s="1">
        <v>97.1</v>
      </c>
      <c r="K1890" s="1">
        <v>0</v>
      </c>
      <c r="L1890" s="1">
        <v>0</v>
      </c>
      <c r="M1890" s="1">
        <v>0</v>
      </c>
      <c r="N1890" s="1">
        <v>238.65</v>
      </c>
      <c r="O1890" s="1">
        <v>148.96920695</v>
      </c>
      <c r="P1890" s="1">
        <v>0</v>
      </c>
      <c r="Q1890" s="1">
        <v>0</v>
      </c>
      <c r="R1890" s="1">
        <v>12441.13</v>
      </c>
    </row>
    <row r="1891" spans="1:18" x14ac:dyDescent="0.15">
      <c r="A1891" s="1" t="str">
        <f t="shared" si="30"/>
        <v>Ford Credit Auto Owner Trust 2017-A6573906454142736</v>
      </c>
      <c r="B1891" s="1" t="s">
        <v>56</v>
      </c>
      <c r="C1891" s="1">
        <v>65739064541</v>
      </c>
      <c r="D1891" s="2">
        <v>42736</v>
      </c>
      <c r="E1891" s="1">
        <v>14903</v>
      </c>
      <c r="F1891" s="1">
        <v>8893.5400000000009</v>
      </c>
      <c r="G1891" s="1">
        <v>0</v>
      </c>
      <c r="H1891" s="1">
        <v>0</v>
      </c>
      <c r="I1891" s="14">
        <v>6009.46</v>
      </c>
      <c r="J1891" s="1">
        <v>106.46</v>
      </c>
      <c r="K1891" s="1">
        <v>0</v>
      </c>
      <c r="L1891" s="1">
        <v>0</v>
      </c>
      <c r="M1891" s="1">
        <v>8705.85</v>
      </c>
      <c r="N1891" s="1">
        <v>294.14999999999998</v>
      </c>
      <c r="O1891" s="1">
        <v>170.1284589</v>
      </c>
      <c r="P1891" s="1">
        <v>0</v>
      </c>
      <c r="Q1891" s="1">
        <v>0</v>
      </c>
      <c r="R1891" s="1">
        <v>9000</v>
      </c>
    </row>
    <row r="1892" spans="1:18" x14ac:dyDescent="0.15">
      <c r="A1892" s="1" t="str">
        <f t="shared" si="30"/>
        <v>Ford Credit Auto Owner Trust 2017-A6573906454142767</v>
      </c>
      <c r="B1892" s="1" t="s">
        <v>56</v>
      </c>
      <c r="C1892" s="1">
        <v>65739064541</v>
      </c>
      <c r="D1892" s="2">
        <v>42767</v>
      </c>
      <c r="E1892" s="1">
        <v>6009.46</v>
      </c>
      <c r="F1892" s="1">
        <v>6003.9</v>
      </c>
      <c r="G1892" s="1">
        <v>5.56</v>
      </c>
      <c r="H1892" s="1">
        <v>-5.5600000000004002</v>
      </c>
      <c r="I1892" s="14">
        <v>5.56</v>
      </c>
      <c r="J1892" s="1">
        <v>17.78</v>
      </c>
      <c r="K1892" s="1">
        <v>0</v>
      </c>
      <c r="L1892" s="1">
        <v>0</v>
      </c>
      <c r="M1892" s="1">
        <v>0</v>
      </c>
      <c r="N1892" s="3">
        <v>0</v>
      </c>
      <c r="O1892" s="1">
        <v>209.91003945</v>
      </c>
      <c r="P1892" s="1">
        <v>0</v>
      </c>
      <c r="Q1892" s="1">
        <v>0</v>
      </c>
      <c r="R1892" s="1">
        <v>6021.68</v>
      </c>
    </row>
    <row r="1893" spans="1:18" x14ac:dyDescent="0.15">
      <c r="A1893" s="1" t="str">
        <f t="shared" si="30"/>
        <v>Ford Credit Auto Owner Trust 2017-A6573906457242736</v>
      </c>
      <c r="B1893" s="1" t="s">
        <v>56</v>
      </c>
      <c r="C1893" s="1">
        <v>65739064572</v>
      </c>
      <c r="D1893" s="2">
        <v>42736</v>
      </c>
      <c r="E1893" s="1">
        <v>8000</v>
      </c>
      <c r="F1893" s="1">
        <v>7999.99</v>
      </c>
      <c r="G1893" s="1">
        <v>0.01</v>
      </c>
      <c r="H1893" s="1">
        <v>-1.0000000000218201E-2</v>
      </c>
      <c r="I1893" s="14">
        <v>0.01</v>
      </c>
      <c r="J1893" s="1">
        <v>26.56</v>
      </c>
      <c r="K1893" s="1">
        <v>0</v>
      </c>
      <c r="L1893" s="1">
        <v>0</v>
      </c>
      <c r="M1893" s="1">
        <v>0</v>
      </c>
      <c r="N1893" s="1">
        <v>236.37</v>
      </c>
      <c r="O1893" s="1">
        <v>209.73986300999999</v>
      </c>
      <c r="P1893" s="1">
        <v>0</v>
      </c>
      <c r="Q1893" s="1">
        <v>0</v>
      </c>
      <c r="R1893" s="1">
        <v>8026.55</v>
      </c>
    </row>
    <row r="1894" spans="1:18" x14ac:dyDescent="0.15">
      <c r="A1894" s="1" t="str">
        <f t="shared" si="30"/>
        <v>Ford Credit Auto Owner Trust 2017-A6573906463542736</v>
      </c>
      <c r="B1894" s="1" t="s">
        <v>56</v>
      </c>
      <c r="C1894" s="1">
        <v>65739064635</v>
      </c>
      <c r="D1894" s="2">
        <v>42736</v>
      </c>
      <c r="E1894" s="1">
        <v>30047.95</v>
      </c>
      <c r="F1894" s="1">
        <v>30043.16</v>
      </c>
      <c r="G1894" s="1">
        <v>4.79</v>
      </c>
      <c r="H1894" s="1">
        <v>-4.7900000000008696</v>
      </c>
      <c r="I1894" s="14">
        <v>4.79</v>
      </c>
      <c r="J1894" s="1">
        <v>207.61</v>
      </c>
      <c r="K1894" s="1">
        <v>0</v>
      </c>
      <c r="L1894" s="1">
        <v>0</v>
      </c>
      <c r="M1894" s="1">
        <v>0</v>
      </c>
      <c r="N1894" s="1">
        <v>491.9</v>
      </c>
      <c r="O1894" s="1">
        <v>288.52065622999999</v>
      </c>
      <c r="P1894" s="1">
        <v>0</v>
      </c>
      <c r="Q1894" s="1">
        <v>0</v>
      </c>
      <c r="R1894" s="1">
        <v>30250.77</v>
      </c>
    </row>
    <row r="1895" spans="1:18" x14ac:dyDescent="0.15">
      <c r="A1895" s="1" t="str">
        <f t="shared" si="30"/>
        <v>Ford Credit Auto Owner Trust 2017-A6573906469842736</v>
      </c>
      <c r="B1895" s="1" t="s">
        <v>56</v>
      </c>
      <c r="C1895" s="1">
        <v>65739064698</v>
      </c>
      <c r="D1895" s="2">
        <v>42736</v>
      </c>
      <c r="E1895" s="1">
        <v>10000</v>
      </c>
      <c r="F1895" s="1">
        <v>0</v>
      </c>
      <c r="G1895" s="1">
        <v>0</v>
      </c>
      <c r="H1895" s="1">
        <v>0</v>
      </c>
      <c r="I1895" s="14">
        <v>10000</v>
      </c>
      <c r="J1895" s="1">
        <v>0</v>
      </c>
      <c r="K1895" s="1">
        <v>0</v>
      </c>
      <c r="L1895" s="1">
        <v>0</v>
      </c>
      <c r="M1895" s="1">
        <v>0</v>
      </c>
      <c r="N1895" s="1">
        <v>388.46</v>
      </c>
      <c r="O1895" s="1">
        <v>119.14780822</v>
      </c>
      <c r="P1895" s="1">
        <v>398.17</v>
      </c>
      <c r="Q1895" s="1">
        <v>12</v>
      </c>
      <c r="R1895" s="1">
        <v>0</v>
      </c>
    </row>
    <row r="1896" spans="1:18" x14ac:dyDescent="0.15">
      <c r="A1896" s="1" t="str">
        <f t="shared" si="30"/>
        <v>Ford Credit Auto Owner Trust 2017-A6573906469842767</v>
      </c>
      <c r="B1896" s="1" t="s">
        <v>56</v>
      </c>
      <c r="C1896" s="1">
        <v>65739064698</v>
      </c>
      <c r="D1896" s="2">
        <v>42767</v>
      </c>
      <c r="E1896" s="1">
        <v>10000</v>
      </c>
      <c r="F1896" s="1">
        <v>9996.65</v>
      </c>
      <c r="G1896" s="1">
        <v>3.35</v>
      </c>
      <c r="H1896" s="1">
        <v>-3.3500000000003598</v>
      </c>
      <c r="I1896" s="14">
        <v>3.35</v>
      </c>
      <c r="J1896" s="1">
        <v>105</v>
      </c>
      <c r="K1896" s="1">
        <v>0</v>
      </c>
      <c r="L1896" s="1">
        <v>0</v>
      </c>
      <c r="M1896" s="1">
        <v>0</v>
      </c>
      <c r="N1896" s="1">
        <v>398.17</v>
      </c>
      <c r="O1896" s="1">
        <v>143.24411963</v>
      </c>
      <c r="P1896" s="1">
        <v>0</v>
      </c>
      <c r="Q1896" s="1">
        <v>0</v>
      </c>
      <c r="R1896" s="1">
        <v>10101.65</v>
      </c>
    </row>
    <row r="1897" spans="1:18" x14ac:dyDescent="0.15">
      <c r="A1897" s="1" t="str">
        <f t="shared" si="30"/>
        <v>Ford Credit Auto Owner Trust 2017-A6573906474742736</v>
      </c>
      <c r="B1897" s="1" t="s">
        <v>56</v>
      </c>
      <c r="C1897" s="1">
        <v>65739064747</v>
      </c>
      <c r="D1897" s="2">
        <v>42736</v>
      </c>
      <c r="E1897" s="1">
        <v>48032.6</v>
      </c>
      <c r="F1897" s="1">
        <v>48025.17</v>
      </c>
      <c r="G1897" s="1">
        <v>7.43</v>
      </c>
      <c r="H1897" s="1">
        <v>-7.4300000000002902</v>
      </c>
      <c r="I1897" s="14">
        <v>7.43</v>
      </c>
      <c r="J1897" s="1">
        <v>281.58999999999997</v>
      </c>
      <c r="K1897" s="1">
        <v>0</v>
      </c>
      <c r="L1897" s="1">
        <v>0</v>
      </c>
      <c r="M1897" s="1">
        <v>0</v>
      </c>
      <c r="N1897" s="1">
        <v>789.72</v>
      </c>
      <c r="O1897" s="1">
        <v>455.72893478999998</v>
      </c>
      <c r="P1897" s="1">
        <v>0</v>
      </c>
      <c r="Q1897" s="1">
        <v>0</v>
      </c>
      <c r="R1897" s="1">
        <v>48306.76</v>
      </c>
    </row>
    <row r="1898" spans="1:18" x14ac:dyDescent="0.15">
      <c r="A1898" s="1" t="str">
        <f t="shared" si="30"/>
        <v>Ford Credit Auto Owner Trust 2017-A6573906497142736</v>
      </c>
      <c r="B1898" s="1" t="s">
        <v>56</v>
      </c>
      <c r="C1898" s="1">
        <v>65739064971</v>
      </c>
      <c r="D1898" s="2">
        <v>42736</v>
      </c>
      <c r="E1898" s="1">
        <v>38425.21</v>
      </c>
      <c r="F1898" s="1">
        <v>551.08000000000004</v>
      </c>
      <c r="G1898" s="1">
        <v>0</v>
      </c>
      <c r="H1898" s="1">
        <v>1.70530256582424E-12</v>
      </c>
      <c r="I1898" s="14">
        <v>37874.129999999997</v>
      </c>
      <c r="J1898" s="1">
        <v>165.11</v>
      </c>
      <c r="K1898" s="1">
        <v>0</v>
      </c>
      <c r="L1898" s="1">
        <v>0</v>
      </c>
      <c r="M1898" s="1">
        <v>0</v>
      </c>
      <c r="N1898" s="1">
        <v>716.19</v>
      </c>
      <c r="O1898" s="1">
        <v>574.38518392000003</v>
      </c>
      <c r="P1898" s="1">
        <v>716.19</v>
      </c>
      <c r="Q1898" s="1">
        <v>0</v>
      </c>
      <c r="R1898" s="1">
        <v>716.19</v>
      </c>
    </row>
    <row r="1899" spans="1:18" x14ac:dyDescent="0.15">
      <c r="A1899" s="1" t="str">
        <f t="shared" si="30"/>
        <v>Ford Credit Auto Owner Trust 2017-A6573906497142767</v>
      </c>
      <c r="B1899" s="1" t="s">
        <v>56</v>
      </c>
      <c r="C1899" s="1">
        <v>65739064971</v>
      </c>
      <c r="D1899" s="2">
        <v>42767</v>
      </c>
      <c r="E1899" s="1">
        <v>37874.129999999997</v>
      </c>
      <c r="F1899" s="1">
        <v>37864.81</v>
      </c>
      <c r="G1899" s="1">
        <v>9.32</v>
      </c>
      <c r="H1899" s="1">
        <v>-9.3199999999997001</v>
      </c>
      <c r="I1899" s="14">
        <v>9.32</v>
      </c>
      <c r="J1899" s="1">
        <v>102.5</v>
      </c>
      <c r="K1899" s="1">
        <v>0</v>
      </c>
      <c r="L1899" s="1">
        <v>0</v>
      </c>
      <c r="M1899" s="1">
        <v>0</v>
      </c>
      <c r="N1899" s="1">
        <v>716.19</v>
      </c>
      <c r="O1899" s="1">
        <v>571.83643566000001</v>
      </c>
      <c r="P1899" s="1">
        <v>0</v>
      </c>
      <c r="Q1899" s="1">
        <v>0</v>
      </c>
      <c r="R1899" s="1">
        <v>37967.31</v>
      </c>
    </row>
    <row r="1900" spans="1:18" x14ac:dyDescent="0.15">
      <c r="A1900" s="1" t="str">
        <f t="shared" si="30"/>
        <v>Ford Credit Auto Owner Trust 2017-A6573906502742736</v>
      </c>
      <c r="B1900" s="1" t="s">
        <v>56</v>
      </c>
      <c r="C1900" s="1">
        <v>65739065027</v>
      </c>
      <c r="D1900" s="2">
        <v>42736</v>
      </c>
      <c r="E1900" s="1">
        <v>25179.07</v>
      </c>
      <c r="F1900" s="1">
        <v>25175.62</v>
      </c>
      <c r="G1900" s="1">
        <v>3.45</v>
      </c>
      <c r="H1900" s="1">
        <v>-3.45000000000072</v>
      </c>
      <c r="I1900" s="14">
        <v>3.45</v>
      </c>
      <c r="J1900" s="1">
        <v>134.03</v>
      </c>
      <c r="K1900" s="1">
        <v>0</v>
      </c>
      <c r="L1900" s="1">
        <v>0</v>
      </c>
      <c r="M1900" s="1">
        <v>0</v>
      </c>
      <c r="N1900" s="1">
        <v>406.16999999999899</v>
      </c>
      <c r="O1900" s="1">
        <v>251.26698167999999</v>
      </c>
      <c r="P1900" s="1">
        <v>0</v>
      </c>
      <c r="Q1900" s="1">
        <v>0</v>
      </c>
      <c r="R1900" s="1">
        <v>25309.65</v>
      </c>
    </row>
    <row r="1901" spans="1:18" x14ac:dyDescent="0.15">
      <c r="A1901" s="1" t="str">
        <f t="shared" si="30"/>
        <v>Ford Credit Auto Owner Trust 2017-A6573906506242736</v>
      </c>
      <c r="B1901" s="1" t="s">
        <v>56</v>
      </c>
      <c r="C1901" s="1">
        <v>65739065062</v>
      </c>
      <c r="D1901" s="2">
        <v>42736</v>
      </c>
      <c r="E1901" s="1">
        <v>53047.71</v>
      </c>
      <c r="F1901" s="1">
        <v>52992.87</v>
      </c>
      <c r="G1901" s="1">
        <v>0</v>
      </c>
      <c r="H1901" s="1">
        <v>0</v>
      </c>
      <c r="I1901" s="14">
        <v>54.84</v>
      </c>
      <c r="J1901" s="1">
        <v>344.29</v>
      </c>
      <c r="K1901" s="1">
        <v>0</v>
      </c>
      <c r="L1901" s="1">
        <v>0</v>
      </c>
      <c r="M1901" s="1">
        <v>51734.43</v>
      </c>
      <c r="N1901" s="1">
        <v>1602.73</v>
      </c>
      <c r="O1901" s="1">
        <v>1250.2170668399999</v>
      </c>
      <c r="P1901" s="1">
        <v>0</v>
      </c>
      <c r="Q1901" s="1">
        <v>0</v>
      </c>
      <c r="R1901" s="1">
        <v>53337.16</v>
      </c>
    </row>
    <row r="1902" spans="1:18" x14ac:dyDescent="0.15">
      <c r="A1902" s="1" t="str">
        <f t="shared" si="30"/>
        <v>Ford Credit Auto Owner Trust 2017-A6573906506242767</v>
      </c>
      <c r="B1902" s="1" t="s">
        <v>56</v>
      </c>
      <c r="C1902" s="1">
        <v>65739065062</v>
      </c>
      <c r="D1902" s="2">
        <v>42767</v>
      </c>
      <c r="E1902" s="1">
        <v>54.84</v>
      </c>
      <c r="F1902" s="1">
        <v>54.73</v>
      </c>
      <c r="G1902" s="1">
        <v>0.11</v>
      </c>
      <c r="H1902" s="1">
        <v>-0.10999999999999199</v>
      </c>
      <c r="I1902" s="14">
        <v>0.11</v>
      </c>
      <c r="J1902" s="1">
        <v>0.12</v>
      </c>
      <c r="K1902" s="1">
        <v>0</v>
      </c>
      <c r="L1902" s="1">
        <v>0</v>
      </c>
      <c r="M1902" s="1">
        <v>0</v>
      </c>
      <c r="N1902" s="1">
        <v>0</v>
      </c>
      <c r="O1902" s="1">
        <v>1366.10818627</v>
      </c>
      <c r="P1902" s="1">
        <v>0</v>
      </c>
      <c r="Q1902" s="1">
        <v>0</v>
      </c>
      <c r="R1902" s="1">
        <v>54.85</v>
      </c>
    </row>
    <row r="1903" spans="1:18" x14ac:dyDescent="0.15">
      <c r="A1903" s="1" t="str">
        <f t="shared" si="30"/>
        <v>Ford Credit Auto Owner Trust 2017-A6573906524942736</v>
      </c>
      <c r="B1903" s="1" t="s">
        <v>56</v>
      </c>
      <c r="C1903" s="1">
        <v>65739065249</v>
      </c>
      <c r="D1903" s="2">
        <v>42736</v>
      </c>
      <c r="E1903" s="1">
        <v>17711.669999999998</v>
      </c>
      <c r="F1903" s="1">
        <v>17707.41</v>
      </c>
      <c r="G1903" s="1">
        <v>4.26</v>
      </c>
      <c r="H1903" s="1">
        <v>-4.2599999999983904</v>
      </c>
      <c r="I1903" s="14">
        <v>4.26</v>
      </c>
      <c r="J1903" s="1">
        <v>46.35</v>
      </c>
      <c r="K1903" s="1">
        <v>0</v>
      </c>
      <c r="L1903" s="1">
        <v>0</v>
      </c>
      <c r="M1903" s="1">
        <v>0</v>
      </c>
      <c r="N1903" s="1">
        <v>290.64999999999998</v>
      </c>
      <c r="O1903" s="1">
        <v>248.43314273999999</v>
      </c>
      <c r="P1903" s="1">
        <v>0</v>
      </c>
      <c r="Q1903" s="1">
        <v>0</v>
      </c>
      <c r="R1903" s="1">
        <v>17753.759999999998</v>
      </c>
    </row>
    <row r="1904" spans="1:18" x14ac:dyDescent="0.15">
      <c r="A1904" s="1" t="str">
        <f t="shared" si="30"/>
        <v>Ford Credit Auto Owner Trust 2017-A6573906540342736</v>
      </c>
      <c r="B1904" s="1" t="s">
        <v>56</v>
      </c>
      <c r="C1904" s="1">
        <v>65739065403</v>
      </c>
      <c r="D1904" s="2">
        <v>42736</v>
      </c>
      <c r="E1904" s="1">
        <v>39635.699999999997</v>
      </c>
      <c r="F1904" s="1">
        <v>39631.14</v>
      </c>
      <c r="G1904" s="1">
        <v>4.5599999999999996</v>
      </c>
      <c r="H1904" s="1">
        <v>-4.5599999999976699</v>
      </c>
      <c r="I1904" s="14">
        <v>4.5599999999999996</v>
      </c>
      <c r="J1904" s="1">
        <v>195.36</v>
      </c>
      <c r="K1904" s="1">
        <v>0</v>
      </c>
      <c r="L1904" s="1">
        <v>0</v>
      </c>
      <c r="M1904" s="1">
        <v>0</v>
      </c>
      <c r="N1904" s="1">
        <v>734.61</v>
      </c>
      <c r="O1904" s="1">
        <v>529.86174699000003</v>
      </c>
      <c r="P1904" s="1">
        <v>0</v>
      </c>
      <c r="Q1904" s="1">
        <v>0</v>
      </c>
      <c r="R1904" s="1">
        <v>39826.5</v>
      </c>
    </row>
    <row r="1905" spans="1:18" x14ac:dyDescent="0.15">
      <c r="A1905" s="1" t="str">
        <f t="shared" si="30"/>
        <v>Ford Credit Auto Owner Trust 2017-A6573906562142736</v>
      </c>
      <c r="B1905" s="1" t="s">
        <v>56</v>
      </c>
      <c r="C1905" s="1">
        <v>65739065621</v>
      </c>
      <c r="D1905" s="2">
        <v>42736</v>
      </c>
      <c r="E1905" s="1">
        <v>46464.77</v>
      </c>
      <c r="F1905" s="1">
        <v>46464.74</v>
      </c>
      <c r="G1905" s="1">
        <v>0.03</v>
      </c>
      <c r="H1905" s="1">
        <v>-2.9999999998835802E-2</v>
      </c>
      <c r="I1905" s="14">
        <v>0.03</v>
      </c>
      <c r="J1905" s="1">
        <v>223.16</v>
      </c>
      <c r="K1905" s="1">
        <v>0</v>
      </c>
      <c r="L1905" s="1">
        <v>0</v>
      </c>
      <c r="M1905" s="1">
        <v>0</v>
      </c>
      <c r="N1905" s="3">
        <v>855.51</v>
      </c>
      <c r="O1905" s="1">
        <v>703.13101455000003</v>
      </c>
      <c r="P1905" s="1">
        <v>0</v>
      </c>
      <c r="Q1905" s="1">
        <v>0</v>
      </c>
      <c r="R1905" s="1">
        <v>46697.9</v>
      </c>
    </row>
    <row r="1906" spans="1:18" x14ac:dyDescent="0.15">
      <c r="A1906" s="1" t="str">
        <f t="shared" si="30"/>
        <v>Ford Credit Auto Owner Trust 2017-A6573906567242736</v>
      </c>
      <c r="B1906" s="1" t="s">
        <v>56</v>
      </c>
      <c r="C1906" s="1">
        <v>65739065672</v>
      </c>
      <c r="D1906" s="2">
        <v>42736</v>
      </c>
      <c r="E1906" s="1">
        <v>57352.78</v>
      </c>
      <c r="F1906" s="1">
        <v>57352.14</v>
      </c>
      <c r="G1906" s="1">
        <v>0.64</v>
      </c>
      <c r="H1906" s="1">
        <v>-0.63999999999941704</v>
      </c>
      <c r="I1906" s="14">
        <v>0.64</v>
      </c>
      <c r="J1906" s="1">
        <v>437.13</v>
      </c>
      <c r="K1906" s="1">
        <v>0</v>
      </c>
      <c r="L1906" s="1">
        <v>0</v>
      </c>
      <c r="M1906" s="1">
        <v>0</v>
      </c>
      <c r="N1906" s="1">
        <v>957.87</v>
      </c>
      <c r="O1906" s="1">
        <v>520.18186660000003</v>
      </c>
      <c r="P1906" s="1">
        <v>0</v>
      </c>
      <c r="Q1906" s="1">
        <v>0</v>
      </c>
      <c r="R1906" s="1">
        <v>57789.27</v>
      </c>
    </row>
    <row r="1907" spans="1:18" x14ac:dyDescent="0.15">
      <c r="A1907" s="1" t="str">
        <f t="shared" si="30"/>
        <v>Ford Credit Auto Owner Trust 2017-A6573906586742736</v>
      </c>
      <c r="B1907" s="1" t="s">
        <v>56</v>
      </c>
      <c r="C1907" s="1">
        <v>65739065867</v>
      </c>
      <c r="D1907" s="2">
        <v>42736</v>
      </c>
      <c r="E1907" s="1">
        <v>8068.35</v>
      </c>
      <c r="F1907" s="1">
        <v>8066.82</v>
      </c>
      <c r="G1907" s="1">
        <v>1.53</v>
      </c>
      <c r="H1907" s="1">
        <v>-1.5299999999988301</v>
      </c>
      <c r="I1907" s="14">
        <v>1.53</v>
      </c>
      <c r="J1907" s="1">
        <v>53.23</v>
      </c>
      <c r="K1907" s="1">
        <v>0</v>
      </c>
      <c r="L1907" s="1">
        <v>0</v>
      </c>
      <c r="M1907" s="1">
        <v>0</v>
      </c>
      <c r="N1907" s="1">
        <v>193.29</v>
      </c>
      <c r="O1907" s="1">
        <v>124.75323514</v>
      </c>
      <c r="P1907" s="1">
        <v>0</v>
      </c>
      <c r="Q1907" s="1">
        <v>0</v>
      </c>
      <c r="R1907" s="1">
        <v>8120.05</v>
      </c>
    </row>
    <row r="1908" spans="1:18" x14ac:dyDescent="0.15">
      <c r="A1908" s="1" t="str">
        <f t="shared" si="30"/>
        <v>Ford Credit Auto Owner Trust 2017-A6573906601342736</v>
      </c>
      <c r="B1908" s="1" t="s">
        <v>56</v>
      </c>
      <c r="C1908" s="1">
        <v>65739066013</v>
      </c>
      <c r="D1908" s="2">
        <v>42736</v>
      </c>
      <c r="E1908" s="1">
        <v>27826.73</v>
      </c>
      <c r="F1908" s="1">
        <v>27820.19</v>
      </c>
      <c r="G1908" s="1">
        <v>6.54</v>
      </c>
      <c r="H1908" s="1">
        <v>-6.5400000000008696</v>
      </c>
      <c r="I1908" s="14">
        <v>6.54</v>
      </c>
      <c r="J1908" s="1">
        <v>128.4</v>
      </c>
      <c r="K1908" s="1">
        <v>0</v>
      </c>
      <c r="L1908" s="1">
        <v>0</v>
      </c>
      <c r="M1908" s="1">
        <v>0</v>
      </c>
      <c r="N1908" s="1">
        <v>516.79999999999995</v>
      </c>
      <c r="O1908" s="1">
        <v>417.30991054999998</v>
      </c>
      <c r="P1908" s="1">
        <v>0</v>
      </c>
      <c r="Q1908" s="1">
        <v>0</v>
      </c>
      <c r="R1908" s="1">
        <v>27948.59</v>
      </c>
    </row>
    <row r="1909" spans="1:18" x14ac:dyDescent="0.15">
      <c r="A1909" s="1" t="str">
        <f t="shared" si="30"/>
        <v>Ford Credit Auto Owner Trust 2017-A6573906613742736</v>
      </c>
      <c r="B1909" s="1" t="s">
        <v>56</v>
      </c>
      <c r="C1909" s="1">
        <v>65739066137</v>
      </c>
      <c r="D1909" s="2">
        <v>42736</v>
      </c>
      <c r="E1909" s="1">
        <v>46685.69</v>
      </c>
      <c r="F1909" s="1">
        <v>46672.51</v>
      </c>
      <c r="G1909" s="1">
        <v>0</v>
      </c>
      <c r="H1909" s="1">
        <v>0</v>
      </c>
      <c r="I1909" s="14">
        <v>13.18</v>
      </c>
      <c r="J1909" s="1">
        <v>177.69</v>
      </c>
      <c r="K1909" s="1">
        <v>0</v>
      </c>
      <c r="L1909" s="1">
        <v>0</v>
      </c>
      <c r="M1909" s="1">
        <v>46095.08</v>
      </c>
      <c r="N1909" s="1">
        <v>755.12</v>
      </c>
      <c r="O1909" s="1">
        <v>557.50522999999998</v>
      </c>
      <c r="P1909" s="1">
        <v>0</v>
      </c>
      <c r="Q1909" s="1">
        <v>0</v>
      </c>
      <c r="R1909" s="1">
        <v>46850.2</v>
      </c>
    </row>
    <row r="1910" spans="1:18" x14ac:dyDescent="0.15">
      <c r="A1910" s="1" t="str">
        <f t="shared" si="30"/>
        <v>Ford Credit Auto Owner Trust 2017-A6573906613742767</v>
      </c>
      <c r="B1910" s="1" t="s">
        <v>56</v>
      </c>
      <c r="C1910" s="1">
        <v>65739066137</v>
      </c>
      <c r="D1910" s="2">
        <v>42767</v>
      </c>
      <c r="E1910" s="1">
        <v>13.18</v>
      </c>
      <c r="F1910" s="1">
        <v>13.15</v>
      </c>
      <c r="G1910" s="1">
        <v>0.03</v>
      </c>
      <c r="H1910" s="1">
        <v>-2.9999999999999302E-2</v>
      </c>
      <c r="I1910" s="14">
        <v>0.03</v>
      </c>
      <c r="J1910" s="1">
        <v>0.03</v>
      </c>
      <c r="K1910" s="1">
        <v>0</v>
      </c>
      <c r="L1910" s="1">
        <v>0</v>
      </c>
      <c r="M1910" s="1">
        <v>0</v>
      </c>
      <c r="N1910" s="1">
        <v>0</v>
      </c>
      <c r="O1910" s="1">
        <v>553.33717094999997</v>
      </c>
      <c r="P1910" s="1">
        <v>0</v>
      </c>
      <c r="Q1910" s="1">
        <v>0</v>
      </c>
      <c r="R1910" s="1">
        <v>13.18</v>
      </c>
    </row>
    <row r="1911" spans="1:18" x14ac:dyDescent="0.15">
      <c r="A1911" s="1" t="str">
        <f t="shared" si="30"/>
        <v>Ford Credit Auto Owner Trust 2017-A6573906614742736</v>
      </c>
      <c r="B1911" s="1" t="s">
        <v>56</v>
      </c>
      <c r="C1911" s="1">
        <v>65739066147</v>
      </c>
      <c r="D1911" s="2">
        <v>42736</v>
      </c>
      <c r="E1911" s="1">
        <v>8228.9</v>
      </c>
      <c r="F1911" s="1">
        <v>8226.23</v>
      </c>
      <c r="G1911" s="1">
        <v>2.67</v>
      </c>
      <c r="H1911" s="1">
        <v>-2.6700000000000701</v>
      </c>
      <c r="I1911" s="14">
        <v>2.67</v>
      </c>
      <c r="J1911" s="1">
        <v>28.91</v>
      </c>
      <c r="K1911" s="1">
        <v>0</v>
      </c>
      <c r="L1911" s="1">
        <v>0</v>
      </c>
      <c r="M1911" s="1">
        <v>0</v>
      </c>
      <c r="N1911" s="1">
        <v>151.12</v>
      </c>
      <c r="O1911" s="1">
        <v>124.81006493</v>
      </c>
      <c r="P1911" s="1">
        <v>0</v>
      </c>
      <c r="Q1911" s="1">
        <v>0</v>
      </c>
      <c r="R1911" s="1">
        <v>8255.14</v>
      </c>
    </row>
    <row r="1912" spans="1:18" x14ac:dyDescent="0.15">
      <c r="A1912" s="1" t="str">
        <f t="shared" si="30"/>
        <v>Ford Credit Auto Owner Trust 2017-A6573906628042736</v>
      </c>
      <c r="B1912" s="1" t="s">
        <v>56</v>
      </c>
      <c r="C1912" s="1">
        <v>65739066280</v>
      </c>
      <c r="D1912" s="2">
        <v>42736</v>
      </c>
      <c r="E1912" s="1">
        <v>30522.33</v>
      </c>
      <c r="F1912" s="1">
        <v>30518.69</v>
      </c>
      <c r="G1912" s="1">
        <v>3.64</v>
      </c>
      <c r="H1912" s="1">
        <v>-3.6399999999957799</v>
      </c>
      <c r="I1912" s="14">
        <v>3.64</v>
      </c>
      <c r="J1912" s="1">
        <v>96.52</v>
      </c>
      <c r="K1912" s="1">
        <v>0</v>
      </c>
      <c r="L1912" s="1">
        <v>0</v>
      </c>
      <c r="M1912" s="1">
        <v>0</v>
      </c>
      <c r="N1912" s="1">
        <v>940.91</v>
      </c>
      <c r="O1912" s="1">
        <v>768.06162710000001</v>
      </c>
      <c r="P1912" s="1">
        <v>0</v>
      </c>
      <c r="Q1912" s="1">
        <v>0</v>
      </c>
      <c r="R1912" s="1">
        <v>30615.21</v>
      </c>
    </row>
    <row r="1913" spans="1:18" x14ac:dyDescent="0.15">
      <c r="A1913" s="1" t="str">
        <f t="shared" si="30"/>
        <v>Ford Credit Auto Owner Trust 2017-A6573906640042736</v>
      </c>
      <c r="B1913" s="1" t="s">
        <v>56</v>
      </c>
      <c r="C1913" s="1">
        <v>65739066400</v>
      </c>
      <c r="D1913" s="2">
        <v>42736</v>
      </c>
      <c r="E1913" s="1">
        <v>8000</v>
      </c>
      <c r="F1913" s="1">
        <v>117.02</v>
      </c>
      <c r="G1913" s="1">
        <v>0</v>
      </c>
      <c r="H1913" s="1">
        <v>4.4053649617126201E-13</v>
      </c>
      <c r="I1913" s="14">
        <v>7882.98</v>
      </c>
      <c r="J1913" s="1">
        <v>31.72</v>
      </c>
      <c r="K1913" s="1">
        <v>0</v>
      </c>
      <c r="L1913" s="1">
        <v>0</v>
      </c>
      <c r="M1913" s="1">
        <v>0</v>
      </c>
      <c r="N1913" s="1">
        <v>148.74</v>
      </c>
      <c r="O1913" s="1">
        <v>119.87424658</v>
      </c>
      <c r="P1913" s="1">
        <v>148.74</v>
      </c>
      <c r="Q1913" s="1">
        <v>0</v>
      </c>
      <c r="R1913" s="1">
        <v>148.74</v>
      </c>
    </row>
    <row r="1914" spans="1:18" x14ac:dyDescent="0.15">
      <c r="A1914" s="1" t="str">
        <f t="shared" si="30"/>
        <v>Ford Credit Auto Owner Trust 2017-A6573906640042767</v>
      </c>
      <c r="B1914" s="1" t="s">
        <v>56</v>
      </c>
      <c r="C1914" s="1">
        <v>65739066400</v>
      </c>
      <c r="D1914" s="2">
        <v>42767</v>
      </c>
      <c r="E1914" s="1">
        <v>7882.98</v>
      </c>
      <c r="F1914" s="1">
        <v>7880.13</v>
      </c>
      <c r="G1914" s="1">
        <v>2.85</v>
      </c>
      <c r="H1914" s="1">
        <v>-2.8500000000012702</v>
      </c>
      <c r="I1914" s="14">
        <v>2.85</v>
      </c>
      <c r="J1914" s="1">
        <v>29.39</v>
      </c>
      <c r="K1914" s="1">
        <v>0</v>
      </c>
      <c r="L1914" s="1">
        <v>0</v>
      </c>
      <c r="M1914" s="1">
        <v>0</v>
      </c>
      <c r="N1914" s="1">
        <v>148.74</v>
      </c>
      <c r="O1914" s="1">
        <v>119.35657449</v>
      </c>
      <c r="P1914" s="1">
        <v>0</v>
      </c>
      <c r="Q1914" s="1">
        <v>0</v>
      </c>
      <c r="R1914" s="1">
        <v>7909.52</v>
      </c>
    </row>
    <row r="1915" spans="1:18" x14ac:dyDescent="0.15">
      <c r="A1915" s="1" t="str">
        <f t="shared" si="30"/>
        <v>Ford Credit Auto Owner Trust 2017-A6573906644942736</v>
      </c>
      <c r="B1915" s="1" t="s">
        <v>56</v>
      </c>
      <c r="C1915" s="1">
        <v>65739066449</v>
      </c>
      <c r="D1915" s="2">
        <v>42736</v>
      </c>
      <c r="E1915" s="1">
        <v>23385.7</v>
      </c>
      <c r="F1915" s="1">
        <v>608.1</v>
      </c>
      <c r="G1915" s="1">
        <v>0</v>
      </c>
      <c r="H1915" s="1">
        <v>2.1600499167107001E-12</v>
      </c>
      <c r="I1915" s="14">
        <v>22777.599999999999</v>
      </c>
      <c r="J1915" s="1">
        <v>92.69</v>
      </c>
      <c r="K1915" s="1">
        <v>0</v>
      </c>
      <c r="L1915" s="1">
        <v>0</v>
      </c>
      <c r="M1915" s="1">
        <v>0</v>
      </c>
      <c r="N1915" s="1">
        <v>700.79</v>
      </c>
      <c r="O1915" s="1">
        <v>604.87659479000001</v>
      </c>
      <c r="P1915" s="1">
        <v>700.79</v>
      </c>
      <c r="Q1915" s="1">
        <v>0</v>
      </c>
      <c r="R1915" s="1">
        <v>700.79</v>
      </c>
    </row>
    <row r="1916" spans="1:18" x14ac:dyDescent="0.15">
      <c r="A1916" s="1" t="str">
        <f t="shared" si="30"/>
        <v>Ford Credit Auto Owner Trust 2017-A6573906644942767</v>
      </c>
      <c r="B1916" s="1" t="s">
        <v>56</v>
      </c>
      <c r="C1916" s="1">
        <v>65739066449</v>
      </c>
      <c r="D1916" s="2">
        <v>42767</v>
      </c>
      <c r="E1916" s="1">
        <v>22777.599999999999</v>
      </c>
      <c r="F1916" s="1">
        <v>22774.47</v>
      </c>
      <c r="G1916" s="1">
        <v>3.13</v>
      </c>
      <c r="H1916" s="1">
        <v>-3.13000000000465</v>
      </c>
      <c r="I1916" s="14">
        <v>3.13</v>
      </c>
      <c r="J1916" s="1">
        <v>49.83</v>
      </c>
      <c r="K1916" s="1">
        <v>0</v>
      </c>
      <c r="L1916" s="1">
        <v>0</v>
      </c>
      <c r="M1916" s="1">
        <v>0</v>
      </c>
      <c r="N1916" s="1">
        <v>700.79</v>
      </c>
      <c r="O1916" s="1">
        <v>604.23368888000005</v>
      </c>
      <c r="P1916" s="1">
        <v>0</v>
      </c>
      <c r="Q1916" s="1">
        <v>0</v>
      </c>
      <c r="R1916" s="1">
        <v>22824.3</v>
      </c>
    </row>
    <row r="1917" spans="1:18" x14ac:dyDescent="0.15">
      <c r="A1917" s="1" t="str">
        <f t="shared" si="30"/>
        <v>Santander Drive Auto Receivables Trust 2017-11040040242736</v>
      </c>
      <c r="B1917" s="1" t="s">
        <v>58</v>
      </c>
      <c r="C1917" s="1">
        <v>10400402</v>
      </c>
      <c r="D1917" s="2">
        <v>42736</v>
      </c>
      <c r="E1917" s="1">
        <v>21046.74</v>
      </c>
      <c r="F1917" s="1">
        <v>0</v>
      </c>
      <c r="G1917" s="1">
        <v>0</v>
      </c>
      <c r="H1917" s="1">
        <v>0</v>
      </c>
      <c r="I1917" s="14">
        <v>21046.74</v>
      </c>
      <c r="J1917" s="1">
        <v>302</v>
      </c>
      <c r="K1917" s="1">
        <v>0</v>
      </c>
      <c r="L1917" s="1">
        <v>0</v>
      </c>
      <c r="M1917" s="1">
        <v>0</v>
      </c>
      <c r="N1917" s="1">
        <v>548.73</v>
      </c>
      <c r="O1917" s="1">
        <v>311.69569999999999</v>
      </c>
      <c r="P1917" s="1">
        <v>1180.04</v>
      </c>
      <c r="Q1917" s="1">
        <v>0</v>
      </c>
      <c r="R1917" s="1">
        <v>302</v>
      </c>
    </row>
    <row r="1918" spans="1:18" x14ac:dyDescent="0.15">
      <c r="A1918" s="1" t="str">
        <f t="shared" si="30"/>
        <v>Santander Drive Auto Receivables Trust 2017-11040040242767</v>
      </c>
      <c r="B1918" s="1" t="s">
        <v>58</v>
      </c>
      <c r="C1918" s="1">
        <v>10400402</v>
      </c>
      <c r="D1918" s="2">
        <v>42767</v>
      </c>
      <c r="E1918" s="1">
        <v>21046.74</v>
      </c>
      <c r="F1918" s="1">
        <v>0</v>
      </c>
      <c r="G1918" s="1">
        <v>0</v>
      </c>
      <c r="H1918" s="1">
        <v>0</v>
      </c>
      <c r="I1918" s="14">
        <v>21046.74</v>
      </c>
      <c r="J1918" s="1">
        <v>0</v>
      </c>
      <c r="K1918" s="1">
        <v>0</v>
      </c>
      <c r="L1918" s="1">
        <v>0</v>
      </c>
      <c r="M1918" s="1">
        <v>0</v>
      </c>
      <c r="N1918" s="1">
        <v>1180.04</v>
      </c>
      <c r="O1918" s="1">
        <v>315.59320000000002</v>
      </c>
      <c r="P1918" s="1">
        <v>1974.54</v>
      </c>
      <c r="Q1918" s="1">
        <v>30</v>
      </c>
      <c r="R1918" s="1">
        <v>0</v>
      </c>
    </row>
    <row r="1919" spans="1:18" x14ac:dyDescent="0.15">
      <c r="A1919" s="1" t="str">
        <f t="shared" si="30"/>
        <v>Santander Drive Auto Receivables Trust 2017-11040040242795</v>
      </c>
      <c r="B1919" s="1" t="s">
        <v>58</v>
      </c>
      <c r="C1919" s="1">
        <v>10400402</v>
      </c>
      <c r="D1919" s="2">
        <v>42795</v>
      </c>
      <c r="E1919" s="1">
        <v>21046.74</v>
      </c>
      <c r="F1919" s="1">
        <v>0</v>
      </c>
      <c r="G1919" s="1">
        <v>21046.74</v>
      </c>
      <c r="H1919" s="1">
        <v>0</v>
      </c>
      <c r="I1919" s="14">
        <v>0</v>
      </c>
      <c r="J1919" s="1">
        <v>0</v>
      </c>
      <c r="K1919" s="1">
        <v>5598.5</v>
      </c>
      <c r="L1919" s="1">
        <v>5598.5</v>
      </c>
      <c r="M1919" s="1">
        <v>0</v>
      </c>
      <c r="N1919" s="1">
        <v>1974.54</v>
      </c>
      <c r="O1919" s="1">
        <v>319.54079999999999</v>
      </c>
      <c r="P1919" s="1">
        <v>2718.52</v>
      </c>
      <c r="Q1919" s="1">
        <v>60</v>
      </c>
      <c r="R1919" s="1">
        <v>0</v>
      </c>
    </row>
    <row r="1920" spans="1:18" x14ac:dyDescent="0.15">
      <c r="A1920" s="1" t="str">
        <f t="shared" si="30"/>
        <v>Santander Drive Auto Receivables Trust 2017-11068336142736</v>
      </c>
      <c r="B1920" s="1" t="s">
        <v>58</v>
      </c>
      <c r="C1920" s="1">
        <v>10683361</v>
      </c>
      <c r="D1920" s="2">
        <v>42736</v>
      </c>
      <c r="E1920" s="1">
        <v>18493.419999999998</v>
      </c>
      <c r="F1920" s="1">
        <v>0</v>
      </c>
      <c r="G1920" s="1">
        <v>0</v>
      </c>
      <c r="H1920" s="1">
        <v>0</v>
      </c>
      <c r="I1920" s="14">
        <v>18493.419999999998</v>
      </c>
      <c r="J1920" s="1">
        <v>500</v>
      </c>
      <c r="K1920" s="1">
        <v>0</v>
      </c>
      <c r="L1920" s="1">
        <v>0</v>
      </c>
      <c r="M1920" s="1">
        <v>0</v>
      </c>
      <c r="N1920" s="1">
        <v>895.81999999999903</v>
      </c>
      <c r="O1920" s="1">
        <v>239.98779999999999</v>
      </c>
      <c r="P1920" s="1">
        <v>1319.47</v>
      </c>
      <c r="Q1920" s="1">
        <v>25</v>
      </c>
      <c r="R1920" s="1">
        <v>500</v>
      </c>
    </row>
    <row r="1921" spans="1:18" x14ac:dyDescent="0.15">
      <c r="A1921" s="1" t="str">
        <f t="shared" si="30"/>
        <v>Santander Drive Auto Receivables Trust 2017-11068336142767</v>
      </c>
      <c r="B1921" s="1" t="s">
        <v>58</v>
      </c>
      <c r="C1921" s="1">
        <v>10683361</v>
      </c>
      <c r="D1921" s="2">
        <v>42767</v>
      </c>
      <c r="E1921" s="1">
        <v>18493.419999999998</v>
      </c>
      <c r="F1921" s="1">
        <v>0</v>
      </c>
      <c r="G1921" s="1">
        <v>0</v>
      </c>
      <c r="H1921" s="1">
        <v>0</v>
      </c>
      <c r="I1921" s="14">
        <v>18493.419999999998</v>
      </c>
      <c r="J1921" s="1">
        <v>0</v>
      </c>
      <c r="K1921" s="1">
        <v>0</v>
      </c>
      <c r="L1921" s="1">
        <v>0</v>
      </c>
      <c r="M1921" s="1">
        <v>0</v>
      </c>
      <c r="N1921" s="1">
        <v>1319.47</v>
      </c>
      <c r="O1921" s="1">
        <v>243.41159999999999</v>
      </c>
      <c r="P1921" s="1">
        <v>2010.54</v>
      </c>
      <c r="Q1921" s="1">
        <v>55</v>
      </c>
      <c r="R1921" s="1">
        <v>0</v>
      </c>
    </row>
    <row r="1922" spans="1:18" x14ac:dyDescent="0.15">
      <c r="A1922" s="1" t="str">
        <f t="shared" si="30"/>
        <v>Santander Drive Auto Receivables Trust 2017-11068336142795</v>
      </c>
      <c r="B1922" s="1" t="s">
        <v>58</v>
      </c>
      <c r="C1922" s="1">
        <v>10683361</v>
      </c>
      <c r="D1922" s="2">
        <v>42795</v>
      </c>
      <c r="E1922" s="1">
        <v>18493.419999999998</v>
      </c>
      <c r="F1922" s="1">
        <v>0</v>
      </c>
      <c r="G1922" s="1">
        <v>18493.419999999998</v>
      </c>
      <c r="H1922" s="1">
        <v>0</v>
      </c>
      <c r="I1922" s="14">
        <v>0</v>
      </c>
      <c r="J1922" s="1">
        <v>0</v>
      </c>
      <c r="K1922" s="1">
        <v>3733.5</v>
      </c>
      <c r="L1922" s="1">
        <v>3733.5</v>
      </c>
      <c r="M1922" s="1">
        <v>0</v>
      </c>
      <c r="N1922" s="1">
        <v>2010.54</v>
      </c>
      <c r="O1922" s="1">
        <v>246.88839999999999</v>
      </c>
      <c r="P1922" s="1">
        <v>2710.33</v>
      </c>
      <c r="Q1922" s="1">
        <v>85</v>
      </c>
      <c r="R1922" s="1">
        <v>0</v>
      </c>
    </row>
    <row r="1923" spans="1:18" x14ac:dyDescent="0.15">
      <c r="A1923" s="1" t="str">
        <f t="shared" ref="A1923:A1986" si="31">B1923&amp;C1923&amp;D1923</f>
        <v>Nissan Auto Receivables 2017-A Owner Trust1105890542767</v>
      </c>
      <c r="B1923" s="1" t="s">
        <v>172</v>
      </c>
      <c r="C1923" s="1">
        <v>11058905</v>
      </c>
      <c r="D1923" s="2">
        <v>42767</v>
      </c>
      <c r="E1923" s="1">
        <v>30240</v>
      </c>
      <c r="F1923" s="1">
        <v>480</v>
      </c>
      <c r="G1923" s="1">
        <v>0</v>
      </c>
      <c r="H1923" s="1">
        <v>0</v>
      </c>
      <c r="I1923" s="14">
        <v>29760</v>
      </c>
      <c r="J1923" s="1">
        <v>0</v>
      </c>
      <c r="K1923" s="1">
        <v>0</v>
      </c>
      <c r="L1923" s="1">
        <v>0</v>
      </c>
      <c r="M1923" s="1">
        <v>0</v>
      </c>
      <c r="N1923" s="1">
        <v>960</v>
      </c>
      <c r="O1923" s="1">
        <v>480</v>
      </c>
      <c r="P1923" s="1">
        <v>960</v>
      </c>
      <c r="Q1923" s="1">
        <v>5</v>
      </c>
      <c r="R1923" s="1">
        <v>480</v>
      </c>
    </row>
    <row r="1924" spans="1:18" x14ac:dyDescent="0.15">
      <c r="A1924" s="1" t="str">
        <f t="shared" si="31"/>
        <v>Nissan Auto Receivables 2017-A Owner Trust1105890542795</v>
      </c>
      <c r="B1924" s="1" t="s">
        <v>172</v>
      </c>
      <c r="C1924" s="1">
        <v>11058905</v>
      </c>
      <c r="D1924" s="2">
        <v>42795</v>
      </c>
      <c r="E1924" s="1">
        <v>29760</v>
      </c>
      <c r="F1924" s="1">
        <v>0</v>
      </c>
      <c r="G1924" s="1">
        <v>29760</v>
      </c>
      <c r="H1924" s="1">
        <v>0</v>
      </c>
      <c r="I1924" s="14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960</v>
      </c>
      <c r="O1924" s="1">
        <v>480</v>
      </c>
      <c r="P1924" s="1">
        <v>0</v>
      </c>
      <c r="Q1924" s="1">
        <v>0</v>
      </c>
      <c r="R1924" s="1">
        <v>0</v>
      </c>
    </row>
    <row r="1925" spans="1:18" x14ac:dyDescent="0.15">
      <c r="A1925" s="1" t="str">
        <f t="shared" si="31"/>
        <v>Nissan Auto Receivables 2017-A Owner Trust1154706442767</v>
      </c>
      <c r="B1925" s="1" t="s">
        <v>172</v>
      </c>
      <c r="C1925" s="1">
        <v>11547064</v>
      </c>
      <c r="D1925" s="2">
        <v>42767</v>
      </c>
      <c r="E1925" s="1">
        <v>22050.58</v>
      </c>
      <c r="F1925" s="1">
        <v>311.45</v>
      </c>
      <c r="G1925" s="1">
        <v>0</v>
      </c>
      <c r="H1925" s="1">
        <v>7.3896444519050399E-13</v>
      </c>
      <c r="I1925" s="14">
        <v>21739.13</v>
      </c>
      <c r="J1925" s="1">
        <v>64.28</v>
      </c>
      <c r="K1925" s="1">
        <v>0</v>
      </c>
      <c r="L1925" s="1">
        <v>0</v>
      </c>
      <c r="M1925" s="1">
        <v>5.6843418860808002E-14</v>
      </c>
      <c r="N1925" s="1">
        <v>375.729999999999</v>
      </c>
      <c r="O1925" s="1">
        <v>304.95999999999998</v>
      </c>
      <c r="P1925" s="1">
        <v>375.73</v>
      </c>
      <c r="Q1925" s="1">
        <v>0</v>
      </c>
      <c r="R1925" s="1">
        <v>375.73</v>
      </c>
    </row>
    <row r="1926" spans="1:18" x14ac:dyDescent="0.15">
      <c r="A1926" s="1" t="str">
        <f t="shared" si="31"/>
        <v>Nissan Auto Receivables 2017-A Owner Trust1154706442795</v>
      </c>
      <c r="B1926" s="1" t="s">
        <v>172</v>
      </c>
      <c r="C1926" s="1">
        <v>11547064</v>
      </c>
      <c r="D1926" s="2">
        <v>42795</v>
      </c>
      <c r="E1926" s="1">
        <v>21739.13</v>
      </c>
      <c r="F1926" s="1">
        <v>375.73</v>
      </c>
      <c r="G1926" s="1">
        <v>21363.4</v>
      </c>
      <c r="H1926" s="1">
        <v>0</v>
      </c>
      <c r="I1926" s="14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375.73</v>
      </c>
      <c r="O1926" s="1">
        <v>305.89999999999998</v>
      </c>
      <c r="P1926" s="1">
        <v>0</v>
      </c>
      <c r="Q1926" s="1">
        <v>0</v>
      </c>
      <c r="R1926" s="1">
        <v>375.73</v>
      </c>
    </row>
    <row r="1927" spans="1:18" x14ac:dyDescent="0.15">
      <c r="A1927" s="1" t="str">
        <f t="shared" si="31"/>
        <v>Santander Drive Auto Receivables Trust 2017-11287068942736</v>
      </c>
      <c r="B1927" s="1" t="s">
        <v>58</v>
      </c>
      <c r="C1927" s="1">
        <v>12870689</v>
      </c>
      <c r="D1927" s="2">
        <v>42736</v>
      </c>
      <c r="E1927" s="1">
        <v>12427.06</v>
      </c>
      <c r="F1927" s="1">
        <v>0</v>
      </c>
      <c r="G1927" s="1">
        <v>0</v>
      </c>
      <c r="H1927" s="1">
        <v>0</v>
      </c>
      <c r="I1927" s="14">
        <v>12427.06</v>
      </c>
      <c r="J1927" s="1">
        <v>0</v>
      </c>
      <c r="K1927" s="1">
        <v>0</v>
      </c>
      <c r="L1927" s="1">
        <v>0</v>
      </c>
      <c r="M1927" s="1">
        <v>0</v>
      </c>
      <c r="N1927" s="1">
        <v>702.54</v>
      </c>
      <c r="O1927" s="1">
        <v>150.9265</v>
      </c>
      <c r="P1927" s="1">
        <v>1095.8699999999999</v>
      </c>
      <c r="Q1927" s="1">
        <v>22</v>
      </c>
      <c r="R1927" s="1">
        <v>0</v>
      </c>
    </row>
    <row r="1928" spans="1:18" x14ac:dyDescent="0.15">
      <c r="A1928" s="1" t="str">
        <f t="shared" si="31"/>
        <v>Santander Drive Auto Receivables Trust 2017-11287068942767</v>
      </c>
      <c r="B1928" s="1" t="s">
        <v>58</v>
      </c>
      <c r="C1928" s="1">
        <v>12870689</v>
      </c>
      <c r="D1928" s="2">
        <v>42767</v>
      </c>
      <c r="E1928" s="1">
        <v>12427.06</v>
      </c>
      <c r="F1928" s="1">
        <v>0</v>
      </c>
      <c r="G1928" s="1">
        <v>0</v>
      </c>
      <c r="H1928" s="1">
        <v>0</v>
      </c>
      <c r="I1928" s="14">
        <v>12427.06</v>
      </c>
      <c r="J1928" s="1">
        <v>0</v>
      </c>
      <c r="K1928" s="1">
        <v>0</v>
      </c>
      <c r="L1928" s="1">
        <v>0</v>
      </c>
      <c r="M1928" s="1">
        <v>0</v>
      </c>
      <c r="N1928" s="1">
        <v>1095.8699999999999</v>
      </c>
      <c r="O1928" s="1">
        <v>153.3509</v>
      </c>
      <c r="P1928" s="1">
        <v>1630.94</v>
      </c>
      <c r="Q1928" s="1">
        <v>52</v>
      </c>
      <c r="R1928" s="1">
        <v>0</v>
      </c>
    </row>
    <row r="1929" spans="1:18" x14ac:dyDescent="0.15">
      <c r="A1929" s="1" t="str">
        <f t="shared" si="31"/>
        <v>Santander Drive Auto Receivables Trust 2017-11287068942795</v>
      </c>
      <c r="B1929" s="1" t="s">
        <v>58</v>
      </c>
      <c r="C1929" s="1">
        <v>12870689</v>
      </c>
      <c r="D1929" s="2">
        <v>42795</v>
      </c>
      <c r="E1929" s="1">
        <v>12427.06</v>
      </c>
      <c r="F1929" s="1">
        <v>0</v>
      </c>
      <c r="G1929" s="1">
        <v>12427.06</v>
      </c>
      <c r="H1929" s="1">
        <v>0</v>
      </c>
      <c r="I1929" s="14">
        <v>0</v>
      </c>
      <c r="J1929" s="1">
        <v>0</v>
      </c>
      <c r="K1929" s="1">
        <v>1189</v>
      </c>
      <c r="L1929" s="1">
        <v>1189</v>
      </c>
      <c r="M1929" s="1">
        <v>0</v>
      </c>
      <c r="N1929" s="1">
        <v>1630.94</v>
      </c>
      <c r="O1929" s="1">
        <v>155.81479999999999</v>
      </c>
      <c r="P1929" s="1">
        <v>2179.0500000000002</v>
      </c>
      <c r="Q1929" s="1">
        <v>82</v>
      </c>
      <c r="R1929" s="1">
        <v>0</v>
      </c>
    </row>
    <row r="1930" spans="1:18" x14ac:dyDescent="0.15">
      <c r="A1930" s="1" t="str">
        <f t="shared" si="31"/>
        <v>Santander Drive Auto Receivables Trust 2017-11430038942736</v>
      </c>
      <c r="B1930" s="1" t="s">
        <v>58</v>
      </c>
      <c r="C1930" s="1">
        <v>14300389</v>
      </c>
      <c r="D1930" s="2">
        <v>42736</v>
      </c>
      <c r="E1930" s="1">
        <v>17333.5</v>
      </c>
      <c r="F1930" s="1">
        <v>0</v>
      </c>
      <c r="G1930" s="1">
        <v>0</v>
      </c>
      <c r="H1930" s="1">
        <v>0</v>
      </c>
      <c r="I1930" s="14">
        <v>17333.5</v>
      </c>
      <c r="J1930" s="1">
        <v>100</v>
      </c>
      <c r="K1930" s="1">
        <v>0</v>
      </c>
      <c r="L1930" s="1">
        <v>0</v>
      </c>
      <c r="M1930" s="1">
        <v>0</v>
      </c>
      <c r="N1930" s="1">
        <v>449.3</v>
      </c>
      <c r="O1930" s="1">
        <v>158.12790000000001</v>
      </c>
      <c r="P1930" s="1">
        <v>2289.2399999999998</v>
      </c>
      <c r="Q1930" s="1">
        <v>0</v>
      </c>
      <c r="R1930" s="1">
        <v>100</v>
      </c>
    </row>
    <row r="1931" spans="1:18" x14ac:dyDescent="0.15">
      <c r="A1931" s="1" t="str">
        <f t="shared" si="31"/>
        <v>Santander Drive Auto Receivables Trust 2017-11430038942767</v>
      </c>
      <c r="B1931" s="1" t="s">
        <v>58</v>
      </c>
      <c r="C1931" s="1">
        <v>14300389</v>
      </c>
      <c r="D1931" s="2">
        <v>42767</v>
      </c>
      <c r="E1931" s="1">
        <v>17333.5</v>
      </c>
      <c r="F1931" s="1">
        <v>0</v>
      </c>
      <c r="G1931" s="1">
        <v>0</v>
      </c>
      <c r="H1931" s="1">
        <v>0</v>
      </c>
      <c r="I1931" s="14">
        <v>17333.5</v>
      </c>
      <c r="J1931" s="1">
        <v>0</v>
      </c>
      <c r="K1931" s="1">
        <v>0</v>
      </c>
      <c r="L1931" s="1">
        <v>0</v>
      </c>
      <c r="M1931" s="1">
        <v>0</v>
      </c>
      <c r="N1931" s="1">
        <v>2289.2399999999998</v>
      </c>
      <c r="O1931" s="1">
        <v>161.02709999999999</v>
      </c>
      <c r="P1931" s="1">
        <v>3034.98</v>
      </c>
      <c r="Q1931" s="1">
        <v>30</v>
      </c>
      <c r="R1931" s="1">
        <v>0</v>
      </c>
    </row>
    <row r="1932" spans="1:18" x14ac:dyDescent="0.15">
      <c r="A1932" s="1" t="str">
        <f t="shared" si="31"/>
        <v>Santander Drive Auto Receivables Trust 2017-11430038942795</v>
      </c>
      <c r="B1932" s="1" t="s">
        <v>58</v>
      </c>
      <c r="C1932" s="1">
        <v>14300389</v>
      </c>
      <c r="D1932" s="2">
        <v>42795</v>
      </c>
      <c r="E1932" s="1">
        <v>17333.5</v>
      </c>
      <c r="F1932" s="1">
        <v>0</v>
      </c>
      <c r="G1932" s="1">
        <v>17333.5</v>
      </c>
      <c r="H1932" s="1">
        <v>0</v>
      </c>
      <c r="I1932" s="14">
        <v>0</v>
      </c>
      <c r="J1932" s="1">
        <v>0</v>
      </c>
      <c r="K1932" s="1">
        <v>8272</v>
      </c>
      <c r="L1932" s="1">
        <v>8272</v>
      </c>
      <c r="M1932" s="1">
        <v>0</v>
      </c>
      <c r="N1932" s="1">
        <v>3034.98</v>
      </c>
      <c r="O1932" s="1">
        <v>163.97790000000001</v>
      </c>
      <c r="P1932" s="1">
        <v>3755.72</v>
      </c>
      <c r="Q1932" s="1">
        <v>60</v>
      </c>
      <c r="R1932" s="1">
        <v>0</v>
      </c>
    </row>
    <row r="1933" spans="1:18" x14ac:dyDescent="0.15">
      <c r="A1933" s="1" t="str">
        <f t="shared" si="31"/>
        <v>Santander Drive Auto Receivables Trust 2017-11525907942736</v>
      </c>
      <c r="B1933" s="1" t="s">
        <v>58</v>
      </c>
      <c r="C1933" s="1">
        <v>15259079</v>
      </c>
      <c r="D1933" s="2">
        <v>42736</v>
      </c>
      <c r="E1933" s="1">
        <v>27685.96</v>
      </c>
      <c r="F1933" s="1">
        <v>0</v>
      </c>
      <c r="G1933" s="1">
        <v>0</v>
      </c>
      <c r="H1933" s="1">
        <v>0</v>
      </c>
      <c r="I1933" s="14">
        <v>27685.96</v>
      </c>
      <c r="J1933" s="1">
        <v>0</v>
      </c>
      <c r="K1933" s="1">
        <v>0</v>
      </c>
      <c r="L1933" s="1">
        <v>0</v>
      </c>
      <c r="M1933" s="1">
        <v>0</v>
      </c>
      <c r="N1933" s="1">
        <v>629.33999999999901</v>
      </c>
      <c r="O1933" s="1">
        <v>251.92619999999999</v>
      </c>
      <c r="P1933" s="1">
        <v>1766.89</v>
      </c>
      <c r="Q1933" s="1">
        <v>0</v>
      </c>
      <c r="R1933" s="1">
        <v>0</v>
      </c>
    </row>
    <row r="1934" spans="1:18" x14ac:dyDescent="0.15">
      <c r="A1934" s="1" t="str">
        <f t="shared" si="31"/>
        <v>Santander Drive Auto Receivables Trust 2017-11525907942767</v>
      </c>
      <c r="B1934" s="1" t="s">
        <v>58</v>
      </c>
      <c r="C1934" s="1">
        <v>15259079</v>
      </c>
      <c r="D1934" s="2">
        <v>42767</v>
      </c>
      <c r="E1934" s="1">
        <v>27685.96</v>
      </c>
      <c r="F1934" s="1">
        <v>0</v>
      </c>
      <c r="G1934" s="1">
        <v>0</v>
      </c>
      <c r="H1934" s="1">
        <v>0</v>
      </c>
      <c r="I1934" s="14">
        <v>27685.96</v>
      </c>
      <c r="J1934" s="1">
        <v>0</v>
      </c>
      <c r="K1934" s="1">
        <v>0</v>
      </c>
      <c r="L1934" s="1">
        <v>0</v>
      </c>
      <c r="M1934" s="1">
        <v>0</v>
      </c>
      <c r="N1934" s="1">
        <v>1766.89</v>
      </c>
      <c r="O1934" s="1">
        <v>255.39500000000001</v>
      </c>
      <c r="P1934" s="1">
        <v>2746.88</v>
      </c>
      <c r="Q1934" s="1">
        <v>28</v>
      </c>
      <c r="R1934" s="1">
        <v>0</v>
      </c>
    </row>
    <row r="1935" spans="1:18" x14ac:dyDescent="0.15">
      <c r="A1935" s="1" t="str">
        <f t="shared" si="31"/>
        <v>Santander Drive Auto Receivables Trust 2017-11525907942795</v>
      </c>
      <c r="B1935" s="1" t="s">
        <v>58</v>
      </c>
      <c r="C1935" s="1">
        <v>15259079</v>
      </c>
      <c r="D1935" s="2">
        <v>42795</v>
      </c>
      <c r="E1935" s="1">
        <v>27685.96</v>
      </c>
      <c r="F1935" s="1">
        <v>0</v>
      </c>
      <c r="G1935" s="1">
        <v>27685.96</v>
      </c>
      <c r="H1935" s="1">
        <v>0</v>
      </c>
      <c r="I1935" s="14">
        <v>0</v>
      </c>
      <c r="J1935" s="1">
        <v>0</v>
      </c>
      <c r="K1935" s="1">
        <v>11602</v>
      </c>
      <c r="L1935" s="1">
        <v>11602</v>
      </c>
      <c r="M1935" s="1">
        <v>0</v>
      </c>
      <c r="N1935" s="1">
        <v>2746.88</v>
      </c>
      <c r="O1935" s="1">
        <v>258.90890000000002</v>
      </c>
      <c r="P1935" s="1">
        <v>3565.28</v>
      </c>
      <c r="Q1935" s="1">
        <v>58</v>
      </c>
      <c r="R1935" s="1">
        <v>0</v>
      </c>
    </row>
    <row r="1936" spans="1:18" x14ac:dyDescent="0.15">
      <c r="A1936" s="1" t="str">
        <f t="shared" si="31"/>
        <v>Santander Drive Auto Receivables Trust 2017-11534415242736</v>
      </c>
      <c r="B1936" s="1" t="s">
        <v>58</v>
      </c>
      <c r="C1936" s="1">
        <v>15344152</v>
      </c>
      <c r="D1936" s="2">
        <v>42736</v>
      </c>
      <c r="E1936" s="1">
        <v>26135.63</v>
      </c>
      <c r="F1936" s="1">
        <v>191.44</v>
      </c>
      <c r="G1936" s="1">
        <v>0</v>
      </c>
      <c r="H1936" s="1">
        <v>2.3305801732931201E-12</v>
      </c>
      <c r="I1936" s="14">
        <v>25944.19</v>
      </c>
      <c r="J1936" s="1">
        <v>454.12</v>
      </c>
      <c r="K1936" s="1">
        <v>0</v>
      </c>
      <c r="L1936" s="1">
        <v>0</v>
      </c>
      <c r="M1936" s="1">
        <v>0</v>
      </c>
      <c r="N1936" s="1">
        <v>1280.7</v>
      </c>
      <c r="O1936" s="1">
        <v>221.9931</v>
      </c>
      <c r="P1936" s="1">
        <v>1700.7</v>
      </c>
      <c r="Q1936" s="1">
        <v>5</v>
      </c>
      <c r="R1936" s="1">
        <v>645.55999999999995</v>
      </c>
    </row>
    <row r="1937" spans="1:18" x14ac:dyDescent="0.15">
      <c r="A1937" s="1" t="str">
        <f t="shared" si="31"/>
        <v>Santander Drive Auto Receivables Trust 2017-11534415242767</v>
      </c>
      <c r="B1937" s="1" t="s">
        <v>58</v>
      </c>
      <c r="C1937" s="1">
        <v>15344152</v>
      </c>
      <c r="D1937" s="2">
        <v>42767</v>
      </c>
      <c r="E1937" s="1">
        <v>25944.19</v>
      </c>
      <c r="F1937" s="1">
        <v>0</v>
      </c>
      <c r="G1937" s="1">
        <v>0</v>
      </c>
      <c r="H1937" s="1">
        <v>0</v>
      </c>
      <c r="I1937" s="14">
        <v>25944.19</v>
      </c>
      <c r="J1937" s="1">
        <v>0</v>
      </c>
      <c r="K1937" s="1">
        <v>0</v>
      </c>
      <c r="L1937" s="1">
        <v>0</v>
      </c>
      <c r="M1937" s="1">
        <v>0</v>
      </c>
      <c r="N1937" s="1">
        <v>1700.7</v>
      </c>
      <c r="O1937" s="1">
        <v>225.66759999999999</v>
      </c>
      <c r="P1937" s="1">
        <v>2741.72</v>
      </c>
      <c r="Q1937" s="1">
        <v>35</v>
      </c>
      <c r="R1937" s="1">
        <v>0</v>
      </c>
    </row>
    <row r="1938" spans="1:18" x14ac:dyDescent="0.15">
      <c r="A1938" s="1" t="str">
        <f t="shared" si="31"/>
        <v>Santander Drive Auto Receivables Trust 2017-11534415242795</v>
      </c>
      <c r="B1938" s="1" t="s">
        <v>58</v>
      </c>
      <c r="C1938" s="1">
        <v>15344152</v>
      </c>
      <c r="D1938" s="2">
        <v>42795</v>
      </c>
      <c r="E1938" s="1">
        <v>25944.19</v>
      </c>
      <c r="F1938" s="1">
        <v>0</v>
      </c>
      <c r="G1938" s="1">
        <v>25944.19</v>
      </c>
      <c r="H1938" s="1">
        <v>0</v>
      </c>
      <c r="I1938" s="14">
        <v>0</v>
      </c>
      <c r="J1938" s="1">
        <v>0</v>
      </c>
      <c r="K1938" s="1">
        <v>6753</v>
      </c>
      <c r="L1938" s="1">
        <v>6753</v>
      </c>
      <c r="M1938" s="1">
        <v>0</v>
      </c>
      <c r="N1938" s="1">
        <v>2741.72</v>
      </c>
      <c r="O1938" s="1">
        <v>229.4042</v>
      </c>
      <c r="P1938" s="1">
        <v>3761.26</v>
      </c>
      <c r="Q1938" s="1">
        <v>65</v>
      </c>
      <c r="R1938" s="1">
        <v>0</v>
      </c>
    </row>
    <row r="1939" spans="1:18" x14ac:dyDescent="0.15">
      <c r="A1939" s="1" t="str">
        <f t="shared" si="31"/>
        <v>Santander Drive Auto Receivables Trust 2017-11541613842736</v>
      </c>
      <c r="B1939" s="1" t="s">
        <v>58</v>
      </c>
      <c r="C1939" s="1">
        <v>15416138</v>
      </c>
      <c r="D1939" s="2">
        <v>42736</v>
      </c>
      <c r="E1939" s="1">
        <v>7778.96</v>
      </c>
      <c r="F1939" s="1">
        <v>56.89</v>
      </c>
      <c r="G1939" s="1">
        <v>0</v>
      </c>
      <c r="H1939" s="1">
        <v>3.2684965844964598E-13</v>
      </c>
      <c r="I1939" s="14">
        <v>7722.07</v>
      </c>
      <c r="J1939" s="1">
        <v>148.94999999999999</v>
      </c>
      <c r="K1939" s="1">
        <v>0</v>
      </c>
      <c r="L1939" s="1">
        <v>0</v>
      </c>
      <c r="M1939" s="1">
        <v>1.8399999999999701</v>
      </c>
      <c r="N1939" s="1">
        <v>204</v>
      </c>
      <c r="O1939" s="1">
        <v>63.624400000000001</v>
      </c>
      <c r="P1939" s="1">
        <v>246.2</v>
      </c>
      <c r="Q1939" s="1">
        <v>0</v>
      </c>
      <c r="R1939" s="1">
        <v>205.84</v>
      </c>
    </row>
    <row r="1940" spans="1:18" x14ac:dyDescent="0.15">
      <c r="A1940" s="1" t="str">
        <f t="shared" si="31"/>
        <v>Santander Drive Auto Receivables Trust 2017-11541613842767</v>
      </c>
      <c r="B1940" s="1" t="s">
        <v>58</v>
      </c>
      <c r="C1940" s="1">
        <v>15416138</v>
      </c>
      <c r="D1940" s="2">
        <v>42767</v>
      </c>
      <c r="E1940" s="1">
        <v>7722.07</v>
      </c>
      <c r="F1940" s="1">
        <v>0</v>
      </c>
      <c r="G1940" s="1">
        <v>0</v>
      </c>
      <c r="H1940" s="1">
        <v>0</v>
      </c>
      <c r="I1940" s="14">
        <v>7722.07</v>
      </c>
      <c r="J1940" s="1">
        <v>0</v>
      </c>
      <c r="K1940" s="1">
        <v>0</v>
      </c>
      <c r="L1940" s="1">
        <v>0</v>
      </c>
      <c r="M1940" s="1">
        <v>0</v>
      </c>
      <c r="N1940" s="1">
        <v>246.2</v>
      </c>
      <c r="O1940" s="1">
        <v>64.783000000000001</v>
      </c>
      <c r="P1940" s="1">
        <v>581.4</v>
      </c>
      <c r="Q1940" s="1">
        <v>4</v>
      </c>
      <c r="R1940" s="1">
        <v>0</v>
      </c>
    </row>
    <row r="1941" spans="1:18" x14ac:dyDescent="0.15">
      <c r="A1941" s="1" t="str">
        <f t="shared" si="31"/>
        <v>Santander Drive Auto Receivables Trust 2017-11541613842795</v>
      </c>
      <c r="B1941" s="1" t="s">
        <v>58</v>
      </c>
      <c r="C1941" s="1">
        <v>15416138</v>
      </c>
      <c r="D1941" s="2">
        <v>42795</v>
      </c>
      <c r="E1941" s="1">
        <v>7722.07</v>
      </c>
      <c r="F1941" s="1">
        <v>0</v>
      </c>
      <c r="G1941" s="1">
        <v>7722.07</v>
      </c>
      <c r="H1941" s="1">
        <v>0</v>
      </c>
      <c r="I1941" s="14">
        <v>0</v>
      </c>
      <c r="J1941" s="1">
        <v>0</v>
      </c>
      <c r="K1941" s="1">
        <v>2010.5</v>
      </c>
      <c r="L1941" s="1">
        <v>2010.5</v>
      </c>
      <c r="M1941" s="1">
        <v>0</v>
      </c>
      <c r="N1941" s="1">
        <v>581.4</v>
      </c>
      <c r="O1941" s="1">
        <v>65.963200000000001</v>
      </c>
      <c r="P1941" s="1">
        <v>905.67</v>
      </c>
      <c r="Q1941" s="1">
        <v>34</v>
      </c>
      <c r="R1941" s="1">
        <v>0</v>
      </c>
    </row>
    <row r="1942" spans="1:18" x14ac:dyDescent="0.15">
      <c r="A1942" s="1" t="str">
        <f t="shared" si="31"/>
        <v>Santander Drive Auto Receivables Trust 2017-11549076342736</v>
      </c>
      <c r="B1942" s="1" t="s">
        <v>58</v>
      </c>
      <c r="C1942" s="1">
        <v>15490763</v>
      </c>
      <c r="D1942" s="2">
        <v>42736</v>
      </c>
      <c r="E1942" s="1">
        <v>14205.22</v>
      </c>
      <c r="F1942" s="1">
        <v>150.05000000000001</v>
      </c>
      <c r="G1942" s="1">
        <v>0</v>
      </c>
      <c r="H1942" s="1">
        <v>-7.3896444519050399E-13</v>
      </c>
      <c r="I1942" s="14">
        <v>14055.17</v>
      </c>
      <c r="J1942" s="1">
        <v>167.95</v>
      </c>
      <c r="K1942" s="1">
        <v>0</v>
      </c>
      <c r="L1942" s="1">
        <v>0</v>
      </c>
      <c r="M1942" s="1">
        <v>0</v>
      </c>
      <c r="N1942" s="1">
        <v>319.24</v>
      </c>
      <c r="O1942" s="1">
        <v>138.089</v>
      </c>
      <c r="P1942" s="1">
        <v>487.4</v>
      </c>
      <c r="Q1942" s="1">
        <v>0</v>
      </c>
      <c r="R1942" s="1">
        <v>318</v>
      </c>
    </row>
    <row r="1943" spans="1:18" x14ac:dyDescent="0.15">
      <c r="A1943" s="1" t="str">
        <f t="shared" si="31"/>
        <v>Ally Auto Receivables Trust 2017-21549076342767</v>
      </c>
      <c r="B1943" s="1" t="s">
        <v>55</v>
      </c>
      <c r="C1943" s="1">
        <v>15490763</v>
      </c>
      <c r="D1943" s="2">
        <v>42767</v>
      </c>
      <c r="E1943" s="1">
        <v>5855.62</v>
      </c>
      <c r="F1943" s="1">
        <v>178.5</v>
      </c>
      <c r="G1943" s="1">
        <v>0</v>
      </c>
      <c r="H1943" s="1">
        <v>0</v>
      </c>
      <c r="I1943" s="14">
        <v>5677.12</v>
      </c>
      <c r="J1943" s="1">
        <v>24.01</v>
      </c>
      <c r="K1943" s="1">
        <v>0</v>
      </c>
      <c r="L1943" s="1">
        <v>0</v>
      </c>
      <c r="M1943" s="1">
        <v>0</v>
      </c>
      <c r="N1943" s="1">
        <v>202.51</v>
      </c>
      <c r="O1943" s="1">
        <v>176.84</v>
      </c>
      <c r="P1943" s="1">
        <v>0</v>
      </c>
      <c r="Q1943" s="1">
        <v>0</v>
      </c>
      <c r="R1943" s="1">
        <v>202.51</v>
      </c>
    </row>
    <row r="1944" spans="1:18" x14ac:dyDescent="0.15">
      <c r="A1944" s="1" t="str">
        <f t="shared" si="31"/>
        <v>Santander Drive Auto Receivables Trust 2017-11549076342767</v>
      </c>
      <c r="B1944" s="1" t="s">
        <v>58</v>
      </c>
      <c r="C1944" s="1">
        <v>15490763</v>
      </c>
      <c r="D1944" s="2">
        <v>42767</v>
      </c>
      <c r="E1944" s="1">
        <v>14055.17</v>
      </c>
      <c r="F1944" s="1">
        <v>148.47</v>
      </c>
      <c r="G1944" s="1">
        <v>0</v>
      </c>
      <c r="H1944" s="1">
        <v>-6.5369931689929197E-13</v>
      </c>
      <c r="I1944" s="14">
        <v>13906.7</v>
      </c>
      <c r="J1944" s="1">
        <v>172.53</v>
      </c>
      <c r="K1944" s="1">
        <v>0</v>
      </c>
      <c r="L1944" s="1">
        <v>0</v>
      </c>
      <c r="M1944" s="1">
        <v>0</v>
      </c>
      <c r="N1944" s="1">
        <v>487.4</v>
      </c>
      <c r="O1944" s="1">
        <v>139.87049999999999</v>
      </c>
      <c r="P1944" s="1">
        <v>480.02</v>
      </c>
      <c r="Q1944" s="1">
        <v>0</v>
      </c>
      <c r="R1944" s="1">
        <v>321</v>
      </c>
    </row>
    <row r="1945" spans="1:18" x14ac:dyDescent="0.15">
      <c r="A1945" s="1" t="str">
        <f t="shared" si="31"/>
        <v>Ally Auto Receivables Trust 2017-21549076342795</v>
      </c>
      <c r="B1945" s="1" t="s">
        <v>55</v>
      </c>
      <c r="C1945" s="1">
        <v>15490763</v>
      </c>
      <c r="D1945" s="2">
        <v>42795</v>
      </c>
      <c r="E1945" s="1">
        <v>5677.12</v>
      </c>
      <c r="F1945" s="1">
        <v>180.01</v>
      </c>
      <c r="G1945" s="1">
        <v>0</v>
      </c>
      <c r="H1945" s="1">
        <v>2.2737367544323201E-13</v>
      </c>
      <c r="I1945" s="14">
        <v>5497.11</v>
      </c>
      <c r="J1945" s="1">
        <v>22.5</v>
      </c>
      <c r="K1945" s="1">
        <v>0</v>
      </c>
      <c r="L1945" s="1">
        <v>0</v>
      </c>
      <c r="M1945" s="1">
        <v>202.51</v>
      </c>
      <c r="N1945" s="1">
        <v>0</v>
      </c>
      <c r="O1945" s="1">
        <v>180</v>
      </c>
      <c r="P1945" s="1">
        <v>0</v>
      </c>
      <c r="Q1945" s="1">
        <v>0</v>
      </c>
      <c r="R1945" s="1">
        <v>202.51</v>
      </c>
    </row>
    <row r="1946" spans="1:18" x14ac:dyDescent="0.15">
      <c r="A1946" s="1" t="str">
        <f t="shared" si="31"/>
        <v>Santander Drive Auto Receivables Trust 2017-11549076342795</v>
      </c>
      <c r="B1946" s="1" t="s">
        <v>58</v>
      </c>
      <c r="C1946" s="1">
        <v>15490763</v>
      </c>
      <c r="D1946" s="2">
        <v>42795</v>
      </c>
      <c r="E1946" s="1">
        <v>13906.7</v>
      </c>
      <c r="F1946" s="1">
        <v>0</v>
      </c>
      <c r="G1946" s="1">
        <v>13906.7</v>
      </c>
      <c r="H1946" s="1">
        <v>0</v>
      </c>
      <c r="I1946" s="14">
        <v>0</v>
      </c>
      <c r="J1946" s="1">
        <v>0</v>
      </c>
      <c r="K1946" s="1">
        <v>7414.5</v>
      </c>
      <c r="L1946" s="1">
        <v>7414.5</v>
      </c>
      <c r="M1946" s="1">
        <v>0</v>
      </c>
      <c r="N1946" s="1">
        <v>480.02</v>
      </c>
      <c r="O1946" s="1">
        <v>141.67140000000001</v>
      </c>
      <c r="P1946" s="1">
        <v>927.63</v>
      </c>
      <c r="Q1946" s="1">
        <v>21</v>
      </c>
      <c r="R1946" s="1">
        <v>0</v>
      </c>
    </row>
    <row r="1947" spans="1:18" x14ac:dyDescent="0.15">
      <c r="A1947" s="1" t="str">
        <f t="shared" si="31"/>
        <v>Santander Drive Auto Receivables Trust 2017-11566828042736</v>
      </c>
      <c r="B1947" s="1" t="s">
        <v>58</v>
      </c>
      <c r="C1947" s="1">
        <v>15668280</v>
      </c>
      <c r="D1947" s="2">
        <v>42736</v>
      </c>
      <c r="E1947" s="1">
        <v>11064.21</v>
      </c>
      <c r="F1947" s="1">
        <v>108.99</v>
      </c>
      <c r="G1947" s="1">
        <v>0</v>
      </c>
      <c r="H1947" s="1">
        <v>-2.1316282072803001E-13</v>
      </c>
      <c r="I1947" s="14">
        <v>10955.22</v>
      </c>
      <c r="J1947" s="1">
        <v>161.97</v>
      </c>
      <c r="K1947" s="1">
        <v>0</v>
      </c>
      <c r="L1947" s="1">
        <v>0</v>
      </c>
      <c r="M1947" s="1">
        <v>0</v>
      </c>
      <c r="N1947" s="1">
        <v>271.56</v>
      </c>
      <c r="O1947" s="1">
        <v>93.808800000000005</v>
      </c>
      <c r="P1947" s="1">
        <v>194.07</v>
      </c>
      <c r="Q1947" s="1">
        <v>0</v>
      </c>
      <c r="R1947" s="1">
        <v>270.95999999999998</v>
      </c>
    </row>
    <row r="1948" spans="1:18" x14ac:dyDescent="0.15">
      <c r="A1948" s="1" t="str">
        <f t="shared" si="31"/>
        <v>Santander Drive Auto Receivables Trust 2017-11566828042767</v>
      </c>
      <c r="B1948" s="1" t="s">
        <v>58</v>
      </c>
      <c r="C1948" s="1">
        <v>15668280</v>
      </c>
      <c r="D1948" s="2">
        <v>42767</v>
      </c>
      <c r="E1948" s="1">
        <v>10955.22</v>
      </c>
      <c r="F1948" s="1">
        <v>0</v>
      </c>
      <c r="G1948" s="1">
        <v>0</v>
      </c>
      <c r="H1948" s="1">
        <v>0</v>
      </c>
      <c r="I1948" s="14">
        <v>10955.22</v>
      </c>
      <c r="J1948" s="1">
        <v>0</v>
      </c>
      <c r="K1948" s="1">
        <v>0</v>
      </c>
      <c r="L1948" s="1">
        <v>0</v>
      </c>
      <c r="M1948" s="1">
        <v>0</v>
      </c>
      <c r="N1948" s="1">
        <v>194.07</v>
      </c>
      <c r="O1948" s="1">
        <v>95.305099999999996</v>
      </c>
      <c r="P1948" s="1">
        <v>625.54999999999995</v>
      </c>
      <c r="Q1948" s="1">
        <v>23</v>
      </c>
      <c r="R1948" s="1">
        <v>0</v>
      </c>
    </row>
    <row r="1949" spans="1:18" x14ac:dyDescent="0.15">
      <c r="A1949" s="1" t="str">
        <f t="shared" si="31"/>
        <v>Santander Drive Auto Receivables Trust 2017-11566828042795</v>
      </c>
      <c r="B1949" s="1" t="s">
        <v>58</v>
      </c>
      <c r="C1949" s="1">
        <v>15668280</v>
      </c>
      <c r="D1949" s="2">
        <v>42795</v>
      </c>
      <c r="E1949" s="1">
        <v>10955.22</v>
      </c>
      <c r="F1949" s="1">
        <v>0</v>
      </c>
      <c r="G1949" s="1">
        <v>10955.22</v>
      </c>
      <c r="H1949" s="1">
        <v>0</v>
      </c>
      <c r="I1949" s="14">
        <v>0</v>
      </c>
      <c r="J1949" s="1">
        <v>0</v>
      </c>
      <c r="K1949" s="1">
        <v>7472</v>
      </c>
      <c r="L1949" s="1">
        <v>7472</v>
      </c>
      <c r="M1949" s="1">
        <v>0</v>
      </c>
      <c r="N1949" s="1">
        <v>625.54999999999995</v>
      </c>
      <c r="O1949" s="1">
        <v>96.8292</v>
      </c>
      <c r="P1949" s="1">
        <v>1037.49</v>
      </c>
      <c r="Q1949" s="1">
        <v>53</v>
      </c>
      <c r="R1949" s="1">
        <v>0</v>
      </c>
    </row>
    <row r="1950" spans="1:18" x14ac:dyDescent="0.15">
      <c r="A1950" s="1" t="str">
        <f t="shared" si="31"/>
        <v>Santander Drive Auto Receivables Trust 2017-11579994242736</v>
      </c>
      <c r="B1950" s="1" t="s">
        <v>58</v>
      </c>
      <c r="C1950" s="1">
        <v>15799942</v>
      </c>
      <c r="D1950" s="2">
        <v>42736</v>
      </c>
      <c r="E1950" s="1">
        <v>23607.3</v>
      </c>
      <c r="F1950" s="1">
        <v>280.12</v>
      </c>
      <c r="G1950" s="1">
        <v>0</v>
      </c>
      <c r="H1950" s="1">
        <v>-1.02318153949454E-12</v>
      </c>
      <c r="I1950" s="14">
        <v>23327.18</v>
      </c>
      <c r="J1950" s="1">
        <v>169.88</v>
      </c>
      <c r="K1950" s="1">
        <v>0</v>
      </c>
      <c r="L1950" s="1">
        <v>0</v>
      </c>
      <c r="M1950" s="1">
        <v>2.5299999999999701</v>
      </c>
      <c r="N1950" s="1">
        <v>447.47</v>
      </c>
      <c r="O1950" s="1">
        <v>264.3947</v>
      </c>
      <c r="P1950" s="1">
        <v>524.63</v>
      </c>
      <c r="Q1950" s="1">
        <v>0</v>
      </c>
      <c r="R1950" s="1">
        <v>450</v>
      </c>
    </row>
    <row r="1951" spans="1:18" x14ac:dyDescent="0.15">
      <c r="A1951" s="1" t="str">
        <f t="shared" si="31"/>
        <v>Santander Drive Auto Receivables Trust 2017-11579994242767</v>
      </c>
      <c r="B1951" s="1" t="s">
        <v>58</v>
      </c>
      <c r="C1951" s="1">
        <v>15799942</v>
      </c>
      <c r="D1951" s="2">
        <v>42767</v>
      </c>
      <c r="E1951" s="1">
        <v>23327.18</v>
      </c>
      <c r="F1951" s="1">
        <v>281.97000000000003</v>
      </c>
      <c r="G1951" s="1">
        <v>0</v>
      </c>
      <c r="H1951" s="1">
        <v>1.1368683772161601E-12</v>
      </c>
      <c r="I1951" s="14">
        <v>23045.21</v>
      </c>
      <c r="J1951" s="1">
        <v>168.03</v>
      </c>
      <c r="K1951" s="1">
        <v>0</v>
      </c>
      <c r="L1951" s="1">
        <v>0</v>
      </c>
      <c r="M1951" s="1">
        <v>0</v>
      </c>
      <c r="N1951" s="1">
        <v>524.63</v>
      </c>
      <c r="O1951" s="1">
        <v>266.46260000000001</v>
      </c>
      <c r="P1951" s="1">
        <v>522.89</v>
      </c>
      <c r="Q1951" s="1">
        <v>0</v>
      </c>
      <c r="R1951" s="1">
        <v>450</v>
      </c>
    </row>
    <row r="1952" spans="1:18" x14ac:dyDescent="0.15">
      <c r="A1952" s="1" t="str">
        <f t="shared" si="31"/>
        <v>Santander Drive Auto Receivables Trust 2017-11579994242795</v>
      </c>
      <c r="B1952" s="1" t="s">
        <v>58</v>
      </c>
      <c r="C1952" s="1">
        <v>15799942</v>
      </c>
      <c r="D1952" s="2">
        <v>42795</v>
      </c>
      <c r="E1952" s="1">
        <v>23045.21</v>
      </c>
      <c r="F1952" s="1">
        <v>284</v>
      </c>
      <c r="G1952" s="1">
        <v>22761.21</v>
      </c>
      <c r="H1952" s="1">
        <v>0</v>
      </c>
      <c r="I1952" s="14">
        <v>0</v>
      </c>
      <c r="J1952" s="1">
        <v>166</v>
      </c>
      <c r="K1952" s="1">
        <v>0</v>
      </c>
      <c r="L1952" s="1">
        <v>0</v>
      </c>
      <c r="M1952" s="1">
        <v>0</v>
      </c>
      <c r="N1952" s="1">
        <v>522.89</v>
      </c>
      <c r="O1952" s="1">
        <v>268.54770000000002</v>
      </c>
      <c r="P1952" s="1">
        <v>538.71</v>
      </c>
      <c r="Q1952" s="1">
        <v>0</v>
      </c>
      <c r="R1952" s="1">
        <v>450</v>
      </c>
    </row>
    <row r="1953" spans="1:18" x14ac:dyDescent="0.15">
      <c r="A1953" s="1" t="str">
        <f t="shared" si="31"/>
        <v>Santander Drive Auto Receivables Trust 2017-11581353642736</v>
      </c>
      <c r="B1953" s="1" t="s">
        <v>58</v>
      </c>
      <c r="C1953" s="1">
        <v>15813536</v>
      </c>
      <c r="D1953" s="2">
        <v>42736</v>
      </c>
      <c r="E1953" s="1">
        <v>11409.63</v>
      </c>
      <c r="F1953" s="1">
        <v>387.78</v>
      </c>
      <c r="G1953" s="1">
        <v>0</v>
      </c>
      <c r="H1953" s="1">
        <v>-1.1368683772161601E-12</v>
      </c>
      <c r="I1953" s="14">
        <v>11021.85</v>
      </c>
      <c r="J1953" s="1">
        <v>69.62</v>
      </c>
      <c r="K1953" s="1">
        <v>0</v>
      </c>
      <c r="L1953" s="1">
        <v>0</v>
      </c>
      <c r="M1953" s="1">
        <v>181.64999999999901</v>
      </c>
      <c r="N1953" s="1">
        <v>275.75</v>
      </c>
      <c r="O1953" s="1">
        <v>88.515299999999996</v>
      </c>
      <c r="P1953" s="1">
        <v>1043.8900000000001</v>
      </c>
      <c r="Q1953" s="1">
        <v>0</v>
      </c>
      <c r="R1953" s="1">
        <v>499.01</v>
      </c>
    </row>
    <row r="1954" spans="1:18" x14ac:dyDescent="0.15">
      <c r="A1954" s="1" t="str">
        <f t="shared" si="31"/>
        <v>Santander Drive Auto Receivables Trust 2017-11581353642767</v>
      </c>
      <c r="B1954" s="1" t="s">
        <v>58</v>
      </c>
      <c r="C1954" s="1">
        <v>15813536</v>
      </c>
      <c r="D1954" s="2">
        <v>42767</v>
      </c>
      <c r="E1954" s="1">
        <v>11021.85</v>
      </c>
      <c r="F1954" s="1">
        <v>0</v>
      </c>
      <c r="G1954" s="1">
        <v>0</v>
      </c>
      <c r="H1954" s="1">
        <v>0</v>
      </c>
      <c r="I1954" s="14">
        <v>11021.85</v>
      </c>
      <c r="J1954" s="1">
        <v>0</v>
      </c>
      <c r="K1954" s="1">
        <v>0</v>
      </c>
      <c r="L1954" s="1">
        <v>0</v>
      </c>
      <c r="M1954" s="1">
        <v>0</v>
      </c>
      <c r="N1954" s="1">
        <v>1043.8900000000001</v>
      </c>
      <c r="O1954" s="1">
        <v>90.019000000000005</v>
      </c>
      <c r="P1954" s="1">
        <v>1492.84</v>
      </c>
      <c r="Q1954" s="1">
        <v>31</v>
      </c>
      <c r="R1954" s="1">
        <v>0</v>
      </c>
    </row>
    <row r="1955" spans="1:18" x14ac:dyDescent="0.15">
      <c r="A1955" s="1" t="str">
        <f t="shared" si="31"/>
        <v>Santander Drive Auto Receivables Trust 2017-11581353642795</v>
      </c>
      <c r="B1955" s="1" t="s">
        <v>58</v>
      </c>
      <c r="C1955" s="1">
        <v>15813536</v>
      </c>
      <c r="D1955" s="2">
        <v>42795</v>
      </c>
      <c r="E1955" s="1">
        <v>11021.85</v>
      </c>
      <c r="F1955" s="1">
        <v>0</v>
      </c>
      <c r="G1955" s="1">
        <v>11409.63</v>
      </c>
      <c r="H1955" s="1">
        <v>-387.77999999999798</v>
      </c>
      <c r="I1955" s="14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1492.84</v>
      </c>
      <c r="O1955" s="1">
        <v>91.5471</v>
      </c>
      <c r="P1955" s="1">
        <v>2502.91</v>
      </c>
      <c r="Q1955" s="1">
        <v>121</v>
      </c>
      <c r="R1955" s="1">
        <v>0</v>
      </c>
    </row>
    <row r="1956" spans="1:18" x14ac:dyDescent="0.15">
      <c r="A1956" s="1" t="str">
        <f t="shared" si="31"/>
        <v>Santander Drive Auto Receivables Trust 2017-11594463742736</v>
      </c>
      <c r="B1956" s="1" t="s">
        <v>58</v>
      </c>
      <c r="C1956" s="1">
        <v>15944637</v>
      </c>
      <c r="D1956" s="2">
        <v>42736</v>
      </c>
      <c r="E1956" s="1">
        <v>16190.39</v>
      </c>
      <c r="F1956" s="1">
        <v>0</v>
      </c>
      <c r="G1956" s="1">
        <v>0</v>
      </c>
      <c r="H1956" s="1">
        <v>0</v>
      </c>
      <c r="I1956" s="14">
        <v>16190.39</v>
      </c>
      <c r="J1956" s="1">
        <v>0</v>
      </c>
      <c r="K1956" s="1">
        <v>0</v>
      </c>
      <c r="L1956" s="1">
        <v>0</v>
      </c>
      <c r="M1956" s="1">
        <v>0</v>
      </c>
      <c r="N1956" s="1">
        <v>690.72</v>
      </c>
      <c r="O1956" s="1">
        <v>144.64619999999999</v>
      </c>
      <c r="P1956" s="1">
        <v>1087.6199999999999</v>
      </c>
      <c r="Q1956" s="1">
        <v>29</v>
      </c>
      <c r="R1956" s="1">
        <v>0</v>
      </c>
    </row>
    <row r="1957" spans="1:18" x14ac:dyDescent="0.15">
      <c r="A1957" s="1" t="str">
        <f t="shared" si="31"/>
        <v>Santander Drive Auto Receivables Trust 2017-11594463742767</v>
      </c>
      <c r="B1957" s="1" t="s">
        <v>58</v>
      </c>
      <c r="C1957" s="1">
        <v>15944637</v>
      </c>
      <c r="D1957" s="2">
        <v>42767</v>
      </c>
      <c r="E1957" s="1">
        <v>16190.39</v>
      </c>
      <c r="F1957" s="1">
        <v>0</v>
      </c>
      <c r="G1957" s="1">
        <v>0</v>
      </c>
      <c r="H1957" s="1">
        <v>0</v>
      </c>
      <c r="I1957" s="14">
        <v>16190.39</v>
      </c>
      <c r="J1957" s="1">
        <v>0</v>
      </c>
      <c r="K1957" s="1">
        <v>0</v>
      </c>
      <c r="L1957" s="1">
        <v>0</v>
      </c>
      <c r="M1957" s="1">
        <v>0</v>
      </c>
      <c r="N1957" s="1">
        <v>1087.6199999999999</v>
      </c>
      <c r="O1957" s="1">
        <v>146.47069999999999</v>
      </c>
      <c r="P1957" s="1">
        <v>1542.09</v>
      </c>
      <c r="Q1957" s="1">
        <v>59</v>
      </c>
      <c r="R1957" s="1">
        <v>0</v>
      </c>
    </row>
    <row r="1958" spans="1:18" x14ac:dyDescent="0.15">
      <c r="A1958" s="1" t="str">
        <f t="shared" si="31"/>
        <v>Santander Drive Auto Receivables Trust 2017-11594463742795</v>
      </c>
      <c r="B1958" s="1" t="s">
        <v>58</v>
      </c>
      <c r="C1958" s="1">
        <v>15944637</v>
      </c>
      <c r="D1958" s="2">
        <v>42795</v>
      </c>
      <c r="E1958" s="1">
        <v>16190.39</v>
      </c>
      <c r="F1958" s="1">
        <v>0</v>
      </c>
      <c r="G1958" s="1">
        <v>16190.39</v>
      </c>
      <c r="H1958" s="1">
        <v>0</v>
      </c>
      <c r="I1958" s="14">
        <v>0</v>
      </c>
      <c r="J1958" s="1">
        <v>0</v>
      </c>
      <c r="K1958" s="1">
        <v>12992</v>
      </c>
      <c r="L1958" s="1">
        <v>12992</v>
      </c>
      <c r="M1958" s="1">
        <v>0</v>
      </c>
      <c r="N1958" s="1">
        <v>1542.09</v>
      </c>
      <c r="O1958" s="1">
        <v>148.31620000000001</v>
      </c>
      <c r="P1958" s="1">
        <v>1974.52</v>
      </c>
      <c r="Q1958" s="1">
        <v>89</v>
      </c>
      <c r="R1958" s="1">
        <v>0</v>
      </c>
    </row>
    <row r="1959" spans="1:18" x14ac:dyDescent="0.15">
      <c r="A1959" s="1" t="str">
        <f t="shared" si="31"/>
        <v>Santander Drive Auto Receivables Trust 2017-11595510042736</v>
      </c>
      <c r="B1959" s="1" t="s">
        <v>58</v>
      </c>
      <c r="C1959" s="1">
        <v>15955100</v>
      </c>
      <c r="D1959" s="2">
        <v>42736</v>
      </c>
      <c r="E1959" s="1">
        <v>22795.22</v>
      </c>
      <c r="F1959" s="1">
        <v>395.31</v>
      </c>
      <c r="G1959" s="1">
        <v>0</v>
      </c>
      <c r="H1959" s="1">
        <v>1.3073986337985799E-12</v>
      </c>
      <c r="I1959" s="14">
        <v>22399.91</v>
      </c>
      <c r="J1959" s="1">
        <v>254.55</v>
      </c>
      <c r="K1959" s="1">
        <v>0</v>
      </c>
      <c r="L1959" s="1">
        <v>0</v>
      </c>
      <c r="M1959" s="1">
        <v>0</v>
      </c>
      <c r="N1959" s="1">
        <v>707.87</v>
      </c>
      <c r="O1959" s="1">
        <v>357.83519999999999</v>
      </c>
      <c r="P1959" s="1">
        <v>750.02</v>
      </c>
      <c r="Q1959" s="1">
        <v>0</v>
      </c>
      <c r="R1959" s="1">
        <v>649.86</v>
      </c>
    </row>
    <row r="1960" spans="1:18" x14ac:dyDescent="0.15">
      <c r="A1960" s="1" t="str">
        <f t="shared" si="31"/>
        <v>Santander Drive Auto Receivables Trust 2017-11595510042767</v>
      </c>
      <c r="B1960" s="1" t="s">
        <v>58</v>
      </c>
      <c r="C1960" s="1">
        <v>15955100</v>
      </c>
      <c r="D1960" s="2">
        <v>42767</v>
      </c>
      <c r="E1960" s="1">
        <v>22399.91</v>
      </c>
      <c r="F1960" s="1">
        <v>21903.53</v>
      </c>
      <c r="G1960" s="1">
        <v>496.38</v>
      </c>
      <c r="H1960" s="1">
        <v>0</v>
      </c>
      <c r="I1960" s="14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750.02</v>
      </c>
      <c r="O1960" s="1">
        <v>363.30470000000003</v>
      </c>
      <c r="P1960" s="1">
        <v>525.91999999999996</v>
      </c>
      <c r="Q1960" s="1">
        <v>128</v>
      </c>
      <c r="R1960" s="1">
        <v>20861.14</v>
      </c>
    </row>
    <row r="1961" spans="1:18" x14ac:dyDescent="0.15">
      <c r="A1961" s="1" t="str">
        <f t="shared" si="31"/>
        <v>Santander Drive Auto Receivables Trust 2017-11595510042795</v>
      </c>
      <c r="B1961" s="1" t="s">
        <v>58</v>
      </c>
      <c r="C1961" s="1">
        <v>15955100</v>
      </c>
      <c r="D1961" s="2">
        <v>42795</v>
      </c>
      <c r="E1961" s="1">
        <v>0</v>
      </c>
      <c r="F1961" s="1">
        <v>0</v>
      </c>
      <c r="G1961" s="1">
        <v>0</v>
      </c>
      <c r="H1961" s="1">
        <v>0</v>
      </c>
      <c r="I1961" s="14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525.91999999999996</v>
      </c>
      <c r="O1961" s="1">
        <v>368.85419999999999</v>
      </c>
      <c r="P1961" s="1">
        <v>1913.4</v>
      </c>
      <c r="Q1961" s="1">
        <v>158</v>
      </c>
      <c r="R1961" s="1">
        <v>0</v>
      </c>
    </row>
    <row r="1962" spans="1:18" x14ac:dyDescent="0.15">
      <c r="A1962" s="1" t="str">
        <f t="shared" si="31"/>
        <v>Santander Drive Auto Receivables Trust 2017-11599196642736</v>
      </c>
      <c r="B1962" s="1" t="s">
        <v>58</v>
      </c>
      <c r="C1962" s="1">
        <v>15991966</v>
      </c>
      <c r="D1962" s="2">
        <v>42736</v>
      </c>
      <c r="E1962" s="1">
        <v>19427.64</v>
      </c>
      <c r="F1962" s="1">
        <v>0</v>
      </c>
      <c r="G1962" s="1">
        <v>0</v>
      </c>
      <c r="H1962" s="1">
        <v>0</v>
      </c>
      <c r="I1962" s="14">
        <v>19427.64</v>
      </c>
      <c r="J1962" s="1">
        <v>200</v>
      </c>
      <c r="K1962" s="1">
        <v>0</v>
      </c>
      <c r="L1962" s="1">
        <v>0</v>
      </c>
      <c r="M1962" s="1">
        <v>0</v>
      </c>
      <c r="N1962" s="1">
        <v>893.42</v>
      </c>
      <c r="O1962" s="1">
        <v>161.09299999999999</v>
      </c>
      <c r="P1962" s="1">
        <v>1533.67</v>
      </c>
      <c r="Q1962" s="1">
        <v>30</v>
      </c>
      <c r="R1962" s="1">
        <v>200</v>
      </c>
    </row>
    <row r="1963" spans="1:18" x14ac:dyDescent="0.15">
      <c r="A1963" s="1" t="str">
        <f t="shared" si="31"/>
        <v>Santander Drive Auto Receivables Trust 2017-11599196642767</v>
      </c>
      <c r="B1963" s="1" t="s">
        <v>58</v>
      </c>
      <c r="C1963" s="1">
        <v>15991966</v>
      </c>
      <c r="D1963" s="2">
        <v>42767</v>
      </c>
      <c r="E1963" s="1">
        <v>19427.64</v>
      </c>
      <c r="F1963" s="1">
        <v>0</v>
      </c>
      <c r="G1963" s="1">
        <v>0</v>
      </c>
      <c r="H1963" s="1">
        <v>0</v>
      </c>
      <c r="I1963" s="14">
        <v>19427.64</v>
      </c>
      <c r="J1963" s="1">
        <v>0</v>
      </c>
      <c r="K1963" s="1">
        <v>0</v>
      </c>
      <c r="L1963" s="1">
        <v>0</v>
      </c>
      <c r="M1963" s="1">
        <v>0</v>
      </c>
      <c r="N1963" s="1">
        <v>1533.67</v>
      </c>
      <c r="O1963" s="1">
        <v>163.5051</v>
      </c>
      <c r="P1963" s="1">
        <v>2251.9499999999998</v>
      </c>
      <c r="Q1963" s="1">
        <v>60</v>
      </c>
      <c r="R1963" s="1">
        <v>0</v>
      </c>
    </row>
    <row r="1964" spans="1:18" x14ac:dyDescent="0.15">
      <c r="A1964" s="1" t="str">
        <f t="shared" si="31"/>
        <v>Santander Drive Auto Receivables Trust 2017-11599196642795</v>
      </c>
      <c r="B1964" s="1" t="s">
        <v>58</v>
      </c>
      <c r="C1964" s="1">
        <v>15991966</v>
      </c>
      <c r="D1964" s="2">
        <v>42795</v>
      </c>
      <c r="E1964" s="1">
        <v>19427.64</v>
      </c>
      <c r="F1964" s="1">
        <v>0</v>
      </c>
      <c r="G1964" s="1">
        <v>19427.64</v>
      </c>
      <c r="H1964" s="1">
        <v>0</v>
      </c>
      <c r="I1964" s="14">
        <v>0</v>
      </c>
      <c r="J1964" s="1">
        <v>0</v>
      </c>
      <c r="K1964" s="1">
        <v>11437</v>
      </c>
      <c r="L1964" s="1">
        <v>11437</v>
      </c>
      <c r="M1964" s="1">
        <v>0</v>
      </c>
      <c r="N1964" s="1">
        <v>2251.9499999999998</v>
      </c>
      <c r="O1964" s="1">
        <v>165.95769999999999</v>
      </c>
      <c r="P1964" s="1">
        <v>2906.64</v>
      </c>
      <c r="Q1964" s="1">
        <v>90</v>
      </c>
      <c r="R1964" s="1">
        <v>0</v>
      </c>
    </row>
    <row r="1965" spans="1:18" x14ac:dyDescent="0.15">
      <c r="A1965" s="1" t="str">
        <f t="shared" si="31"/>
        <v>Santander Drive Auto Receivables Trust 2017-11607174442736</v>
      </c>
      <c r="B1965" s="1" t="s">
        <v>58</v>
      </c>
      <c r="C1965" s="1">
        <v>16071744</v>
      </c>
      <c r="D1965" s="2">
        <v>42736</v>
      </c>
      <c r="E1965" s="1">
        <v>21423.45</v>
      </c>
      <c r="F1965" s="1">
        <v>423.64</v>
      </c>
      <c r="G1965" s="1">
        <v>0</v>
      </c>
      <c r="H1965" s="1">
        <v>-5.6843418860808005E-13</v>
      </c>
      <c r="I1965" s="14">
        <v>20999.81</v>
      </c>
      <c r="J1965" s="1">
        <v>557.64</v>
      </c>
      <c r="K1965" s="1">
        <v>0</v>
      </c>
      <c r="L1965" s="1">
        <v>0</v>
      </c>
      <c r="M1965" s="1">
        <v>490.64</v>
      </c>
      <c r="N1965" s="1">
        <v>490.64</v>
      </c>
      <c r="O1965" s="1">
        <v>173.0411</v>
      </c>
      <c r="P1965" s="1">
        <v>583.85</v>
      </c>
      <c r="Q1965" s="1">
        <v>0</v>
      </c>
      <c r="R1965" s="1">
        <v>981.28</v>
      </c>
    </row>
    <row r="1966" spans="1:18" x14ac:dyDescent="0.15">
      <c r="A1966" s="1" t="str">
        <f t="shared" si="31"/>
        <v>Santander Drive Auto Receivables Trust 2017-11607174442767</v>
      </c>
      <c r="B1966" s="1" t="s">
        <v>58</v>
      </c>
      <c r="C1966" s="1">
        <v>16071744</v>
      </c>
      <c r="D1966" s="2">
        <v>42767</v>
      </c>
      <c r="E1966" s="1">
        <v>20999.81</v>
      </c>
      <c r="F1966" s="1">
        <v>0</v>
      </c>
      <c r="G1966" s="1">
        <v>0</v>
      </c>
      <c r="H1966" s="1">
        <v>-280.75</v>
      </c>
      <c r="I1966" s="14">
        <v>21280.560000000001</v>
      </c>
      <c r="J1966" s="1">
        <v>0</v>
      </c>
      <c r="K1966" s="1">
        <v>0</v>
      </c>
      <c r="L1966" s="1">
        <v>0</v>
      </c>
      <c r="M1966" s="1">
        <v>0</v>
      </c>
      <c r="N1966" s="1">
        <v>583.85</v>
      </c>
      <c r="O1966" s="1">
        <v>175.63300000000001</v>
      </c>
      <c r="P1966" s="1">
        <v>2070.11</v>
      </c>
      <c r="Q1966" s="1">
        <v>37</v>
      </c>
      <c r="R1966" s="1">
        <v>0</v>
      </c>
    </row>
    <row r="1967" spans="1:18" x14ac:dyDescent="0.15">
      <c r="A1967" s="1" t="str">
        <f t="shared" si="31"/>
        <v>Santander Drive Auto Receivables Trust 2017-11607174442795</v>
      </c>
      <c r="B1967" s="1" t="s">
        <v>58</v>
      </c>
      <c r="C1967" s="1">
        <v>16071744</v>
      </c>
      <c r="D1967" s="2">
        <v>42795</v>
      </c>
      <c r="E1967" s="1">
        <v>21280.560000000001</v>
      </c>
      <c r="F1967" s="1">
        <v>0</v>
      </c>
      <c r="G1967" s="1">
        <v>21280.560000000001</v>
      </c>
      <c r="H1967" s="1">
        <v>0</v>
      </c>
      <c r="I1967" s="14">
        <v>0</v>
      </c>
      <c r="J1967" s="1">
        <v>0</v>
      </c>
      <c r="K1967" s="1">
        <v>1418</v>
      </c>
      <c r="L1967" s="1">
        <v>1418</v>
      </c>
      <c r="M1967" s="1">
        <v>0</v>
      </c>
      <c r="N1967" s="1">
        <v>2070.11</v>
      </c>
      <c r="O1967" s="1">
        <v>178.26740000000001</v>
      </c>
      <c r="P1967" s="1">
        <v>2862.41</v>
      </c>
      <c r="Q1967" s="1">
        <v>67</v>
      </c>
      <c r="R1967" s="1">
        <v>0</v>
      </c>
    </row>
    <row r="1968" spans="1:18" x14ac:dyDescent="0.15">
      <c r="A1968" s="1" t="str">
        <f t="shared" si="31"/>
        <v>Santander Drive Auto Receivables Trust 2017-11607239142736</v>
      </c>
      <c r="B1968" s="1" t="s">
        <v>58</v>
      </c>
      <c r="C1968" s="1">
        <v>16072391</v>
      </c>
      <c r="D1968" s="2">
        <v>42736</v>
      </c>
      <c r="E1968" s="1">
        <v>17188.86</v>
      </c>
      <c r="F1968" s="1">
        <v>0</v>
      </c>
      <c r="G1968" s="1">
        <v>0</v>
      </c>
      <c r="H1968" s="1">
        <v>0</v>
      </c>
      <c r="I1968" s="14">
        <v>17188.86</v>
      </c>
      <c r="J1968" s="1">
        <v>0</v>
      </c>
      <c r="K1968" s="1">
        <v>0</v>
      </c>
      <c r="L1968" s="1">
        <v>0</v>
      </c>
      <c r="M1968" s="1">
        <v>0</v>
      </c>
      <c r="N1968" s="1">
        <v>794.31999999999903</v>
      </c>
      <c r="O1968" s="1">
        <v>140.6208</v>
      </c>
      <c r="P1968" s="1">
        <v>1212.4000000000001</v>
      </c>
      <c r="Q1968" s="1">
        <v>4</v>
      </c>
      <c r="R1968" s="1">
        <v>0</v>
      </c>
    </row>
    <row r="1969" spans="1:18" x14ac:dyDescent="0.15">
      <c r="A1969" s="1" t="str">
        <f t="shared" si="31"/>
        <v>Santander Drive Auto Receivables Trust 2017-11607239142767</v>
      </c>
      <c r="B1969" s="1" t="s">
        <v>58</v>
      </c>
      <c r="C1969" s="1">
        <v>16072391</v>
      </c>
      <c r="D1969" s="2">
        <v>42767</v>
      </c>
      <c r="E1969" s="1">
        <v>17188.86</v>
      </c>
      <c r="F1969" s="1">
        <v>0</v>
      </c>
      <c r="G1969" s="1">
        <v>17188.86</v>
      </c>
      <c r="H1969" s="1">
        <v>0</v>
      </c>
      <c r="I1969" s="14">
        <v>0</v>
      </c>
      <c r="J1969" s="1">
        <v>0</v>
      </c>
      <c r="K1969" s="1">
        <v>11852</v>
      </c>
      <c r="L1969" s="1">
        <v>11852</v>
      </c>
      <c r="M1969" s="1">
        <v>0</v>
      </c>
      <c r="N1969" s="1">
        <v>1212.4000000000001</v>
      </c>
      <c r="O1969" s="1">
        <v>142.73220000000001</v>
      </c>
      <c r="P1969" s="1">
        <v>1812.97</v>
      </c>
      <c r="Q1969" s="1">
        <v>34</v>
      </c>
      <c r="R1969" s="1">
        <v>0</v>
      </c>
    </row>
    <row r="1970" spans="1:18" x14ac:dyDescent="0.15">
      <c r="A1970" s="1" t="str">
        <f t="shared" si="31"/>
        <v>Santander Drive Auto Receivables Trust 2017-11607239142795</v>
      </c>
      <c r="B1970" s="1" t="s">
        <v>58</v>
      </c>
      <c r="C1970" s="1">
        <v>16072391</v>
      </c>
      <c r="D1970" s="2">
        <v>42795</v>
      </c>
      <c r="E1970" s="1">
        <v>0</v>
      </c>
      <c r="F1970" s="1">
        <v>0</v>
      </c>
      <c r="G1970" s="1">
        <v>0</v>
      </c>
      <c r="H1970" s="1">
        <v>0</v>
      </c>
      <c r="I1970" s="14">
        <v>0</v>
      </c>
      <c r="J1970" s="1">
        <v>0</v>
      </c>
      <c r="K1970" s="1">
        <v>1815.19</v>
      </c>
      <c r="L1970" s="1">
        <v>11852</v>
      </c>
      <c r="M1970" s="1">
        <v>0</v>
      </c>
      <c r="N1970" s="1">
        <v>1812.97</v>
      </c>
      <c r="O1970" s="1">
        <v>144.8732</v>
      </c>
      <c r="P1970" s="1">
        <v>2211.6999999999998</v>
      </c>
      <c r="Q1970" s="1">
        <v>64</v>
      </c>
      <c r="R1970" s="1">
        <v>0</v>
      </c>
    </row>
    <row r="1971" spans="1:18" x14ac:dyDescent="0.15">
      <c r="A1971" s="1" t="str">
        <f t="shared" si="31"/>
        <v>Santander Drive Auto Receivables Trust 2017-11609166442736</v>
      </c>
      <c r="B1971" s="1" t="s">
        <v>58</v>
      </c>
      <c r="C1971" s="1">
        <v>16091664</v>
      </c>
      <c r="D1971" s="2">
        <v>42736</v>
      </c>
      <c r="E1971" s="1">
        <v>35814.800000000003</v>
      </c>
      <c r="F1971" s="1">
        <v>0</v>
      </c>
      <c r="G1971" s="1">
        <v>0</v>
      </c>
      <c r="H1971" s="1">
        <v>0</v>
      </c>
      <c r="I1971" s="14">
        <v>35814.800000000003</v>
      </c>
      <c r="J1971" s="1">
        <v>0</v>
      </c>
      <c r="K1971" s="1">
        <v>0</v>
      </c>
      <c r="L1971" s="1">
        <v>0</v>
      </c>
      <c r="M1971" s="1">
        <v>0</v>
      </c>
      <c r="N1971" s="1">
        <v>1230.06</v>
      </c>
      <c r="O1971" s="1">
        <v>416.03300000000002</v>
      </c>
      <c r="P1971" s="1">
        <v>2030.47</v>
      </c>
      <c r="Q1971" s="1">
        <v>30</v>
      </c>
      <c r="R1971" s="1">
        <v>0</v>
      </c>
    </row>
    <row r="1972" spans="1:18" x14ac:dyDescent="0.15">
      <c r="A1972" s="1" t="str">
        <f t="shared" si="31"/>
        <v>Santander Drive Auto Receivables Trust 2017-11609166442767</v>
      </c>
      <c r="B1972" s="1" t="s">
        <v>58</v>
      </c>
      <c r="C1972" s="1">
        <v>16091664</v>
      </c>
      <c r="D1972" s="2">
        <v>42767</v>
      </c>
      <c r="E1972" s="1">
        <v>35814.800000000003</v>
      </c>
      <c r="F1972" s="1">
        <v>0</v>
      </c>
      <c r="G1972" s="1">
        <v>0</v>
      </c>
      <c r="H1972" s="1">
        <v>0</v>
      </c>
      <c r="I1972" s="14">
        <v>35814.800000000003</v>
      </c>
      <c r="J1972" s="1">
        <v>0</v>
      </c>
      <c r="K1972" s="1">
        <v>0</v>
      </c>
      <c r="L1972" s="1">
        <v>0</v>
      </c>
      <c r="M1972" s="1">
        <v>0</v>
      </c>
      <c r="N1972" s="1">
        <v>2030.47</v>
      </c>
      <c r="O1972" s="1">
        <v>418.36279999999999</v>
      </c>
      <c r="P1972" s="1">
        <v>2710.11</v>
      </c>
      <c r="Q1972" s="1">
        <v>60</v>
      </c>
      <c r="R1972" s="1">
        <v>0</v>
      </c>
    </row>
    <row r="1973" spans="1:18" x14ac:dyDescent="0.15">
      <c r="A1973" s="1" t="str">
        <f t="shared" si="31"/>
        <v>Santander Drive Auto Receivables Trust 2017-11609166442795</v>
      </c>
      <c r="B1973" s="1" t="s">
        <v>58</v>
      </c>
      <c r="C1973" s="1">
        <v>16091664</v>
      </c>
      <c r="D1973" s="2">
        <v>42795</v>
      </c>
      <c r="E1973" s="1">
        <v>35814.800000000003</v>
      </c>
      <c r="F1973" s="1">
        <v>0</v>
      </c>
      <c r="G1973" s="1">
        <v>35814.800000000003</v>
      </c>
      <c r="H1973" s="1">
        <v>0</v>
      </c>
      <c r="I1973" s="14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2710.11</v>
      </c>
      <c r="O1973" s="1">
        <v>420.7056</v>
      </c>
      <c r="P1973" s="1">
        <v>3401.58</v>
      </c>
      <c r="Q1973" s="1">
        <v>90</v>
      </c>
      <c r="R1973" s="1">
        <v>0</v>
      </c>
    </row>
    <row r="1974" spans="1:18" x14ac:dyDescent="0.15">
      <c r="A1974" s="1" t="str">
        <f t="shared" si="31"/>
        <v>Santander Drive Auto Receivables Trust 2017-11615153942736</v>
      </c>
      <c r="B1974" s="1" t="s">
        <v>58</v>
      </c>
      <c r="C1974" s="1">
        <v>16151539</v>
      </c>
      <c r="D1974" s="2">
        <v>42736</v>
      </c>
      <c r="E1974" s="1">
        <v>40036.230000000003</v>
      </c>
      <c r="F1974" s="1">
        <v>269.87</v>
      </c>
      <c r="G1974" s="1">
        <v>0</v>
      </c>
      <c r="H1974" s="1">
        <v>2.6147972675971598E-12</v>
      </c>
      <c r="I1974" s="14">
        <v>39766.36</v>
      </c>
      <c r="J1974" s="1">
        <v>618.13</v>
      </c>
      <c r="K1974" s="1">
        <v>0</v>
      </c>
      <c r="L1974" s="1">
        <v>0</v>
      </c>
      <c r="M1974" s="1">
        <v>6.0399999999999601</v>
      </c>
      <c r="N1974" s="1">
        <v>881.96</v>
      </c>
      <c r="O1974" s="1">
        <v>334.62709999999998</v>
      </c>
      <c r="P1974" s="1">
        <v>1157.1600000000001</v>
      </c>
      <c r="Q1974" s="1">
        <v>0</v>
      </c>
      <c r="R1974" s="1">
        <v>888</v>
      </c>
    </row>
    <row r="1975" spans="1:18" x14ac:dyDescent="0.15">
      <c r="A1975" s="1" t="str">
        <f t="shared" si="31"/>
        <v>Santander Drive Auto Receivables Trust 2017-11615153942767</v>
      </c>
      <c r="B1975" s="1" t="s">
        <v>58</v>
      </c>
      <c r="C1975" s="1">
        <v>16151539</v>
      </c>
      <c r="D1975" s="2">
        <v>42767</v>
      </c>
      <c r="E1975" s="1">
        <v>39766.36</v>
      </c>
      <c r="F1975" s="1">
        <v>0</v>
      </c>
      <c r="G1975" s="1">
        <v>0</v>
      </c>
      <c r="H1975" s="1">
        <v>0</v>
      </c>
      <c r="I1975" s="14">
        <v>39766.36</v>
      </c>
      <c r="J1975" s="1">
        <v>0</v>
      </c>
      <c r="K1975" s="1">
        <v>0</v>
      </c>
      <c r="L1975" s="1">
        <v>0</v>
      </c>
      <c r="M1975" s="1">
        <v>0</v>
      </c>
      <c r="N1975" s="1">
        <v>1157.1600000000001</v>
      </c>
      <c r="O1975" s="1">
        <v>339.26400000000001</v>
      </c>
      <c r="P1975" s="1">
        <v>2550.34</v>
      </c>
      <c r="Q1975" s="1">
        <v>20</v>
      </c>
      <c r="R1975" s="1">
        <v>0</v>
      </c>
    </row>
    <row r="1976" spans="1:18" x14ac:dyDescent="0.15">
      <c r="A1976" s="1" t="str">
        <f t="shared" si="31"/>
        <v>Santander Drive Auto Receivables Trust 2017-11615153942795</v>
      </c>
      <c r="B1976" s="1" t="s">
        <v>58</v>
      </c>
      <c r="C1976" s="1">
        <v>16151539</v>
      </c>
      <c r="D1976" s="2">
        <v>42795</v>
      </c>
      <c r="E1976" s="1">
        <v>39766.36</v>
      </c>
      <c r="F1976" s="1">
        <v>0</v>
      </c>
      <c r="G1976" s="1">
        <v>39766.36</v>
      </c>
      <c r="H1976" s="1">
        <v>0</v>
      </c>
      <c r="I1976" s="14">
        <v>0</v>
      </c>
      <c r="J1976" s="1">
        <v>0</v>
      </c>
      <c r="K1976" s="1">
        <v>8338</v>
      </c>
      <c r="L1976" s="1">
        <v>8338</v>
      </c>
      <c r="M1976" s="1">
        <v>0</v>
      </c>
      <c r="N1976" s="1">
        <v>2550.34</v>
      </c>
      <c r="O1976" s="1">
        <v>343.9599</v>
      </c>
      <c r="P1976" s="1">
        <v>3962.97</v>
      </c>
      <c r="Q1976" s="1">
        <v>50</v>
      </c>
      <c r="R1976" s="1">
        <v>0</v>
      </c>
    </row>
    <row r="1977" spans="1:18" x14ac:dyDescent="0.15">
      <c r="A1977" s="1" t="str">
        <f t="shared" si="31"/>
        <v>Santander Drive Auto Receivables Trust 2017-11632829242736</v>
      </c>
      <c r="B1977" s="1" t="s">
        <v>58</v>
      </c>
      <c r="C1977" s="1">
        <v>16328292</v>
      </c>
      <c r="D1977" s="2">
        <v>42736</v>
      </c>
      <c r="E1977" s="1">
        <v>27094.94</v>
      </c>
      <c r="F1977" s="1">
        <v>0</v>
      </c>
      <c r="G1977" s="1">
        <v>0</v>
      </c>
      <c r="H1977" s="1">
        <v>0</v>
      </c>
      <c r="I1977" s="14">
        <v>27094.94</v>
      </c>
      <c r="J1977" s="1">
        <v>0</v>
      </c>
      <c r="K1977" s="1">
        <v>0</v>
      </c>
      <c r="L1977" s="1">
        <v>0</v>
      </c>
      <c r="M1977" s="1">
        <v>0</v>
      </c>
      <c r="N1977" s="1">
        <v>554.54999999999995</v>
      </c>
      <c r="O1977" s="1">
        <v>245.68709999999999</v>
      </c>
      <c r="P1977" s="1">
        <v>1105.67</v>
      </c>
      <c r="Q1977" s="1">
        <v>0</v>
      </c>
      <c r="R1977" s="1">
        <v>0</v>
      </c>
    </row>
    <row r="1978" spans="1:18" x14ac:dyDescent="0.15">
      <c r="A1978" s="1" t="str">
        <f t="shared" si="31"/>
        <v>Santander Drive Auto Receivables Trust 2017-11632829242767</v>
      </c>
      <c r="B1978" s="1" t="s">
        <v>58</v>
      </c>
      <c r="C1978" s="1">
        <v>16328292</v>
      </c>
      <c r="D1978" s="2">
        <v>42767</v>
      </c>
      <c r="E1978" s="1">
        <v>27094.94</v>
      </c>
      <c r="F1978" s="1">
        <v>0</v>
      </c>
      <c r="G1978" s="1">
        <v>27094.94</v>
      </c>
      <c r="H1978" s="1">
        <v>0</v>
      </c>
      <c r="I1978" s="14">
        <v>0</v>
      </c>
      <c r="J1978" s="1">
        <v>0</v>
      </c>
      <c r="K1978" s="1">
        <v>20957</v>
      </c>
      <c r="L1978" s="1">
        <v>20957</v>
      </c>
      <c r="M1978" s="1">
        <v>0</v>
      </c>
      <c r="N1978" s="1">
        <v>1105.67</v>
      </c>
      <c r="O1978" s="1">
        <v>248.50280000000001</v>
      </c>
      <c r="P1978" s="1">
        <v>1899.71</v>
      </c>
      <c r="Q1978" s="1">
        <v>26</v>
      </c>
      <c r="R1978" s="1">
        <v>0</v>
      </c>
    </row>
    <row r="1979" spans="1:18" x14ac:dyDescent="0.15">
      <c r="A1979" s="1" t="str">
        <f t="shared" si="31"/>
        <v>Santander Drive Auto Receivables Trust 2017-11632829242795</v>
      </c>
      <c r="B1979" s="1" t="s">
        <v>58</v>
      </c>
      <c r="C1979" s="1">
        <v>16328292</v>
      </c>
      <c r="D1979" s="2">
        <v>42795</v>
      </c>
      <c r="E1979" s="1">
        <v>0</v>
      </c>
      <c r="F1979" s="1">
        <v>0</v>
      </c>
      <c r="G1979" s="1">
        <v>0</v>
      </c>
      <c r="H1979" s="1">
        <v>0</v>
      </c>
      <c r="I1979" s="14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1899.71</v>
      </c>
      <c r="O1979" s="1">
        <v>251.34819999999999</v>
      </c>
      <c r="P1979" s="1">
        <v>2456.85</v>
      </c>
      <c r="Q1979" s="1">
        <v>56</v>
      </c>
      <c r="R1979" s="1">
        <v>0</v>
      </c>
    </row>
    <row r="1980" spans="1:18" x14ac:dyDescent="0.15">
      <c r="A1980" s="1" t="str">
        <f t="shared" si="31"/>
        <v>Santander Drive Auto Receivables Trust 2017-11644736542736</v>
      </c>
      <c r="B1980" s="1" t="s">
        <v>58</v>
      </c>
      <c r="C1980" s="1">
        <v>16447365</v>
      </c>
      <c r="D1980" s="2">
        <v>42736</v>
      </c>
      <c r="E1980" s="1">
        <v>22623.85</v>
      </c>
      <c r="F1980" s="1">
        <v>593.14</v>
      </c>
      <c r="G1980" s="1">
        <v>0</v>
      </c>
      <c r="H1980" s="1">
        <v>-5.6843418860808005E-13</v>
      </c>
      <c r="I1980" s="14">
        <v>22030.71</v>
      </c>
      <c r="J1980" s="1">
        <v>0</v>
      </c>
      <c r="K1980" s="1">
        <v>0</v>
      </c>
      <c r="L1980" s="1">
        <v>0</v>
      </c>
      <c r="M1980" s="1">
        <v>122.71</v>
      </c>
      <c r="N1980" s="1">
        <v>470.42999999999898</v>
      </c>
      <c r="O1980" s="1">
        <v>180.6224</v>
      </c>
      <c r="P1980" s="1">
        <v>801.93</v>
      </c>
      <c r="Q1980" s="1">
        <v>0</v>
      </c>
      <c r="R1980" s="1">
        <v>593.14</v>
      </c>
    </row>
    <row r="1981" spans="1:18" x14ac:dyDescent="0.15">
      <c r="A1981" s="1" t="str">
        <f t="shared" si="31"/>
        <v>Santander Drive Auto Receivables Trust 2017-11644736542767</v>
      </c>
      <c r="B1981" s="1" t="s">
        <v>58</v>
      </c>
      <c r="C1981" s="1">
        <v>16447365</v>
      </c>
      <c r="D1981" s="2">
        <v>42767</v>
      </c>
      <c r="E1981" s="1">
        <v>22030.71</v>
      </c>
      <c r="F1981" s="1">
        <v>0</v>
      </c>
      <c r="G1981" s="1">
        <v>0</v>
      </c>
      <c r="H1981" s="1">
        <v>0</v>
      </c>
      <c r="I1981" s="14">
        <v>22030.71</v>
      </c>
      <c r="J1981" s="1">
        <v>0</v>
      </c>
      <c r="K1981" s="1">
        <v>0</v>
      </c>
      <c r="L1981" s="1">
        <v>0</v>
      </c>
      <c r="M1981" s="1">
        <v>0</v>
      </c>
      <c r="N1981" s="1">
        <v>801.93</v>
      </c>
      <c r="O1981" s="1">
        <v>182.9288</v>
      </c>
      <c r="P1981" s="1">
        <v>1534.07</v>
      </c>
      <c r="Q1981" s="1">
        <v>19</v>
      </c>
      <c r="R1981" s="1">
        <v>0</v>
      </c>
    </row>
    <row r="1982" spans="1:18" x14ac:dyDescent="0.15">
      <c r="A1982" s="1" t="str">
        <f t="shared" si="31"/>
        <v>Santander Drive Auto Receivables Trust 2017-11644736542795</v>
      </c>
      <c r="B1982" s="1" t="s">
        <v>58</v>
      </c>
      <c r="C1982" s="1">
        <v>16447365</v>
      </c>
      <c r="D1982" s="2">
        <v>42795</v>
      </c>
      <c r="E1982" s="1">
        <v>22030.71</v>
      </c>
      <c r="F1982" s="1">
        <v>0</v>
      </c>
      <c r="G1982" s="1">
        <v>22623.85</v>
      </c>
      <c r="H1982" s="1">
        <v>-593.14</v>
      </c>
      <c r="I1982" s="14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1534.07</v>
      </c>
      <c r="O1982" s="1">
        <v>185.2627</v>
      </c>
      <c r="P1982" s="1">
        <v>2314.5700000000002</v>
      </c>
      <c r="Q1982" s="1">
        <v>49</v>
      </c>
      <c r="R1982" s="1">
        <v>0</v>
      </c>
    </row>
    <row r="1983" spans="1:18" x14ac:dyDescent="0.15">
      <c r="A1983" s="1" t="str">
        <f t="shared" si="31"/>
        <v>Santander Drive Auto Receivables Trust 2017-11647583242736</v>
      </c>
      <c r="B1983" s="1" t="s">
        <v>58</v>
      </c>
      <c r="C1983" s="1">
        <v>16475832</v>
      </c>
      <c r="D1983" s="2">
        <v>42736</v>
      </c>
      <c r="E1983" s="1">
        <v>18842</v>
      </c>
      <c r="F1983" s="1">
        <v>0</v>
      </c>
      <c r="G1983" s="1">
        <v>0</v>
      </c>
      <c r="H1983" s="1">
        <v>0</v>
      </c>
      <c r="I1983" s="14">
        <v>18842</v>
      </c>
      <c r="J1983" s="1">
        <v>0</v>
      </c>
      <c r="K1983" s="1">
        <v>0</v>
      </c>
      <c r="L1983" s="1">
        <v>0</v>
      </c>
      <c r="M1983" s="1">
        <v>0</v>
      </c>
      <c r="N1983" s="1">
        <v>431.56</v>
      </c>
      <c r="O1983" s="1">
        <v>144.89410000000001</v>
      </c>
      <c r="P1983" s="1">
        <v>846.37</v>
      </c>
      <c r="Q1983" s="1">
        <v>0</v>
      </c>
      <c r="R1983" s="1">
        <v>0</v>
      </c>
    </row>
    <row r="1984" spans="1:18" x14ac:dyDescent="0.15">
      <c r="A1984" s="1" t="str">
        <f t="shared" si="31"/>
        <v>Santander Drive Auto Receivables Trust 2017-11647583242767</v>
      </c>
      <c r="B1984" s="1" t="s">
        <v>58</v>
      </c>
      <c r="C1984" s="1">
        <v>16475832</v>
      </c>
      <c r="D1984" s="2">
        <v>42767</v>
      </c>
      <c r="E1984" s="1">
        <v>18842</v>
      </c>
      <c r="F1984" s="1">
        <v>0</v>
      </c>
      <c r="G1984" s="1">
        <v>18842</v>
      </c>
      <c r="H1984" s="1">
        <v>0</v>
      </c>
      <c r="I1984" s="14">
        <v>0</v>
      </c>
      <c r="J1984" s="1">
        <v>0</v>
      </c>
      <c r="K1984" s="1">
        <v>12722</v>
      </c>
      <c r="L1984" s="1">
        <v>12722</v>
      </c>
      <c r="M1984" s="1">
        <v>0</v>
      </c>
      <c r="N1984" s="1">
        <v>846.37</v>
      </c>
      <c r="O1984" s="1">
        <v>147.08580000000001</v>
      </c>
      <c r="P1984" s="1">
        <v>1504.17</v>
      </c>
      <c r="Q1984" s="1">
        <v>28</v>
      </c>
      <c r="R1984" s="1">
        <v>0</v>
      </c>
    </row>
    <row r="1985" spans="1:18" x14ac:dyDescent="0.15">
      <c r="A1985" s="1" t="str">
        <f t="shared" si="31"/>
        <v>Santander Drive Auto Receivables Trust 2017-11647583242795</v>
      </c>
      <c r="B1985" s="1" t="s">
        <v>58</v>
      </c>
      <c r="C1985" s="1">
        <v>16475832</v>
      </c>
      <c r="D1985" s="2">
        <v>42795</v>
      </c>
      <c r="E1985" s="1">
        <v>0</v>
      </c>
      <c r="F1985" s="1">
        <v>0</v>
      </c>
      <c r="G1985" s="1">
        <v>0</v>
      </c>
      <c r="H1985" s="1">
        <v>0</v>
      </c>
      <c r="I1985" s="14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1504.17</v>
      </c>
      <c r="O1985" s="1">
        <v>149.31280000000001</v>
      </c>
      <c r="P1985" s="1">
        <v>1938.17</v>
      </c>
      <c r="Q1985" s="1">
        <v>58</v>
      </c>
      <c r="R1985" s="1">
        <v>0</v>
      </c>
    </row>
    <row r="1986" spans="1:18" x14ac:dyDescent="0.15">
      <c r="A1986" s="1" t="str">
        <f t="shared" si="31"/>
        <v>Santander Drive Auto Receivables Trust 2017-11652165142736</v>
      </c>
      <c r="B1986" s="1" t="s">
        <v>58</v>
      </c>
      <c r="C1986" s="1">
        <v>16521651</v>
      </c>
      <c r="D1986" s="2">
        <v>42736</v>
      </c>
      <c r="E1986" s="1">
        <v>7975</v>
      </c>
      <c r="F1986" s="1">
        <v>66.95</v>
      </c>
      <c r="G1986" s="1">
        <v>0</v>
      </c>
      <c r="H1986" s="1">
        <v>-1.84741111297626E-13</v>
      </c>
      <c r="I1986" s="14">
        <v>7908.05</v>
      </c>
      <c r="J1986" s="1">
        <v>237.67</v>
      </c>
      <c r="K1986" s="1">
        <v>0</v>
      </c>
      <c r="L1986" s="1">
        <v>0</v>
      </c>
      <c r="M1986" s="1">
        <v>2.6900000000000501</v>
      </c>
      <c r="N1986" s="1">
        <v>301.92999999999898</v>
      </c>
      <c r="O1986" s="1">
        <v>161.40729999999999</v>
      </c>
      <c r="P1986" s="1">
        <v>337.01</v>
      </c>
      <c r="Q1986" s="1">
        <v>0</v>
      </c>
      <c r="R1986" s="1">
        <v>304.62</v>
      </c>
    </row>
    <row r="1987" spans="1:18" x14ac:dyDescent="0.15">
      <c r="A1987" s="1" t="str">
        <f t="shared" ref="A1987:A2050" si="32">B1987&amp;C1987&amp;D1987</f>
        <v>Santander Drive Auto Receivables Trust 2017-11652165142767</v>
      </c>
      <c r="B1987" s="1" t="s">
        <v>58</v>
      </c>
      <c r="C1987" s="1">
        <v>16521651</v>
      </c>
      <c r="D1987" s="2">
        <v>42767</v>
      </c>
      <c r="E1987" s="1">
        <v>7908.05</v>
      </c>
      <c r="F1987" s="1">
        <v>230.58</v>
      </c>
      <c r="G1987" s="1">
        <v>0</v>
      </c>
      <c r="H1987" s="1">
        <v>-8.5265128291211997E-14</v>
      </c>
      <c r="I1987" s="14">
        <v>7677.47</v>
      </c>
      <c r="J1987" s="1">
        <v>74.040000000000006</v>
      </c>
      <c r="K1987" s="1">
        <v>0</v>
      </c>
      <c r="L1987" s="1">
        <v>0</v>
      </c>
      <c r="M1987" s="1">
        <v>0</v>
      </c>
      <c r="N1987" s="1">
        <v>337.01</v>
      </c>
      <c r="O1987" s="1">
        <v>164.27549999999999</v>
      </c>
      <c r="P1987" s="1">
        <v>389.99</v>
      </c>
      <c r="Q1987" s="1">
        <v>0</v>
      </c>
      <c r="R1987" s="1">
        <v>304.62</v>
      </c>
    </row>
    <row r="1988" spans="1:18" x14ac:dyDescent="0.15">
      <c r="A1988" s="1" t="str">
        <f t="shared" si="32"/>
        <v>Santander Drive Auto Receivables Trust 2017-11652165142795</v>
      </c>
      <c r="B1988" s="1" t="s">
        <v>58</v>
      </c>
      <c r="C1988" s="1">
        <v>16521651</v>
      </c>
      <c r="D1988" s="2">
        <v>42795</v>
      </c>
      <c r="E1988" s="1">
        <v>7677.47</v>
      </c>
      <c r="F1988" s="1">
        <v>0</v>
      </c>
      <c r="G1988" s="1">
        <v>7677.47</v>
      </c>
      <c r="H1988" s="1">
        <v>0</v>
      </c>
      <c r="I1988" s="14">
        <v>0</v>
      </c>
      <c r="J1988" s="1">
        <v>0</v>
      </c>
      <c r="K1988" s="1">
        <v>7287</v>
      </c>
      <c r="L1988" s="1">
        <v>7287</v>
      </c>
      <c r="M1988" s="1">
        <v>0</v>
      </c>
      <c r="N1988" s="1">
        <v>389.99</v>
      </c>
      <c r="O1988" s="1">
        <v>167.1996</v>
      </c>
      <c r="P1988" s="1">
        <v>284.33</v>
      </c>
      <c r="Q1988" s="1">
        <v>11</v>
      </c>
      <c r="R1988" s="1">
        <v>0</v>
      </c>
    </row>
    <row r="1989" spans="1:18" x14ac:dyDescent="0.15">
      <c r="A1989" s="1" t="str">
        <f t="shared" si="32"/>
        <v>Ally Auto Receivables Trust 2017-11778653942736</v>
      </c>
      <c r="B1989" s="1" t="s">
        <v>53</v>
      </c>
      <c r="C1989" s="1">
        <v>17786539</v>
      </c>
      <c r="D1989" s="2">
        <v>42736</v>
      </c>
      <c r="E1989" s="1">
        <v>19465.419999999998</v>
      </c>
      <c r="F1989" s="1">
        <v>0</v>
      </c>
      <c r="G1989" s="1">
        <v>0</v>
      </c>
      <c r="H1989" s="1">
        <v>0</v>
      </c>
      <c r="I1989" s="14">
        <v>19465.419999999998</v>
      </c>
      <c r="J1989" s="1">
        <v>0</v>
      </c>
      <c r="K1989" s="1">
        <v>0</v>
      </c>
      <c r="L1989" s="1">
        <v>0</v>
      </c>
      <c r="M1989" s="1">
        <v>0</v>
      </c>
      <c r="N1989" s="1">
        <v>1456.05</v>
      </c>
      <c r="O1989" s="1">
        <v>327.69</v>
      </c>
      <c r="P1989" s="1">
        <v>1247.43</v>
      </c>
      <c r="Q1989" s="1">
        <v>47</v>
      </c>
      <c r="R1989" s="1">
        <v>0</v>
      </c>
    </row>
    <row r="1990" spans="1:18" x14ac:dyDescent="0.15">
      <c r="A1990" s="1" t="str">
        <f t="shared" si="32"/>
        <v>Ally Auto Receivables Trust 2017-11778653942767</v>
      </c>
      <c r="B1990" s="1" t="s">
        <v>53</v>
      </c>
      <c r="C1990" s="1">
        <v>17786539</v>
      </c>
      <c r="D1990" s="2">
        <v>42767</v>
      </c>
      <c r="E1990" s="1">
        <v>19465.419999999998</v>
      </c>
      <c r="F1990" s="1">
        <v>0</v>
      </c>
      <c r="G1990" s="1">
        <v>0</v>
      </c>
      <c r="H1990" s="1">
        <v>0</v>
      </c>
      <c r="I1990" s="14">
        <v>19465.419999999998</v>
      </c>
      <c r="J1990" s="1">
        <v>0</v>
      </c>
      <c r="K1990" s="1">
        <v>0</v>
      </c>
      <c r="L1990" s="1">
        <v>0</v>
      </c>
      <c r="M1990" s="1">
        <v>0</v>
      </c>
      <c r="N1990" s="1">
        <v>1247.43</v>
      </c>
      <c r="O1990" s="1">
        <v>330.32</v>
      </c>
      <c r="P1990" s="1">
        <v>1732.78</v>
      </c>
      <c r="Q1990" s="1">
        <v>75</v>
      </c>
      <c r="R1990" s="1">
        <v>0</v>
      </c>
    </row>
    <row r="1991" spans="1:18" x14ac:dyDescent="0.15">
      <c r="A1991" s="1" t="str">
        <f t="shared" si="32"/>
        <v>Ally Auto Receivables Trust 2017-11778653942795</v>
      </c>
      <c r="B1991" s="1" t="s">
        <v>53</v>
      </c>
      <c r="C1991" s="1">
        <v>17786539</v>
      </c>
      <c r="D1991" s="2">
        <v>42795</v>
      </c>
      <c r="E1991" s="1">
        <v>19465.419999999998</v>
      </c>
      <c r="F1991" s="1">
        <v>0</v>
      </c>
      <c r="G1991" s="1">
        <v>19465.419999999998</v>
      </c>
      <c r="H1991" s="1">
        <v>0</v>
      </c>
      <c r="I1991" s="14">
        <v>0</v>
      </c>
      <c r="J1991" s="1">
        <v>0</v>
      </c>
      <c r="K1991" s="1">
        <v>8100</v>
      </c>
      <c r="L1991" s="1">
        <v>8100</v>
      </c>
      <c r="M1991" s="1">
        <v>0</v>
      </c>
      <c r="N1991" s="1">
        <v>1732.78</v>
      </c>
      <c r="O1991" s="1">
        <v>347.71</v>
      </c>
      <c r="P1991" s="1">
        <v>0</v>
      </c>
      <c r="Q1991" s="1">
        <v>0</v>
      </c>
      <c r="R1991" s="1">
        <v>86.22</v>
      </c>
    </row>
    <row r="1992" spans="1:18" x14ac:dyDescent="0.15">
      <c r="A1992" s="1" t="str">
        <f t="shared" si="32"/>
        <v>Ally Auto Receivables Trust 2017-11797338242736</v>
      </c>
      <c r="B1992" s="1" t="s">
        <v>53</v>
      </c>
      <c r="C1992" s="1">
        <v>17973382</v>
      </c>
      <c r="D1992" s="2">
        <v>42736</v>
      </c>
      <c r="E1992" s="1">
        <v>15583.85</v>
      </c>
      <c r="F1992" s="1">
        <v>0</v>
      </c>
      <c r="G1992" s="1">
        <v>0</v>
      </c>
      <c r="H1992" s="1">
        <v>0</v>
      </c>
      <c r="I1992" s="14">
        <v>15583.85</v>
      </c>
      <c r="J1992" s="1">
        <v>0</v>
      </c>
      <c r="K1992" s="1">
        <v>0</v>
      </c>
      <c r="L1992" s="1">
        <v>0</v>
      </c>
      <c r="M1992" s="1">
        <v>0</v>
      </c>
      <c r="N1992" s="1">
        <v>936.18</v>
      </c>
      <c r="O1992" s="1">
        <v>251.94</v>
      </c>
      <c r="P1992" s="1">
        <v>936.18</v>
      </c>
      <c r="Q1992" s="1">
        <v>58</v>
      </c>
      <c r="R1992" s="1">
        <v>0</v>
      </c>
    </row>
    <row r="1993" spans="1:18" x14ac:dyDescent="0.15">
      <c r="A1993" s="1" t="str">
        <f t="shared" si="32"/>
        <v>Ally Auto Receivables Trust 2017-11797338242767</v>
      </c>
      <c r="B1993" s="1" t="s">
        <v>53</v>
      </c>
      <c r="C1993" s="1">
        <v>17973382</v>
      </c>
      <c r="D1993" s="2">
        <v>42767</v>
      </c>
      <c r="E1993" s="1">
        <v>15583.85</v>
      </c>
      <c r="F1993" s="1">
        <v>0</v>
      </c>
      <c r="G1993" s="1">
        <v>0</v>
      </c>
      <c r="H1993" s="1">
        <v>0</v>
      </c>
      <c r="I1993" s="14">
        <v>15583.85</v>
      </c>
      <c r="J1993" s="1">
        <v>0</v>
      </c>
      <c r="K1993" s="1">
        <v>0</v>
      </c>
      <c r="L1993" s="1">
        <v>0</v>
      </c>
      <c r="M1993" s="1">
        <v>0</v>
      </c>
      <c r="N1993" s="1">
        <v>936.18</v>
      </c>
      <c r="O1993" s="1">
        <v>253</v>
      </c>
      <c r="P1993" s="1">
        <v>1248.24</v>
      </c>
      <c r="Q1993" s="1">
        <v>0</v>
      </c>
      <c r="R1993" s="1">
        <v>0</v>
      </c>
    </row>
    <row r="1994" spans="1:18" x14ac:dyDescent="0.15">
      <c r="A1994" s="1" t="str">
        <f t="shared" si="32"/>
        <v>Ally Auto Receivables Trust 2017-11797338242795</v>
      </c>
      <c r="B1994" s="1" t="s">
        <v>53</v>
      </c>
      <c r="C1994" s="1">
        <v>17973382</v>
      </c>
      <c r="D1994" s="2">
        <v>42795</v>
      </c>
      <c r="E1994" s="1">
        <v>15583.85</v>
      </c>
      <c r="F1994" s="1">
        <v>0</v>
      </c>
      <c r="G1994" s="1">
        <v>15583.85</v>
      </c>
      <c r="H1994" s="1">
        <v>0</v>
      </c>
      <c r="I1994" s="14">
        <v>0</v>
      </c>
      <c r="J1994" s="1">
        <v>0</v>
      </c>
      <c r="K1994" s="1">
        <v>9653.25</v>
      </c>
      <c r="L1994" s="1">
        <v>9653.25</v>
      </c>
      <c r="M1994" s="1">
        <v>0</v>
      </c>
      <c r="N1994" s="1">
        <v>1248.24</v>
      </c>
      <c r="O1994" s="1">
        <v>259.67</v>
      </c>
      <c r="P1994" s="1">
        <v>0</v>
      </c>
      <c r="Q1994" s="1">
        <v>0</v>
      </c>
      <c r="R1994" s="1">
        <v>24.83</v>
      </c>
    </row>
    <row r="1995" spans="1:18" x14ac:dyDescent="0.15">
      <c r="A1995" s="1" t="str">
        <f t="shared" si="32"/>
        <v>Ally Auto Receivables Trust 2017-21799365142767</v>
      </c>
      <c r="B1995" s="1" t="s">
        <v>55</v>
      </c>
      <c r="C1995" s="1">
        <v>17993651</v>
      </c>
      <c r="D1995" s="2">
        <v>42767</v>
      </c>
      <c r="E1995" s="1">
        <v>10541.66</v>
      </c>
      <c r="F1995" s="1">
        <v>176.77</v>
      </c>
      <c r="G1995" s="1">
        <v>0</v>
      </c>
      <c r="H1995" s="1">
        <v>4.2632564145606001E-13</v>
      </c>
      <c r="I1995" s="14">
        <v>10364.89</v>
      </c>
      <c r="J1995" s="1">
        <v>46.28</v>
      </c>
      <c r="K1995" s="1">
        <v>0</v>
      </c>
      <c r="L1995" s="1">
        <v>0</v>
      </c>
      <c r="M1995" s="1">
        <v>0</v>
      </c>
      <c r="N1995" s="1">
        <v>223.05</v>
      </c>
      <c r="O1995" s="1">
        <v>176.71</v>
      </c>
      <c r="P1995" s="1">
        <v>223.05</v>
      </c>
      <c r="Q1995" s="1">
        <v>0</v>
      </c>
      <c r="R1995" s="1">
        <v>223.05</v>
      </c>
    </row>
    <row r="1996" spans="1:18" x14ac:dyDescent="0.15">
      <c r="A1996" s="1" t="str">
        <f t="shared" si="32"/>
        <v>Ally Auto Receivables Trust 2017-21799365142795</v>
      </c>
      <c r="B1996" s="1" t="s">
        <v>55</v>
      </c>
      <c r="C1996" s="1">
        <v>17993651</v>
      </c>
      <c r="D1996" s="2">
        <v>42795</v>
      </c>
      <c r="E1996" s="1">
        <v>10364.89</v>
      </c>
      <c r="F1996" s="1">
        <v>0</v>
      </c>
      <c r="G1996" s="1">
        <v>10364.89</v>
      </c>
      <c r="H1996" s="1">
        <v>0</v>
      </c>
      <c r="I1996" s="14">
        <v>0</v>
      </c>
      <c r="J1996" s="1">
        <v>35.79</v>
      </c>
      <c r="K1996" s="1">
        <v>9725.18</v>
      </c>
      <c r="L1996" s="1">
        <v>-300</v>
      </c>
      <c r="M1996" s="1">
        <v>0</v>
      </c>
      <c r="N1996" s="1">
        <v>223.05</v>
      </c>
      <c r="O1996" s="1">
        <v>181.9</v>
      </c>
      <c r="P1996" s="1">
        <v>0</v>
      </c>
      <c r="Q1996" s="1">
        <v>0</v>
      </c>
      <c r="R1996" s="1">
        <v>35.79</v>
      </c>
    </row>
    <row r="1997" spans="1:18" x14ac:dyDescent="0.15">
      <c r="A1997" s="1" t="str">
        <f t="shared" si="32"/>
        <v>Hyundai Auto Receivables Trust 2017-A17A00229642767</v>
      </c>
      <c r="B1997" s="1" t="s">
        <v>59</v>
      </c>
      <c r="C1997" s="1" t="s">
        <v>60</v>
      </c>
      <c r="D1997" s="2">
        <v>42767</v>
      </c>
      <c r="E1997" s="1">
        <v>12868.95</v>
      </c>
      <c r="G1997" s="1">
        <v>0</v>
      </c>
      <c r="I1997" s="1">
        <v>12868.95</v>
      </c>
      <c r="K1997" s="1">
        <v>0</v>
      </c>
      <c r="L1997" s="1">
        <v>0</v>
      </c>
      <c r="N1997" s="1">
        <v>789.22</v>
      </c>
      <c r="O1997" s="1">
        <v>198.18708751</v>
      </c>
      <c r="P1997" s="1">
        <v>789.22</v>
      </c>
      <c r="Q1997" s="1">
        <v>15</v>
      </c>
    </row>
    <row r="1998" spans="1:18" x14ac:dyDescent="0.15">
      <c r="A1998" s="1" t="str">
        <f t="shared" si="32"/>
        <v>Hyundai Auto Receivables Trust 2017-A17A00229642795</v>
      </c>
      <c r="B1998" s="1" t="s">
        <v>59</v>
      </c>
      <c r="C1998" s="1" t="s">
        <v>60</v>
      </c>
      <c r="D1998" s="2">
        <v>42795</v>
      </c>
      <c r="E1998" s="1">
        <v>12868.95</v>
      </c>
      <c r="F1998" s="1">
        <v>10119.280000000001</v>
      </c>
      <c r="G1998" s="1">
        <v>2749.67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789.22</v>
      </c>
      <c r="O1998" s="1">
        <v>219.93084686</v>
      </c>
      <c r="Q1998" s="1">
        <v>24</v>
      </c>
      <c r="R1998" s="1">
        <v>10119.280000000001</v>
      </c>
    </row>
    <row r="1999" spans="1:18" x14ac:dyDescent="0.15">
      <c r="A1999" s="1" t="str">
        <f t="shared" si="32"/>
        <v>Hyundai Auto Receivables Trust 2017-A17A00375342767</v>
      </c>
      <c r="B1999" s="1" t="s">
        <v>59</v>
      </c>
      <c r="C1999" s="1" t="s">
        <v>61</v>
      </c>
      <c r="D1999" s="2">
        <v>42767</v>
      </c>
      <c r="E1999" s="1">
        <v>38843.01</v>
      </c>
      <c r="F1999" s="1">
        <v>691.31</v>
      </c>
      <c r="G1999" s="1">
        <v>0</v>
      </c>
      <c r="H1999" s="1">
        <v>5.0022208597510997E-12</v>
      </c>
      <c r="I1999" s="1">
        <v>38151.699999999997</v>
      </c>
      <c r="J1999" s="1">
        <v>144.83000000000001</v>
      </c>
      <c r="K1999" s="1">
        <v>0</v>
      </c>
      <c r="L1999" s="1">
        <v>0</v>
      </c>
      <c r="M1999" s="1">
        <v>0</v>
      </c>
      <c r="N1999" s="1">
        <v>836.14</v>
      </c>
      <c r="O1999" s="1">
        <v>691.31335094999997</v>
      </c>
      <c r="P1999" s="1">
        <v>836.14</v>
      </c>
      <c r="Q1999" s="1">
        <v>0</v>
      </c>
      <c r="R1999" s="1">
        <v>836.14</v>
      </c>
    </row>
    <row r="2000" spans="1:18" x14ac:dyDescent="0.15">
      <c r="A2000" s="1" t="str">
        <f t="shared" si="32"/>
        <v>Hyundai Auto Receivables Trust 2017-A17A00375342795</v>
      </c>
      <c r="B2000" s="1" t="s">
        <v>59</v>
      </c>
      <c r="C2000" s="1" t="s">
        <v>61</v>
      </c>
      <c r="D2000" s="2">
        <v>42795</v>
      </c>
      <c r="E2000" s="1">
        <v>38151.699999999997</v>
      </c>
      <c r="F2000" s="1">
        <v>38132.199999999997</v>
      </c>
      <c r="G2000" s="1">
        <v>19.5</v>
      </c>
      <c r="H2000" s="1">
        <v>0</v>
      </c>
      <c r="I2000" s="3">
        <v>0</v>
      </c>
      <c r="J2000" s="1">
        <v>0</v>
      </c>
      <c r="K2000" s="1">
        <v>19.5</v>
      </c>
      <c r="L2000" s="1">
        <v>0</v>
      </c>
      <c r="M2000" s="1">
        <v>0</v>
      </c>
      <c r="N2000" s="1">
        <v>836.14</v>
      </c>
      <c r="O2000" s="1">
        <v>707.65694919999999</v>
      </c>
      <c r="Q2000" s="1">
        <v>0</v>
      </c>
      <c r="R2000" s="1">
        <v>38132.199999999997</v>
      </c>
    </row>
    <row r="2001" spans="1:18" x14ac:dyDescent="0.15">
      <c r="A2001" s="1" t="str">
        <f t="shared" si="32"/>
        <v>Hyundai Auto Receivables Trust 2017-A17A00648642767</v>
      </c>
      <c r="B2001" s="1" t="s">
        <v>59</v>
      </c>
      <c r="C2001" s="1" t="s">
        <v>62</v>
      </c>
      <c r="D2001" s="2">
        <v>42767</v>
      </c>
      <c r="E2001" s="1">
        <v>22385.8</v>
      </c>
      <c r="F2001" s="1">
        <v>236.45</v>
      </c>
      <c r="G2001" s="1">
        <v>0</v>
      </c>
      <c r="H2001" s="1">
        <v>7.3896444519050399E-13</v>
      </c>
      <c r="I2001" s="1">
        <v>22149.35</v>
      </c>
      <c r="J2001" s="1">
        <v>216.55</v>
      </c>
      <c r="K2001" s="1">
        <v>0</v>
      </c>
      <c r="L2001" s="1">
        <v>0</v>
      </c>
      <c r="M2001" s="1">
        <v>0</v>
      </c>
      <c r="N2001" s="1">
        <v>453</v>
      </c>
      <c r="O2001" s="1">
        <v>236.44226402999999</v>
      </c>
      <c r="P2001" s="1">
        <v>453</v>
      </c>
      <c r="Q2001" s="1">
        <v>0</v>
      </c>
      <c r="R2001" s="1">
        <v>453</v>
      </c>
    </row>
    <row r="2002" spans="1:18" x14ac:dyDescent="0.15">
      <c r="A2002" s="1" t="str">
        <f t="shared" si="32"/>
        <v>Hyundai Auto Receivables Trust 2017-A17A00648642795</v>
      </c>
      <c r="B2002" s="1" t="s">
        <v>59</v>
      </c>
      <c r="C2002" s="1" t="s">
        <v>62</v>
      </c>
      <c r="D2002" s="2">
        <v>42795</v>
      </c>
      <c r="E2002" s="1">
        <v>22149.35</v>
      </c>
      <c r="F2002" s="1">
        <v>16285.52</v>
      </c>
      <c r="G2002" s="1">
        <v>5863.83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453</v>
      </c>
      <c r="O2002" s="1">
        <v>259.46538665999998</v>
      </c>
      <c r="Q2002" s="1">
        <v>0</v>
      </c>
      <c r="R2002" s="1">
        <v>16285.52</v>
      </c>
    </row>
    <row r="2003" spans="1:18" x14ac:dyDescent="0.15">
      <c r="A2003" s="1" t="str">
        <f t="shared" si="32"/>
        <v>Hyundai Auto Receivables Trust 2017-A17A00711542767</v>
      </c>
      <c r="B2003" s="1" t="s">
        <v>59</v>
      </c>
      <c r="C2003" s="1" t="s">
        <v>63</v>
      </c>
      <c r="D2003" s="2">
        <v>42767</v>
      </c>
      <c r="E2003" s="1">
        <v>28588.89</v>
      </c>
      <c r="F2003" s="1">
        <v>200.16</v>
      </c>
      <c r="G2003" s="1">
        <v>0</v>
      </c>
      <c r="H2003" s="1">
        <v>-1.4210854715202001E-13</v>
      </c>
      <c r="I2003" s="1">
        <v>28388.73</v>
      </c>
      <c r="J2003" s="1">
        <v>325.83999999999997</v>
      </c>
      <c r="K2003" s="1">
        <v>0</v>
      </c>
      <c r="L2003" s="1">
        <v>0</v>
      </c>
      <c r="M2003" s="1">
        <v>0</v>
      </c>
      <c r="N2003" s="1">
        <v>1063.24</v>
      </c>
      <c r="O2003" s="1">
        <v>327.61455437000001</v>
      </c>
      <c r="P2003" s="1">
        <v>1068.3399999999999</v>
      </c>
      <c r="Q2003" s="1">
        <v>8</v>
      </c>
      <c r="R2003" s="1">
        <v>532</v>
      </c>
    </row>
    <row r="2004" spans="1:18" x14ac:dyDescent="0.15">
      <c r="A2004" s="1" t="str">
        <f t="shared" si="32"/>
        <v>Hyundai Auto Receivables Trust 2017-A17A00711542795</v>
      </c>
      <c r="B2004" s="1" t="s">
        <v>59</v>
      </c>
      <c r="C2004" s="1" t="s">
        <v>63</v>
      </c>
      <c r="D2004" s="2">
        <v>42795</v>
      </c>
      <c r="E2004" s="1">
        <v>28388.73</v>
      </c>
      <c r="F2004" s="1">
        <v>24437.09</v>
      </c>
      <c r="G2004" s="1">
        <v>3951.64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1068.3399999999999</v>
      </c>
      <c r="O2004" s="1">
        <v>349.49073005000002</v>
      </c>
      <c r="Q2004" s="1">
        <v>0</v>
      </c>
      <c r="R2004" s="1">
        <v>24437.09</v>
      </c>
    </row>
    <row r="2005" spans="1:18" x14ac:dyDescent="0.15">
      <c r="A2005" s="1" t="str">
        <f t="shared" si="32"/>
        <v>Hyundai Auto Receivables Trust 2017-A17A01761042767</v>
      </c>
      <c r="B2005" s="1" t="s">
        <v>59</v>
      </c>
      <c r="C2005" s="1" t="s">
        <v>65</v>
      </c>
      <c r="D2005" s="2">
        <v>42767</v>
      </c>
      <c r="E2005" s="1">
        <v>17033.419999999998</v>
      </c>
      <c r="F2005" s="1">
        <v>0</v>
      </c>
      <c r="G2005" s="1">
        <v>0</v>
      </c>
      <c r="H2005" s="1">
        <v>0</v>
      </c>
      <c r="I2005" s="1">
        <v>17033.419999999998</v>
      </c>
      <c r="J2005" s="1">
        <v>0</v>
      </c>
      <c r="K2005" s="1">
        <v>0</v>
      </c>
      <c r="L2005" s="1">
        <v>0</v>
      </c>
      <c r="M2005" s="1">
        <v>0</v>
      </c>
      <c r="N2005" s="1">
        <v>892.31999999999903</v>
      </c>
      <c r="O2005" s="1">
        <v>204.24142570000001</v>
      </c>
      <c r="P2005" s="1">
        <v>892.32</v>
      </c>
      <c r="Q2005" s="1">
        <v>44</v>
      </c>
      <c r="R2005" s="1">
        <v>0</v>
      </c>
    </row>
    <row r="2006" spans="1:18" x14ac:dyDescent="0.15">
      <c r="A2006" s="1" t="str">
        <f t="shared" si="32"/>
        <v>Hyundai Auto Receivables Trust 2017-A17A01761042795</v>
      </c>
      <c r="B2006" s="1" t="s">
        <v>59</v>
      </c>
      <c r="C2006" s="1" t="s">
        <v>65</v>
      </c>
      <c r="D2006" s="2">
        <v>42795</v>
      </c>
      <c r="E2006" s="1">
        <v>17033.419999999998</v>
      </c>
      <c r="F2006" s="1">
        <v>12269.01</v>
      </c>
      <c r="G2006" s="1">
        <v>4764.41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892.32</v>
      </c>
      <c r="O2006" s="1">
        <v>214.27905186999999</v>
      </c>
      <c r="Q2006" s="1">
        <v>0</v>
      </c>
      <c r="R2006" s="1">
        <v>12336.51</v>
      </c>
    </row>
    <row r="2007" spans="1:18" x14ac:dyDescent="0.15">
      <c r="A2007" s="1" t="str">
        <f t="shared" si="32"/>
        <v>Hyundai Auto Receivables Trust 2017-A17A02073842767</v>
      </c>
      <c r="B2007" s="1" t="s">
        <v>59</v>
      </c>
      <c r="C2007" s="1" t="s">
        <v>64</v>
      </c>
      <c r="D2007" s="2">
        <v>42767</v>
      </c>
      <c r="E2007" s="1">
        <v>16136.08</v>
      </c>
      <c r="F2007" s="1">
        <v>250.22</v>
      </c>
      <c r="G2007" s="1">
        <v>0</v>
      </c>
      <c r="H2007" s="1">
        <v>-6.5369931689929197E-13</v>
      </c>
      <c r="I2007" s="1">
        <v>15885.86</v>
      </c>
      <c r="J2007" s="1">
        <v>68.39</v>
      </c>
      <c r="K2007" s="1">
        <v>0</v>
      </c>
      <c r="L2007" s="1">
        <v>0</v>
      </c>
      <c r="M2007" s="1">
        <v>0</v>
      </c>
      <c r="N2007" s="1">
        <v>318.61</v>
      </c>
      <c r="O2007" s="1">
        <v>250.21413504</v>
      </c>
      <c r="P2007" s="1">
        <v>318.61</v>
      </c>
      <c r="Q2007" s="1">
        <v>0</v>
      </c>
      <c r="R2007" s="1">
        <v>318.61</v>
      </c>
    </row>
    <row r="2008" spans="1:18" x14ac:dyDescent="0.15">
      <c r="A2008" s="1" t="str">
        <f t="shared" si="32"/>
        <v>Hyundai Auto Receivables Trust 2017-A17A02073842795</v>
      </c>
      <c r="B2008" s="1" t="s">
        <v>59</v>
      </c>
      <c r="C2008" s="1" t="s">
        <v>64</v>
      </c>
      <c r="D2008" s="2">
        <v>42795</v>
      </c>
      <c r="E2008" s="1">
        <v>15885.86</v>
      </c>
      <c r="F2008" s="1">
        <v>12746.52</v>
      </c>
      <c r="G2008" s="1">
        <v>3139.34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318.61</v>
      </c>
      <c r="O2008" s="1">
        <v>257.79089570999997</v>
      </c>
      <c r="Q2008" s="1">
        <v>0</v>
      </c>
      <c r="R2008" s="1">
        <v>12746.52</v>
      </c>
    </row>
    <row r="2009" spans="1:18" x14ac:dyDescent="0.15">
      <c r="A2009" s="1" t="str">
        <f t="shared" si="32"/>
        <v>Hyundai Auto Receivables Trust 2017-A17A02713342767</v>
      </c>
      <c r="B2009" s="1" t="s">
        <v>59</v>
      </c>
      <c r="C2009" s="1" t="s">
        <v>66</v>
      </c>
      <c r="D2009" s="2">
        <v>42767</v>
      </c>
      <c r="E2009" s="1">
        <v>23386.61</v>
      </c>
      <c r="F2009" s="1">
        <v>327.51</v>
      </c>
      <c r="G2009" s="1">
        <v>0</v>
      </c>
      <c r="H2009" s="1">
        <v>2.0463630789890801E-12</v>
      </c>
      <c r="I2009" s="1">
        <v>23059.1</v>
      </c>
      <c r="J2009" s="1">
        <v>55.74</v>
      </c>
      <c r="K2009" s="1">
        <v>0</v>
      </c>
      <c r="L2009" s="1">
        <v>0</v>
      </c>
      <c r="M2009" s="1">
        <v>0</v>
      </c>
      <c r="N2009" s="1">
        <v>717.12</v>
      </c>
      <c r="O2009" s="1">
        <v>301.74835380000002</v>
      </c>
      <c r="P2009" s="1">
        <v>310.36</v>
      </c>
      <c r="Q2009" s="1">
        <v>1</v>
      </c>
      <c r="R2009" s="1">
        <v>400</v>
      </c>
    </row>
    <row r="2010" spans="1:18" x14ac:dyDescent="0.15">
      <c r="A2010" s="1" t="str">
        <f t="shared" si="32"/>
        <v>Hyundai Auto Receivables Trust 2017-A17A02713342795</v>
      </c>
      <c r="B2010" s="1" t="s">
        <v>59</v>
      </c>
      <c r="C2010" s="1" t="s">
        <v>66</v>
      </c>
      <c r="D2010" s="2">
        <v>42795</v>
      </c>
      <c r="E2010" s="1">
        <v>23059.1</v>
      </c>
      <c r="F2010" s="1">
        <v>19737.18</v>
      </c>
      <c r="G2010" s="1">
        <v>3321.92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310.36</v>
      </c>
      <c r="O2010" s="1">
        <v>307.91754178999997</v>
      </c>
      <c r="Q2010" s="1">
        <v>30</v>
      </c>
      <c r="R2010" s="1">
        <v>19737.18</v>
      </c>
    </row>
    <row r="2011" spans="1:18" x14ac:dyDescent="0.15">
      <c r="A2011" s="1" t="str">
        <f t="shared" si="32"/>
        <v>Hyundai Auto Receivables Trust 2017-A17A04618542767</v>
      </c>
      <c r="B2011" s="1" t="s">
        <v>59</v>
      </c>
      <c r="C2011" s="1" t="s">
        <v>82</v>
      </c>
      <c r="D2011" s="2">
        <v>42767</v>
      </c>
      <c r="E2011" s="1">
        <v>36572.33</v>
      </c>
      <c r="G2011" s="1">
        <v>0</v>
      </c>
      <c r="I2011" s="1">
        <v>36572.33</v>
      </c>
      <c r="K2011" s="1">
        <v>0</v>
      </c>
      <c r="L2011" s="1">
        <v>0</v>
      </c>
      <c r="N2011" s="1">
        <v>1211.6399999999901</v>
      </c>
      <c r="O2011" s="1">
        <v>339.79387356000001</v>
      </c>
      <c r="P2011" s="1">
        <v>605.82000000000005</v>
      </c>
      <c r="Q2011" s="1">
        <v>4</v>
      </c>
    </row>
    <row r="2012" spans="1:18" x14ac:dyDescent="0.15">
      <c r="A2012" s="1" t="str">
        <f t="shared" si="32"/>
        <v>Hyundai Auto Receivables Trust 2017-A17A04618542795</v>
      </c>
      <c r="B2012" s="1" t="s">
        <v>59</v>
      </c>
      <c r="C2012" s="1" t="s">
        <v>82</v>
      </c>
      <c r="D2012" s="2">
        <v>42795</v>
      </c>
      <c r="E2012" s="1">
        <v>36572.33</v>
      </c>
      <c r="F2012" s="1">
        <v>22760.68</v>
      </c>
      <c r="G2012" s="1">
        <v>13811.65</v>
      </c>
      <c r="H2012" s="1">
        <v>0</v>
      </c>
      <c r="I2012" s="1">
        <v>0</v>
      </c>
      <c r="J2012" s="1">
        <v>0</v>
      </c>
      <c r="K2012" s="1">
        <v>11735.8</v>
      </c>
      <c r="L2012" s="1">
        <v>0</v>
      </c>
      <c r="M2012" s="1">
        <v>0</v>
      </c>
      <c r="N2012" s="1">
        <v>605.82000000000005</v>
      </c>
      <c r="O2012" s="1">
        <v>441.83054881999999</v>
      </c>
      <c r="Q2012" s="1">
        <v>26</v>
      </c>
      <c r="R2012" s="1">
        <v>22760.68</v>
      </c>
    </row>
    <row r="2013" spans="1:18" x14ac:dyDescent="0.15">
      <c r="A2013" s="1" t="str">
        <f t="shared" si="32"/>
        <v>Hyundai Auto Receivables Trust 2017-A17A04771142767</v>
      </c>
      <c r="B2013" s="1" t="s">
        <v>59</v>
      </c>
      <c r="C2013" s="1" t="s">
        <v>70</v>
      </c>
      <c r="D2013" s="2">
        <v>42767</v>
      </c>
      <c r="E2013" s="1">
        <v>8569.9</v>
      </c>
      <c r="F2013" s="1">
        <v>198.17</v>
      </c>
      <c r="G2013" s="1">
        <v>0</v>
      </c>
      <c r="H2013" s="1">
        <v>8.5265128291211997E-14</v>
      </c>
      <c r="I2013" s="3">
        <v>8371.73</v>
      </c>
      <c r="J2013" s="1">
        <v>21.76</v>
      </c>
      <c r="K2013" s="1">
        <v>0</v>
      </c>
      <c r="L2013" s="1">
        <v>0</v>
      </c>
      <c r="M2013" s="1">
        <v>0</v>
      </c>
      <c r="N2013" s="1">
        <v>439.86</v>
      </c>
      <c r="O2013" s="1">
        <v>198.68450555000001</v>
      </c>
      <c r="P2013" s="1">
        <v>219.93</v>
      </c>
      <c r="Q2013" s="1">
        <v>3</v>
      </c>
      <c r="R2013" s="1">
        <v>219.93</v>
      </c>
    </row>
    <row r="2014" spans="1:18" x14ac:dyDescent="0.15">
      <c r="A2014" s="1" t="str">
        <f t="shared" si="32"/>
        <v>Hyundai Auto Receivables Trust 2017-A17A04771142795</v>
      </c>
      <c r="B2014" s="1" t="s">
        <v>59</v>
      </c>
      <c r="C2014" s="1" t="s">
        <v>70</v>
      </c>
      <c r="D2014" s="2">
        <v>42795</v>
      </c>
      <c r="E2014" s="1">
        <v>8371.73</v>
      </c>
      <c r="F2014" s="1">
        <v>8182.48</v>
      </c>
      <c r="G2014" s="1">
        <v>189.25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219.93</v>
      </c>
      <c r="O2014" s="1">
        <v>201.19624352</v>
      </c>
      <c r="Q2014" s="1">
        <v>0</v>
      </c>
      <c r="R2014" s="1">
        <v>8182.48</v>
      </c>
    </row>
    <row r="2015" spans="1:18" x14ac:dyDescent="0.15">
      <c r="A2015" s="1" t="str">
        <f t="shared" si="32"/>
        <v>Hyundai Auto Receivables Trust 2017-A17A04812942767</v>
      </c>
      <c r="B2015" s="1" t="s">
        <v>59</v>
      </c>
      <c r="C2015" s="1" t="s">
        <v>71</v>
      </c>
      <c r="D2015" s="2">
        <v>42767</v>
      </c>
      <c r="E2015" s="1">
        <v>10874.18</v>
      </c>
      <c r="G2015" s="1">
        <v>0</v>
      </c>
      <c r="I2015" s="1">
        <v>10874.18</v>
      </c>
      <c r="K2015" s="1">
        <v>0</v>
      </c>
      <c r="L2015" s="1">
        <v>0</v>
      </c>
      <c r="N2015" s="1">
        <v>628.79999999999995</v>
      </c>
      <c r="O2015" s="1">
        <v>275.53490973999999</v>
      </c>
      <c r="P2015" s="1">
        <v>628.79999999999995</v>
      </c>
      <c r="Q2015" s="1">
        <v>13</v>
      </c>
    </row>
    <row r="2016" spans="1:18" x14ac:dyDescent="0.15">
      <c r="A2016" s="1" t="str">
        <f t="shared" si="32"/>
        <v>Hyundai Auto Receivables Trust 2017-A17A04812942795</v>
      </c>
      <c r="B2016" s="1" t="s">
        <v>59</v>
      </c>
      <c r="C2016" s="1" t="s">
        <v>71</v>
      </c>
      <c r="D2016" s="2">
        <v>42795</v>
      </c>
      <c r="E2016" s="1">
        <v>10874.18</v>
      </c>
      <c r="F2016" s="1">
        <v>8776.08</v>
      </c>
      <c r="G2016" s="1">
        <v>2098.1</v>
      </c>
      <c r="H2016" s="1">
        <v>0</v>
      </c>
      <c r="I2016" s="3">
        <v>0</v>
      </c>
      <c r="J2016" s="1">
        <v>0</v>
      </c>
      <c r="K2016" s="1">
        <v>36.69</v>
      </c>
      <c r="L2016" s="1">
        <v>0</v>
      </c>
      <c r="M2016" s="1">
        <v>0</v>
      </c>
      <c r="N2016" s="1">
        <v>628.79999999999995</v>
      </c>
      <c r="O2016" s="1">
        <v>280.18379834000001</v>
      </c>
      <c r="Q2016" s="1">
        <v>42</v>
      </c>
      <c r="R2016" s="1">
        <v>8776.08</v>
      </c>
    </row>
    <row r="2017" spans="1:18" x14ac:dyDescent="0.15">
      <c r="A2017" s="1" t="str">
        <f t="shared" si="32"/>
        <v>Hyundai Auto Receivables Trust 2017-A17A04816442767</v>
      </c>
      <c r="B2017" s="1" t="s">
        <v>59</v>
      </c>
      <c r="C2017" s="1" t="s">
        <v>72</v>
      </c>
      <c r="D2017" s="2">
        <v>42767</v>
      </c>
      <c r="E2017" s="1">
        <v>10742.3</v>
      </c>
      <c r="F2017" s="1">
        <v>229.18</v>
      </c>
      <c r="G2017" s="1">
        <v>0</v>
      </c>
      <c r="H2017" s="1">
        <v>-1.5347723092418099E-12</v>
      </c>
      <c r="I2017" s="1">
        <v>10513.12</v>
      </c>
      <c r="J2017" s="1">
        <v>41.97</v>
      </c>
      <c r="K2017" s="1">
        <v>0</v>
      </c>
      <c r="L2017" s="1">
        <v>0</v>
      </c>
      <c r="M2017" s="1">
        <v>0</v>
      </c>
      <c r="N2017" s="1">
        <v>271.14999999999998</v>
      </c>
      <c r="O2017" s="1">
        <v>229.21727154999999</v>
      </c>
      <c r="Q2017" s="1">
        <v>0</v>
      </c>
      <c r="R2017" s="1">
        <v>271.14999999999998</v>
      </c>
    </row>
    <row r="2018" spans="1:18" x14ac:dyDescent="0.15">
      <c r="A2018" s="1" t="str">
        <f t="shared" si="32"/>
        <v>Hyundai Auto Receivables Trust 2017-A17A04816442795</v>
      </c>
      <c r="B2018" s="1" t="s">
        <v>59</v>
      </c>
      <c r="C2018" s="1" t="s">
        <v>72</v>
      </c>
      <c r="D2018" s="2">
        <v>42795</v>
      </c>
      <c r="E2018" s="1">
        <v>10513.12</v>
      </c>
      <c r="F2018" s="1">
        <v>9898.77</v>
      </c>
      <c r="G2018" s="1">
        <v>614.35</v>
      </c>
      <c r="H2018" s="1">
        <v>0</v>
      </c>
      <c r="I2018" s="1">
        <v>0</v>
      </c>
      <c r="J2018" s="1">
        <v>0</v>
      </c>
      <c r="K2018" s="1">
        <v>614.35</v>
      </c>
      <c r="L2018" s="1">
        <v>0</v>
      </c>
      <c r="M2018" s="1">
        <v>0</v>
      </c>
      <c r="N2018" s="1">
        <v>271.14999999999998</v>
      </c>
      <c r="O2018" s="1">
        <v>234.08413189999999</v>
      </c>
      <c r="Q2018" s="1">
        <v>0</v>
      </c>
      <c r="R2018" s="1">
        <v>9898.77</v>
      </c>
    </row>
    <row r="2019" spans="1:18" x14ac:dyDescent="0.15">
      <c r="A2019" s="1" t="str">
        <f t="shared" si="32"/>
        <v>Hyundai Auto Receivables Trust 2017-A17A05072042767</v>
      </c>
      <c r="B2019" s="1" t="s">
        <v>59</v>
      </c>
      <c r="C2019" s="1" t="s">
        <v>93</v>
      </c>
      <c r="D2019" s="2">
        <v>42767</v>
      </c>
      <c r="E2019" s="1">
        <v>9542.82</v>
      </c>
      <c r="G2019" s="1">
        <v>0</v>
      </c>
      <c r="I2019" s="1">
        <v>9542.82</v>
      </c>
      <c r="K2019" s="1">
        <v>0</v>
      </c>
      <c r="L2019" s="1">
        <v>0</v>
      </c>
      <c r="N2019" s="1">
        <v>207.51999999999899</v>
      </c>
      <c r="O2019" s="1">
        <v>167.81911013999999</v>
      </c>
      <c r="P2019" s="1">
        <v>207.52</v>
      </c>
      <c r="Q2019" s="1">
        <v>0</v>
      </c>
    </row>
    <row r="2020" spans="1:18" x14ac:dyDescent="0.15">
      <c r="A2020" s="1" t="str">
        <f t="shared" si="32"/>
        <v>Hyundai Auto Receivables Trust 2017-A17A05072042795</v>
      </c>
      <c r="B2020" s="1" t="s">
        <v>59</v>
      </c>
      <c r="C2020" s="1" t="s">
        <v>93</v>
      </c>
      <c r="D2020" s="2">
        <v>42795</v>
      </c>
      <c r="E2020" s="1">
        <v>9542.82</v>
      </c>
      <c r="F2020" s="1">
        <v>8679.15</v>
      </c>
      <c r="G2020" s="1">
        <v>863.67</v>
      </c>
      <c r="H2020" s="1">
        <v>0</v>
      </c>
      <c r="I2020" s="1">
        <v>0</v>
      </c>
      <c r="J2020" s="1">
        <v>38.43</v>
      </c>
      <c r="K2020" s="1">
        <v>0</v>
      </c>
      <c r="L2020" s="1">
        <v>0</v>
      </c>
      <c r="M2020" s="1">
        <v>0</v>
      </c>
      <c r="N2020" s="1">
        <v>207.52</v>
      </c>
      <c r="O2020" s="1">
        <v>172.29194769</v>
      </c>
      <c r="Q2020" s="1">
        <v>2</v>
      </c>
      <c r="R2020" s="1">
        <v>8717.58</v>
      </c>
    </row>
    <row r="2021" spans="1:18" x14ac:dyDescent="0.15">
      <c r="A2021" s="1" t="str">
        <f t="shared" si="32"/>
        <v>Hyundai Auto Receivables Trust 2017-A17A05267442767</v>
      </c>
      <c r="B2021" s="1" t="s">
        <v>59</v>
      </c>
      <c r="C2021" s="1" t="s">
        <v>81</v>
      </c>
      <c r="D2021" s="2">
        <v>42767</v>
      </c>
      <c r="E2021" s="1">
        <v>17224.39</v>
      </c>
      <c r="F2021" s="1">
        <v>158.96</v>
      </c>
      <c r="G2021" s="1">
        <v>17065.43</v>
      </c>
      <c r="H2021" s="1">
        <v>0</v>
      </c>
      <c r="I2021" s="1">
        <v>0</v>
      </c>
      <c r="J2021" s="1">
        <v>194.62</v>
      </c>
      <c r="K2021" s="1">
        <v>0</v>
      </c>
      <c r="L2021" s="1">
        <v>0</v>
      </c>
      <c r="M2021" s="1">
        <v>0</v>
      </c>
      <c r="N2021" s="1">
        <v>809.92</v>
      </c>
      <c r="O2021" s="1">
        <v>258.12361712000001</v>
      </c>
      <c r="Q2021" s="1">
        <v>12</v>
      </c>
      <c r="R2021" s="1">
        <v>372.19</v>
      </c>
    </row>
    <row r="2022" spans="1:18" x14ac:dyDescent="0.15">
      <c r="A2022" s="1" t="str">
        <f t="shared" si="32"/>
        <v>Hyundai Auto Receivables Trust 2017-A17A05267442795</v>
      </c>
      <c r="B2022" s="1" t="s">
        <v>59</v>
      </c>
      <c r="C2022" s="1" t="s">
        <v>81</v>
      </c>
      <c r="D2022" s="2">
        <v>42795</v>
      </c>
      <c r="E2022" s="1">
        <v>0</v>
      </c>
      <c r="G2022" s="1">
        <v>0</v>
      </c>
      <c r="I2022" s="1">
        <v>0</v>
      </c>
      <c r="K2022" s="1">
        <v>0</v>
      </c>
      <c r="L2022" s="1">
        <v>0</v>
      </c>
      <c r="Q2022" s="1">
        <v>12</v>
      </c>
    </row>
    <row r="2023" spans="1:18" x14ac:dyDescent="0.15">
      <c r="A2023" s="1" t="str">
        <f t="shared" si="32"/>
        <v>Hyundai Auto Receivables Trust 2017-A17A05440942767</v>
      </c>
      <c r="B2023" s="1" t="s">
        <v>59</v>
      </c>
      <c r="C2023" s="1" t="s">
        <v>68</v>
      </c>
      <c r="D2023" s="2">
        <v>42767</v>
      </c>
      <c r="E2023" s="1">
        <v>13505.13</v>
      </c>
      <c r="F2023" s="1">
        <v>221.76</v>
      </c>
      <c r="G2023" s="1">
        <v>0</v>
      </c>
      <c r="H2023" s="1">
        <v>-1.59161572810262E-12</v>
      </c>
      <c r="I2023" s="1">
        <v>13283.37</v>
      </c>
      <c r="J2023" s="1">
        <v>67.239999999999995</v>
      </c>
      <c r="K2023" s="1">
        <v>0</v>
      </c>
      <c r="L2023" s="1">
        <v>0</v>
      </c>
      <c r="M2023" s="1">
        <v>0</v>
      </c>
      <c r="N2023" s="1">
        <v>289</v>
      </c>
      <c r="O2023" s="1">
        <v>213.37774843</v>
      </c>
      <c r="Q2023" s="1">
        <v>0</v>
      </c>
      <c r="R2023" s="1">
        <v>289</v>
      </c>
    </row>
    <row r="2024" spans="1:18" x14ac:dyDescent="0.15">
      <c r="A2024" s="1" t="str">
        <f t="shared" si="32"/>
        <v>Hyundai Auto Receivables Trust 2017-A17A05440942795</v>
      </c>
      <c r="B2024" s="1" t="s">
        <v>59</v>
      </c>
      <c r="C2024" s="1" t="s">
        <v>68</v>
      </c>
      <c r="D2024" s="2">
        <v>42795</v>
      </c>
      <c r="E2024" s="1">
        <v>13283.37</v>
      </c>
      <c r="F2024" s="1">
        <v>12529.91</v>
      </c>
      <c r="G2024" s="1">
        <v>753.46</v>
      </c>
      <c r="H2024" s="1">
        <v>1.81898940354585E-12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289</v>
      </c>
      <c r="O2024" s="1">
        <v>218.12548906999999</v>
      </c>
      <c r="Q2024" s="1">
        <v>0</v>
      </c>
      <c r="R2024" s="1">
        <v>12529.91</v>
      </c>
    </row>
    <row r="2025" spans="1:18" x14ac:dyDescent="0.15">
      <c r="A2025" s="1" t="str">
        <f t="shared" si="32"/>
        <v>Hyundai Auto Receivables Trust 2017-A17A05586442767</v>
      </c>
      <c r="B2025" s="1" t="s">
        <v>59</v>
      </c>
      <c r="C2025" s="1" t="s">
        <v>78</v>
      </c>
      <c r="D2025" s="2">
        <v>42767</v>
      </c>
      <c r="E2025" s="1">
        <v>14419.02</v>
      </c>
      <c r="F2025" s="1">
        <v>271.05</v>
      </c>
      <c r="G2025" s="1">
        <v>0</v>
      </c>
      <c r="H2025" s="1">
        <v>1.0800249583553501E-12</v>
      </c>
      <c r="I2025" s="1">
        <v>14147.97</v>
      </c>
      <c r="J2025" s="1">
        <v>0</v>
      </c>
      <c r="K2025" s="1">
        <v>0</v>
      </c>
      <c r="L2025" s="1">
        <v>0</v>
      </c>
      <c r="M2025" s="1">
        <v>0</v>
      </c>
      <c r="N2025" s="1">
        <v>577.14</v>
      </c>
      <c r="O2025" s="1">
        <v>288.57</v>
      </c>
      <c r="P2025" s="1">
        <v>585.17999999999995</v>
      </c>
      <c r="Q2025" s="1">
        <v>13</v>
      </c>
      <c r="R2025" s="1">
        <v>285</v>
      </c>
    </row>
    <row r="2026" spans="1:18" x14ac:dyDescent="0.15">
      <c r="A2026" s="1" t="str">
        <f t="shared" si="32"/>
        <v>Hyundai Auto Receivables Trust 2017-A17A05586442795</v>
      </c>
      <c r="B2026" s="1" t="s">
        <v>59</v>
      </c>
      <c r="C2026" s="1" t="s">
        <v>78</v>
      </c>
      <c r="D2026" s="2">
        <v>42795</v>
      </c>
      <c r="E2026" s="1">
        <v>14147.97</v>
      </c>
      <c r="F2026" s="1">
        <v>13046.8</v>
      </c>
      <c r="G2026" s="1">
        <v>1101.17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585.17999999999995</v>
      </c>
      <c r="O2026" s="1">
        <v>288.57</v>
      </c>
      <c r="Q2026" s="1">
        <v>43</v>
      </c>
      <c r="R2026" s="1">
        <v>13046.8</v>
      </c>
    </row>
    <row r="2027" spans="1:18" x14ac:dyDescent="0.15">
      <c r="A2027" s="1" t="str">
        <f t="shared" si="32"/>
        <v>Hyundai Auto Receivables Trust 2017-A17A05677142767</v>
      </c>
      <c r="B2027" s="1" t="s">
        <v>59</v>
      </c>
      <c r="C2027" s="1" t="s">
        <v>84</v>
      </c>
      <c r="D2027" s="2">
        <v>42767</v>
      </c>
      <c r="E2027" s="1">
        <v>21523.94</v>
      </c>
      <c r="F2027" s="1">
        <v>430.48</v>
      </c>
      <c r="G2027" s="1">
        <v>0</v>
      </c>
      <c r="H2027" s="1">
        <v>-4.5474735088646402E-13</v>
      </c>
      <c r="I2027" s="1">
        <v>21093.46</v>
      </c>
      <c r="J2027" s="1">
        <v>0</v>
      </c>
      <c r="K2027" s="1">
        <v>0</v>
      </c>
      <c r="L2027" s="1">
        <v>0</v>
      </c>
      <c r="M2027" s="1">
        <v>0</v>
      </c>
      <c r="N2027" s="1">
        <v>430.48</v>
      </c>
      <c r="O2027" s="1">
        <v>430.48</v>
      </c>
      <c r="P2027" s="1">
        <v>430.48</v>
      </c>
      <c r="Q2027" s="1">
        <v>0</v>
      </c>
      <c r="R2027" s="1">
        <v>430.48</v>
      </c>
    </row>
    <row r="2028" spans="1:18" x14ac:dyDescent="0.15">
      <c r="A2028" s="1" t="str">
        <f t="shared" si="32"/>
        <v>Hyundai Auto Receivables Trust 2017-A17A05677142795</v>
      </c>
      <c r="B2028" s="1" t="s">
        <v>59</v>
      </c>
      <c r="C2028" s="1" t="s">
        <v>84</v>
      </c>
      <c r="D2028" s="2">
        <v>42795</v>
      </c>
      <c r="E2028" s="1">
        <v>21093.46</v>
      </c>
      <c r="F2028" s="1">
        <v>15107</v>
      </c>
      <c r="G2028" s="1">
        <v>5986.46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430.48</v>
      </c>
      <c r="O2028" s="1">
        <v>430.48</v>
      </c>
      <c r="Q2028" s="1">
        <v>14</v>
      </c>
      <c r="R2028" s="1">
        <v>15107</v>
      </c>
    </row>
    <row r="2029" spans="1:18" x14ac:dyDescent="0.15">
      <c r="A2029" s="1" t="str">
        <f t="shared" si="32"/>
        <v>Hyundai Auto Receivables Trust 2017-A17A05737942767</v>
      </c>
      <c r="B2029" s="1" t="s">
        <v>59</v>
      </c>
      <c r="C2029" s="1" t="s">
        <v>91</v>
      </c>
      <c r="D2029" s="2">
        <v>42767</v>
      </c>
      <c r="E2029" s="1">
        <v>16907.98</v>
      </c>
      <c r="F2029" s="1">
        <v>13572.03</v>
      </c>
      <c r="G2029" s="1">
        <v>3335.95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697.76</v>
      </c>
      <c r="O2029" s="1">
        <v>259.11084016000001</v>
      </c>
      <c r="Q2029" s="1">
        <v>3</v>
      </c>
      <c r="R2029" s="1">
        <v>13572.03</v>
      </c>
    </row>
    <row r="2030" spans="1:18" x14ac:dyDescent="0.15">
      <c r="A2030" s="1" t="str">
        <f t="shared" si="32"/>
        <v>Hyundai Auto Receivables Trust 2017-A17A05737942795</v>
      </c>
      <c r="B2030" s="1" t="s">
        <v>59</v>
      </c>
      <c r="C2030" s="1" t="s">
        <v>91</v>
      </c>
      <c r="D2030" s="2">
        <v>42795</v>
      </c>
      <c r="E2030" s="1">
        <v>0</v>
      </c>
      <c r="G2030" s="1">
        <v>0</v>
      </c>
      <c r="I2030" s="1">
        <v>0</v>
      </c>
      <c r="K2030" s="1">
        <v>0</v>
      </c>
      <c r="L2030" s="1">
        <v>0</v>
      </c>
      <c r="Q2030" s="1">
        <v>3</v>
      </c>
    </row>
    <row r="2031" spans="1:18" x14ac:dyDescent="0.15">
      <c r="A2031" s="1" t="str">
        <f t="shared" si="32"/>
        <v>Hyundai Auto Receivables Trust 2017-A17A05841142767</v>
      </c>
      <c r="B2031" s="1" t="s">
        <v>59</v>
      </c>
      <c r="C2031" s="1" t="s">
        <v>73</v>
      </c>
      <c r="D2031" s="2">
        <v>42767</v>
      </c>
      <c r="E2031" s="1">
        <v>22005.02</v>
      </c>
      <c r="F2031" s="1">
        <v>18632.87</v>
      </c>
      <c r="G2031" s="1">
        <v>3372.15</v>
      </c>
      <c r="H2031" s="1">
        <v>0</v>
      </c>
      <c r="I2031" s="3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808.02</v>
      </c>
      <c r="O2031" s="1">
        <v>368.50054310000002</v>
      </c>
      <c r="Q2031" s="1">
        <v>20</v>
      </c>
      <c r="R2031" s="1">
        <v>18632.87</v>
      </c>
    </row>
    <row r="2032" spans="1:18" x14ac:dyDescent="0.15">
      <c r="A2032" s="1" t="str">
        <f t="shared" si="32"/>
        <v>Hyundai Auto Receivables Trust 2017-A17A05841142795</v>
      </c>
      <c r="B2032" s="1" t="s">
        <v>59</v>
      </c>
      <c r="C2032" s="1" t="s">
        <v>73</v>
      </c>
      <c r="D2032" s="2">
        <v>42795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2913.59</v>
      </c>
      <c r="L2032" s="1">
        <v>0</v>
      </c>
      <c r="Q2032" s="1">
        <v>51</v>
      </c>
      <c r="R2032" s="1">
        <v>0</v>
      </c>
    </row>
    <row r="2033" spans="1:18" x14ac:dyDescent="0.15">
      <c r="A2033" s="1" t="str">
        <f t="shared" si="32"/>
        <v>Hyundai Auto Receivables Trust 2017-A17A05868042767</v>
      </c>
      <c r="B2033" s="1" t="s">
        <v>59</v>
      </c>
      <c r="C2033" s="1" t="s">
        <v>74</v>
      </c>
      <c r="D2033" s="2">
        <v>42767</v>
      </c>
      <c r="E2033" s="1">
        <v>17275.400000000001</v>
      </c>
      <c r="G2033" s="1">
        <v>0</v>
      </c>
      <c r="I2033" s="3">
        <v>17275.400000000001</v>
      </c>
      <c r="K2033" s="1">
        <v>0</v>
      </c>
      <c r="L2033" s="1">
        <v>0</v>
      </c>
      <c r="N2033" s="1">
        <v>349.9</v>
      </c>
      <c r="O2033" s="1">
        <v>260.60730211999999</v>
      </c>
      <c r="P2033" s="1">
        <v>699.8</v>
      </c>
      <c r="Q2033" s="1">
        <v>0</v>
      </c>
    </row>
    <row r="2034" spans="1:18" x14ac:dyDescent="0.15">
      <c r="A2034" s="1" t="str">
        <f t="shared" si="32"/>
        <v>Hyundai Auto Receivables Trust 2017-A17A05868042795</v>
      </c>
      <c r="B2034" s="1" t="s">
        <v>59</v>
      </c>
      <c r="C2034" s="1" t="s">
        <v>74</v>
      </c>
      <c r="D2034" s="2">
        <v>42795</v>
      </c>
      <c r="E2034" s="1">
        <v>17275.400000000001</v>
      </c>
      <c r="F2034" s="1">
        <v>0</v>
      </c>
      <c r="G2034" s="1">
        <v>17275.400000000001</v>
      </c>
      <c r="H2034" s="1">
        <v>0</v>
      </c>
      <c r="I2034" s="1">
        <v>0</v>
      </c>
      <c r="J2034" s="1">
        <v>0</v>
      </c>
      <c r="K2034" s="1">
        <v>11722.93</v>
      </c>
      <c r="L2034" s="1">
        <v>0</v>
      </c>
      <c r="M2034" s="1">
        <v>0</v>
      </c>
      <c r="N2034" s="1">
        <v>699.8</v>
      </c>
      <c r="O2034" s="1">
        <v>270.48602294</v>
      </c>
      <c r="Q2034" s="1">
        <v>55</v>
      </c>
      <c r="R2034" s="1">
        <v>0</v>
      </c>
    </row>
    <row r="2035" spans="1:18" x14ac:dyDescent="0.15">
      <c r="A2035" s="1" t="str">
        <f t="shared" si="32"/>
        <v>Hyundai Auto Receivables Trust 2017-A17A05879442767</v>
      </c>
      <c r="B2035" s="1" t="s">
        <v>59</v>
      </c>
      <c r="C2035" s="1" t="s">
        <v>76</v>
      </c>
      <c r="D2035" s="2">
        <v>42767</v>
      </c>
      <c r="E2035" s="1">
        <v>17969.23</v>
      </c>
      <c r="F2035" s="1">
        <v>398.13</v>
      </c>
      <c r="G2035" s="1">
        <v>0</v>
      </c>
      <c r="H2035" s="1">
        <v>1.02318153949454E-12</v>
      </c>
      <c r="I2035" s="1">
        <v>17571.099999999999</v>
      </c>
      <c r="J2035" s="1">
        <v>0</v>
      </c>
      <c r="K2035" s="1">
        <v>0</v>
      </c>
      <c r="L2035" s="1">
        <v>0</v>
      </c>
      <c r="M2035" s="1">
        <v>54.379999999999903</v>
      </c>
      <c r="N2035" s="1">
        <v>343.75</v>
      </c>
      <c r="O2035" s="1">
        <v>284.59155292000003</v>
      </c>
      <c r="P2035" s="1">
        <v>343.75</v>
      </c>
      <c r="Q2035" s="1">
        <v>0</v>
      </c>
      <c r="R2035" s="1">
        <v>398.13</v>
      </c>
    </row>
    <row r="2036" spans="1:18" x14ac:dyDescent="0.15">
      <c r="A2036" s="1" t="str">
        <f t="shared" si="32"/>
        <v>Hyundai Auto Receivables Trust 2017-A17A05879442795</v>
      </c>
      <c r="B2036" s="1" t="s">
        <v>59</v>
      </c>
      <c r="C2036" s="1" t="s">
        <v>76</v>
      </c>
      <c r="D2036" s="2">
        <v>42795</v>
      </c>
      <c r="E2036" s="1">
        <v>17571.099999999999</v>
      </c>
      <c r="F2036" s="1">
        <v>13573.35</v>
      </c>
      <c r="G2036" s="1">
        <v>3997.75</v>
      </c>
      <c r="H2036" s="1">
        <v>0</v>
      </c>
      <c r="I2036" s="3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343.75</v>
      </c>
      <c r="O2036" s="1">
        <v>291.16799947999999</v>
      </c>
      <c r="Q2036" s="1">
        <v>27</v>
      </c>
      <c r="R2036" s="1">
        <v>13573.35</v>
      </c>
    </row>
    <row r="2037" spans="1:18" x14ac:dyDescent="0.15">
      <c r="A2037" s="1" t="str">
        <f t="shared" si="32"/>
        <v>Hyundai Auto Receivables Trust 2017-A17A06041742767</v>
      </c>
      <c r="B2037" s="1" t="s">
        <v>59</v>
      </c>
      <c r="C2037" s="1" t="s">
        <v>89</v>
      </c>
      <c r="D2037" s="2">
        <v>42767</v>
      </c>
      <c r="E2037" s="1">
        <v>19869.36</v>
      </c>
      <c r="F2037" s="1">
        <v>14177.5</v>
      </c>
      <c r="G2037" s="1">
        <v>5691.86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387.89</v>
      </c>
      <c r="O2037" s="1">
        <v>290.27876622999997</v>
      </c>
      <c r="Q2037" s="1">
        <v>0</v>
      </c>
      <c r="R2037" s="1">
        <v>14237.5</v>
      </c>
    </row>
    <row r="2038" spans="1:18" x14ac:dyDescent="0.15">
      <c r="A2038" s="1" t="str">
        <f t="shared" si="32"/>
        <v>Hyundai Auto Receivables Trust 2017-A17A06041742795</v>
      </c>
      <c r="B2038" s="1" t="s">
        <v>59</v>
      </c>
      <c r="C2038" s="1" t="s">
        <v>89</v>
      </c>
      <c r="D2038" s="2">
        <v>42795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5691.86</v>
      </c>
      <c r="L2038" s="1">
        <v>0</v>
      </c>
      <c r="Q2038" s="1">
        <v>0</v>
      </c>
      <c r="R2038" s="1">
        <v>0</v>
      </c>
    </row>
    <row r="2039" spans="1:18" x14ac:dyDescent="0.15">
      <c r="A2039" s="1" t="str">
        <f t="shared" si="32"/>
        <v>Hyundai Auto Receivables Trust 2017-A17A06122242767</v>
      </c>
      <c r="B2039" s="1" t="s">
        <v>59</v>
      </c>
      <c r="C2039" s="1" t="s">
        <v>69</v>
      </c>
      <c r="D2039" s="2">
        <v>42767</v>
      </c>
      <c r="E2039" s="1">
        <v>17721.36</v>
      </c>
      <c r="F2039" s="1">
        <v>2240.5300000000002</v>
      </c>
      <c r="G2039" s="1">
        <v>0</v>
      </c>
      <c r="H2039" s="1">
        <v>4.5474735088646402E-13</v>
      </c>
      <c r="I2039" s="1">
        <v>15480.83</v>
      </c>
      <c r="J2039" s="1">
        <v>0</v>
      </c>
      <c r="K2039" s="1">
        <v>0</v>
      </c>
      <c r="L2039" s="1">
        <v>0</v>
      </c>
      <c r="M2039" s="1">
        <v>1921.18</v>
      </c>
      <c r="N2039" s="1">
        <v>319.35000000000002</v>
      </c>
      <c r="O2039" s="1">
        <v>319.35000000000002</v>
      </c>
      <c r="P2039" s="1">
        <v>157.05000000000001</v>
      </c>
      <c r="Q2039" s="1">
        <v>0</v>
      </c>
      <c r="R2039" s="1">
        <v>2240.5300000000002</v>
      </c>
    </row>
    <row r="2040" spans="1:18" x14ac:dyDescent="0.15">
      <c r="A2040" s="1" t="str">
        <f t="shared" si="32"/>
        <v>Hyundai Auto Receivables Trust 2017-A17A06122242795</v>
      </c>
      <c r="B2040" s="1" t="s">
        <v>59</v>
      </c>
      <c r="C2040" s="1" t="s">
        <v>69</v>
      </c>
      <c r="D2040" s="2">
        <v>42795</v>
      </c>
      <c r="E2040" s="1">
        <v>15480.83</v>
      </c>
      <c r="F2040" s="1">
        <v>14982.13</v>
      </c>
      <c r="G2040" s="1">
        <v>498.7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157.05000000000001</v>
      </c>
      <c r="O2040" s="1">
        <v>319.35000000000002</v>
      </c>
      <c r="Q2040" s="1">
        <v>0</v>
      </c>
      <c r="R2040" s="1">
        <v>14982.13</v>
      </c>
    </row>
    <row r="2041" spans="1:18" x14ac:dyDescent="0.15">
      <c r="A2041" s="1" t="str">
        <f t="shared" si="32"/>
        <v>Hyundai Auto Receivables Trust 2017-A17A06249642767</v>
      </c>
      <c r="B2041" s="1" t="s">
        <v>59</v>
      </c>
      <c r="C2041" s="1" t="s">
        <v>77</v>
      </c>
      <c r="D2041" s="2">
        <v>42767</v>
      </c>
      <c r="E2041" s="1">
        <v>15873.37</v>
      </c>
      <c r="G2041" s="1">
        <v>0</v>
      </c>
      <c r="I2041" s="3">
        <v>15873.37</v>
      </c>
      <c r="K2041" s="1">
        <v>0</v>
      </c>
      <c r="L2041" s="1">
        <v>0</v>
      </c>
      <c r="N2041" s="1">
        <v>586.9</v>
      </c>
      <c r="O2041" s="1">
        <v>206.11471585999999</v>
      </c>
      <c r="P2041" s="1">
        <v>586.9</v>
      </c>
      <c r="Q2041" s="1">
        <v>18</v>
      </c>
    </row>
    <row r="2042" spans="1:18" x14ac:dyDescent="0.15">
      <c r="A2042" s="1" t="str">
        <f t="shared" si="32"/>
        <v>Hyundai Auto Receivables Trust 2017-A17A06249642795</v>
      </c>
      <c r="B2042" s="1" t="s">
        <v>59</v>
      </c>
      <c r="C2042" s="1" t="s">
        <v>77</v>
      </c>
      <c r="D2042" s="2">
        <v>42795</v>
      </c>
      <c r="E2042" s="1">
        <v>15873.37</v>
      </c>
      <c r="F2042" s="1">
        <v>12919.75</v>
      </c>
      <c r="G2042" s="1">
        <v>2953.62</v>
      </c>
      <c r="H2042" s="1">
        <v>1.81898940354585E-12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586.9</v>
      </c>
      <c r="O2042" s="1">
        <v>215.59268649000001</v>
      </c>
      <c r="Q2042" s="1">
        <v>30</v>
      </c>
      <c r="R2042" s="1">
        <v>12919.75</v>
      </c>
    </row>
    <row r="2043" spans="1:18" x14ac:dyDescent="0.15">
      <c r="A2043" s="1" t="str">
        <f t="shared" si="32"/>
        <v>Hyundai Auto Receivables Trust 2017-A17A06271242767</v>
      </c>
      <c r="B2043" s="1" t="s">
        <v>59</v>
      </c>
      <c r="C2043" s="1" t="s">
        <v>80</v>
      </c>
      <c r="D2043" s="2">
        <v>42767</v>
      </c>
      <c r="E2043" s="1">
        <v>21148.15</v>
      </c>
      <c r="F2043" s="1">
        <v>14154.74</v>
      </c>
      <c r="G2043" s="1">
        <v>6993.41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369.22</v>
      </c>
      <c r="O2043" s="1">
        <v>369.22</v>
      </c>
      <c r="Q2043" s="1">
        <v>0</v>
      </c>
      <c r="R2043" s="1">
        <v>14154.74</v>
      </c>
    </row>
    <row r="2044" spans="1:18" x14ac:dyDescent="0.15">
      <c r="A2044" s="1" t="str">
        <f t="shared" si="32"/>
        <v>Hyundai Auto Receivables Trust 2017-A17A06271242795</v>
      </c>
      <c r="B2044" s="1" t="s">
        <v>59</v>
      </c>
      <c r="C2044" s="1" t="s">
        <v>80</v>
      </c>
      <c r="D2044" s="2">
        <v>42795</v>
      </c>
      <c r="E2044" s="1">
        <v>0</v>
      </c>
      <c r="F2044" s="1">
        <v>0</v>
      </c>
      <c r="G2044" s="1">
        <v>0</v>
      </c>
      <c r="H2044" s="1">
        <v>0</v>
      </c>
      <c r="I2044" s="3">
        <v>0</v>
      </c>
      <c r="J2044" s="1">
        <v>0</v>
      </c>
      <c r="K2044" s="1">
        <v>6993.41</v>
      </c>
      <c r="L2044" s="1">
        <v>0</v>
      </c>
      <c r="Q2044" s="1">
        <v>0</v>
      </c>
      <c r="R2044" s="1">
        <v>0</v>
      </c>
    </row>
    <row r="2045" spans="1:18" x14ac:dyDescent="0.15">
      <c r="A2045" s="1" t="str">
        <f t="shared" si="32"/>
        <v>Hyundai Auto Receivables Trust 2017-A17A06354042767</v>
      </c>
      <c r="B2045" s="1" t="s">
        <v>59</v>
      </c>
      <c r="C2045" s="1" t="s">
        <v>86</v>
      </c>
      <c r="D2045" s="2">
        <v>42767</v>
      </c>
      <c r="E2045" s="1">
        <v>21818.38</v>
      </c>
      <c r="F2045" s="1">
        <v>20740.02</v>
      </c>
      <c r="G2045" s="1">
        <v>1078.3599999999999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796.98</v>
      </c>
      <c r="O2045" s="1">
        <v>344.57801121</v>
      </c>
      <c r="Q2045" s="1">
        <v>19</v>
      </c>
      <c r="R2045" s="1">
        <v>20740.02</v>
      </c>
    </row>
    <row r="2046" spans="1:18" x14ac:dyDescent="0.15">
      <c r="A2046" s="1" t="str">
        <f t="shared" si="32"/>
        <v>Hyundai Auto Receivables Trust 2017-A17A06354042795</v>
      </c>
      <c r="B2046" s="1" t="s">
        <v>59</v>
      </c>
      <c r="C2046" s="1" t="s">
        <v>86</v>
      </c>
      <c r="D2046" s="2">
        <v>42795</v>
      </c>
      <c r="E2046" s="1">
        <v>0</v>
      </c>
      <c r="G2046" s="1">
        <v>0</v>
      </c>
      <c r="I2046" s="1">
        <v>0</v>
      </c>
      <c r="K2046" s="1">
        <v>0</v>
      </c>
      <c r="L2046" s="1">
        <v>0</v>
      </c>
      <c r="Q2046" s="1">
        <v>19</v>
      </c>
    </row>
    <row r="2047" spans="1:18" x14ac:dyDescent="0.15">
      <c r="A2047" s="1" t="str">
        <f t="shared" si="32"/>
        <v>Hyundai Auto Receivables Trust 2017-A17A06407142767</v>
      </c>
      <c r="B2047" s="1" t="s">
        <v>59</v>
      </c>
      <c r="C2047" s="1" t="s">
        <v>90</v>
      </c>
      <c r="D2047" s="2">
        <v>42767</v>
      </c>
      <c r="E2047" s="1">
        <v>12902.53</v>
      </c>
      <c r="F2047" s="1">
        <v>8830.25</v>
      </c>
      <c r="G2047" s="1">
        <v>4072.28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455.7</v>
      </c>
      <c r="O2047" s="1">
        <v>166.03404473000001</v>
      </c>
      <c r="Q2047" s="1">
        <v>4</v>
      </c>
      <c r="R2047" s="1">
        <v>8830.25</v>
      </c>
    </row>
    <row r="2048" spans="1:18" x14ac:dyDescent="0.15">
      <c r="A2048" s="1" t="str">
        <f t="shared" si="32"/>
        <v>Hyundai Auto Receivables Trust 2017-A17A06407142795</v>
      </c>
      <c r="B2048" s="1" t="s">
        <v>59</v>
      </c>
      <c r="C2048" s="1" t="s">
        <v>90</v>
      </c>
      <c r="D2048" s="2">
        <v>42795</v>
      </c>
      <c r="E2048" s="1">
        <v>0</v>
      </c>
      <c r="G2048" s="1">
        <v>0</v>
      </c>
      <c r="I2048" s="1">
        <v>0</v>
      </c>
      <c r="K2048" s="1">
        <v>0</v>
      </c>
      <c r="L2048" s="1">
        <v>0</v>
      </c>
      <c r="Q2048" s="1">
        <v>4</v>
      </c>
    </row>
    <row r="2049" spans="1:18" x14ac:dyDescent="0.15">
      <c r="A2049" s="1" t="str">
        <f t="shared" si="32"/>
        <v>Hyundai Auto Receivables Trust 2017-A17A06418242767</v>
      </c>
      <c r="B2049" s="1" t="s">
        <v>59</v>
      </c>
      <c r="C2049" s="1" t="s">
        <v>92</v>
      </c>
      <c r="D2049" s="2">
        <v>42767</v>
      </c>
      <c r="E2049" s="1">
        <v>14922.6</v>
      </c>
      <c r="F2049" s="1">
        <v>11762.61</v>
      </c>
      <c r="G2049" s="1">
        <v>0</v>
      </c>
      <c r="H2049" s="1">
        <v>0</v>
      </c>
      <c r="I2049" s="1">
        <v>3159.99</v>
      </c>
      <c r="J2049" s="1">
        <v>0</v>
      </c>
      <c r="K2049" s="1">
        <v>0</v>
      </c>
      <c r="L2049" s="1">
        <v>0</v>
      </c>
      <c r="M2049" s="1">
        <v>11494.01</v>
      </c>
      <c r="N2049" s="1">
        <v>268.60000000000002</v>
      </c>
      <c r="O2049" s="1">
        <v>180.35583059999999</v>
      </c>
      <c r="Q2049" s="1">
        <v>0</v>
      </c>
      <c r="R2049" s="1">
        <v>11762.61</v>
      </c>
    </row>
    <row r="2050" spans="1:18" x14ac:dyDescent="0.15">
      <c r="A2050" s="1" t="str">
        <f t="shared" si="32"/>
        <v>Hyundai Auto Receivables Trust 2017-A17A06418242795</v>
      </c>
      <c r="B2050" s="1" t="s">
        <v>59</v>
      </c>
      <c r="C2050" s="1" t="s">
        <v>92</v>
      </c>
      <c r="D2050" s="2">
        <v>42795</v>
      </c>
      <c r="E2050" s="1">
        <v>3159.99</v>
      </c>
      <c r="F2050" s="1">
        <v>0</v>
      </c>
      <c r="G2050" s="1">
        <v>3159.99</v>
      </c>
      <c r="H2050" s="1">
        <v>0</v>
      </c>
      <c r="I2050" s="1">
        <v>0</v>
      </c>
      <c r="J2050" s="1">
        <v>0</v>
      </c>
      <c r="K2050" s="1">
        <v>974.8</v>
      </c>
      <c r="L2050" s="1">
        <v>0</v>
      </c>
      <c r="M2050" s="1">
        <v>0</v>
      </c>
      <c r="N2050" s="1">
        <v>268.60000000000002</v>
      </c>
      <c r="O2050" s="1">
        <v>189.86269148</v>
      </c>
      <c r="Q2050" s="1">
        <v>0</v>
      </c>
      <c r="R2050" s="1">
        <v>0</v>
      </c>
    </row>
    <row r="2051" spans="1:18" x14ac:dyDescent="0.15">
      <c r="A2051" s="1" t="str">
        <f t="shared" ref="A2051:A2114" si="33">B2051&amp;C2051&amp;D2051</f>
        <v>Hyundai Auto Receivables Trust 2017-A17A06441742767</v>
      </c>
      <c r="B2051" s="1" t="s">
        <v>59</v>
      </c>
      <c r="C2051" s="1" t="s">
        <v>67</v>
      </c>
      <c r="D2051" s="2">
        <v>42767</v>
      </c>
      <c r="E2051" s="1">
        <v>22114.17</v>
      </c>
      <c r="F2051" s="1">
        <v>16629.14</v>
      </c>
      <c r="G2051" s="1">
        <v>5485.03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379.4</v>
      </c>
      <c r="O2051" s="1">
        <v>285.53558994000002</v>
      </c>
      <c r="Q2051" s="1">
        <v>0</v>
      </c>
      <c r="R2051" s="1">
        <v>16629.14</v>
      </c>
    </row>
    <row r="2052" spans="1:18" x14ac:dyDescent="0.15">
      <c r="A2052" s="1" t="str">
        <f t="shared" si="33"/>
        <v>Hyundai Auto Receivables Trust 2017-A17A06441742795</v>
      </c>
      <c r="B2052" s="1" t="s">
        <v>59</v>
      </c>
      <c r="C2052" s="1" t="s">
        <v>67</v>
      </c>
      <c r="D2052" s="2">
        <v>42795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5485.03</v>
      </c>
      <c r="L2052" s="1">
        <v>0</v>
      </c>
      <c r="Q2052" s="1">
        <v>0</v>
      </c>
      <c r="R2052" s="1">
        <v>0</v>
      </c>
    </row>
    <row r="2053" spans="1:18" x14ac:dyDescent="0.15">
      <c r="A2053" s="1" t="str">
        <f t="shared" si="33"/>
        <v>Hyundai Auto Receivables Trust 2017-A17A06542242767</v>
      </c>
      <c r="B2053" s="1" t="s">
        <v>59</v>
      </c>
      <c r="C2053" s="1" t="s">
        <v>75</v>
      </c>
      <c r="D2053" s="2">
        <v>42767</v>
      </c>
      <c r="E2053" s="1">
        <v>24340.67</v>
      </c>
      <c r="G2053" s="1">
        <v>0</v>
      </c>
      <c r="I2053" s="3">
        <v>24340.67</v>
      </c>
      <c r="K2053" s="1">
        <v>0</v>
      </c>
      <c r="L2053" s="1">
        <v>0</v>
      </c>
      <c r="N2053" s="3">
        <v>838.62</v>
      </c>
      <c r="O2053" s="1">
        <v>379.99333746000002</v>
      </c>
      <c r="P2053" s="1">
        <v>403.62</v>
      </c>
      <c r="Q2053" s="1">
        <v>2</v>
      </c>
    </row>
    <row r="2054" spans="1:18" x14ac:dyDescent="0.15">
      <c r="A2054" s="1" t="str">
        <f t="shared" si="33"/>
        <v>Hyundai Auto Receivables Trust 2017-A17A06542242795</v>
      </c>
      <c r="B2054" s="1" t="s">
        <v>59</v>
      </c>
      <c r="C2054" s="1" t="s">
        <v>75</v>
      </c>
      <c r="D2054" s="2">
        <v>42795</v>
      </c>
      <c r="E2054" s="1">
        <v>24340.67</v>
      </c>
      <c r="F2054" s="1">
        <v>14404.78</v>
      </c>
      <c r="G2054" s="1">
        <v>9935.89</v>
      </c>
      <c r="H2054" s="1">
        <v>0</v>
      </c>
      <c r="I2054" s="1">
        <v>0</v>
      </c>
      <c r="J2054" s="1">
        <v>0</v>
      </c>
      <c r="K2054" s="1">
        <v>9935.89</v>
      </c>
      <c r="L2054" s="1">
        <v>0</v>
      </c>
      <c r="M2054" s="1">
        <v>0</v>
      </c>
      <c r="N2054" s="1">
        <v>403.62</v>
      </c>
      <c r="O2054" s="1">
        <v>384.35202907000001</v>
      </c>
      <c r="Q2054" s="1">
        <v>28</v>
      </c>
      <c r="R2054" s="1">
        <v>14404.78</v>
      </c>
    </row>
    <row r="2055" spans="1:18" x14ac:dyDescent="0.15">
      <c r="A2055" s="1" t="str">
        <f t="shared" si="33"/>
        <v>Hyundai Auto Receivables Trust 2017-A17A06596942767</v>
      </c>
      <c r="B2055" s="1" t="s">
        <v>59</v>
      </c>
      <c r="C2055" s="1" t="s">
        <v>79</v>
      </c>
      <c r="D2055" s="2">
        <v>42767</v>
      </c>
      <c r="E2055" s="1">
        <v>19496.650000000001</v>
      </c>
      <c r="F2055" s="1">
        <v>11074.1</v>
      </c>
      <c r="G2055" s="1">
        <v>8422.5499999999993</v>
      </c>
      <c r="H2055" s="1">
        <v>0</v>
      </c>
      <c r="I2055" s="1">
        <v>0</v>
      </c>
      <c r="J2055" s="1">
        <v>92.56</v>
      </c>
      <c r="K2055" s="1">
        <v>0</v>
      </c>
      <c r="L2055" s="1">
        <v>0</v>
      </c>
      <c r="M2055" s="1">
        <v>0</v>
      </c>
      <c r="N2055" s="1">
        <v>335.159999999999</v>
      </c>
      <c r="O2055" s="1">
        <v>242.59635306999999</v>
      </c>
      <c r="Q2055" s="1">
        <v>0</v>
      </c>
      <c r="R2055" s="1">
        <v>11166.66</v>
      </c>
    </row>
    <row r="2056" spans="1:18" x14ac:dyDescent="0.15">
      <c r="A2056" s="1" t="str">
        <f t="shared" si="33"/>
        <v>Hyundai Auto Receivables Trust 2017-A17A06596942795</v>
      </c>
      <c r="B2056" s="1" t="s">
        <v>59</v>
      </c>
      <c r="C2056" s="1" t="s">
        <v>79</v>
      </c>
      <c r="D2056" s="2">
        <v>42795</v>
      </c>
      <c r="E2056" s="1">
        <v>0</v>
      </c>
      <c r="G2056" s="1">
        <v>0</v>
      </c>
      <c r="I2056" s="1">
        <v>0</v>
      </c>
      <c r="K2056" s="1">
        <v>0</v>
      </c>
      <c r="L2056" s="1">
        <v>0</v>
      </c>
      <c r="Q2056" s="1">
        <v>0</v>
      </c>
    </row>
    <row r="2057" spans="1:18" x14ac:dyDescent="0.15">
      <c r="A2057" s="1" t="str">
        <f t="shared" si="33"/>
        <v>Hyundai Auto Receivables Trust 2017-A17A06651842767</v>
      </c>
      <c r="B2057" s="1" t="s">
        <v>59</v>
      </c>
      <c r="C2057" s="1" t="s">
        <v>83</v>
      </c>
      <c r="D2057" s="2">
        <v>42767</v>
      </c>
      <c r="E2057" s="1">
        <v>10016.67</v>
      </c>
      <c r="G2057" s="1">
        <v>0</v>
      </c>
      <c r="I2057" s="3">
        <v>10016.67</v>
      </c>
      <c r="K2057" s="1">
        <v>0</v>
      </c>
      <c r="L2057" s="1">
        <v>0</v>
      </c>
      <c r="N2057" s="1">
        <v>566.64</v>
      </c>
      <c r="O2057" s="1">
        <v>112.48706416</v>
      </c>
      <c r="P2057" s="1">
        <v>377.76</v>
      </c>
      <c r="Q2057" s="1">
        <v>34</v>
      </c>
    </row>
    <row r="2058" spans="1:18" x14ac:dyDescent="0.15">
      <c r="A2058" s="1" t="str">
        <f t="shared" si="33"/>
        <v>Hyundai Auto Receivables Trust 2017-A17A06651842795</v>
      </c>
      <c r="B2058" s="1" t="s">
        <v>59</v>
      </c>
      <c r="C2058" s="1" t="s">
        <v>83</v>
      </c>
      <c r="D2058" s="2">
        <v>42795</v>
      </c>
      <c r="E2058" s="1">
        <v>10016.67</v>
      </c>
      <c r="F2058" s="1">
        <v>7104.51</v>
      </c>
      <c r="G2058" s="1">
        <v>2912.16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377.76</v>
      </c>
      <c r="O2058" s="1">
        <v>120.66431815999999</v>
      </c>
      <c r="Q2058" s="1">
        <v>40</v>
      </c>
      <c r="R2058" s="1">
        <v>7104.51</v>
      </c>
    </row>
    <row r="2059" spans="1:18" x14ac:dyDescent="0.15">
      <c r="A2059" s="1" t="str">
        <f t="shared" si="33"/>
        <v>Hyundai Auto Receivables Trust 2017-A17A06672742767</v>
      </c>
      <c r="B2059" s="1" t="s">
        <v>59</v>
      </c>
      <c r="C2059" s="1" t="s">
        <v>85</v>
      </c>
      <c r="D2059" s="2">
        <v>42767</v>
      </c>
      <c r="E2059" s="1">
        <v>27601.81</v>
      </c>
      <c r="F2059" s="1">
        <v>17116.11</v>
      </c>
      <c r="G2059" s="1">
        <v>10485.700000000001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890.36</v>
      </c>
      <c r="O2059" s="1">
        <v>445.18</v>
      </c>
      <c r="Q2059" s="1">
        <v>12</v>
      </c>
      <c r="R2059" s="1">
        <v>17116.11</v>
      </c>
    </row>
    <row r="2060" spans="1:18" x14ac:dyDescent="0.15">
      <c r="A2060" s="1" t="str">
        <f t="shared" si="33"/>
        <v>Hyundai Auto Receivables Trust 2017-A17A06672742795</v>
      </c>
      <c r="B2060" s="1" t="s">
        <v>59</v>
      </c>
      <c r="C2060" s="1" t="s">
        <v>85</v>
      </c>
      <c r="D2060" s="2">
        <v>42795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7330.7</v>
      </c>
      <c r="L2060" s="1">
        <v>0</v>
      </c>
      <c r="Q2060" s="1">
        <v>42</v>
      </c>
      <c r="R2060" s="1">
        <v>0</v>
      </c>
    </row>
    <row r="2061" spans="1:18" x14ac:dyDescent="0.15">
      <c r="A2061" s="1" t="str">
        <f t="shared" si="33"/>
        <v>Hyundai Auto Receivables Trust 2017-A17A06687642767</v>
      </c>
      <c r="B2061" s="1" t="s">
        <v>59</v>
      </c>
      <c r="C2061" s="1" t="s">
        <v>87</v>
      </c>
      <c r="D2061" s="2">
        <v>42767</v>
      </c>
      <c r="E2061" s="1">
        <v>25445.74</v>
      </c>
      <c r="F2061" s="1">
        <v>310.77999999999997</v>
      </c>
      <c r="G2061" s="1">
        <v>0</v>
      </c>
      <c r="H2061" s="1">
        <v>2.5011104298755498E-12</v>
      </c>
      <c r="I2061" s="3">
        <v>25134.959999999999</v>
      </c>
      <c r="J2061" s="1">
        <v>129.16999999999999</v>
      </c>
      <c r="K2061" s="1">
        <v>0</v>
      </c>
      <c r="L2061" s="1">
        <v>0</v>
      </c>
      <c r="M2061" s="1">
        <v>0</v>
      </c>
      <c r="N2061" s="1">
        <v>439.95</v>
      </c>
      <c r="O2061" s="1">
        <v>314.78524044</v>
      </c>
      <c r="P2061" s="1">
        <v>439.95</v>
      </c>
      <c r="Q2061" s="1">
        <v>0</v>
      </c>
      <c r="R2061" s="1">
        <v>439.95</v>
      </c>
    </row>
    <row r="2062" spans="1:18" x14ac:dyDescent="0.15">
      <c r="A2062" s="1" t="str">
        <f t="shared" si="33"/>
        <v>Hyundai Auto Receivables Trust 2017-A17A06687642795</v>
      </c>
      <c r="B2062" s="1" t="s">
        <v>59</v>
      </c>
      <c r="C2062" s="1" t="s">
        <v>87</v>
      </c>
      <c r="D2062" s="2">
        <v>42795</v>
      </c>
      <c r="E2062" s="1">
        <v>25134.959999999999</v>
      </c>
      <c r="F2062" s="1">
        <v>17387.150000000001</v>
      </c>
      <c r="G2062" s="1">
        <v>7747.81</v>
      </c>
      <c r="H2062" s="1">
        <v>-3.6379788070917101E-12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439.95</v>
      </c>
      <c r="O2062" s="1">
        <v>328.29612302999999</v>
      </c>
      <c r="Q2062" s="1">
        <v>0</v>
      </c>
      <c r="R2062" s="1">
        <v>17387.150000000001</v>
      </c>
    </row>
    <row r="2063" spans="1:18" x14ac:dyDescent="0.15">
      <c r="A2063" s="1" t="str">
        <f t="shared" si="33"/>
        <v>Hyundai Auto Receivables Trust 2017-A17A06706042767</v>
      </c>
      <c r="B2063" s="1" t="s">
        <v>59</v>
      </c>
      <c r="C2063" s="1" t="s">
        <v>88</v>
      </c>
      <c r="D2063" s="2">
        <v>42767</v>
      </c>
      <c r="E2063" s="1">
        <v>24079.42</v>
      </c>
      <c r="G2063" s="1">
        <v>0</v>
      </c>
      <c r="I2063" s="1">
        <v>24079.42</v>
      </c>
      <c r="K2063" s="1">
        <v>0</v>
      </c>
      <c r="L2063" s="1">
        <v>0</v>
      </c>
      <c r="N2063" s="1">
        <v>776.74</v>
      </c>
      <c r="O2063" s="1">
        <v>388.37</v>
      </c>
      <c r="P2063" s="1">
        <v>776.74</v>
      </c>
      <c r="Q2063" s="1">
        <v>10</v>
      </c>
    </row>
    <row r="2064" spans="1:18" x14ac:dyDescent="0.15">
      <c r="A2064" s="1" t="str">
        <f t="shared" si="33"/>
        <v>Hyundai Auto Receivables Trust 2017-A17A06706042795</v>
      </c>
      <c r="B2064" s="1" t="s">
        <v>59</v>
      </c>
      <c r="C2064" s="1" t="s">
        <v>88</v>
      </c>
      <c r="D2064" s="2">
        <v>42795</v>
      </c>
      <c r="E2064" s="1">
        <v>24079.42</v>
      </c>
      <c r="F2064" s="1">
        <v>20149.57</v>
      </c>
      <c r="G2064" s="1">
        <v>3929.85</v>
      </c>
      <c r="H2064" s="1">
        <v>0</v>
      </c>
      <c r="I2064" s="3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776.74</v>
      </c>
      <c r="O2064" s="1">
        <v>388.37</v>
      </c>
      <c r="Q2064" s="1">
        <v>0</v>
      </c>
      <c r="R2064" s="1">
        <v>20149.57</v>
      </c>
    </row>
    <row r="2065" spans="1:18" x14ac:dyDescent="0.15">
      <c r="A2065" s="1" t="str">
        <f t="shared" si="33"/>
        <v>Hyundai Auto Receivables Trust 2017-A17A06899542767</v>
      </c>
      <c r="B2065" s="1" t="s">
        <v>59</v>
      </c>
      <c r="C2065" s="1" t="s">
        <v>96</v>
      </c>
      <c r="D2065" s="2">
        <v>42767</v>
      </c>
      <c r="E2065" s="1">
        <v>30414.400000000001</v>
      </c>
      <c r="F2065" s="1">
        <v>1650.79</v>
      </c>
      <c r="G2065" s="1">
        <v>0</v>
      </c>
      <c r="H2065" s="1">
        <v>9.0949470177292804E-13</v>
      </c>
      <c r="I2065" s="1">
        <v>28763.61</v>
      </c>
      <c r="J2065" s="1">
        <v>0</v>
      </c>
      <c r="K2065" s="1">
        <v>0</v>
      </c>
      <c r="L2065" s="1">
        <v>0</v>
      </c>
      <c r="M2065" s="1">
        <v>746.01</v>
      </c>
      <c r="N2065" s="1">
        <v>904.78</v>
      </c>
      <c r="O2065" s="1">
        <v>429.14533333999998</v>
      </c>
      <c r="P2065" s="1">
        <v>904.78</v>
      </c>
      <c r="Q2065" s="1">
        <v>15</v>
      </c>
      <c r="R2065" s="1">
        <v>1650.79</v>
      </c>
    </row>
    <row r="2066" spans="1:18" x14ac:dyDescent="0.15">
      <c r="A2066" s="1" t="str">
        <f t="shared" si="33"/>
        <v>Hyundai Auto Receivables Trust 2017-A17A06899542795</v>
      </c>
      <c r="B2066" s="1" t="s">
        <v>59</v>
      </c>
      <c r="C2066" s="1" t="s">
        <v>96</v>
      </c>
      <c r="D2066" s="2">
        <v>42795</v>
      </c>
      <c r="E2066" s="1">
        <v>28763.61</v>
      </c>
      <c r="F2066" s="1">
        <v>18552.04</v>
      </c>
      <c r="G2066" s="1">
        <v>10211.57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904.78</v>
      </c>
      <c r="O2066" s="1">
        <v>431.69110384999999</v>
      </c>
      <c r="Q2066" s="1">
        <v>0</v>
      </c>
      <c r="R2066" s="1">
        <v>18552.04</v>
      </c>
    </row>
    <row r="2067" spans="1:18" x14ac:dyDescent="0.15">
      <c r="A2067" s="1" t="str">
        <f t="shared" si="33"/>
        <v>Hyundai Auto Receivables Trust 2017-A17A06941142767</v>
      </c>
      <c r="B2067" s="1" t="s">
        <v>59</v>
      </c>
      <c r="C2067" s="1" t="s">
        <v>95</v>
      </c>
      <c r="D2067" s="2">
        <v>42767</v>
      </c>
      <c r="E2067" s="1">
        <v>22866.33</v>
      </c>
      <c r="F2067" s="1">
        <v>16430.25</v>
      </c>
      <c r="G2067" s="1">
        <v>0</v>
      </c>
      <c r="H2067" s="1">
        <v>0</v>
      </c>
      <c r="I2067" s="1">
        <v>6436.08</v>
      </c>
      <c r="J2067" s="1">
        <v>0</v>
      </c>
      <c r="K2067" s="1">
        <v>0</v>
      </c>
      <c r="L2067" s="1">
        <v>0</v>
      </c>
      <c r="M2067" s="1">
        <v>16049.24</v>
      </c>
      <c r="N2067" s="1">
        <v>381.01</v>
      </c>
      <c r="O2067" s="1">
        <v>285.83515975</v>
      </c>
      <c r="Q2067" s="1">
        <v>0</v>
      </c>
      <c r="R2067" s="1">
        <v>16430.25</v>
      </c>
    </row>
    <row r="2068" spans="1:18" x14ac:dyDescent="0.15">
      <c r="A2068" s="1" t="str">
        <f t="shared" si="33"/>
        <v>Hyundai Auto Receivables Trust 2017-A17A06941142795</v>
      </c>
      <c r="B2068" s="1" t="s">
        <v>59</v>
      </c>
      <c r="C2068" s="1" t="s">
        <v>95</v>
      </c>
      <c r="D2068" s="2">
        <v>42795</v>
      </c>
      <c r="E2068" s="1">
        <v>6436.08</v>
      </c>
      <c r="G2068" s="1">
        <v>6436.08</v>
      </c>
      <c r="I2068" s="1">
        <v>0</v>
      </c>
      <c r="K2068" s="1">
        <v>0</v>
      </c>
      <c r="L2068" s="1">
        <v>0</v>
      </c>
      <c r="M2068" s="1">
        <v>0</v>
      </c>
      <c r="N2068" s="1">
        <v>381.01</v>
      </c>
      <c r="O2068" s="1">
        <v>296.12005512000002</v>
      </c>
      <c r="Q2068" s="1">
        <v>0</v>
      </c>
    </row>
    <row r="2069" spans="1:18" x14ac:dyDescent="0.15">
      <c r="A2069" s="1" t="str">
        <f t="shared" si="33"/>
        <v>Hyundai Auto Receivables Trust 2017-A17A06966742767</v>
      </c>
      <c r="B2069" s="1" t="s">
        <v>59</v>
      </c>
      <c r="C2069" s="1" t="s">
        <v>97</v>
      </c>
      <c r="D2069" s="2">
        <v>42767</v>
      </c>
      <c r="E2069" s="1">
        <v>10895.45</v>
      </c>
      <c r="F2069" s="1">
        <v>10410.09</v>
      </c>
      <c r="G2069" s="1">
        <v>485.36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213.56</v>
      </c>
      <c r="O2069" s="1">
        <v>113.25463274000001</v>
      </c>
      <c r="Q2069" s="1">
        <v>0</v>
      </c>
      <c r="R2069" s="1">
        <v>10410.09</v>
      </c>
    </row>
    <row r="2070" spans="1:18" x14ac:dyDescent="0.15">
      <c r="A2070" s="1" t="str">
        <f t="shared" si="33"/>
        <v>Hyundai Auto Receivables Trust 2017-A17A06966742795</v>
      </c>
      <c r="B2070" s="1" t="s">
        <v>59</v>
      </c>
      <c r="C2070" s="1" t="s">
        <v>97</v>
      </c>
      <c r="D2070" s="2">
        <v>42795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485.36</v>
      </c>
      <c r="L2070" s="1">
        <v>0</v>
      </c>
      <c r="Q2070" s="1">
        <v>16</v>
      </c>
      <c r="R2070" s="1">
        <v>0</v>
      </c>
    </row>
    <row r="2071" spans="1:18" x14ac:dyDescent="0.15">
      <c r="A2071" s="1" t="str">
        <f t="shared" si="33"/>
        <v>Hyundai Auto Receivables Trust 2017-A17A07028642767</v>
      </c>
      <c r="B2071" s="1" t="s">
        <v>59</v>
      </c>
      <c r="C2071" s="1" t="s">
        <v>94</v>
      </c>
      <c r="D2071" s="2">
        <v>42767</v>
      </c>
      <c r="E2071" s="1">
        <v>23061.040000000001</v>
      </c>
      <c r="F2071" s="1">
        <v>15756.21</v>
      </c>
      <c r="G2071" s="1">
        <v>7304.83</v>
      </c>
      <c r="H2071" s="1">
        <v>0</v>
      </c>
      <c r="I2071" s="3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379.44</v>
      </c>
      <c r="O2071" s="1">
        <v>283.46888973</v>
      </c>
      <c r="Q2071" s="1">
        <v>0</v>
      </c>
      <c r="R2071" s="1">
        <v>15756.21</v>
      </c>
    </row>
    <row r="2072" spans="1:18" x14ac:dyDescent="0.15">
      <c r="A2072" s="1" t="str">
        <f t="shared" si="33"/>
        <v>Hyundai Auto Receivables Trust 2017-A17A07028642795</v>
      </c>
      <c r="B2072" s="1" t="s">
        <v>59</v>
      </c>
      <c r="C2072" s="1" t="s">
        <v>94</v>
      </c>
      <c r="D2072" s="2">
        <v>42795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6063.71</v>
      </c>
      <c r="L2072" s="1">
        <v>0</v>
      </c>
      <c r="Q2072" s="1">
        <v>10</v>
      </c>
      <c r="R2072" s="1">
        <v>0</v>
      </c>
    </row>
    <row r="2073" spans="1:18" x14ac:dyDescent="0.15">
      <c r="A2073" s="1" t="str">
        <f t="shared" si="33"/>
        <v>Ally Auto Receivables Trust 2017-11836713442736</v>
      </c>
      <c r="B2073" s="1" t="s">
        <v>53</v>
      </c>
      <c r="C2073" s="1">
        <v>18367134</v>
      </c>
      <c r="D2073" s="2">
        <v>42736</v>
      </c>
      <c r="E2073" s="1">
        <v>14001.63</v>
      </c>
      <c r="F2073" s="1">
        <v>239.36</v>
      </c>
      <c r="G2073" s="1">
        <v>0</v>
      </c>
      <c r="H2073" s="1">
        <v>-1.26121335597417E-12</v>
      </c>
      <c r="I2073" s="3">
        <v>13762.27</v>
      </c>
      <c r="J2073" s="1">
        <v>99.72</v>
      </c>
      <c r="K2073" s="1">
        <v>0</v>
      </c>
      <c r="L2073" s="1">
        <v>0</v>
      </c>
      <c r="M2073" s="1">
        <v>0</v>
      </c>
      <c r="N2073" s="1">
        <v>362.21</v>
      </c>
      <c r="O2073" s="1">
        <v>265.37</v>
      </c>
      <c r="P2073" s="1">
        <v>354.42</v>
      </c>
      <c r="Q2073" s="1">
        <v>0</v>
      </c>
      <c r="R2073" s="1">
        <v>339.08</v>
      </c>
    </row>
    <row r="2074" spans="1:18" x14ac:dyDescent="0.15">
      <c r="A2074" s="1" t="str">
        <f t="shared" si="33"/>
        <v>Ally Auto Receivables Trust 2017-11836713442767</v>
      </c>
      <c r="B2074" s="1" t="s">
        <v>53</v>
      </c>
      <c r="C2074" s="1">
        <v>18367134</v>
      </c>
      <c r="D2074" s="2">
        <v>42767</v>
      </c>
      <c r="E2074" s="1">
        <v>13762.27</v>
      </c>
      <c r="F2074" s="1">
        <v>254.57</v>
      </c>
      <c r="G2074" s="1">
        <v>0</v>
      </c>
      <c r="H2074" s="1">
        <v>-2.8954616482224002E-13</v>
      </c>
      <c r="I2074" s="1">
        <v>13507.7</v>
      </c>
      <c r="J2074" s="1">
        <v>76.72</v>
      </c>
      <c r="K2074" s="1">
        <v>0</v>
      </c>
      <c r="L2074" s="1">
        <v>0</v>
      </c>
      <c r="M2074" s="1">
        <v>0</v>
      </c>
      <c r="N2074" s="1">
        <v>354.42</v>
      </c>
      <c r="O2074" s="1">
        <v>267.2</v>
      </c>
      <c r="P2074" s="1">
        <v>385.34</v>
      </c>
      <c r="Q2074" s="1">
        <v>0</v>
      </c>
      <c r="R2074" s="1">
        <v>331.29</v>
      </c>
    </row>
    <row r="2075" spans="1:18" x14ac:dyDescent="0.15">
      <c r="A2075" s="1" t="str">
        <f t="shared" si="33"/>
        <v>Ally Auto Receivables Trust 2017-11836713442795</v>
      </c>
      <c r="B2075" s="1" t="s">
        <v>53</v>
      </c>
      <c r="C2075" s="1">
        <v>18367134</v>
      </c>
      <c r="D2075" s="2">
        <v>42795</v>
      </c>
      <c r="E2075" s="1">
        <v>13507.7</v>
      </c>
      <c r="F2075" s="1">
        <v>0</v>
      </c>
      <c r="G2075" s="1">
        <v>13507.7</v>
      </c>
      <c r="H2075" s="1">
        <v>0</v>
      </c>
      <c r="I2075" s="1">
        <v>0</v>
      </c>
      <c r="J2075" s="1">
        <v>0</v>
      </c>
      <c r="K2075" s="1">
        <v>11625.54</v>
      </c>
      <c r="L2075" s="1">
        <v>11625.54</v>
      </c>
      <c r="M2075" s="1">
        <v>0</v>
      </c>
      <c r="N2075" s="1">
        <v>385.34</v>
      </c>
      <c r="O2075" s="1">
        <v>278.06</v>
      </c>
      <c r="P2075" s="1">
        <v>0</v>
      </c>
      <c r="Q2075" s="1">
        <v>0</v>
      </c>
      <c r="R2075" s="1">
        <v>0</v>
      </c>
    </row>
    <row r="2076" spans="1:18" x14ac:dyDescent="0.15">
      <c r="A2076" s="1" t="str">
        <f t="shared" si="33"/>
        <v>Ally Auto Receivables Trust 2017-11838419542736</v>
      </c>
      <c r="B2076" s="1" t="s">
        <v>53</v>
      </c>
      <c r="C2076" s="1">
        <v>18384195</v>
      </c>
      <c r="D2076" s="2">
        <v>42736</v>
      </c>
      <c r="E2076" s="1">
        <v>47493.49</v>
      </c>
      <c r="F2076" s="1">
        <v>0</v>
      </c>
      <c r="G2076" s="1">
        <v>0</v>
      </c>
      <c r="H2076" s="1">
        <v>0</v>
      </c>
      <c r="I2076" s="1">
        <v>47493.49</v>
      </c>
      <c r="J2076" s="1">
        <v>0</v>
      </c>
      <c r="K2076" s="1">
        <v>0</v>
      </c>
      <c r="L2076" s="1">
        <v>0</v>
      </c>
      <c r="M2076" s="1">
        <v>0</v>
      </c>
      <c r="N2076" s="1">
        <v>1957.32</v>
      </c>
      <c r="O2076" s="1">
        <v>821.02</v>
      </c>
      <c r="P2076" s="1">
        <v>1957.32</v>
      </c>
      <c r="Q2076" s="1">
        <v>12</v>
      </c>
      <c r="R2076" s="1">
        <v>0</v>
      </c>
    </row>
    <row r="2077" spans="1:18" x14ac:dyDescent="0.15">
      <c r="A2077" s="1" t="str">
        <f t="shared" si="33"/>
        <v>Ally Auto Receivables Trust 2017-11838419542767</v>
      </c>
      <c r="B2077" s="1" t="s">
        <v>53</v>
      </c>
      <c r="C2077" s="1">
        <v>18384195</v>
      </c>
      <c r="D2077" s="2">
        <v>42767</v>
      </c>
      <c r="E2077" s="1">
        <v>47493.49</v>
      </c>
      <c r="F2077" s="1">
        <v>0</v>
      </c>
      <c r="G2077" s="1">
        <v>0</v>
      </c>
      <c r="H2077" s="1">
        <v>0</v>
      </c>
      <c r="I2077" s="1">
        <v>47493.49</v>
      </c>
      <c r="J2077" s="1">
        <v>0</v>
      </c>
      <c r="K2077" s="1">
        <v>0</v>
      </c>
      <c r="L2077" s="1">
        <v>0</v>
      </c>
      <c r="M2077" s="1">
        <v>0</v>
      </c>
      <c r="N2077" s="1">
        <v>1957.32</v>
      </c>
      <c r="O2077" s="1">
        <v>823.74</v>
      </c>
      <c r="P2077" s="1">
        <v>2935.98</v>
      </c>
      <c r="Q2077" s="1">
        <v>0</v>
      </c>
      <c r="R2077" s="1">
        <v>0</v>
      </c>
    </row>
    <row r="2078" spans="1:18" x14ac:dyDescent="0.15">
      <c r="A2078" s="1" t="str">
        <f t="shared" si="33"/>
        <v>Ally Auto Receivables Trust 2017-11838419542795</v>
      </c>
      <c r="B2078" s="1" t="s">
        <v>53</v>
      </c>
      <c r="C2078" s="1">
        <v>18384195</v>
      </c>
      <c r="D2078" s="2">
        <v>42795</v>
      </c>
      <c r="E2078" s="1">
        <v>47493.49</v>
      </c>
      <c r="F2078" s="1">
        <v>0</v>
      </c>
      <c r="G2078" s="1">
        <v>47493.49</v>
      </c>
      <c r="H2078" s="1">
        <v>0</v>
      </c>
      <c r="I2078" s="1">
        <v>0</v>
      </c>
      <c r="J2078" s="1">
        <v>0</v>
      </c>
      <c r="K2078" s="1">
        <v>32616.67</v>
      </c>
      <c r="L2078" s="1">
        <v>32616.67</v>
      </c>
      <c r="M2078" s="1">
        <v>0</v>
      </c>
      <c r="N2078" s="1">
        <v>2935.98</v>
      </c>
      <c r="O2078" s="1">
        <v>841.2</v>
      </c>
      <c r="P2078" s="1">
        <v>0</v>
      </c>
      <c r="Q2078" s="1">
        <v>0</v>
      </c>
      <c r="R2078" s="1">
        <v>48.93</v>
      </c>
    </row>
    <row r="2079" spans="1:18" x14ac:dyDescent="0.15">
      <c r="A2079" s="1" t="str">
        <f t="shared" si="33"/>
        <v>Ally Auto Receivables Trust 2017-11902174742736</v>
      </c>
      <c r="B2079" s="1" t="s">
        <v>53</v>
      </c>
      <c r="C2079" s="1">
        <v>19021747</v>
      </c>
      <c r="D2079" s="2">
        <v>42736</v>
      </c>
      <c r="E2079" s="1">
        <v>17538.419999999998</v>
      </c>
      <c r="F2079" s="1">
        <v>0</v>
      </c>
      <c r="G2079" s="1">
        <v>0</v>
      </c>
      <c r="H2079" s="1">
        <v>0</v>
      </c>
      <c r="I2079" s="1">
        <v>17538.419999999998</v>
      </c>
      <c r="J2079" s="1">
        <v>0</v>
      </c>
      <c r="K2079" s="1">
        <v>0</v>
      </c>
      <c r="L2079" s="1">
        <v>0</v>
      </c>
      <c r="M2079" s="1">
        <v>0</v>
      </c>
      <c r="N2079" s="1">
        <v>1013.00999999999</v>
      </c>
      <c r="O2079" s="1">
        <v>242.79</v>
      </c>
      <c r="P2079" s="1">
        <v>1013.01</v>
      </c>
      <c r="Q2079" s="1">
        <v>48</v>
      </c>
      <c r="R2079" s="1">
        <v>0</v>
      </c>
    </row>
    <row r="2080" spans="1:18" x14ac:dyDescent="0.15">
      <c r="A2080" s="1" t="str">
        <f t="shared" si="33"/>
        <v>Ally Auto Receivables Trust 2017-11902174742767</v>
      </c>
      <c r="B2080" s="1" t="s">
        <v>53</v>
      </c>
      <c r="C2080" s="1">
        <v>19021747</v>
      </c>
      <c r="D2080" s="2">
        <v>42767</v>
      </c>
      <c r="E2080" s="1">
        <v>17538.419999999998</v>
      </c>
      <c r="F2080" s="1">
        <v>0</v>
      </c>
      <c r="G2080" s="1">
        <v>0</v>
      </c>
      <c r="H2080" s="1">
        <v>0</v>
      </c>
      <c r="I2080" s="1">
        <v>17538.419999999998</v>
      </c>
      <c r="J2080" s="1">
        <v>0</v>
      </c>
      <c r="K2080" s="1">
        <v>0</v>
      </c>
      <c r="L2080" s="1">
        <v>0</v>
      </c>
      <c r="M2080" s="1">
        <v>0</v>
      </c>
      <c r="N2080" s="1">
        <v>1013.01</v>
      </c>
      <c r="O2080" s="1">
        <v>244.17</v>
      </c>
      <c r="P2080" s="1">
        <v>1350.68</v>
      </c>
      <c r="Q2080" s="1">
        <v>0</v>
      </c>
      <c r="R2080" s="1">
        <v>0</v>
      </c>
    </row>
    <row r="2081" spans="1:18" x14ac:dyDescent="0.15">
      <c r="A2081" s="1" t="str">
        <f t="shared" si="33"/>
        <v>Ally Auto Receivables Trust 2017-11902174742795</v>
      </c>
      <c r="B2081" s="1" t="s">
        <v>53</v>
      </c>
      <c r="C2081" s="1">
        <v>19021747</v>
      </c>
      <c r="D2081" s="2">
        <v>42795</v>
      </c>
      <c r="E2081" s="1">
        <v>17538.419999999998</v>
      </c>
      <c r="F2081" s="1">
        <v>0</v>
      </c>
      <c r="G2081" s="1">
        <v>17538.419999999998</v>
      </c>
      <c r="H2081" s="1">
        <v>0</v>
      </c>
      <c r="I2081" s="1">
        <v>0</v>
      </c>
      <c r="J2081" s="1">
        <v>0</v>
      </c>
      <c r="K2081" s="1">
        <v>9000</v>
      </c>
      <c r="L2081" s="1">
        <v>9000</v>
      </c>
      <c r="M2081" s="1">
        <v>0</v>
      </c>
      <c r="N2081" s="1">
        <v>1350.68</v>
      </c>
      <c r="O2081" s="1">
        <v>254.47</v>
      </c>
      <c r="P2081" s="1">
        <v>0</v>
      </c>
      <c r="Q2081" s="1">
        <v>0</v>
      </c>
      <c r="R2081" s="1">
        <v>33.76</v>
      </c>
    </row>
    <row r="2082" spans="1:18" x14ac:dyDescent="0.15">
      <c r="A2082" s="1" t="str">
        <f t="shared" si="33"/>
        <v>Ally Auto Receivables Trust 2017-11915994642736</v>
      </c>
      <c r="B2082" s="1" t="s">
        <v>53</v>
      </c>
      <c r="C2082" s="1">
        <v>19159946</v>
      </c>
      <c r="D2082" s="2">
        <v>42736</v>
      </c>
      <c r="E2082" s="1">
        <v>35815.519999999997</v>
      </c>
      <c r="F2082" s="1">
        <v>0</v>
      </c>
      <c r="G2082" s="1">
        <v>0</v>
      </c>
      <c r="H2082" s="1">
        <v>0</v>
      </c>
      <c r="I2082" s="3">
        <v>35815.519999999997</v>
      </c>
      <c r="J2082" s="1">
        <v>0</v>
      </c>
      <c r="K2082" s="1">
        <v>0</v>
      </c>
      <c r="L2082" s="1">
        <v>0</v>
      </c>
      <c r="M2082" s="1">
        <v>0</v>
      </c>
      <c r="N2082" s="1">
        <v>2034.36</v>
      </c>
      <c r="O2082" s="1">
        <v>501.94</v>
      </c>
      <c r="P2082" s="1">
        <v>2034.36</v>
      </c>
      <c r="Q2082" s="1">
        <v>57</v>
      </c>
      <c r="R2082" s="1">
        <v>0</v>
      </c>
    </row>
    <row r="2083" spans="1:18" x14ac:dyDescent="0.15">
      <c r="A2083" s="1" t="str">
        <f t="shared" si="33"/>
        <v>Ally Auto Receivables Trust 2017-11915994642767</v>
      </c>
      <c r="B2083" s="1" t="s">
        <v>53</v>
      </c>
      <c r="C2083" s="1">
        <v>19159946</v>
      </c>
      <c r="D2083" s="2">
        <v>42767</v>
      </c>
      <c r="E2083" s="1">
        <v>35815.519999999997</v>
      </c>
      <c r="F2083" s="1">
        <v>0</v>
      </c>
      <c r="G2083" s="1">
        <v>0</v>
      </c>
      <c r="H2083" s="1">
        <v>0</v>
      </c>
      <c r="I2083" s="1">
        <v>35815.519999999997</v>
      </c>
      <c r="J2083" s="1">
        <v>0</v>
      </c>
      <c r="K2083" s="1">
        <v>0</v>
      </c>
      <c r="L2083" s="1">
        <v>0</v>
      </c>
      <c r="M2083" s="1">
        <v>0</v>
      </c>
      <c r="N2083" s="1">
        <v>2034.36</v>
      </c>
      <c r="O2083" s="1">
        <v>504.45</v>
      </c>
      <c r="P2083" s="1">
        <v>2712.48</v>
      </c>
      <c r="Q2083" s="1">
        <v>0</v>
      </c>
      <c r="R2083" s="1">
        <v>0</v>
      </c>
    </row>
    <row r="2084" spans="1:18" x14ac:dyDescent="0.15">
      <c r="A2084" s="1" t="str">
        <f t="shared" si="33"/>
        <v>Ally Auto Receivables Trust 2017-11915994642795</v>
      </c>
      <c r="B2084" s="1" t="s">
        <v>53</v>
      </c>
      <c r="C2084" s="1">
        <v>19159946</v>
      </c>
      <c r="D2084" s="2">
        <v>42795</v>
      </c>
      <c r="E2084" s="1">
        <v>35815.519999999997</v>
      </c>
      <c r="F2084" s="1">
        <v>0</v>
      </c>
      <c r="G2084" s="1">
        <v>35815.519999999997</v>
      </c>
      <c r="H2084" s="1">
        <v>0</v>
      </c>
      <c r="I2084" s="1">
        <v>0</v>
      </c>
      <c r="J2084" s="1">
        <v>0</v>
      </c>
      <c r="K2084" s="1">
        <v>29791.85</v>
      </c>
      <c r="L2084" s="1">
        <v>29791.85</v>
      </c>
      <c r="M2084" s="1">
        <v>0</v>
      </c>
      <c r="N2084" s="1">
        <v>2712.48</v>
      </c>
      <c r="O2084" s="1">
        <v>523.54</v>
      </c>
      <c r="P2084" s="1">
        <v>0</v>
      </c>
      <c r="Q2084" s="1">
        <v>0</v>
      </c>
      <c r="R2084" s="1">
        <v>18</v>
      </c>
    </row>
    <row r="2085" spans="1:18" x14ac:dyDescent="0.15">
      <c r="A2085" s="1" t="str">
        <f t="shared" si="33"/>
        <v>Ally Auto Receivables Trust 2017-11918508642736</v>
      </c>
      <c r="B2085" s="1" t="s">
        <v>53</v>
      </c>
      <c r="C2085" s="1">
        <v>19185086</v>
      </c>
      <c r="D2085" s="2">
        <v>42736</v>
      </c>
      <c r="E2085" s="1">
        <v>13653.94</v>
      </c>
      <c r="F2085" s="1">
        <v>0</v>
      </c>
      <c r="G2085" s="1">
        <v>0</v>
      </c>
      <c r="H2085" s="1">
        <v>0</v>
      </c>
      <c r="I2085" s="1">
        <v>13653.94</v>
      </c>
      <c r="J2085" s="1">
        <v>0</v>
      </c>
      <c r="K2085" s="1">
        <v>0</v>
      </c>
      <c r="L2085" s="1">
        <v>0</v>
      </c>
      <c r="M2085" s="1">
        <v>0</v>
      </c>
      <c r="N2085" s="1">
        <v>285.32</v>
      </c>
      <c r="O2085" s="1">
        <v>185.02</v>
      </c>
      <c r="P2085" s="1">
        <v>570.64</v>
      </c>
      <c r="Q2085" s="1">
        <v>0</v>
      </c>
      <c r="R2085" s="1">
        <v>0</v>
      </c>
    </row>
    <row r="2086" spans="1:18" x14ac:dyDescent="0.15">
      <c r="A2086" s="1" t="str">
        <f t="shared" si="33"/>
        <v>Ally Auto Receivables Trust 2017-11918508642767</v>
      </c>
      <c r="B2086" s="1" t="s">
        <v>53</v>
      </c>
      <c r="C2086" s="1">
        <v>19185086</v>
      </c>
      <c r="D2086" s="2">
        <v>42767</v>
      </c>
      <c r="E2086" s="1">
        <v>13653.94</v>
      </c>
      <c r="F2086" s="1">
        <v>0</v>
      </c>
      <c r="G2086" s="1">
        <v>13653.9399999999</v>
      </c>
      <c r="H2086" s="1">
        <v>1.81898940354585E-12</v>
      </c>
      <c r="I2086" s="1">
        <v>0</v>
      </c>
      <c r="J2086" s="1">
        <v>0</v>
      </c>
      <c r="K2086" s="1">
        <v>7139.33</v>
      </c>
      <c r="L2086" s="1">
        <v>7139.33</v>
      </c>
      <c r="M2086" s="1">
        <v>0</v>
      </c>
      <c r="N2086" s="1">
        <v>570.64</v>
      </c>
      <c r="O2086" s="1">
        <v>186.35</v>
      </c>
      <c r="P2086" s="1">
        <v>0</v>
      </c>
      <c r="Q2086" s="1">
        <v>0</v>
      </c>
      <c r="R2086" s="1">
        <v>0</v>
      </c>
    </row>
    <row r="2087" spans="1:18" x14ac:dyDescent="0.15">
      <c r="A2087" s="1" t="str">
        <f t="shared" si="33"/>
        <v>Ally Auto Receivables Trust 2017-11918508642795</v>
      </c>
      <c r="B2087" s="1" t="s">
        <v>53</v>
      </c>
      <c r="C2087" s="1">
        <v>19185086</v>
      </c>
      <c r="D2087" s="2">
        <v>42795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</row>
    <row r="2088" spans="1:18" x14ac:dyDescent="0.15">
      <c r="A2088" s="1" t="str">
        <f t="shared" si="33"/>
        <v>Ally Auto Receivables Trust 2017-11927892042736</v>
      </c>
      <c r="B2088" s="1" t="s">
        <v>53</v>
      </c>
      <c r="C2088" s="1">
        <v>19278920</v>
      </c>
      <c r="D2088" s="2">
        <v>42736</v>
      </c>
      <c r="E2088" s="1">
        <v>21432.38</v>
      </c>
      <c r="F2088" s="1">
        <v>0</v>
      </c>
      <c r="G2088" s="1">
        <v>0</v>
      </c>
      <c r="H2088" s="1">
        <v>0</v>
      </c>
      <c r="I2088" s="1">
        <v>21432.38</v>
      </c>
      <c r="J2088" s="1">
        <v>0</v>
      </c>
      <c r="K2088" s="1">
        <v>0</v>
      </c>
      <c r="L2088" s="1">
        <v>0</v>
      </c>
      <c r="M2088" s="1">
        <v>0</v>
      </c>
      <c r="N2088" s="1">
        <v>1265.31</v>
      </c>
      <c r="O2088" s="1">
        <v>285.91000000000003</v>
      </c>
      <c r="P2088" s="1">
        <v>1235.6199999999999</v>
      </c>
      <c r="Q2088" s="1">
        <v>56</v>
      </c>
      <c r="R2088" s="1">
        <v>0</v>
      </c>
    </row>
    <row r="2089" spans="1:18" x14ac:dyDescent="0.15">
      <c r="A2089" s="1" t="str">
        <f t="shared" si="33"/>
        <v>Ally Auto Receivables Trust 2017-11927892042767</v>
      </c>
      <c r="B2089" s="1" t="s">
        <v>53</v>
      </c>
      <c r="C2089" s="1">
        <v>19278920</v>
      </c>
      <c r="D2089" s="2">
        <v>42767</v>
      </c>
      <c r="E2089" s="1">
        <v>21432.38</v>
      </c>
      <c r="F2089" s="1">
        <v>0</v>
      </c>
      <c r="G2089" s="1">
        <v>0</v>
      </c>
      <c r="H2089" s="1">
        <v>0</v>
      </c>
      <c r="I2089" s="1">
        <v>21432.38</v>
      </c>
      <c r="J2089" s="1">
        <v>0</v>
      </c>
      <c r="K2089" s="1">
        <v>0</v>
      </c>
      <c r="L2089" s="1">
        <v>0</v>
      </c>
      <c r="M2089" s="1">
        <v>0</v>
      </c>
      <c r="N2089" s="1">
        <v>1235.6199999999999</v>
      </c>
      <c r="O2089" s="1">
        <v>287.73</v>
      </c>
      <c r="P2089" s="1">
        <v>1657.39</v>
      </c>
      <c r="Q2089" s="1">
        <v>84</v>
      </c>
      <c r="R2089" s="1">
        <v>0</v>
      </c>
    </row>
    <row r="2090" spans="1:18" x14ac:dyDescent="0.15">
      <c r="A2090" s="1" t="str">
        <f t="shared" si="33"/>
        <v>Ally Auto Receivables Trust 2017-11927892042795</v>
      </c>
      <c r="B2090" s="1" t="s">
        <v>53</v>
      </c>
      <c r="C2090" s="1">
        <v>19278920</v>
      </c>
      <c r="D2090" s="2">
        <v>42795</v>
      </c>
      <c r="E2090" s="1">
        <v>21432.38</v>
      </c>
      <c r="F2090" s="1">
        <v>0</v>
      </c>
      <c r="G2090" s="1">
        <v>21432.38</v>
      </c>
      <c r="H2090" s="1">
        <v>0</v>
      </c>
      <c r="I2090" s="1">
        <v>0</v>
      </c>
      <c r="J2090" s="1">
        <v>0</v>
      </c>
      <c r="K2090" s="1">
        <v>10956.09</v>
      </c>
      <c r="L2090" s="1">
        <v>10956.09</v>
      </c>
      <c r="M2090" s="1">
        <v>0</v>
      </c>
      <c r="N2090" s="1">
        <v>1657.39</v>
      </c>
      <c r="O2090" s="1">
        <v>302.36</v>
      </c>
      <c r="P2090" s="1">
        <v>0</v>
      </c>
      <c r="Q2090" s="1">
        <v>0</v>
      </c>
      <c r="R2090" s="1">
        <v>237.16</v>
      </c>
    </row>
    <row r="2091" spans="1:18" x14ac:dyDescent="0.15">
      <c r="A2091" s="1" t="str">
        <f t="shared" si="33"/>
        <v>Ally Auto Receivables Trust 2017-11936898042736</v>
      </c>
      <c r="B2091" s="1" t="s">
        <v>53</v>
      </c>
      <c r="C2091" s="1">
        <v>19368980</v>
      </c>
      <c r="D2091" s="2">
        <v>42736</v>
      </c>
      <c r="E2091" s="1">
        <v>14650.87</v>
      </c>
      <c r="F2091" s="1">
        <v>0</v>
      </c>
      <c r="G2091" s="1">
        <v>0</v>
      </c>
      <c r="H2091" s="1">
        <v>0</v>
      </c>
      <c r="I2091" s="1">
        <v>14650.87</v>
      </c>
      <c r="J2091" s="1">
        <v>0</v>
      </c>
      <c r="K2091" s="1">
        <v>0</v>
      </c>
      <c r="L2091" s="1">
        <v>0</v>
      </c>
      <c r="M2091" s="1">
        <v>0</v>
      </c>
      <c r="N2091" s="1">
        <v>276.27999999999997</v>
      </c>
      <c r="O2091" s="1">
        <v>200.87</v>
      </c>
      <c r="P2091" s="1">
        <v>552.55999999999995</v>
      </c>
      <c r="Q2091" s="1">
        <v>0</v>
      </c>
      <c r="R2091" s="1">
        <v>0</v>
      </c>
    </row>
    <row r="2092" spans="1:18" x14ac:dyDescent="0.15">
      <c r="A2092" s="1" t="str">
        <f t="shared" si="33"/>
        <v>Ally Auto Receivables Trust 2017-11936898042767</v>
      </c>
      <c r="B2092" s="1" t="s">
        <v>53</v>
      </c>
      <c r="C2092" s="1">
        <v>19368980</v>
      </c>
      <c r="D2092" s="2">
        <v>42767</v>
      </c>
      <c r="E2092" s="1">
        <v>14650.87</v>
      </c>
      <c r="F2092" s="1">
        <v>0</v>
      </c>
      <c r="G2092" s="1">
        <v>14650.869999999901</v>
      </c>
      <c r="H2092" s="1">
        <v>1.81898940354585E-12</v>
      </c>
      <c r="I2092" s="1">
        <v>0</v>
      </c>
      <c r="J2092" s="1">
        <v>0</v>
      </c>
      <c r="K2092" s="1">
        <v>12400</v>
      </c>
      <c r="L2092" s="1">
        <v>12400</v>
      </c>
      <c r="M2092" s="1">
        <v>0</v>
      </c>
      <c r="N2092" s="1">
        <v>552.55999999999995</v>
      </c>
      <c r="O2092" s="1">
        <v>201.9</v>
      </c>
      <c r="P2092" s="1">
        <v>828.84</v>
      </c>
      <c r="Q2092" s="1">
        <v>0</v>
      </c>
      <c r="R2092" s="1">
        <v>0</v>
      </c>
    </row>
    <row r="2093" spans="1:18" x14ac:dyDescent="0.15">
      <c r="A2093" s="1" t="str">
        <f t="shared" si="33"/>
        <v>Ally Auto Receivables Trust 2017-11936898042795</v>
      </c>
      <c r="B2093" s="1" t="s">
        <v>53</v>
      </c>
      <c r="C2093" s="1">
        <v>19368980</v>
      </c>
      <c r="D2093" s="2">
        <v>42795</v>
      </c>
      <c r="E2093" s="1">
        <v>14650.87</v>
      </c>
      <c r="F2093" s="1">
        <v>0</v>
      </c>
      <c r="G2093" s="1">
        <v>0</v>
      </c>
      <c r="H2093" s="1">
        <v>14650.87</v>
      </c>
      <c r="I2093" s="3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828.84</v>
      </c>
      <c r="O2093" s="1">
        <v>210.04</v>
      </c>
      <c r="P2093" s="1">
        <v>0</v>
      </c>
      <c r="Q2093" s="1">
        <v>0</v>
      </c>
      <c r="R2093" s="1">
        <v>0</v>
      </c>
    </row>
    <row r="2094" spans="1:18" x14ac:dyDescent="0.15">
      <c r="A2094" s="1" t="str">
        <f t="shared" si="33"/>
        <v>Ally Auto Receivables Trust 2017-11952603642736</v>
      </c>
      <c r="B2094" s="1" t="s">
        <v>53</v>
      </c>
      <c r="C2094" s="1">
        <v>19526036</v>
      </c>
      <c r="D2094" s="2">
        <v>42736</v>
      </c>
      <c r="E2094" s="1">
        <v>19437.900000000001</v>
      </c>
      <c r="F2094" s="1">
        <v>243.31</v>
      </c>
      <c r="G2094" s="1">
        <v>0</v>
      </c>
      <c r="H2094" s="1">
        <v>1.3073986337985799E-12</v>
      </c>
      <c r="I2094" s="1">
        <v>19194.59</v>
      </c>
      <c r="J2094" s="1">
        <v>111.74</v>
      </c>
      <c r="K2094" s="1">
        <v>0</v>
      </c>
      <c r="L2094" s="1">
        <v>0</v>
      </c>
      <c r="M2094" s="1">
        <v>5.6843418860808002E-14</v>
      </c>
      <c r="N2094" s="1">
        <v>355.04999999999899</v>
      </c>
      <c r="O2094" s="1">
        <v>266.02999999999997</v>
      </c>
      <c r="P2094" s="1">
        <v>355.05</v>
      </c>
      <c r="Q2094" s="1">
        <v>0</v>
      </c>
      <c r="R2094" s="1">
        <v>355.05</v>
      </c>
    </row>
    <row r="2095" spans="1:18" x14ac:dyDescent="0.15">
      <c r="A2095" s="1" t="str">
        <f t="shared" si="33"/>
        <v>Ally Auto Receivables Trust 2017-11952603642767</v>
      </c>
      <c r="B2095" s="1" t="s">
        <v>53</v>
      </c>
      <c r="C2095" s="1">
        <v>19526036</v>
      </c>
      <c r="D2095" s="2">
        <v>42767</v>
      </c>
      <c r="E2095" s="1">
        <v>19194.59</v>
      </c>
      <c r="F2095" s="1">
        <v>0</v>
      </c>
      <c r="G2095" s="1">
        <v>0</v>
      </c>
      <c r="H2095" s="1">
        <v>0</v>
      </c>
      <c r="I2095" s="1">
        <v>19194.59</v>
      </c>
      <c r="J2095" s="1">
        <v>0</v>
      </c>
      <c r="K2095" s="1">
        <v>0</v>
      </c>
      <c r="L2095" s="1">
        <v>0</v>
      </c>
      <c r="M2095" s="1">
        <v>0</v>
      </c>
      <c r="N2095" s="1">
        <v>355.05</v>
      </c>
      <c r="O2095" s="1">
        <v>267.25</v>
      </c>
      <c r="P2095" s="1">
        <v>710.1</v>
      </c>
      <c r="Q2095" s="1">
        <v>19</v>
      </c>
      <c r="R2095" s="1">
        <v>0</v>
      </c>
    </row>
    <row r="2096" spans="1:18" x14ac:dyDescent="0.15">
      <c r="A2096" s="1" t="str">
        <f t="shared" si="33"/>
        <v>Ally Auto Receivables Trust 2017-11952603642795</v>
      </c>
      <c r="B2096" s="1" t="s">
        <v>53</v>
      </c>
      <c r="C2096" s="1">
        <v>19526036</v>
      </c>
      <c r="D2096" s="2">
        <v>42795</v>
      </c>
      <c r="E2096" s="1">
        <v>19194.59</v>
      </c>
      <c r="F2096" s="1">
        <v>0</v>
      </c>
      <c r="G2096" s="1">
        <v>19194.59</v>
      </c>
      <c r="H2096" s="1">
        <v>0</v>
      </c>
      <c r="I2096" s="1">
        <v>0</v>
      </c>
      <c r="J2096" s="1">
        <v>0</v>
      </c>
      <c r="K2096" s="1">
        <v>18894.59</v>
      </c>
      <c r="L2096" s="1">
        <v>18894.59</v>
      </c>
      <c r="M2096" s="1">
        <v>0</v>
      </c>
      <c r="N2096" s="1">
        <v>710.1</v>
      </c>
      <c r="O2096" s="1">
        <v>276.85000000000002</v>
      </c>
      <c r="P2096" s="1">
        <v>1065.1500000000001</v>
      </c>
      <c r="Q2096" s="1">
        <v>0</v>
      </c>
      <c r="R2096" s="1">
        <v>0</v>
      </c>
    </row>
    <row r="2097" spans="1:18" x14ac:dyDescent="0.15">
      <c r="A2097" s="1" t="str">
        <f t="shared" si="33"/>
        <v>Ally Auto Receivables Trust 2017-11955180842736</v>
      </c>
      <c r="B2097" s="1" t="s">
        <v>53</v>
      </c>
      <c r="C2097" s="1">
        <v>19551808</v>
      </c>
      <c r="D2097" s="2">
        <v>42736</v>
      </c>
      <c r="E2097" s="1">
        <v>14340.42</v>
      </c>
      <c r="F2097" s="1">
        <v>0</v>
      </c>
      <c r="G2097" s="1">
        <v>0</v>
      </c>
      <c r="H2097" s="1">
        <v>0</v>
      </c>
      <c r="I2097" s="3">
        <v>14340.42</v>
      </c>
      <c r="J2097" s="1">
        <v>0</v>
      </c>
      <c r="K2097" s="1">
        <v>0</v>
      </c>
      <c r="L2097" s="1">
        <v>0</v>
      </c>
      <c r="M2097" s="1">
        <v>0</v>
      </c>
      <c r="N2097" s="1">
        <v>495.32</v>
      </c>
      <c r="O2097" s="1">
        <v>201.65</v>
      </c>
      <c r="P2097" s="1">
        <v>495.32</v>
      </c>
      <c r="Q2097" s="1">
        <v>18</v>
      </c>
      <c r="R2097" s="1">
        <v>0</v>
      </c>
    </row>
    <row r="2098" spans="1:18" x14ac:dyDescent="0.15">
      <c r="A2098" s="1" t="str">
        <f t="shared" si="33"/>
        <v>Ally Auto Receivables Trust 2017-11955180842767</v>
      </c>
      <c r="B2098" s="1" t="s">
        <v>53</v>
      </c>
      <c r="C2098" s="1">
        <v>19551808</v>
      </c>
      <c r="D2098" s="2">
        <v>42767</v>
      </c>
      <c r="E2098" s="1">
        <v>14340.42</v>
      </c>
      <c r="F2098" s="1">
        <v>0</v>
      </c>
      <c r="G2098" s="1">
        <v>0</v>
      </c>
      <c r="H2098" s="1">
        <v>0</v>
      </c>
      <c r="I2098" s="1">
        <v>14340.42</v>
      </c>
      <c r="J2098" s="1">
        <v>0</v>
      </c>
      <c r="K2098" s="1">
        <v>0</v>
      </c>
      <c r="L2098" s="1">
        <v>0</v>
      </c>
      <c r="M2098" s="1">
        <v>0</v>
      </c>
      <c r="N2098" s="1">
        <v>495.32</v>
      </c>
      <c r="O2098" s="1">
        <v>202.3</v>
      </c>
      <c r="P2098" s="1">
        <v>742.98</v>
      </c>
      <c r="Q2098" s="1">
        <v>0</v>
      </c>
      <c r="R2098" s="1">
        <v>0</v>
      </c>
    </row>
    <row r="2099" spans="1:18" x14ac:dyDescent="0.15">
      <c r="A2099" s="1" t="str">
        <f t="shared" si="33"/>
        <v>Ally Auto Receivables Trust 2017-11955180842795</v>
      </c>
      <c r="B2099" s="1" t="s">
        <v>53</v>
      </c>
      <c r="C2099" s="1">
        <v>19551808</v>
      </c>
      <c r="D2099" s="2">
        <v>42795</v>
      </c>
      <c r="E2099" s="1">
        <v>14340.42</v>
      </c>
      <c r="F2099" s="1">
        <v>0</v>
      </c>
      <c r="G2099" s="1">
        <v>14340.42</v>
      </c>
      <c r="H2099" s="1">
        <v>0</v>
      </c>
      <c r="I2099" s="1">
        <v>0</v>
      </c>
      <c r="J2099" s="1">
        <v>0</v>
      </c>
      <c r="K2099" s="1">
        <v>9321.6</v>
      </c>
      <c r="L2099" s="1">
        <v>9321.6</v>
      </c>
      <c r="M2099" s="1">
        <v>0</v>
      </c>
      <c r="N2099" s="1">
        <v>742.98</v>
      </c>
      <c r="O2099" s="1">
        <v>207.29</v>
      </c>
      <c r="P2099" s="1">
        <v>0</v>
      </c>
      <c r="Q2099" s="1">
        <v>0</v>
      </c>
      <c r="R2099" s="1">
        <v>6</v>
      </c>
    </row>
    <row r="2100" spans="1:18" x14ac:dyDescent="0.15">
      <c r="A2100" s="1" t="str">
        <f t="shared" si="33"/>
        <v>Ally Auto Receivables Trust 2017-11963796242736</v>
      </c>
      <c r="B2100" s="1" t="s">
        <v>53</v>
      </c>
      <c r="C2100" s="1">
        <v>19637962</v>
      </c>
      <c r="D2100" s="2">
        <v>42736</v>
      </c>
      <c r="E2100" s="1">
        <v>18036.11</v>
      </c>
      <c r="F2100" s="1">
        <v>0</v>
      </c>
      <c r="G2100" s="1">
        <v>0</v>
      </c>
      <c r="H2100" s="1">
        <v>0</v>
      </c>
      <c r="I2100" s="3">
        <v>18036.11</v>
      </c>
      <c r="J2100" s="1">
        <v>0</v>
      </c>
      <c r="K2100" s="1">
        <v>0</v>
      </c>
      <c r="L2100" s="1">
        <v>0</v>
      </c>
      <c r="M2100" s="1">
        <v>0</v>
      </c>
      <c r="N2100" s="1">
        <v>368.89</v>
      </c>
      <c r="O2100" s="1">
        <v>203.28</v>
      </c>
      <c r="P2100" s="1">
        <v>1106.67</v>
      </c>
      <c r="Q2100" s="1">
        <v>0</v>
      </c>
      <c r="R2100" s="1">
        <v>0</v>
      </c>
    </row>
    <row r="2101" spans="1:18" x14ac:dyDescent="0.15">
      <c r="A2101" s="1" t="str">
        <f t="shared" si="33"/>
        <v>Ally Auto Receivables Trust 2017-11963796242767</v>
      </c>
      <c r="B2101" s="1" t="s">
        <v>53</v>
      </c>
      <c r="C2101" s="1">
        <v>19637962</v>
      </c>
      <c r="D2101" s="2">
        <v>42767</v>
      </c>
      <c r="E2101" s="1">
        <v>18036.11</v>
      </c>
      <c r="F2101" s="1">
        <v>0</v>
      </c>
      <c r="G2101" s="1">
        <v>18036.11</v>
      </c>
      <c r="H2101" s="1">
        <v>0</v>
      </c>
      <c r="I2101" s="1">
        <v>0</v>
      </c>
      <c r="J2101" s="1">
        <v>0</v>
      </c>
      <c r="K2101" s="1">
        <v>10594.17</v>
      </c>
      <c r="L2101" s="1">
        <v>10594.17</v>
      </c>
      <c r="M2101" s="1">
        <v>0</v>
      </c>
      <c r="N2101" s="1">
        <v>1106.67</v>
      </c>
      <c r="O2101" s="1">
        <v>205.16</v>
      </c>
      <c r="P2101" s="1">
        <v>0</v>
      </c>
      <c r="Q2101" s="1">
        <v>0</v>
      </c>
      <c r="R2101" s="1">
        <v>15</v>
      </c>
    </row>
    <row r="2102" spans="1:18" x14ac:dyDescent="0.15">
      <c r="A2102" s="1" t="str">
        <f t="shared" si="33"/>
        <v>Ally Auto Receivables Trust 2017-11963796242795</v>
      </c>
      <c r="B2102" s="1" t="s">
        <v>53</v>
      </c>
      <c r="C2102" s="1">
        <v>19637962</v>
      </c>
      <c r="D2102" s="2">
        <v>42795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</row>
    <row r="2103" spans="1:18" x14ac:dyDescent="0.15">
      <c r="A2103" s="1" t="str">
        <f t="shared" si="33"/>
        <v>Ally Auto Receivables Trust 2017-11965882542736</v>
      </c>
      <c r="B2103" s="1" t="s">
        <v>53</v>
      </c>
      <c r="C2103" s="1">
        <v>19658825</v>
      </c>
      <c r="D2103" s="2">
        <v>42736</v>
      </c>
      <c r="E2103" s="1">
        <v>15073.79</v>
      </c>
      <c r="F2103" s="1">
        <v>177.69</v>
      </c>
      <c r="G2103" s="1">
        <v>0</v>
      </c>
      <c r="H2103" s="1">
        <v>5.0270898555026997E-13</v>
      </c>
      <c r="I2103" s="1">
        <v>14896.1</v>
      </c>
      <c r="J2103" s="1">
        <v>121.33</v>
      </c>
      <c r="K2103" s="1">
        <v>0</v>
      </c>
      <c r="L2103" s="1">
        <v>0</v>
      </c>
      <c r="M2103" s="1">
        <v>0</v>
      </c>
      <c r="N2103" s="1">
        <v>299.02</v>
      </c>
      <c r="O2103" s="1">
        <v>181.2</v>
      </c>
      <c r="P2103" s="1">
        <v>299.02</v>
      </c>
      <c r="Q2103" s="1">
        <v>0</v>
      </c>
      <c r="R2103" s="1">
        <v>299.02</v>
      </c>
    </row>
    <row r="2104" spans="1:18" x14ac:dyDescent="0.15">
      <c r="A2104" s="1" t="str">
        <f t="shared" si="33"/>
        <v>Ally Auto Receivables Trust 2017-11965882542767</v>
      </c>
      <c r="B2104" s="1" t="s">
        <v>53</v>
      </c>
      <c r="C2104" s="1">
        <v>19658825</v>
      </c>
      <c r="D2104" s="2">
        <v>42767</v>
      </c>
      <c r="E2104" s="1">
        <v>14896.1</v>
      </c>
      <c r="F2104" s="1">
        <v>0</v>
      </c>
      <c r="G2104" s="1">
        <v>14896.1</v>
      </c>
      <c r="H2104" s="1">
        <v>0</v>
      </c>
      <c r="I2104" s="3">
        <v>0</v>
      </c>
      <c r="J2104" s="1">
        <v>0</v>
      </c>
      <c r="K2104" s="1">
        <v>9063.26</v>
      </c>
      <c r="L2104" s="1">
        <v>9063.26</v>
      </c>
      <c r="M2104" s="1">
        <v>0</v>
      </c>
      <c r="N2104" s="1">
        <v>299.02</v>
      </c>
      <c r="O2104" s="1">
        <v>182.62</v>
      </c>
      <c r="P2104" s="1">
        <v>0</v>
      </c>
      <c r="Q2104" s="1">
        <v>0</v>
      </c>
      <c r="R2104" s="1">
        <v>0</v>
      </c>
    </row>
    <row r="2105" spans="1:18" x14ac:dyDescent="0.15">
      <c r="A2105" s="1" t="str">
        <f t="shared" si="33"/>
        <v>Ally Auto Receivables Trust 2017-11965882542795</v>
      </c>
      <c r="B2105" s="1" t="s">
        <v>53</v>
      </c>
      <c r="C2105" s="1">
        <v>19658825</v>
      </c>
      <c r="D2105" s="2">
        <v>42795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75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</row>
    <row r="2106" spans="1:18" x14ac:dyDescent="0.15">
      <c r="A2106" s="1" t="str">
        <f t="shared" si="33"/>
        <v>Ally Auto Receivables Trust 2017-11982849242736</v>
      </c>
      <c r="B2106" s="1" t="s">
        <v>53</v>
      </c>
      <c r="C2106" s="1">
        <v>19828492</v>
      </c>
      <c r="D2106" s="2">
        <v>42736</v>
      </c>
      <c r="E2106" s="1">
        <v>20874.89</v>
      </c>
      <c r="F2106" s="1">
        <v>0</v>
      </c>
      <c r="G2106" s="1">
        <v>0</v>
      </c>
      <c r="H2106" s="1">
        <v>0</v>
      </c>
      <c r="I2106" s="1">
        <v>20874.89</v>
      </c>
      <c r="J2106" s="1">
        <v>0</v>
      </c>
      <c r="K2106" s="1">
        <v>0</v>
      </c>
      <c r="L2106" s="1">
        <v>0</v>
      </c>
      <c r="M2106" s="1">
        <v>0</v>
      </c>
      <c r="N2106" s="1">
        <v>1170.8399999999999</v>
      </c>
      <c r="O2106" s="1">
        <v>249.49</v>
      </c>
      <c r="P2106" s="1">
        <v>1170.8399999999999</v>
      </c>
      <c r="Q2106" s="1">
        <v>50</v>
      </c>
      <c r="R2106" s="1">
        <v>0</v>
      </c>
    </row>
    <row r="2107" spans="1:18" x14ac:dyDescent="0.15">
      <c r="A2107" s="1" t="str">
        <f t="shared" si="33"/>
        <v>Ally Auto Receivables Trust 2017-11982849242767</v>
      </c>
      <c r="B2107" s="1" t="s">
        <v>53</v>
      </c>
      <c r="C2107" s="1">
        <v>19828492</v>
      </c>
      <c r="D2107" s="2">
        <v>42767</v>
      </c>
      <c r="E2107" s="1">
        <v>20874.89</v>
      </c>
      <c r="F2107" s="1">
        <v>0</v>
      </c>
      <c r="G2107" s="1">
        <v>0</v>
      </c>
      <c r="H2107" s="1">
        <v>0</v>
      </c>
      <c r="I2107" s="1">
        <v>20874.89</v>
      </c>
      <c r="J2107" s="1">
        <v>0</v>
      </c>
      <c r="K2107" s="1">
        <v>0</v>
      </c>
      <c r="L2107" s="1">
        <v>0</v>
      </c>
      <c r="M2107" s="1">
        <v>0</v>
      </c>
      <c r="N2107" s="1">
        <v>1170.8399999999999</v>
      </c>
      <c r="O2107" s="1">
        <v>251.2</v>
      </c>
      <c r="P2107" s="1">
        <v>1561.12</v>
      </c>
      <c r="Q2107" s="1">
        <v>0</v>
      </c>
      <c r="R2107" s="1">
        <v>0</v>
      </c>
    </row>
    <row r="2108" spans="1:18" x14ac:dyDescent="0.15">
      <c r="A2108" s="1" t="str">
        <f t="shared" si="33"/>
        <v>Ally Auto Receivables Trust 2017-11982849242795</v>
      </c>
      <c r="B2108" s="1" t="s">
        <v>53</v>
      </c>
      <c r="C2108" s="1">
        <v>19828492</v>
      </c>
      <c r="D2108" s="2">
        <v>42795</v>
      </c>
      <c r="E2108" s="1">
        <v>20874.89</v>
      </c>
      <c r="F2108" s="1">
        <v>0</v>
      </c>
      <c r="G2108" s="1">
        <v>20874.89</v>
      </c>
      <c r="H2108" s="1">
        <v>0</v>
      </c>
      <c r="I2108" s="1">
        <v>0</v>
      </c>
      <c r="J2108" s="1">
        <v>0</v>
      </c>
      <c r="K2108" s="1">
        <v>13148.3</v>
      </c>
      <c r="L2108" s="1">
        <v>13148.3</v>
      </c>
      <c r="M2108" s="1">
        <v>0</v>
      </c>
      <c r="N2108" s="1">
        <v>1561.12</v>
      </c>
      <c r="O2108" s="1">
        <v>266.22000000000003</v>
      </c>
      <c r="P2108" s="1">
        <v>0</v>
      </c>
      <c r="Q2108" s="1">
        <v>0</v>
      </c>
      <c r="R2108" s="1">
        <v>39.020000000000003</v>
      </c>
    </row>
    <row r="2109" spans="1:18" x14ac:dyDescent="0.15">
      <c r="A2109" s="1" t="str">
        <f t="shared" si="33"/>
        <v>Ally Auto Receivables Trust 2017-11985453142736</v>
      </c>
      <c r="B2109" s="1" t="s">
        <v>53</v>
      </c>
      <c r="C2109" s="1">
        <v>19854531</v>
      </c>
      <c r="D2109" s="2">
        <v>42736</v>
      </c>
      <c r="E2109" s="1">
        <v>11864.09</v>
      </c>
      <c r="F2109" s="1">
        <v>0</v>
      </c>
      <c r="G2109" s="1">
        <v>0</v>
      </c>
      <c r="H2109" s="1">
        <v>0</v>
      </c>
      <c r="I2109" s="1">
        <v>11864.09</v>
      </c>
      <c r="J2109" s="1">
        <v>0</v>
      </c>
      <c r="K2109" s="1">
        <v>0</v>
      </c>
      <c r="L2109" s="1">
        <v>0</v>
      </c>
      <c r="M2109" s="1">
        <v>0</v>
      </c>
      <c r="N2109" s="1">
        <v>468.3</v>
      </c>
      <c r="O2109" s="1">
        <v>133.9</v>
      </c>
      <c r="P2109" s="1">
        <v>468.3</v>
      </c>
      <c r="Q2109" s="1">
        <v>22</v>
      </c>
      <c r="R2109" s="1">
        <v>0</v>
      </c>
    </row>
    <row r="2110" spans="1:18" x14ac:dyDescent="0.15">
      <c r="A2110" s="1" t="str">
        <f t="shared" si="33"/>
        <v>Ally Auto Receivables Trust 2017-11985453142767</v>
      </c>
      <c r="B2110" s="1" t="s">
        <v>53</v>
      </c>
      <c r="C2110" s="1">
        <v>19854531</v>
      </c>
      <c r="D2110" s="2">
        <v>42767</v>
      </c>
      <c r="E2110" s="1">
        <v>11864.09</v>
      </c>
      <c r="F2110" s="1">
        <v>0</v>
      </c>
      <c r="G2110" s="1">
        <v>0</v>
      </c>
      <c r="H2110" s="1">
        <v>0</v>
      </c>
      <c r="I2110" s="1">
        <v>11864.09</v>
      </c>
      <c r="J2110" s="1">
        <v>0</v>
      </c>
      <c r="K2110" s="1">
        <v>0</v>
      </c>
      <c r="L2110" s="1">
        <v>0</v>
      </c>
      <c r="M2110" s="1">
        <v>0</v>
      </c>
      <c r="N2110" s="1">
        <v>468.3</v>
      </c>
      <c r="O2110" s="1">
        <v>135.04</v>
      </c>
      <c r="P2110" s="1">
        <v>702.45</v>
      </c>
      <c r="Q2110" s="1">
        <v>0</v>
      </c>
      <c r="R2110" s="1">
        <v>0</v>
      </c>
    </row>
    <row r="2111" spans="1:18" x14ac:dyDescent="0.15">
      <c r="A2111" s="1" t="str">
        <f t="shared" si="33"/>
        <v>Ally Auto Receivables Trust 2017-11985453142795</v>
      </c>
      <c r="B2111" s="1" t="s">
        <v>53</v>
      </c>
      <c r="C2111" s="1">
        <v>19854531</v>
      </c>
      <c r="D2111" s="2">
        <v>42795</v>
      </c>
      <c r="E2111" s="1">
        <v>11864.09</v>
      </c>
      <c r="F2111" s="1">
        <v>0</v>
      </c>
      <c r="G2111" s="1">
        <v>11864.09</v>
      </c>
      <c r="H2111" s="1">
        <v>0</v>
      </c>
      <c r="I2111" s="1">
        <v>0</v>
      </c>
      <c r="J2111" s="1">
        <v>0</v>
      </c>
      <c r="K2111" s="1">
        <v>5121.05</v>
      </c>
      <c r="L2111" s="1">
        <v>5121.05</v>
      </c>
      <c r="M2111" s="1">
        <v>0</v>
      </c>
      <c r="N2111" s="1">
        <v>702.45</v>
      </c>
      <c r="O2111" s="1">
        <v>145.66</v>
      </c>
      <c r="P2111" s="1">
        <v>0</v>
      </c>
      <c r="Q2111" s="1">
        <v>0</v>
      </c>
      <c r="R2111" s="1">
        <v>11.7</v>
      </c>
    </row>
    <row r="2112" spans="1:18" x14ac:dyDescent="0.15">
      <c r="A2112" s="1" t="str">
        <f t="shared" si="33"/>
        <v>Ally Auto Receivables Trust 2017-11994619042736</v>
      </c>
      <c r="B2112" s="1" t="s">
        <v>53</v>
      </c>
      <c r="C2112" s="1">
        <v>19946190</v>
      </c>
      <c r="D2112" s="2">
        <v>42736</v>
      </c>
      <c r="E2112" s="1">
        <v>23530.84</v>
      </c>
      <c r="F2112" s="1">
        <v>0</v>
      </c>
      <c r="G2112" s="1">
        <v>0</v>
      </c>
      <c r="H2112" s="1">
        <v>0</v>
      </c>
      <c r="I2112" s="1">
        <v>23530.84</v>
      </c>
      <c r="J2112" s="1">
        <v>0</v>
      </c>
      <c r="K2112" s="1">
        <v>0</v>
      </c>
      <c r="L2112" s="1">
        <v>0</v>
      </c>
      <c r="M2112" s="1">
        <v>0</v>
      </c>
      <c r="N2112" s="1">
        <v>917.04</v>
      </c>
      <c r="O2112" s="1">
        <v>300.10000000000002</v>
      </c>
      <c r="P2112" s="1">
        <v>917.04</v>
      </c>
      <c r="Q2112" s="1">
        <v>29</v>
      </c>
      <c r="R2112" s="1">
        <v>0</v>
      </c>
    </row>
    <row r="2113" spans="1:18" x14ac:dyDescent="0.15">
      <c r="A2113" s="1" t="str">
        <f t="shared" si="33"/>
        <v>Ally Auto Receivables Trust 2017-11994619042767</v>
      </c>
      <c r="B2113" s="1" t="s">
        <v>53</v>
      </c>
      <c r="C2113" s="1">
        <v>19946190</v>
      </c>
      <c r="D2113" s="2">
        <v>42767</v>
      </c>
      <c r="E2113" s="1">
        <v>23530.84</v>
      </c>
      <c r="F2113" s="1">
        <v>0</v>
      </c>
      <c r="G2113" s="1">
        <v>0</v>
      </c>
      <c r="H2113" s="1">
        <v>0</v>
      </c>
      <c r="I2113" s="1">
        <v>23530.84</v>
      </c>
      <c r="J2113" s="1">
        <v>0</v>
      </c>
      <c r="K2113" s="1">
        <v>0</v>
      </c>
      <c r="L2113" s="1">
        <v>0</v>
      </c>
      <c r="M2113" s="1">
        <v>0</v>
      </c>
      <c r="N2113" s="1">
        <v>917.04</v>
      </c>
      <c r="O2113" s="1">
        <v>302</v>
      </c>
      <c r="P2113" s="1">
        <v>1375.56</v>
      </c>
      <c r="Q2113" s="1">
        <v>57</v>
      </c>
      <c r="R2113" s="1">
        <v>0</v>
      </c>
    </row>
    <row r="2114" spans="1:18" x14ac:dyDescent="0.15">
      <c r="A2114" s="1" t="str">
        <f t="shared" si="33"/>
        <v>Ally Auto Receivables Trust 2017-11994619042795</v>
      </c>
      <c r="B2114" s="1" t="s">
        <v>53</v>
      </c>
      <c r="C2114" s="1">
        <v>19946190</v>
      </c>
      <c r="D2114" s="2">
        <v>42795</v>
      </c>
      <c r="E2114" s="1">
        <v>23530.84</v>
      </c>
      <c r="F2114" s="1">
        <v>0</v>
      </c>
      <c r="G2114" s="1">
        <v>23530.84</v>
      </c>
      <c r="H2114" s="1">
        <v>0</v>
      </c>
      <c r="I2114" s="1">
        <v>0</v>
      </c>
      <c r="J2114" s="1">
        <v>0</v>
      </c>
      <c r="K2114" s="1">
        <v>16000</v>
      </c>
      <c r="L2114" s="1">
        <v>16000</v>
      </c>
      <c r="M2114" s="1">
        <v>0</v>
      </c>
      <c r="N2114" s="1">
        <v>1375.56</v>
      </c>
      <c r="O2114" s="1">
        <v>318.87</v>
      </c>
      <c r="P2114" s="1">
        <v>1834.08</v>
      </c>
      <c r="Q2114" s="1">
        <v>0</v>
      </c>
      <c r="R2114" s="1">
        <v>0</v>
      </c>
    </row>
    <row r="2115" spans="1:18" x14ac:dyDescent="0.15">
      <c r="A2115" s="1" t="str">
        <f t="shared" ref="A2115:A2178" si="34">B2115&amp;C2115&amp;D2115</f>
        <v>CarMax Auto Owner Trust 2017-11ty5zPat8eIiFp2ZeYpqMg==42705</v>
      </c>
      <c r="B2115" s="1" t="s">
        <v>26</v>
      </c>
      <c r="C2115" s="1" t="s">
        <v>27</v>
      </c>
      <c r="D2115" s="2">
        <v>42705</v>
      </c>
      <c r="E2115" s="1">
        <v>18523.91</v>
      </c>
      <c r="F2115" s="1">
        <v>202.16</v>
      </c>
      <c r="G2115" s="1">
        <v>0</v>
      </c>
      <c r="H2115" s="1">
        <v>-1.4210854715202001E-13</v>
      </c>
      <c r="I2115" s="3">
        <v>18321.75</v>
      </c>
      <c r="J2115" s="1">
        <v>185.95</v>
      </c>
      <c r="K2115" s="1">
        <v>0</v>
      </c>
      <c r="L2115" s="1">
        <v>0</v>
      </c>
      <c r="M2115" s="1">
        <v>1.8400000000000301</v>
      </c>
      <c r="N2115" s="3">
        <v>386.27</v>
      </c>
      <c r="O2115" s="1">
        <v>210.35</v>
      </c>
      <c r="P2115" s="1">
        <v>386.27</v>
      </c>
      <c r="Q2115" s="1">
        <v>0</v>
      </c>
      <c r="R2115" s="1">
        <v>388.11</v>
      </c>
    </row>
    <row r="2116" spans="1:18" x14ac:dyDescent="0.15">
      <c r="A2116" s="1" t="str">
        <f t="shared" si="34"/>
        <v>CarMax Auto Owner Trust 2017-11ty5zPat8eIiFp2ZeYpqMg==42736</v>
      </c>
      <c r="B2116" s="1" t="s">
        <v>26</v>
      </c>
      <c r="C2116" s="1" t="s">
        <v>27</v>
      </c>
      <c r="D2116" s="2">
        <v>42736</v>
      </c>
      <c r="E2116" s="1">
        <v>18321.75</v>
      </c>
      <c r="F2116" s="1">
        <v>0</v>
      </c>
      <c r="G2116" s="1">
        <v>0</v>
      </c>
      <c r="H2116" s="1">
        <v>0</v>
      </c>
      <c r="I2116" s="1">
        <v>18321.75</v>
      </c>
      <c r="J2116" s="1">
        <v>0</v>
      </c>
      <c r="K2116" s="1">
        <v>0</v>
      </c>
      <c r="L2116" s="1">
        <v>0</v>
      </c>
      <c r="M2116" s="1">
        <v>0</v>
      </c>
      <c r="N2116" s="1">
        <v>386.27</v>
      </c>
      <c r="O2116" s="1">
        <v>212.36</v>
      </c>
      <c r="P2116" s="1">
        <v>774.38</v>
      </c>
      <c r="Q2116" s="1">
        <v>3</v>
      </c>
      <c r="R2116" s="1">
        <v>0</v>
      </c>
    </row>
    <row r="2117" spans="1:18" x14ac:dyDescent="0.15">
      <c r="A2117" s="1" t="str">
        <f t="shared" si="34"/>
        <v>CarMax Auto Owner Trust 2017-11ty5zPat8eIiFp2ZeYpqMg==42767</v>
      </c>
      <c r="B2117" s="1" t="s">
        <v>26</v>
      </c>
      <c r="C2117" s="1" t="s">
        <v>27</v>
      </c>
      <c r="D2117" s="2">
        <v>42767</v>
      </c>
      <c r="E2117" s="1">
        <v>18321.75</v>
      </c>
      <c r="F2117" s="1">
        <v>0</v>
      </c>
      <c r="G2117" s="1">
        <v>0</v>
      </c>
      <c r="H2117" s="1">
        <v>0</v>
      </c>
      <c r="I2117" s="1">
        <v>18321.75</v>
      </c>
      <c r="J2117" s="1">
        <v>0</v>
      </c>
      <c r="K2117" s="1">
        <v>0</v>
      </c>
      <c r="L2117" s="1">
        <v>0</v>
      </c>
      <c r="M2117" s="1">
        <v>0</v>
      </c>
      <c r="N2117" s="1">
        <v>774.38</v>
      </c>
      <c r="O2117" s="1">
        <v>214.38</v>
      </c>
      <c r="P2117" s="1">
        <v>1162.49</v>
      </c>
      <c r="Q2117" s="1">
        <v>31</v>
      </c>
      <c r="R2117" s="1">
        <v>0</v>
      </c>
    </row>
    <row r="2118" spans="1:18" x14ac:dyDescent="0.15">
      <c r="A2118" s="1" t="str">
        <f t="shared" si="34"/>
        <v>CarMax Auto Owner Trust 2017-11ty5zPat8eIiFp2ZeYpqMg==42795</v>
      </c>
      <c r="B2118" s="1" t="s">
        <v>26</v>
      </c>
      <c r="C2118" s="1" t="s">
        <v>27</v>
      </c>
      <c r="D2118" s="2">
        <v>42795</v>
      </c>
      <c r="E2118" s="1">
        <v>18321.75</v>
      </c>
      <c r="F2118" s="1">
        <v>0</v>
      </c>
      <c r="G2118" s="1">
        <v>18321.75</v>
      </c>
      <c r="H2118" s="1">
        <v>0</v>
      </c>
      <c r="I2118" s="1">
        <v>0</v>
      </c>
      <c r="J2118" s="1">
        <v>0</v>
      </c>
      <c r="K2118" s="1">
        <v>8292.2099999999991</v>
      </c>
      <c r="L2118" s="1">
        <v>6400</v>
      </c>
      <c r="M2118" s="1">
        <v>0</v>
      </c>
      <c r="N2118" s="1">
        <v>1162.49</v>
      </c>
      <c r="Q2118" s="1">
        <v>62</v>
      </c>
      <c r="R2118" s="1">
        <v>0</v>
      </c>
    </row>
    <row r="2119" spans="1:18" x14ac:dyDescent="0.15">
      <c r="A2119" s="1" t="str">
        <f t="shared" si="34"/>
        <v>Ally Auto Receivables Trust 2017-12003727342736</v>
      </c>
      <c r="B2119" s="1" t="s">
        <v>53</v>
      </c>
      <c r="C2119" s="1">
        <v>20037273</v>
      </c>
      <c r="D2119" s="2">
        <v>42736</v>
      </c>
      <c r="E2119" s="1">
        <v>20311.310000000001</v>
      </c>
      <c r="F2119" s="1">
        <v>0</v>
      </c>
      <c r="G2119" s="1">
        <v>0</v>
      </c>
      <c r="H2119" s="1">
        <v>0</v>
      </c>
      <c r="I2119" s="3">
        <v>20311.310000000001</v>
      </c>
      <c r="J2119" s="1">
        <v>0</v>
      </c>
      <c r="K2119" s="1">
        <v>0</v>
      </c>
      <c r="L2119" s="1">
        <v>0</v>
      </c>
      <c r="M2119" s="1">
        <v>0</v>
      </c>
      <c r="N2119" s="1">
        <v>832.06</v>
      </c>
      <c r="O2119" s="1">
        <v>210.39</v>
      </c>
      <c r="P2119" s="1">
        <v>832.06</v>
      </c>
      <c r="Q2119" s="1">
        <v>10</v>
      </c>
      <c r="R2119" s="1">
        <v>0</v>
      </c>
    </row>
    <row r="2120" spans="1:18" x14ac:dyDescent="0.15">
      <c r="A2120" s="1" t="str">
        <f t="shared" si="34"/>
        <v>Ally Auto Receivables Trust 2017-12003727342767</v>
      </c>
      <c r="B2120" s="1" t="s">
        <v>53</v>
      </c>
      <c r="C2120" s="1">
        <v>20037273</v>
      </c>
      <c r="D2120" s="2">
        <v>42767</v>
      </c>
      <c r="E2120" s="1">
        <v>20311.310000000001</v>
      </c>
      <c r="F2120" s="1">
        <v>0</v>
      </c>
      <c r="G2120" s="1">
        <v>0</v>
      </c>
      <c r="H2120" s="1">
        <v>0</v>
      </c>
      <c r="I2120" s="1">
        <v>20311.310000000001</v>
      </c>
      <c r="J2120" s="1">
        <v>0</v>
      </c>
      <c r="K2120" s="1">
        <v>0</v>
      </c>
      <c r="L2120" s="1">
        <v>0</v>
      </c>
      <c r="M2120" s="1">
        <v>0</v>
      </c>
      <c r="N2120" s="1">
        <v>832.06</v>
      </c>
      <c r="O2120" s="1">
        <v>212.52</v>
      </c>
      <c r="P2120" s="1">
        <v>1248.0899999999999</v>
      </c>
      <c r="Q2120" s="1">
        <v>38</v>
      </c>
      <c r="R2120" s="1">
        <v>0</v>
      </c>
    </row>
    <row r="2121" spans="1:18" x14ac:dyDescent="0.15">
      <c r="A2121" s="1" t="str">
        <f t="shared" si="34"/>
        <v>Ally Auto Receivables Trust 2017-12003727342795</v>
      </c>
      <c r="B2121" s="1" t="s">
        <v>53</v>
      </c>
      <c r="C2121" s="1">
        <v>20037273</v>
      </c>
      <c r="D2121" s="2">
        <v>42795</v>
      </c>
      <c r="E2121" s="1">
        <v>20311.310000000001</v>
      </c>
      <c r="F2121" s="1">
        <v>0</v>
      </c>
      <c r="G2121" s="1">
        <v>20311.309999999899</v>
      </c>
      <c r="H2121" s="1">
        <v>3.6379788070917101E-12</v>
      </c>
      <c r="I2121" s="1">
        <v>0</v>
      </c>
      <c r="J2121" s="1">
        <v>0</v>
      </c>
      <c r="K2121" s="1">
        <v>11984.56</v>
      </c>
      <c r="L2121" s="1">
        <v>11984.56</v>
      </c>
      <c r="M2121" s="1">
        <v>0</v>
      </c>
      <c r="N2121" s="1">
        <v>1248.0899999999999</v>
      </c>
      <c r="O2121" s="1">
        <v>234.17</v>
      </c>
      <c r="P2121" s="1">
        <v>0</v>
      </c>
      <c r="Q2121" s="1">
        <v>0</v>
      </c>
      <c r="R2121" s="1">
        <v>20.8</v>
      </c>
    </row>
    <row r="2122" spans="1:18" x14ac:dyDescent="0.15">
      <c r="A2122" s="1" t="str">
        <f t="shared" si="34"/>
        <v>Ally Auto Receivables Trust 2017-12006427242736</v>
      </c>
      <c r="B2122" s="1" t="s">
        <v>53</v>
      </c>
      <c r="C2122" s="1">
        <v>20064272</v>
      </c>
      <c r="D2122" s="2">
        <v>42736</v>
      </c>
      <c r="E2122" s="1">
        <v>45651.13</v>
      </c>
      <c r="F2122" s="1">
        <v>0</v>
      </c>
      <c r="G2122" s="1">
        <v>0</v>
      </c>
      <c r="H2122" s="1">
        <v>0</v>
      </c>
      <c r="I2122" s="3">
        <v>45651.13</v>
      </c>
      <c r="J2122" s="1">
        <v>0</v>
      </c>
      <c r="K2122" s="1">
        <v>0</v>
      </c>
      <c r="L2122" s="1">
        <v>0</v>
      </c>
      <c r="M2122" s="1">
        <v>0</v>
      </c>
      <c r="N2122" s="1">
        <v>2605.0500000000002</v>
      </c>
      <c r="O2122" s="1">
        <v>508.43</v>
      </c>
      <c r="P2122" s="1">
        <v>2605.0500000000002</v>
      </c>
      <c r="Q2122" s="1">
        <v>32</v>
      </c>
      <c r="R2122" s="1">
        <v>0</v>
      </c>
    </row>
    <row r="2123" spans="1:18" x14ac:dyDescent="0.15">
      <c r="A2123" s="1" t="str">
        <f t="shared" si="34"/>
        <v>Ally Auto Receivables Trust 2017-12006427242767</v>
      </c>
      <c r="B2123" s="1" t="s">
        <v>53</v>
      </c>
      <c r="C2123" s="1">
        <v>20064272</v>
      </c>
      <c r="D2123" s="2">
        <v>42767</v>
      </c>
      <c r="E2123" s="1">
        <v>45651.13</v>
      </c>
      <c r="F2123" s="1">
        <v>0</v>
      </c>
      <c r="G2123" s="1">
        <v>0</v>
      </c>
      <c r="H2123" s="1">
        <v>0</v>
      </c>
      <c r="I2123" s="1">
        <v>45651.13</v>
      </c>
      <c r="J2123" s="1">
        <v>0</v>
      </c>
      <c r="K2123" s="1">
        <v>0</v>
      </c>
      <c r="L2123" s="1">
        <v>0</v>
      </c>
      <c r="M2123" s="1">
        <v>0</v>
      </c>
      <c r="N2123" s="1">
        <v>2605.0500000000002</v>
      </c>
      <c r="O2123" s="1">
        <v>535.44000000000005</v>
      </c>
      <c r="P2123" s="1">
        <v>3473.4</v>
      </c>
      <c r="Q2123" s="1">
        <v>0</v>
      </c>
      <c r="R2123" s="1">
        <v>0</v>
      </c>
    </row>
    <row r="2124" spans="1:18" x14ac:dyDescent="0.15">
      <c r="A2124" s="1" t="str">
        <f t="shared" si="34"/>
        <v>Ally Auto Receivables Trust 2017-12006427242795</v>
      </c>
      <c r="B2124" s="1" t="s">
        <v>53</v>
      </c>
      <c r="C2124" s="1">
        <v>20064272</v>
      </c>
      <c r="D2124" s="2">
        <v>42795</v>
      </c>
      <c r="E2124" s="1">
        <v>45651.13</v>
      </c>
      <c r="F2124" s="1">
        <v>0</v>
      </c>
      <c r="G2124" s="1">
        <v>45651.13</v>
      </c>
      <c r="H2124" s="1">
        <v>-7.2759576141834202E-12</v>
      </c>
      <c r="I2124" s="3">
        <v>0</v>
      </c>
      <c r="J2124" s="1">
        <v>0</v>
      </c>
      <c r="K2124" s="1">
        <v>20724.2</v>
      </c>
      <c r="L2124" s="1">
        <v>20724.2</v>
      </c>
      <c r="M2124" s="1">
        <v>0</v>
      </c>
      <c r="N2124" s="1">
        <v>3473.4</v>
      </c>
      <c r="O2124" s="1">
        <v>528.09</v>
      </c>
      <c r="P2124" s="1">
        <v>0</v>
      </c>
      <c r="Q2124" s="1">
        <v>0</v>
      </c>
      <c r="R2124" s="1">
        <v>43.41</v>
      </c>
    </row>
    <row r="2125" spans="1:18" x14ac:dyDescent="0.15">
      <c r="A2125" s="1" t="str">
        <f t="shared" si="34"/>
        <v>Ally Auto Receivables Trust 2017-12014491642736</v>
      </c>
      <c r="B2125" s="1" t="s">
        <v>53</v>
      </c>
      <c r="C2125" s="1">
        <v>20144916</v>
      </c>
      <c r="D2125" s="2">
        <v>42736</v>
      </c>
      <c r="E2125" s="1">
        <v>21550.87</v>
      </c>
      <c r="F2125" s="1">
        <v>0</v>
      </c>
      <c r="G2125" s="1">
        <v>0</v>
      </c>
      <c r="H2125" s="1">
        <v>0</v>
      </c>
      <c r="I2125" s="1">
        <v>21550.87</v>
      </c>
      <c r="J2125" s="1">
        <v>0</v>
      </c>
      <c r="K2125" s="1">
        <v>0</v>
      </c>
      <c r="L2125" s="1">
        <v>0</v>
      </c>
      <c r="M2125" s="1">
        <v>0</v>
      </c>
      <c r="N2125" s="1">
        <v>396.24</v>
      </c>
      <c r="O2125" s="1">
        <v>268.33999999999997</v>
      </c>
      <c r="P2125" s="1">
        <v>182.42</v>
      </c>
      <c r="Q2125" s="1">
        <v>0</v>
      </c>
      <c r="R2125" s="1">
        <v>0</v>
      </c>
    </row>
    <row r="2126" spans="1:18" x14ac:dyDescent="0.15">
      <c r="A2126" s="1" t="str">
        <f t="shared" si="34"/>
        <v>Ally Auto Receivables Trust 2017-12014491642767</v>
      </c>
      <c r="B2126" s="1" t="s">
        <v>53</v>
      </c>
      <c r="C2126" s="1">
        <v>20144916</v>
      </c>
      <c r="D2126" s="2">
        <v>42767</v>
      </c>
      <c r="E2126" s="1">
        <v>21550.87</v>
      </c>
      <c r="F2126" s="1">
        <v>0</v>
      </c>
      <c r="G2126" s="1">
        <v>0</v>
      </c>
      <c r="H2126" s="1">
        <v>0</v>
      </c>
      <c r="I2126" s="1">
        <v>21550.87</v>
      </c>
      <c r="J2126" s="1">
        <v>0</v>
      </c>
      <c r="K2126" s="1">
        <v>0</v>
      </c>
      <c r="L2126" s="1">
        <v>0</v>
      </c>
      <c r="M2126" s="1">
        <v>0</v>
      </c>
      <c r="N2126" s="1">
        <v>182.42</v>
      </c>
      <c r="O2126" s="1">
        <v>269.88</v>
      </c>
      <c r="P2126" s="1">
        <v>578.66</v>
      </c>
      <c r="Q2126" s="1">
        <v>8</v>
      </c>
      <c r="R2126" s="1">
        <v>0</v>
      </c>
    </row>
    <row r="2127" spans="1:18" x14ac:dyDescent="0.15">
      <c r="A2127" s="1" t="str">
        <f t="shared" si="34"/>
        <v>Ally Auto Receivables Trust 2017-12014491642795</v>
      </c>
      <c r="B2127" s="1" t="s">
        <v>53</v>
      </c>
      <c r="C2127" s="1">
        <v>20144916</v>
      </c>
      <c r="D2127" s="2">
        <v>42795</v>
      </c>
      <c r="E2127" s="1">
        <v>21550.87</v>
      </c>
      <c r="F2127" s="1">
        <v>0</v>
      </c>
      <c r="G2127" s="1">
        <v>21550.87</v>
      </c>
      <c r="H2127" s="1">
        <v>0</v>
      </c>
      <c r="I2127" s="1">
        <v>0</v>
      </c>
      <c r="J2127" s="1">
        <v>0</v>
      </c>
      <c r="K2127" s="1">
        <v>18200</v>
      </c>
      <c r="L2127" s="1">
        <v>18200</v>
      </c>
      <c r="M2127" s="1">
        <v>0</v>
      </c>
      <c r="N2127" s="1">
        <v>578.66</v>
      </c>
      <c r="O2127" s="1">
        <v>283.5</v>
      </c>
      <c r="P2127" s="1">
        <v>0</v>
      </c>
      <c r="Q2127" s="1">
        <v>0</v>
      </c>
      <c r="R2127" s="1">
        <v>9.1199999999999992</v>
      </c>
    </row>
    <row r="2128" spans="1:18" x14ac:dyDescent="0.15">
      <c r="A2128" s="1" t="str">
        <f t="shared" si="34"/>
        <v>Santander Drive Auto Receivables Trust 2017-121802442736</v>
      </c>
      <c r="B2128" s="1" t="s">
        <v>58</v>
      </c>
      <c r="C2128" s="1">
        <v>218024</v>
      </c>
      <c r="D2128" s="2">
        <v>42736</v>
      </c>
      <c r="E2128" s="1">
        <v>4179.8500000000004</v>
      </c>
      <c r="F2128" s="1">
        <v>672.01</v>
      </c>
      <c r="G2128" s="1">
        <v>0</v>
      </c>
      <c r="H2128" s="1">
        <v>2.2737367544323201E-13</v>
      </c>
      <c r="I2128" s="3">
        <v>3507.84</v>
      </c>
      <c r="J2128" s="1">
        <v>19.989999999999998</v>
      </c>
      <c r="K2128" s="1">
        <v>0</v>
      </c>
      <c r="L2128" s="1">
        <v>0</v>
      </c>
      <c r="M2128" s="1">
        <v>692</v>
      </c>
      <c r="N2128" s="1">
        <v>0</v>
      </c>
      <c r="O2128" s="1">
        <v>0</v>
      </c>
      <c r="P2128" s="1">
        <v>311.08999999999997</v>
      </c>
      <c r="Q2128" s="1">
        <v>13</v>
      </c>
      <c r="R2128" s="1">
        <v>692</v>
      </c>
    </row>
    <row r="2129" spans="1:18" x14ac:dyDescent="0.15">
      <c r="A2129" s="1" t="str">
        <f t="shared" si="34"/>
        <v>Santander Drive Auto Receivables Trust 2017-121802442767</v>
      </c>
      <c r="B2129" s="1" t="s">
        <v>58</v>
      </c>
      <c r="C2129" s="1">
        <v>218024</v>
      </c>
      <c r="D2129" s="2">
        <v>42767</v>
      </c>
      <c r="E2129" s="1">
        <v>3507.84</v>
      </c>
      <c r="F2129" s="1">
        <v>0</v>
      </c>
      <c r="G2129" s="1">
        <v>0</v>
      </c>
      <c r="H2129" s="1">
        <v>0</v>
      </c>
      <c r="I2129" s="1">
        <v>3507.84</v>
      </c>
      <c r="J2129" s="1">
        <v>0</v>
      </c>
      <c r="K2129" s="1">
        <v>0</v>
      </c>
      <c r="L2129" s="1">
        <v>0</v>
      </c>
      <c r="M2129" s="1">
        <v>0</v>
      </c>
      <c r="N2129" s="1">
        <v>311.08999999999997</v>
      </c>
      <c r="O2129" s="1">
        <v>0</v>
      </c>
      <c r="P2129" s="1">
        <v>513.73</v>
      </c>
      <c r="Q2129" s="1">
        <v>43</v>
      </c>
      <c r="R2129" s="1">
        <v>0</v>
      </c>
    </row>
    <row r="2130" spans="1:18" x14ac:dyDescent="0.15">
      <c r="A2130" s="1" t="str">
        <f t="shared" si="34"/>
        <v>Santander Drive Auto Receivables Trust 2017-121802442795</v>
      </c>
      <c r="B2130" s="1" t="s">
        <v>58</v>
      </c>
      <c r="C2130" s="1">
        <v>218024</v>
      </c>
      <c r="D2130" s="2">
        <v>42795</v>
      </c>
      <c r="E2130" s="1">
        <v>3507.84</v>
      </c>
      <c r="F2130" s="1">
        <v>0</v>
      </c>
      <c r="G2130" s="1">
        <v>3507.84</v>
      </c>
      <c r="H2130" s="1">
        <v>0</v>
      </c>
      <c r="I2130" s="1">
        <v>0</v>
      </c>
      <c r="J2130" s="1">
        <v>0</v>
      </c>
      <c r="K2130" s="1">
        <v>1963</v>
      </c>
      <c r="L2130" s="1">
        <v>1963</v>
      </c>
      <c r="M2130" s="1">
        <v>0</v>
      </c>
      <c r="N2130" s="1">
        <v>513.73</v>
      </c>
      <c r="O2130" s="1">
        <v>0</v>
      </c>
      <c r="P2130" s="1">
        <v>710.29</v>
      </c>
      <c r="Q2130" s="1">
        <v>73</v>
      </c>
      <c r="R2130" s="1">
        <v>0</v>
      </c>
    </row>
    <row r="2131" spans="1:18" x14ac:dyDescent="0.15">
      <c r="A2131" s="1" t="str">
        <f t="shared" si="34"/>
        <v>Toyota Auto Receivables 2017-A Owner Trust27563221242736</v>
      </c>
      <c r="B2131" s="1" t="s">
        <v>699</v>
      </c>
      <c r="C2131" s="1">
        <v>275632212</v>
      </c>
      <c r="D2131" s="2">
        <v>42736</v>
      </c>
      <c r="E2131" s="1">
        <v>12262.12</v>
      </c>
      <c r="F2131" s="1">
        <v>0</v>
      </c>
      <c r="G2131" s="1">
        <v>0</v>
      </c>
      <c r="H2131" s="1">
        <v>0</v>
      </c>
      <c r="I2131" s="1">
        <v>12262.12</v>
      </c>
      <c r="J2131" s="1">
        <v>0</v>
      </c>
      <c r="K2131" s="1">
        <v>0</v>
      </c>
      <c r="L2131" s="1">
        <v>0</v>
      </c>
      <c r="M2131" s="1">
        <v>0</v>
      </c>
      <c r="N2131" s="1">
        <v>1051.82</v>
      </c>
      <c r="O2131" s="1">
        <v>991.41</v>
      </c>
      <c r="P2131" s="1">
        <v>0</v>
      </c>
      <c r="Q2131" s="1">
        <v>0</v>
      </c>
      <c r="R2131" s="1">
        <v>0</v>
      </c>
    </row>
    <row r="2132" spans="1:18" x14ac:dyDescent="0.15">
      <c r="A2132" s="1" t="str">
        <f t="shared" si="34"/>
        <v>Toyota Auto Receivables 2017-A Owner Trust27563221242767</v>
      </c>
      <c r="B2132" s="1" t="s">
        <v>699</v>
      </c>
      <c r="C2132" s="1">
        <v>275632212</v>
      </c>
      <c r="D2132" s="2">
        <v>42767</v>
      </c>
      <c r="E2132" s="1">
        <v>12262.12</v>
      </c>
      <c r="G2132" s="1">
        <v>12262.12</v>
      </c>
      <c r="I2132" s="3">
        <v>0</v>
      </c>
      <c r="K2132" s="1">
        <v>-20000</v>
      </c>
      <c r="L2132" s="1">
        <v>0</v>
      </c>
      <c r="M2132" s="1">
        <v>0</v>
      </c>
      <c r="N2132" s="1">
        <v>0</v>
      </c>
      <c r="O2132" s="1">
        <v>0</v>
      </c>
      <c r="Q2132" s="1">
        <v>0</v>
      </c>
    </row>
    <row r="2133" spans="1:18" x14ac:dyDescent="0.15">
      <c r="A2133" s="1" t="str">
        <f t="shared" si="34"/>
        <v>Santander Drive Auto Receivables Trust 2017-132867442736</v>
      </c>
      <c r="B2133" s="1" t="s">
        <v>58</v>
      </c>
      <c r="C2133" s="1">
        <v>328674</v>
      </c>
      <c r="D2133" s="2">
        <v>42736</v>
      </c>
      <c r="E2133" s="1">
        <v>7723.16</v>
      </c>
      <c r="F2133" s="1">
        <v>398.56</v>
      </c>
      <c r="G2133" s="1">
        <v>0</v>
      </c>
      <c r="H2133" s="1">
        <v>-5.1159076974727203E-13</v>
      </c>
      <c r="I2133" s="1">
        <v>7324.6</v>
      </c>
      <c r="J2133" s="1">
        <v>212.09</v>
      </c>
      <c r="K2133" s="1">
        <v>0</v>
      </c>
      <c r="L2133" s="1">
        <v>0</v>
      </c>
      <c r="M2133" s="1">
        <v>42.23</v>
      </c>
      <c r="N2133" s="1">
        <v>568.41999999999996</v>
      </c>
      <c r="O2133" s="1">
        <v>232.61369999999999</v>
      </c>
      <c r="P2133" s="1">
        <v>606.25</v>
      </c>
      <c r="Q2133" s="1">
        <v>8</v>
      </c>
      <c r="R2133" s="1">
        <v>610.65</v>
      </c>
    </row>
    <row r="2134" spans="1:18" x14ac:dyDescent="0.15">
      <c r="A2134" s="1" t="str">
        <f t="shared" si="34"/>
        <v>Santander Drive Auto Receivables Trust 2017-132867442767</v>
      </c>
      <c r="B2134" s="1" t="s">
        <v>58</v>
      </c>
      <c r="C2134" s="1">
        <v>328674</v>
      </c>
      <c r="D2134" s="2">
        <v>42767</v>
      </c>
      <c r="E2134" s="1">
        <v>7324.6</v>
      </c>
      <c r="F2134" s="1">
        <v>0</v>
      </c>
      <c r="G2134" s="1">
        <v>0</v>
      </c>
      <c r="H2134" s="1">
        <v>0</v>
      </c>
      <c r="I2134" s="1">
        <v>7324.6</v>
      </c>
      <c r="J2134" s="1">
        <v>0</v>
      </c>
      <c r="K2134" s="1">
        <v>0</v>
      </c>
      <c r="L2134" s="1">
        <v>0</v>
      </c>
      <c r="M2134" s="1">
        <v>0</v>
      </c>
      <c r="N2134" s="1">
        <v>606.25</v>
      </c>
      <c r="O2134" s="1">
        <v>236.2158</v>
      </c>
      <c r="P2134" s="1">
        <v>994.78</v>
      </c>
      <c r="Q2134" s="1">
        <v>38</v>
      </c>
      <c r="R2134" s="1">
        <v>0</v>
      </c>
    </row>
    <row r="2135" spans="1:18" x14ac:dyDescent="0.15">
      <c r="A2135" s="1" t="str">
        <f t="shared" si="34"/>
        <v>Santander Drive Auto Receivables Trust 2017-132867442795</v>
      </c>
      <c r="B2135" s="1" t="s">
        <v>58</v>
      </c>
      <c r="C2135" s="1">
        <v>328674</v>
      </c>
      <c r="D2135" s="2">
        <v>42795</v>
      </c>
      <c r="E2135" s="1">
        <v>7324.6</v>
      </c>
      <c r="F2135" s="1">
        <v>0</v>
      </c>
      <c r="G2135" s="1">
        <v>7324.6</v>
      </c>
      <c r="H2135" s="1">
        <v>0</v>
      </c>
      <c r="I2135" s="1">
        <v>0</v>
      </c>
      <c r="J2135" s="1">
        <v>0</v>
      </c>
      <c r="K2135" s="1">
        <v>718</v>
      </c>
      <c r="L2135" s="1">
        <v>718</v>
      </c>
      <c r="M2135" s="1">
        <v>0</v>
      </c>
      <c r="N2135" s="1">
        <v>994.78</v>
      </c>
      <c r="O2135" s="1">
        <v>239.87520000000001</v>
      </c>
      <c r="P2135" s="1">
        <v>1386.7</v>
      </c>
      <c r="Q2135" s="1">
        <v>68</v>
      </c>
      <c r="R2135" s="1">
        <v>0</v>
      </c>
    </row>
    <row r="2136" spans="1:18" x14ac:dyDescent="0.15">
      <c r="A2136" s="1" t="str">
        <f t="shared" si="34"/>
        <v>California Republic Auto Receivables Trust 2017-1339360042767</v>
      </c>
      <c r="B2136" s="1" t="s">
        <v>99</v>
      </c>
      <c r="C2136" s="1">
        <v>3393600</v>
      </c>
      <c r="D2136" s="2">
        <v>42767</v>
      </c>
      <c r="E2136" s="1">
        <v>15308.96</v>
      </c>
      <c r="F2136" s="1">
        <v>134.75</v>
      </c>
      <c r="G2136" s="1">
        <v>0</v>
      </c>
      <c r="H2136" s="1">
        <v>0</v>
      </c>
      <c r="I2136" s="1">
        <v>15174.21</v>
      </c>
      <c r="J2136" s="1">
        <v>185.25</v>
      </c>
      <c r="K2136" s="1">
        <v>0</v>
      </c>
      <c r="L2136" s="1">
        <v>0</v>
      </c>
      <c r="M2136" s="1">
        <v>3.30000000000001</v>
      </c>
      <c r="N2136" s="1">
        <v>316.7</v>
      </c>
      <c r="O2136" s="1">
        <v>150.66</v>
      </c>
      <c r="P2136" s="1">
        <v>306.68</v>
      </c>
      <c r="Q2136" s="1">
        <v>0</v>
      </c>
      <c r="R2136" s="1">
        <v>320</v>
      </c>
    </row>
    <row r="2137" spans="1:18" x14ac:dyDescent="0.15">
      <c r="A2137" s="1" t="str">
        <f t="shared" si="34"/>
        <v>California Republic Auto Receivables Trust 2017-1339360042795</v>
      </c>
      <c r="B2137" s="1" t="s">
        <v>99</v>
      </c>
      <c r="C2137" s="1">
        <v>3393600</v>
      </c>
      <c r="D2137" s="2">
        <v>42795</v>
      </c>
      <c r="E2137" s="1">
        <v>15174.21</v>
      </c>
      <c r="F2137" s="1">
        <v>15173.21</v>
      </c>
      <c r="G2137" s="1">
        <v>1</v>
      </c>
      <c r="H2137" s="1">
        <v>0</v>
      </c>
      <c r="I2137" s="1">
        <v>0</v>
      </c>
      <c r="J2137" s="1">
        <v>119.8</v>
      </c>
      <c r="K2137" s="1">
        <v>0</v>
      </c>
      <c r="L2137" s="1">
        <v>0</v>
      </c>
      <c r="M2137" s="1">
        <v>0</v>
      </c>
      <c r="N2137" s="1">
        <v>306.68</v>
      </c>
      <c r="O2137" s="1">
        <v>152.29</v>
      </c>
      <c r="P2137" s="1">
        <v>0</v>
      </c>
      <c r="Q2137" s="1">
        <v>0</v>
      </c>
      <c r="R2137" s="1">
        <v>15293.01</v>
      </c>
    </row>
    <row r="2138" spans="1:18" x14ac:dyDescent="0.15">
      <c r="A2138" s="1" t="str">
        <f t="shared" si="34"/>
        <v>Santander Drive Auto Receivables Trust 2017-134955042736</v>
      </c>
      <c r="B2138" s="1" t="s">
        <v>58</v>
      </c>
      <c r="C2138" s="1">
        <v>349550</v>
      </c>
      <c r="D2138" s="2">
        <v>42736</v>
      </c>
      <c r="E2138" s="1">
        <v>14998.76</v>
      </c>
      <c r="F2138" s="1">
        <v>620.96</v>
      </c>
      <c r="G2138" s="1">
        <v>0</v>
      </c>
      <c r="H2138" s="1">
        <v>9.0949470177292804E-13</v>
      </c>
      <c r="I2138" s="1">
        <v>14377.8</v>
      </c>
      <c r="J2138" s="1">
        <v>286.19</v>
      </c>
      <c r="K2138" s="1">
        <v>0</v>
      </c>
      <c r="L2138" s="1">
        <v>0</v>
      </c>
      <c r="M2138" s="1">
        <v>29.7100000000001</v>
      </c>
      <c r="N2138" s="1">
        <v>877.43999999999903</v>
      </c>
      <c r="O2138" s="1">
        <v>381.17809999999997</v>
      </c>
      <c r="P2138" s="1">
        <v>1093.73</v>
      </c>
      <c r="Q2138" s="1">
        <v>6</v>
      </c>
      <c r="R2138" s="1">
        <v>907.15</v>
      </c>
    </row>
    <row r="2139" spans="1:18" x14ac:dyDescent="0.15">
      <c r="A2139" s="1" t="str">
        <f t="shared" si="34"/>
        <v>Santander Drive Auto Receivables Trust 2017-134955042767</v>
      </c>
      <c r="B2139" s="1" t="s">
        <v>58</v>
      </c>
      <c r="C2139" s="1">
        <v>349550</v>
      </c>
      <c r="D2139" s="2">
        <v>42767</v>
      </c>
      <c r="E2139" s="1">
        <v>14377.8</v>
      </c>
      <c r="F2139" s="1">
        <v>332.87</v>
      </c>
      <c r="G2139" s="1">
        <v>0</v>
      </c>
      <c r="H2139" s="1">
        <v>-1.02318153949454E-12</v>
      </c>
      <c r="I2139" s="1">
        <v>14044.93</v>
      </c>
      <c r="J2139" s="1">
        <v>138.13</v>
      </c>
      <c r="K2139" s="1">
        <v>0</v>
      </c>
      <c r="L2139" s="1">
        <v>0</v>
      </c>
      <c r="M2139" s="1">
        <v>0</v>
      </c>
      <c r="N2139" s="1">
        <v>1093.73</v>
      </c>
      <c r="O2139" s="1">
        <v>385.17739999999998</v>
      </c>
      <c r="P2139" s="1">
        <v>1063.3</v>
      </c>
      <c r="Q2139" s="1">
        <v>6</v>
      </c>
      <c r="R2139" s="1">
        <v>471</v>
      </c>
    </row>
    <row r="2140" spans="1:18" x14ac:dyDescent="0.15">
      <c r="A2140" s="1" t="str">
        <f t="shared" si="34"/>
        <v>Santander Drive Auto Receivables Trust 2017-134955042795</v>
      </c>
      <c r="B2140" s="1" t="s">
        <v>58</v>
      </c>
      <c r="C2140" s="1">
        <v>349550</v>
      </c>
      <c r="D2140" s="2">
        <v>42795</v>
      </c>
      <c r="E2140" s="1">
        <v>14044.93</v>
      </c>
      <c r="F2140" s="1">
        <v>0</v>
      </c>
      <c r="G2140" s="1">
        <v>14044.93</v>
      </c>
      <c r="H2140" s="1">
        <v>0</v>
      </c>
      <c r="I2140" s="1">
        <v>0</v>
      </c>
      <c r="J2140" s="1">
        <v>0</v>
      </c>
      <c r="K2140" s="1">
        <v>2428</v>
      </c>
      <c r="L2140" s="1">
        <v>2428</v>
      </c>
      <c r="M2140" s="1">
        <v>0</v>
      </c>
      <c r="N2140" s="1">
        <v>1063.3</v>
      </c>
      <c r="O2140" s="1">
        <v>389.21839999999997</v>
      </c>
      <c r="P2140" s="1">
        <v>1650.15</v>
      </c>
      <c r="Q2140" s="1">
        <v>36</v>
      </c>
      <c r="R2140" s="1">
        <v>0</v>
      </c>
    </row>
    <row r="2141" spans="1:18" x14ac:dyDescent="0.15">
      <c r="A2141" s="1" t="str">
        <f t="shared" si="34"/>
        <v>Toyota Auto Receivables 2017-A Owner Trust42415107042736</v>
      </c>
      <c r="B2141" s="1" t="s">
        <v>699</v>
      </c>
      <c r="C2141" s="1">
        <v>424151070</v>
      </c>
      <c r="D2141" s="2">
        <v>42736</v>
      </c>
      <c r="E2141" s="1">
        <v>16176.18</v>
      </c>
      <c r="F2141" s="1">
        <v>14331.96</v>
      </c>
      <c r="G2141" s="1">
        <v>0</v>
      </c>
      <c r="H2141" s="1">
        <v>1.81898940354585E-12</v>
      </c>
      <c r="I2141" s="1">
        <v>1844.22</v>
      </c>
      <c r="J2141" s="1">
        <v>0</v>
      </c>
      <c r="K2141" s="1">
        <v>0</v>
      </c>
      <c r="L2141" s="1">
        <v>0</v>
      </c>
      <c r="M2141" s="1">
        <v>13591.88</v>
      </c>
      <c r="N2141" s="1">
        <v>740.08</v>
      </c>
      <c r="O2141" s="1">
        <v>266.60000000000002</v>
      </c>
      <c r="P2141" s="1">
        <v>535.32000000000005</v>
      </c>
      <c r="Q2141" s="1">
        <v>14</v>
      </c>
      <c r="R2141" s="1">
        <v>14331.96</v>
      </c>
    </row>
    <row r="2142" spans="1:18" x14ac:dyDescent="0.15">
      <c r="A2142" s="1" t="str">
        <f t="shared" si="34"/>
        <v>Toyota Auto Receivables 2017-A Owner Trust42415107042767</v>
      </c>
      <c r="B2142" s="1" t="s">
        <v>699</v>
      </c>
      <c r="C2142" s="1">
        <v>424151070</v>
      </c>
      <c r="D2142" s="2">
        <v>42767</v>
      </c>
      <c r="E2142" s="1">
        <v>1844.22</v>
      </c>
      <c r="G2142" s="1">
        <v>1844.22</v>
      </c>
      <c r="I2142" s="1">
        <v>0</v>
      </c>
      <c r="K2142" s="1">
        <v>0</v>
      </c>
      <c r="L2142" s="1">
        <v>0</v>
      </c>
      <c r="M2142" s="1">
        <v>0</v>
      </c>
      <c r="N2142" s="1">
        <v>535.32000000000005</v>
      </c>
      <c r="O2142" s="1">
        <v>0</v>
      </c>
      <c r="Q2142" s="1">
        <v>0</v>
      </c>
    </row>
    <row r="2143" spans="1:18" x14ac:dyDescent="0.15">
      <c r="A2143" s="1" t="str">
        <f t="shared" si="34"/>
        <v>Santander Drive Auto Receivables Trust 2017-1485237242736</v>
      </c>
      <c r="B2143" s="1" t="s">
        <v>58</v>
      </c>
      <c r="C2143" s="1">
        <v>4852372</v>
      </c>
      <c r="D2143" s="2">
        <v>42736</v>
      </c>
      <c r="E2143" s="1">
        <v>9149.4699999999993</v>
      </c>
      <c r="F2143" s="1">
        <v>361.9</v>
      </c>
      <c r="G2143" s="1">
        <v>0</v>
      </c>
      <c r="H2143" s="1">
        <v>-3.4106051316484799E-13</v>
      </c>
      <c r="I2143" s="1">
        <v>8787.57</v>
      </c>
      <c r="J2143" s="1">
        <v>164.1</v>
      </c>
      <c r="K2143" s="1">
        <v>0</v>
      </c>
      <c r="L2143" s="1">
        <v>0</v>
      </c>
      <c r="M2143" s="1">
        <v>0</v>
      </c>
      <c r="N2143" s="1">
        <v>628.26</v>
      </c>
      <c r="O2143" s="1">
        <v>275.82089999999999</v>
      </c>
      <c r="P2143" s="1">
        <v>811.87</v>
      </c>
      <c r="Q2143" s="1">
        <v>8</v>
      </c>
      <c r="R2143" s="1">
        <v>526</v>
      </c>
    </row>
    <row r="2144" spans="1:18" x14ac:dyDescent="0.15">
      <c r="A2144" s="1" t="str">
        <f t="shared" si="34"/>
        <v>Santander Drive Auto Receivables Trust 2017-1485237242767</v>
      </c>
      <c r="B2144" s="1" t="s">
        <v>58</v>
      </c>
      <c r="C2144" s="1">
        <v>4852372</v>
      </c>
      <c r="D2144" s="2">
        <v>42767</v>
      </c>
      <c r="E2144" s="1">
        <v>8787.57</v>
      </c>
      <c r="F2144" s="1">
        <v>0</v>
      </c>
      <c r="G2144" s="1">
        <v>0</v>
      </c>
      <c r="H2144" s="1">
        <v>-364.1</v>
      </c>
      <c r="I2144" s="1">
        <v>9151.67</v>
      </c>
      <c r="J2144" s="1">
        <v>0</v>
      </c>
      <c r="K2144" s="1">
        <v>0</v>
      </c>
      <c r="L2144" s="1">
        <v>0</v>
      </c>
      <c r="M2144" s="1">
        <v>0</v>
      </c>
      <c r="N2144" s="1">
        <v>811.87</v>
      </c>
      <c r="O2144" s="1">
        <v>280.63959999999997</v>
      </c>
      <c r="P2144" s="1">
        <v>1798.73</v>
      </c>
      <c r="Q2144" s="1">
        <v>98</v>
      </c>
      <c r="R2144" s="1">
        <v>0</v>
      </c>
    </row>
    <row r="2145" spans="1:18" x14ac:dyDescent="0.15">
      <c r="A2145" s="1" t="str">
        <f t="shared" si="34"/>
        <v>Santander Drive Auto Receivables Trust 2017-1485237242795</v>
      </c>
      <c r="B2145" s="1" t="s">
        <v>58</v>
      </c>
      <c r="C2145" s="1">
        <v>4852372</v>
      </c>
      <c r="D2145" s="2">
        <v>42795</v>
      </c>
      <c r="E2145" s="1">
        <v>9151.67</v>
      </c>
      <c r="F2145" s="1">
        <v>0</v>
      </c>
      <c r="G2145" s="1">
        <v>9151.67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1798.73</v>
      </c>
      <c r="O2145" s="1">
        <v>285.54599999999999</v>
      </c>
      <c r="P2145" s="1">
        <v>2278.64</v>
      </c>
      <c r="Q2145" s="1">
        <v>128</v>
      </c>
      <c r="R2145" s="1">
        <v>0</v>
      </c>
    </row>
    <row r="2146" spans="1:18" x14ac:dyDescent="0.15">
      <c r="A2146" s="1" t="str">
        <f t="shared" si="34"/>
        <v>Santander Drive Auto Receivables Trust 2017-150490942736</v>
      </c>
      <c r="B2146" s="1" t="s">
        <v>58</v>
      </c>
      <c r="C2146" s="1">
        <v>504909</v>
      </c>
      <c r="D2146" s="2">
        <v>42736</v>
      </c>
      <c r="E2146" s="1">
        <v>11236.3</v>
      </c>
      <c r="F2146" s="1">
        <v>74.67</v>
      </c>
      <c r="G2146" s="1">
        <v>0</v>
      </c>
      <c r="H2146" s="1">
        <v>7.1054273576010006E-14</v>
      </c>
      <c r="I2146" s="1">
        <v>11161.63</v>
      </c>
      <c r="J2146" s="1">
        <v>365.21</v>
      </c>
      <c r="K2146" s="1">
        <v>0</v>
      </c>
      <c r="L2146" s="1">
        <v>0</v>
      </c>
      <c r="M2146" s="1">
        <v>2.8400000000000301</v>
      </c>
      <c r="N2146" s="1">
        <v>437.039999999999</v>
      </c>
      <c r="O2146" s="1">
        <v>338.09859999999998</v>
      </c>
      <c r="P2146" s="1">
        <v>1267.3900000000001</v>
      </c>
      <c r="Q2146" s="1">
        <v>0</v>
      </c>
      <c r="R2146" s="1">
        <v>439.88</v>
      </c>
    </row>
    <row r="2147" spans="1:18" x14ac:dyDescent="0.15">
      <c r="A2147" s="1" t="str">
        <f t="shared" si="34"/>
        <v>Santander Drive Auto Receivables Trust 2017-150490942767</v>
      </c>
      <c r="B2147" s="1" t="s">
        <v>58</v>
      </c>
      <c r="C2147" s="1">
        <v>504909</v>
      </c>
      <c r="D2147" s="2">
        <v>42767</v>
      </c>
      <c r="E2147" s="1">
        <v>11161.63</v>
      </c>
      <c r="F2147" s="1">
        <v>0</v>
      </c>
      <c r="G2147" s="1">
        <v>0</v>
      </c>
      <c r="H2147" s="1">
        <v>0</v>
      </c>
      <c r="I2147" s="1">
        <v>11161.63</v>
      </c>
      <c r="J2147" s="1">
        <v>0</v>
      </c>
      <c r="K2147" s="1">
        <v>0</v>
      </c>
      <c r="L2147" s="1">
        <v>0</v>
      </c>
      <c r="M2147" s="1">
        <v>0</v>
      </c>
      <c r="N2147" s="1">
        <v>1267.3900000000001</v>
      </c>
      <c r="O2147" s="1">
        <v>344.07830000000001</v>
      </c>
      <c r="P2147" s="1">
        <v>1889.13</v>
      </c>
      <c r="Q2147" s="1">
        <v>30</v>
      </c>
      <c r="R2147" s="1">
        <v>0</v>
      </c>
    </row>
    <row r="2148" spans="1:18" x14ac:dyDescent="0.15">
      <c r="A2148" s="1" t="str">
        <f t="shared" si="34"/>
        <v>Santander Drive Auto Receivables Trust 2017-150490942795</v>
      </c>
      <c r="B2148" s="1" t="s">
        <v>58</v>
      </c>
      <c r="C2148" s="1">
        <v>504909</v>
      </c>
      <c r="D2148" s="2">
        <v>42795</v>
      </c>
      <c r="E2148" s="1">
        <v>11161.63</v>
      </c>
      <c r="F2148" s="1">
        <v>0</v>
      </c>
      <c r="G2148" s="1">
        <v>11161.63</v>
      </c>
      <c r="H2148" s="1">
        <v>0</v>
      </c>
      <c r="I2148" s="1">
        <v>0</v>
      </c>
      <c r="J2148" s="1">
        <v>0</v>
      </c>
      <c r="K2148" s="1">
        <v>6740.47</v>
      </c>
      <c r="L2148" s="1">
        <v>6740.47</v>
      </c>
      <c r="M2148" s="1">
        <v>0</v>
      </c>
      <c r="N2148" s="1">
        <v>1889.13</v>
      </c>
      <c r="O2148" s="1">
        <v>350.16860000000003</v>
      </c>
      <c r="P2148" s="1">
        <v>2488.46</v>
      </c>
      <c r="Q2148" s="1">
        <v>60</v>
      </c>
      <c r="R2148" s="1">
        <v>0</v>
      </c>
    </row>
    <row r="2149" spans="1:18" x14ac:dyDescent="0.15">
      <c r="A2149" s="1" t="str">
        <f t="shared" si="34"/>
        <v>Nissan Auto Receivables 2017-A Owner Trust52076042767</v>
      </c>
      <c r="B2149" s="1" t="s">
        <v>172</v>
      </c>
      <c r="C2149" s="1">
        <v>520760</v>
      </c>
      <c r="D2149" s="2">
        <v>42767</v>
      </c>
      <c r="E2149" s="1">
        <v>3228.22</v>
      </c>
      <c r="F2149" s="1">
        <v>0</v>
      </c>
      <c r="G2149" s="1">
        <v>0</v>
      </c>
      <c r="H2149" s="1">
        <v>0</v>
      </c>
      <c r="I2149" s="1">
        <v>3228.22</v>
      </c>
      <c r="J2149" s="1">
        <v>0</v>
      </c>
      <c r="K2149" s="1">
        <v>0</v>
      </c>
      <c r="L2149" s="1">
        <v>0</v>
      </c>
      <c r="M2149" s="1">
        <v>0</v>
      </c>
      <c r="N2149" s="1">
        <v>774.22</v>
      </c>
      <c r="O2149" s="1">
        <v>377.47</v>
      </c>
      <c r="P2149" s="1">
        <v>774.22</v>
      </c>
      <c r="Q2149" s="1">
        <v>10</v>
      </c>
      <c r="R2149" s="1">
        <v>0</v>
      </c>
    </row>
    <row r="2150" spans="1:18" x14ac:dyDescent="0.15">
      <c r="A2150" s="1" t="str">
        <f t="shared" si="34"/>
        <v>Nissan Auto Receivables 2017-A Owner Trust52076042795</v>
      </c>
      <c r="B2150" s="1" t="s">
        <v>172</v>
      </c>
      <c r="C2150" s="1">
        <v>520760</v>
      </c>
      <c r="D2150" s="2">
        <v>42795</v>
      </c>
      <c r="E2150" s="1">
        <v>3228.22</v>
      </c>
      <c r="F2150" s="1">
        <v>758.91</v>
      </c>
      <c r="G2150" s="1">
        <v>2469.31</v>
      </c>
      <c r="H2150" s="1">
        <v>0</v>
      </c>
      <c r="I2150" s="1">
        <v>0</v>
      </c>
      <c r="J2150" s="1">
        <v>15.31</v>
      </c>
      <c r="K2150" s="1">
        <v>0</v>
      </c>
      <c r="L2150" s="1">
        <v>0</v>
      </c>
      <c r="M2150" s="1">
        <v>0</v>
      </c>
      <c r="N2150" s="1">
        <v>774.22</v>
      </c>
      <c r="O2150" s="1">
        <v>379.31</v>
      </c>
      <c r="P2150" s="1">
        <v>0</v>
      </c>
      <c r="Q2150" s="1">
        <v>0</v>
      </c>
      <c r="R2150" s="1">
        <v>774.22</v>
      </c>
    </row>
    <row r="2151" spans="1:18" x14ac:dyDescent="0.15">
      <c r="A2151" s="1" t="str">
        <f t="shared" si="34"/>
        <v>Santander Drive Auto Receivables Trust 2017-1579080742736</v>
      </c>
      <c r="B2151" s="1" t="s">
        <v>58</v>
      </c>
      <c r="C2151" s="1">
        <v>5790807</v>
      </c>
      <c r="D2151" s="2">
        <v>42736</v>
      </c>
      <c r="E2151" s="1">
        <v>14009.75</v>
      </c>
      <c r="F2151" s="1">
        <v>0</v>
      </c>
      <c r="G2151" s="1">
        <v>0</v>
      </c>
      <c r="H2151" s="1">
        <v>0</v>
      </c>
      <c r="I2151" s="1">
        <v>14009.75</v>
      </c>
      <c r="J2151" s="1">
        <v>333</v>
      </c>
      <c r="K2151" s="1">
        <v>0</v>
      </c>
      <c r="L2151" s="1">
        <v>0</v>
      </c>
      <c r="M2151" s="1">
        <v>0</v>
      </c>
      <c r="N2151" s="1">
        <v>836.18</v>
      </c>
      <c r="O2151" s="1">
        <v>227.8954</v>
      </c>
      <c r="P2151" s="1">
        <v>2131.3000000000002</v>
      </c>
      <c r="Q2151" s="1">
        <v>20</v>
      </c>
      <c r="R2151" s="1">
        <v>333</v>
      </c>
    </row>
    <row r="2152" spans="1:18" x14ac:dyDescent="0.15">
      <c r="A2152" s="1" t="str">
        <f t="shared" si="34"/>
        <v>Santander Drive Auto Receivables Trust 2017-1579080742767</v>
      </c>
      <c r="B2152" s="1" t="s">
        <v>58</v>
      </c>
      <c r="C2152" s="1">
        <v>5790807</v>
      </c>
      <c r="D2152" s="2">
        <v>42767</v>
      </c>
      <c r="E2152" s="1">
        <v>14009.75</v>
      </c>
      <c r="F2152" s="1">
        <v>0</v>
      </c>
      <c r="G2152" s="1">
        <v>0</v>
      </c>
      <c r="H2152" s="1">
        <v>0</v>
      </c>
      <c r="I2152" s="1">
        <v>14009.75</v>
      </c>
      <c r="J2152" s="1">
        <v>0</v>
      </c>
      <c r="K2152" s="1">
        <v>0</v>
      </c>
      <c r="L2152" s="1">
        <v>0</v>
      </c>
      <c r="M2152" s="1">
        <v>0</v>
      </c>
      <c r="N2152" s="1">
        <v>2131.3000000000002</v>
      </c>
      <c r="O2152" s="1">
        <v>232.88810000000001</v>
      </c>
      <c r="P2152" s="1">
        <v>2831.94</v>
      </c>
      <c r="Q2152" s="1">
        <v>50</v>
      </c>
      <c r="R2152" s="1">
        <v>0</v>
      </c>
    </row>
    <row r="2153" spans="1:18" x14ac:dyDescent="0.15">
      <c r="A2153" s="1" t="str">
        <f t="shared" si="34"/>
        <v>Santander Drive Auto Receivables Trust 2017-1579080742795</v>
      </c>
      <c r="B2153" s="1" t="s">
        <v>58</v>
      </c>
      <c r="C2153" s="1">
        <v>5790807</v>
      </c>
      <c r="D2153" s="2">
        <v>42795</v>
      </c>
      <c r="E2153" s="1">
        <v>14009.75</v>
      </c>
      <c r="F2153" s="1">
        <v>0</v>
      </c>
      <c r="G2153" s="1">
        <v>14009.75</v>
      </c>
      <c r="H2153" s="1">
        <v>0</v>
      </c>
      <c r="I2153" s="1">
        <v>0</v>
      </c>
      <c r="J2153" s="1">
        <v>0</v>
      </c>
      <c r="K2153" s="1">
        <v>6342</v>
      </c>
      <c r="L2153" s="1">
        <v>6342</v>
      </c>
      <c r="M2153" s="1">
        <v>0</v>
      </c>
      <c r="N2153" s="1">
        <v>2831.94</v>
      </c>
      <c r="O2153" s="1">
        <v>237.99039999999999</v>
      </c>
      <c r="P2153" s="1">
        <v>3524.81</v>
      </c>
      <c r="Q2153" s="1">
        <v>80</v>
      </c>
      <c r="R2153" s="1">
        <v>0</v>
      </c>
    </row>
    <row r="2154" spans="1:18" x14ac:dyDescent="0.15">
      <c r="A2154" s="1" t="str">
        <f t="shared" si="34"/>
        <v>Santander Drive Auto Receivables Trust 2017-158484542736</v>
      </c>
      <c r="B2154" s="1" t="s">
        <v>58</v>
      </c>
      <c r="C2154" s="1">
        <v>584845</v>
      </c>
      <c r="D2154" s="2">
        <v>42736</v>
      </c>
      <c r="E2154" s="1">
        <v>11973.11</v>
      </c>
      <c r="F2154" s="1">
        <v>102.9</v>
      </c>
      <c r="G2154" s="1">
        <v>0</v>
      </c>
      <c r="H2154" s="1">
        <v>1.4495071809505999E-12</v>
      </c>
      <c r="I2154" s="1">
        <v>11870.21</v>
      </c>
      <c r="J2154" s="1">
        <v>237.1</v>
      </c>
      <c r="K2154" s="1">
        <v>0</v>
      </c>
      <c r="L2154" s="1">
        <v>0</v>
      </c>
      <c r="M2154" s="1">
        <v>0</v>
      </c>
      <c r="N2154" s="1">
        <v>726.92</v>
      </c>
      <c r="O2154" s="1">
        <v>267.72789999999998</v>
      </c>
      <c r="P2154" s="1">
        <v>932.07</v>
      </c>
      <c r="Q2154" s="1">
        <v>16</v>
      </c>
      <c r="R2154" s="1">
        <v>340</v>
      </c>
    </row>
    <row r="2155" spans="1:18" x14ac:dyDescent="0.15">
      <c r="A2155" s="1" t="str">
        <f t="shared" si="34"/>
        <v>Santander Drive Auto Receivables Trust 2017-158484542767</v>
      </c>
      <c r="B2155" s="1" t="s">
        <v>58</v>
      </c>
      <c r="C2155" s="1">
        <v>584845</v>
      </c>
      <c r="D2155" s="2">
        <v>42767</v>
      </c>
      <c r="E2155" s="1">
        <v>11870.21</v>
      </c>
      <c r="F2155" s="1">
        <v>0</v>
      </c>
      <c r="G2155" s="1">
        <v>0</v>
      </c>
      <c r="H2155" s="1">
        <v>0</v>
      </c>
      <c r="I2155" s="3">
        <v>11870.21</v>
      </c>
      <c r="J2155" s="1">
        <v>0</v>
      </c>
      <c r="K2155" s="1">
        <v>0</v>
      </c>
      <c r="L2155" s="1">
        <v>0</v>
      </c>
      <c r="M2155" s="1">
        <v>0</v>
      </c>
      <c r="N2155" s="1">
        <v>932.07</v>
      </c>
      <c r="O2155" s="1">
        <v>273.30119999999999</v>
      </c>
      <c r="P2155" s="1">
        <v>1524.34</v>
      </c>
      <c r="Q2155" s="1">
        <v>46</v>
      </c>
      <c r="R2155" s="1">
        <v>0</v>
      </c>
    </row>
    <row r="2156" spans="1:18" x14ac:dyDescent="0.15">
      <c r="A2156" s="1" t="str">
        <f t="shared" si="34"/>
        <v>Santander Drive Auto Receivables Trust 2017-158484542795</v>
      </c>
      <c r="B2156" s="1" t="s">
        <v>58</v>
      </c>
      <c r="C2156" s="1">
        <v>584845</v>
      </c>
      <c r="D2156" s="2">
        <v>42795</v>
      </c>
      <c r="E2156" s="1">
        <v>11870.21</v>
      </c>
      <c r="F2156" s="1">
        <v>0</v>
      </c>
      <c r="G2156" s="1">
        <v>11870.21</v>
      </c>
      <c r="H2156" s="1">
        <v>0</v>
      </c>
      <c r="I2156" s="1">
        <v>0</v>
      </c>
      <c r="J2156" s="1">
        <v>0</v>
      </c>
      <c r="K2156" s="1">
        <v>2278</v>
      </c>
      <c r="L2156" s="1">
        <v>2278</v>
      </c>
      <c r="M2156" s="1">
        <v>0</v>
      </c>
      <c r="N2156" s="1">
        <v>1524.34</v>
      </c>
      <c r="O2156" s="1">
        <v>278.99259999999998</v>
      </c>
      <c r="P2156" s="1">
        <v>2091.6999999999998</v>
      </c>
      <c r="Q2156" s="1">
        <v>76</v>
      </c>
      <c r="R2156" s="1">
        <v>0</v>
      </c>
    </row>
    <row r="2157" spans="1:18" x14ac:dyDescent="0.15">
      <c r="A2157" s="1" t="str">
        <f t="shared" si="34"/>
        <v>Santander Drive Auto Receivables Trust 2017-1613329842736</v>
      </c>
      <c r="B2157" s="1" t="s">
        <v>58</v>
      </c>
      <c r="C2157" s="1">
        <v>6133298</v>
      </c>
      <c r="D2157" s="2">
        <v>42736</v>
      </c>
      <c r="E2157" s="1">
        <v>21341.78</v>
      </c>
      <c r="F2157" s="1">
        <v>0</v>
      </c>
      <c r="G2157" s="1">
        <v>0</v>
      </c>
      <c r="H2157" s="1">
        <v>0</v>
      </c>
      <c r="I2157" s="1">
        <v>21341.78</v>
      </c>
      <c r="J2157" s="1">
        <v>0</v>
      </c>
      <c r="K2157" s="1">
        <v>0</v>
      </c>
      <c r="L2157" s="1">
        <v>0</v>
      </c>
      <c r="M2157" s="1">
        <v>0</v>
      </c>
      <c r="N2157" s="1">
        <v>640.70000000000005</v>
      </c>
      <c r="O2157" s="1">
        <v>397.87439999999998</v>
      </c>
      <c r="P2157" s="1">
        <v>1439.28</v>
      </c>
      <c r="Q2157" s="1">
        <v>0</v>
      </c>
      <c r="R2157" s="1">
        <v>0</v>
      </c>
    </row>
    <row r="2158" spans="1:18" x14ac:dyDescent="0.15">
      <c r="A2158" s="1" t="str">
        <f t="shared" si="34"/>
        <v>Santander Drive Auto Receivables Trust 2017-1613329842767</v>
      </c>
      <c r="B2158" s="1" t="s">
        <v>58</v>
      </c>
      <c r="C2158" s="1">
        <v>6133298</v>
      </c>
      <c r="D2158" s="2">
        <v>42767</v>
      </c>
      <c r="E2158" s="1">
        <v>21341.78</v>
      </c>
      <c r="F2158" s="1">
        <v>0</v>
      </c>
      <c r="G2158" s="1">
        <v>0</v>
      </c>
      <c r="H2158" s="1">
        <v>0</v>
      </c>
      <c r="I2158" s="1">
        <v>21341.78</v>
      </c>
      <c r="J2158" s="1">
        <v>0</v>
      </c>
      <c r="K2158" s="1">
        <v>0</v>
      </c>
      <c r="L2158" s="1">
        <v>0</v>
      </c>
      <c r="M2158" s="1">
        <v>0</v>
      </c>
      <c r="N2158" s="1">
        <v>1439.28</v>
      </c>
      <c r="O2158" s="1">
        <v>403.83819999999997</v>
      </c>
      <c r="P2158" s="1">
        <v>2374.67</v>
      </c>
      <c r="Q2158" s="1">
        <v>15</v>
      </c>
      <c r="R2158" s="1">
        <v>0</v>
      </c>
    </row>
    <row r="2159" spans="1:18" x14ac:dyDescent="0.15">
      <c r="A2159" s="1" t="str">
        <f t="shared" si="34"/>
        <v>Santander Drive Auto Receivables Trust 2017-1613329842795</v>
      </c>
      <c r="B2159" s="1" t="s">
        <v>58</v>
      </c>
      <c r="C2159" s="1">
        <v>6133298</v>
      </c>
      <c r="D2159" s="2">
        <v>42795</v>
      </c>
      <c r="E2159" s="1">
        <v>21341.78</v>
      </c>
      <c r="F2159" s="1">
        <v>0</v>
      </c>
      <c r="G2159" s="1">
        <v>21341.78</v>
      </c>
      <c r="H2159" s="1">
        <v>0</v>
      </c>
      <c r="I2159" s="1">
        <v>0</v>
      </c>
      <c r="J2159" s="1">
        <v>0</v>
      </c>
      <c r="K2159" s="1">
        <v>9728.5</v>
      </c>
      <c r="L2159" s="1">
        <v>9728.5</v>
      </c>
      <c r="M2159" s="1">
        <v>0</v>
      </c>
      <c r="N2159" s="1">
        <v>2374.67</v>
      </c>
      <c r="O2159" s="1">
        <v>409.89580000000001</v>
      </c>
      <c r="P2159" s="1">
        <v>3286.31</v>
      </c>
      <c r="Q2159" s="1">
        <v>45</v>
      </c>
      <c r="R2159" s="1">
        <v>0</v>
      </c>
    </row>
    <row r="2160" spans="1:18" x14ac:dyDescent="0.15">
      <c r="A2160" s="1" t="str">
        <f t="shared" si="34"/>
        <v>Santander Drive Auto Receivables Trust 2017-1614975742736</v>
      </c>
      <c r="B2160" s="1" t="s">
        <v>58</v>
      </c>
      <c r="C2160" s="1">
        <v>6149757</v>
      </c>
      <c r="D2160" s="2">
        <v>42736</v>
      </c>
      <c r="E2160" s="1">
        <v>14911.82</v>
      </c>
      <c r="F2160" s="1">
        <v>0</v>
      </c>
      <c r="G2160" s="1">
        <v>0</v>
      </c>
      <c r="H2160" s="1">
        <v>0</v>
      </c>
      <c r="I2160" s="1">
        <v>14911.82</v>
      </c>
      <c r="J2160" s="1">
        <v>286.45</v>
      </c>
      <c r="K2160" s="1">
        <v>0</v>
      </c>
      <c r="L2160" s="1">
        <v>0</v>
      </c>
      <c r="M2160" s="1">
        <v>0</v>
      </c>
      <c r="N2160" s="1">
        <v>477.64</v>
      </c>
      <c r="O2160" s="1">
        <v>296.46350000000001</v>
      </c>
      <c r="P2160" s="1">
        <v>528.16999999999996</v>
      </c>
      <c r="Q2160" s="1">
        <v>0</v>
      </c>
      <c r="R2160" s="1">
        <v>286.45</v>
      </c>
    </row>
    <row r="2161" spans="1:18" x14ac:dyDescent="0.15">
      <c r="A2161" s="1" t="str">
        <f t="shared" si="34"/>
        <v>Santander Drive Auto Receivables Trust 2017-1614975742767</v>
      </c>
      <c r="B2161" s="1" t="s">
        <v>58</v>
      </c>
      <c r="C2161" s="1">
        <v>6149757</v>
      </c>
      <c r="D2161" s="2">
        <v>42767</v>
      </c>
      <c r="E2161" s="1">
        <v>14911.82</v>
      </c>
      <c r="F2161" s="1">
        <v>0</v>
      </c>
      <c r="G2161" s="1">
        <v>0</v>
      </c>
      <c r="H2161" s="1">
        <v>0</v>
      </c>
      <c r="I2161" s="1">
        <v>14911.82</v>
      </c>
      <c r="J2161" s="1">
        <v>0</v>
      </c>
      <c r="K2161" s="1">
        <v>0</v>
      </c>
      <c r="L2161" s="1">
        <v>0</v>
      </c>
      <c r="M2161" s="1">
        <v>0</v>
      </c>
      <c r="N2161" s="1">
        <v>528.16999999999996</v>
      </c>
      <c r="O2161" s="1">
        <v>300.9153</v>
      </c>
      <c r="P2161" s="1">
        <v>1240.1199999999999</v>
      </c>
      <c r="Q2161" s="1">
        <v>9</v>
      </c>
      <c r="R2161" s="1">
        <v>0</v>
      </c>
    </row>
    <row r="2162" spans="1:18" x14ac:dyDescent="0.15">
      <c r="A2162" s="1" t="str">
        <f t="shared" si="34"/>
        <v>Santander Drive Auto Receivables Trust 2017-1614975742795</v>
      </c>
      <c r="B2162" s="1" t="s">
        <v>58</v>
      </c>
      <c r="C2162" s="1">
        <v>6149757</v>
      </c>
      <c r="D2162" s="2">
        <v>42795</v>
      </c>
      <c r="E2162" s="1">
        <v>14911.82</v>
      </c>
      <c r="F2162" s="1">
        <v>0</v>
      </c>
      <c r="G2162" s="1">
        <v>14911.82</v>
      </c>
      <c r="H2162" s="1">
        <v>0</v>
      </c>
      <c r="I2162" s="1">
        <v>0</v>
      </c>
      <c r="J2162" s="1">
        <v>0</v>
      </c>
      <c r="K2162" s="1">
        <v>6167</v>
      </c>
      <c r="L2162" s="1">
        <v>6167</v>
      </c>
      <c r="M2162" s="1">
        <v>0</v>
      </c>
      <c r="N2162" s="1">
        <v>1240.1199999999999</v>
      </c>
      <c r="O2162" s="1">
        <v>305.42899999999997</v>
      </c>
      <c r="P2162" s="1">
        <v>1895</v>
      </c>
      <c r="Q2162" s="1">
        <v>39</v>
      </c>
      <c r="R2162" s="1">
        <v>0</v>
      </c>
    </row>
    <row r="2163" spans="1:18" x14ac:dyDescent="0.15">
      <c r="A2163" s="1" t="str">
        <f t="shared" si="34"/>
        <v>Santander Drive Auto Receivables Trust 2017-1616065542736</v>
      </c>
      <c r="B2163" s="1" t="s">
        <v>58</v>
      </c>
      <c r="C2163" s="1">
        <v>6160655</v>
      </c>
      <c r="D2163" s="2">
        <v>42736</v>
      </c>
      <c r="E2163" s="1">
        <v>17629.64</v>
      </c>
      <c r="F2163" s="1">
        <v>0</v>
      </c>
      <c r="G2163" s="1">
        <v>0</v>
      </c>
      <c r="H2163" s="1">
        <v>0</v>
      </c>
      <c r="I2163" s="1">
        <v>17629.64</v>
      </c>
      <c r="J2163" s="1">
        <v>0</v>
      </c>
      <c r="K2163" s="1">
        <v>0</v>
      </c>
      <c r="L2163" s="1">
        <v>0</v>
      </c>
      <c r="M2163" s="1">
        <v>0</v>
      </c>
      <c r="N2163" s="1">
        <v>969.44</v>
      </c>
      <c r="O2163" s="1">
        <v>321.56139999999999</v>
      </c>
      <c r="P2163" s="1">
        <v>1310.5</v>
      </c>
      <c r="Q2163" s="1">
        <v>19</v>
      </c>
      <c r="R2163" s="1">
        <v>0</v>
      </c>
    </row>
    <row r="2164" spans="1:18" x14ac:dyDescent="0.15">
      <c r="A2164" s="1" t="str">
        <f t="shared" si="34"/>
        <v>Santander Drive Auto Receivables Trust 2017-1616065542767</v>
      </c>
      <c r="B2164" s="1" t="s">
        <v>58</v>
      </c>
      <c r="C2164" s="1">
        <v>6160655</v>
      </c>
      <c r="D2164" s="2">
        <v>42767</v>
      </c>
      <c r="E2164" s="1">
        <v>17629.64</v>
      </c>
      <c r="F2164" s="1">
        <v>0</v>
      </c>
      <c r="G2164" s="1">
        <v>0</v>
      </c>
      <c r="H2164" s="1">
        <v>0</v>
      </c>
      <c r="I2164" s="1">
        <v>17629.64</v>
      </c>
      <c r="J2164" s="1">
        <v>0</v>
      </c>
      <c r="K2164" s="1">
        <v>0</v>
      </c>
      <c r="L2164" s="1">
        <v>0</v>
      </c>
      <c r="M2164" s="1">
        <v>0</v>
      </c>
      <c r="N2164" s="1">
        <v>1310.5</v>
      </c>
      <c r="O2164" s="1">
        <v>325.64280000000002</v>
      </c>
      <c r="P2164" s="1">
        <v>2004.55</v>
      </c>
      <c r="Q2164" s="1">
        <v>49</v>
      </c>
      <c r="R2164" s="1">
        <v>0</v>
      </c>
    </row>
    <row r="2165" spans="1:18" x14ac:dyDescent="0.15">
      <c r="A2165" s="1" t="str">
        <f t="shared" si="34"/>
        <v>Santander Drive Auto Receivables Trust 2017-1616065542795</v>
      </c>
      <c r="B2165" s="1" t="s">
        <v>58</v>
      </c>
      <c r="C2165" s="1">
        <v>6160655</v>
      </c>
      <c r="D2165" s="2">
        <v>42795</v>
      </c>
      <c r="E2165" s="1">
        <v>17629.64</v>
      </c>
      <c r="F2165" s="1">
        <v>0</v>
      </c>
      <c r="G2165" s="1">
        <v>17629.64</v>
      </c>
      <c r="H2165" s="1">
        <v>0</v>
      </c>
      <c r="I2165" s="1">
        <v>0</v>
      </c>
      <c r="J2165" s="1">
        <v>0</v>
      </c>
      <c r="K2165" s="1">
        <v>4647.3599999999997</v>
      </c>
      <c r="L2165" s="1">
        <v>4389</v>
      </c>
      <c r="M2165" s="1">
        <v>0</v>
      </c>
      <c r="N2165" s="1">
        <v>2004.55</v>
      </c>
      <c r="O2165" s="1">
        <v>329.78120000000001</v>
      </c>
      <c r="P2165" s="1">
        <v>2654.59</v>
      </c>
      <c r="Q2165" s="1">
        <v>79</v>
      </c>
      <c r="R2165" s="1">
        <v>0</v>
      </c>
    </row>
    <row r="2166" spans="1:18" x14ac:dyDescent="0.15">
      <c r="A2166" s="1" t="str">
        <f t="shared" si="34"/>
        <v>Santander Drive Auto Receivables Trust 2017-163901042736</v>
      </c>
      <c r="B2166" s="1" t="s">
        <v>58</v>
      </c>
      <c r="C2166" s="1">
        <v>639010</v>
      </c>
      <c r="D2166" s="2">
        <v>42736</v>
      </c>
      <c r="E2166" s="1">
        <v>13620.91</v>
      </c>
      <c r="F2166" s="1">
        <v>0</v>
      </c>
      <c r="G2166" s="1">
        <v>0</v>
      </c>
      <c r="H2166" s="1">
        <v>0</v>
      </c>
      <c r="I2166" s="1">
        <v>13620.91</v>
      </c>
      <c r="J2166" s="1">
        <v>505</v>
      </c>
      <c r="K2166" s="1">
        <v>0</v>
      </c>
      <c r="L2166" s="1">
        <v>0</v>
      </c>
      <c r="M2166" s="1">
        <v>0</v>
      </c>
      <c r="N2166" s="1">
        <v>791.66</v>
      </c>
      <c r="O2166" s="1">
        <v>293.1807</v>
      </c>
      <c r="P2166" s="1">
        <v>1932.73</v>
      </c>
      <c r="Q2166" s="1">
        <v>5</v>
      </c>
      <c r="R2166" s="1">
        <v>505</v>
      </c>
    </row>
    <row r="2167" spans="1:18" x14ac:dyDescent="0.15">
      <c r="A2167" s="1" t="str">
        <f t="shared" si="34"/>
        <v>Santander Drive Auto Receivables Trust 2017-163901042767</v>
      </c>
      <c r="B2167" s="1" t="s">
        <v>58</v>
      </c>
      <c r="C2167" s="1">
        <v>639010</v>
      </c>
      <c r="D2167" s="2">
        <v>42767</v>
      </c>
      <c r="E2167" s="1">
        <v>13620.91</v>
      </c>
      <c r="F2167" s="1">
        <v>0</v>
      </c>
      <c r="G2167" s="1">
        <v>0</v>
      </c>
      <c r="H2167" s="1">
        <v>0</v>
      </c>
      <c r="I2167" s="1">
        <v>13620.91</v>
      </c>
      <c r="J2167" s="1">
        <v>0</v>
      </c>
      <c r="K2167" s="1">
        <v>0</v>
      </c>
      <c r="L2167" s="1">
        <v>0</v>
      </c>
      <c r="M2167" s="1">
        <v>0</v>
      </c>
      <c r="N2167" s="1">
        <v>1932.73</v>
      </c>
      <c r="O2167" s="1">
        <v>299.28840000000002</v>
      </c>
      <c r="P2167" s="1">
        <v>2593.2399999999998</v>
      </c>
      <c r="Q2167" s="1">
        <v>35</v>
      </c>
      <c r="R2167" s="1">
        <v>0</v>
      </c>
    </row>
    <row r="2168" spans="1:18" x14ac:dyDescent="0.15">
      <c r="A2168" s="1" t="str">
        <f t="shared" si="34"/>
        <v>Santander Drive Auto Receivables Trust 2017-163901042795</v>
      </c>
      <c r="B2168" s="1" t="s">
        <v>58</v>
      </c>
      <c r="C2168" s="1">
        <v>639010</v>
      </c>
      <c r="D2168" s="2">
        <v>42795</v>
      </c>
      <c r="E2168" s="1">
        <v>13620.91</v>
      </c>
      <c r="F2168" s="1">
        <v>0</v>
      </c>
      <c r="G2168" s="1">
        <v>13620.91</v>
      </c>
      <c r="H2168" s="1">
        <v>0</v>
      </c>
      <c r="I2168" s="1">
        <v>0</v>
      </c>
      <c r="J2168" s="1">
        <v>0</v>
      </c>
      <c r="K2168" s="1">
        <v>3440.5</v>
      </c>
      <c r="L2168" s="1">
        <v>3440.5</v>
      </c>
      <c r="M2168" s="1">
        <v>0</v>
      </c>
      <c r="N2168" s="1">
        <v>2593.2399999999998</v>
      </c>
      <c r="O2168" s="1">
        <v>305.52109999999999</v>
      </c>
      <c r="P2168" s="1">
        <v>3220.94</v>
      </c>
      <c r="Q2168" s="1">
        <v>65</v>
      </c>
      <c r="R2168" s="1">
        <v>0</v>
      </c>
    </row>
    <row r="2169" spans="1:18" x14ac:dyDescent="0.15">
      <c r="A2169" s="1" t="str">
        <f t="shared" si="34"/>
        <v>Santander Drive Auto Receivables Trust 2017-1642290542736</v>
      </c>
      <c r="B2169" s="1" t="s">
        <v>58</v>
      </c>
      <c r="C2169" s="1">
        <v>6422905</v>
      </c>
      <c r="D2169" s="2">
        <v>42736</v>
      </c>
      <c r="E2169" s="1">
        <v>11102.88</v>
      </c>
      <c r="F2169" s="1">
        <v>103.43</v>
      </c>
      <c r="G2169" s="1">
        <v>0</v>
      </c>
      <c r="H2169" s="1">
        <v>-1.5347723092418099E-12</v>
      </c>
      <c r="I2169" s="1">
        <v>10999.45</v>
      </c>
      <c r="J2169" s="1">
        <v>247.44</v>
      </c>
      <c r="K2169" s="1">
        <v>0</v>
      </c>
      <c r="L2169" s="1">
        <v>0</v>
      </c>
      <c r="M2169" s="1">
        <v>0</v>
      </c>
      <c r="N2169" s="1">
        <v>700.64</v>
      </c>
      <c r="O2169" s="1">
        <v>206.79519999999999</v>
      </c>
      <c r="P2169" s="1">
        <v>705.42</v>
      </c>
      <c r="Q2169" s="1">
        <v>12</v>
      </c>
      <c r="R2169" s="1">
        <v>350.87</v>
      </c>
    </row>
    <row r="2170" spans="1:18" x14ac:dyDescent="0.15">
      <c r="A2170" s="1" t="str">
        <f t="shared" si="34"/>
        <v>Santander Drive Auto Receivables Trust 2017-1642290542767</v>
      </c>
      <c r="B2170" s="1" t="s">
        <v>58</v>
      </c>
      <c r="C2170" s="1">
        <v>6422905</v>
      </c>
      <c r="D2170" s="2">
        <v>42767</v>
      </c>
      <c r="E2170" s="1">
        <v>10999.45</v>
      </c>
      <c r="F2170" s="1">
        <v>0</v>
      </c>
      <c r="G2170" s="1">
        <v>0</v>
      </c>
      <c r="H2170" s="1">
        <v>0</v>
      </c>
      <c r="I2170" s="3">
        <v>10999.45</v>
      </c>
      <c r="J2170" s="1">
        <v>0</v>
      </c>
      <c r="K2170" s="1">
        <v>0</v>
      </c>
      <c r="L2170" s="1">
        <v>0</v>
      </c>
      <c r="M2170" s="1">
        <v>0</v>
      </c>
      <c r="N2170" s="1">
        <v>705.42</v>
      </c>
      <c r="O2170" s="1">
        <v>209.84460000000001</v>
      </c>
      <c r="P2170" s="1">
        <v>1205.0899999999999</v>
      </c>
      <c r="Q2170" s="1">
        <v>42</v>
      </c>
      <c r="R2170" s="1">
        <v>0</v>
      </c>
    </row>
    <row r="2171" spans="1:18" x14ac:dyDescent="0.15">
      <c r="A2171" s="1" t="str">
        <f t="shared" si="34"/>
        <v>Santander Drive Auto Receivables Trust 2017-1642290542795</v>
      </c>
      <c r="B2171" s="1" t="s">
        <v>58</v>
      </c>
      <c r="C2171" s="1">
        <v>6422905</v>
      </c>
      <c r="D2171" s="2">
        <v>42795</v>
      </c>
      <c r="E2171" s="1">
        <v>10999.45</v>
      </c>
      <c r="F2171" s="1">
        <v>0</v>
      </c>
      <c r="G2171" s="1">
        <v>10999.45</v>
      </c>
      <c r="H2171" s="1">
        <v>0</v>
      </c>
      <c r="I2171" s="1">
        <v>0</v>
      </c>
      <c r="J2171" s="1">
        <v>0</v>
      </c>
      <c r="K2171" s="1">
        <v>1420.5</v>
      </c>
      <c r="L2171" s="1">
        <v>1420.5</v>
      </c>
      <c r="M2171" s="1">
        <v>0</v>
      </c>
      <c r="N2171" s="1">
        <v>1205.0899999999999</v>
      </c>
      <c r="O2171" s="1">
        <v>212.93979999999999</v>
      </c>
      <c r="P2171" s="1">
        <v>1716.89</v>
      </c>
      <c r="Q2171" s="1">
        <v>72</v>
      </c>
      <c r="R2171" s="1">
        <v>0</v>
      </c>
    </row>
    <row r="2172" spans="1:18" x14ac:dyDescent="0.15">
      <c r="A2172" s="1" t="str">
        <f t="shared" si="34"/>
        <v>Santander Drive Auto Receivables Trust 2017-1651591042736</v>
      </c>
      <c r="B2172" s="1" t="s">
        <v>58</v>
      </c>
      <c r="C2172" s="1">
        <v>6515910</v>
      </c>
      <c r="D2172" s="2">
        <v>42736</v>
      </c>
      <c r="E2172" s="1">
        <v>25856.57</v>
      </c>
      <c r="F2172" s="1">
        <v>258.05</v>
      </c>
      <c r="G2172" s="1">
        <v>0</v>
      </c>
      <c r="H2172" s="1">
        <v>-7.3896444519050399E-13</v>
      </c>
      <c r="I2172" s="3">
        <v>25598.52</v>
      </c>
      <c r="J2172" s="1">
        <v>341.95</v>
      </c>
      <c r="K2172" s="1">
        <v>0</v>
      </c>
      <c r="L2172" s="1">
        <v>0</v>
      </c>
      <c r="M2172" s="1">
        <v>0</v>
      </c>
      <c r="N2172" s="1">
        <v>1227.78</v>
      </c>
      <c r="O2172" s="1">
        <v>351.84179999999998</v>
      </c>
      <c r="P2172" s="1">
        <v>762.7</v>
      </c>
      <c r="Q2172" s="1">
        <v>27</v>
      </c>
      <c r="R2172" s="1">
        <v>600</v>
      </c>
    </row>
    <row r="2173" spans="1:18" x14ac:dyDescent="0.15">
      <c r="A2173" s="1" t="str">
        <f t="shared" si="34"/>
        <v>Santander Drive Auto Receivables Trust 2017-1651591042767</v>
      </c>
      <c r="B2173" s="1" t="s">
        <v>58</v>
      </c>
      <c r="C2173" s="1">
        <v>6515910</v>
      </c>
      <c r="D2173" s="2">
        <v>42767</v>
      </c>
      <c r="E2173" s="1">
        <v>25598.52</v>
      </c>
      <c r="F2173" s="1">
        <v>15.32</v>
      </c>
      <c r="G2173" s="1">
        <v>0</v>
      </c>
      <c r="H2173" s="1">
        <v>-2.9132252166164098E-13</v>
      </c>
      <c r="I2173" s="1">
        <v>25583.200000000001</v>
      </c>
      <c r="J2173" s="1">
        <v>84.68</v>
      </c>
      <c r="K2173" s="1">
        <v>0</v>
      </c>
      <c r="L2173" s="1">
        <v>0</v>
      </c>
      <c r="M2173" s="1">
        <v>0</v>
      </c>
      <c r="N2173" s="1">
        <v>762.7</v>
      </c>
      <c r="O2173" s="1">
        <v>356.8997</v>
      </c>
      <c r="P2173" s="1">
        <v>1530.47</v>
      </c>
      <c r="Q2173" s="1">
        <v>27</v>
      </c>
      <c r="R2173" s="1">
        <v>100</v>
      </c>
    </row>
    <row r="2174" spans="1:18" x14ac:dyDescent="0.15">
      <c r="A2174" s="1" t="str">
        <f t="shared" si="34"/>
        <v>Santander Drive Auto Receivables Trust 2017-1651591042795</v>
      </c>
      <c r="B2174" s="1" t="s">
        <v>58</v>
      </c>
      <c r="C2174" s="1">
        <v>6515910</v>
      </c>
      <c r="D2174" s="2">
        <v>42795</v>
      </c>
      <c r="E2174" s="1">
        <v>25583.200000000001</v>
      </c>
      <c r="F2174" s="1">
        <v>0</v>
      </c>
      <c r="G2174" s="1">
        <v>25583.200000000001</v>
      </c>
      <c r="H2174" s="1">
        <v>0</v>
      </c>
      <c r="I2174" s="1">
        <v>0</v>
      </c>
      <c r="J2174" s="1">
        <v>0</v>
      </c>
      <c r="K2174" s="1">
        <v>17217</v>
      </c>
      <c r="L2174" s="1">
        <v>17217</v>
      </c>
      <c r="M2174" s="1">
        <v>0</v>
      </c>
      <c r="N2174" s="1">
        <v>1530.47</v>
      </c>
      <c r="O2174" s="1">
        <v>362.0301</v>
      </c>
      <c r="P2174" s="1">
        <v>2419.92</v>
      </c>
      <c r="Q2174" s="1">
        <v>57</v>
      </c>
      <c r="R2174" s="1">
        <v>0</v>
      </c>
    </row>
    <row r="2175" spans="1:18" x14ac:dyDescent="0.15">
      <c r="A2175" s="1" t="str">
        <f t="shared" si="34"/>
        <v>Nissan Auto Receivables 2017-A Owner Trust671477942767</v>
      </c>
      <c r="B2175" s="1" t="s">
        <v>172</v>
      </c>
      <c r="C2175" s="1">
        <v>6714779</v>
      </c>
      <c r="D2175" s="2">
        <v>42767</v>
      </c>
      <c r="E2175" s="1">
        <v>24739.02</v>
      </c>
      <c r="F2175" s="1">
        <v>0</v>
      </c>
      <c r="G2175" s="1">
        <v>0</v>
      </c>
      <c r="H2175" s="1">
        <v>0</v>
      </c>
      <c r="I2175" s="1">
        <v>24739.02</v>
      </c>
      <c r="J2175" s="1">
        <v>0</v>
      </c>
      <c r="K2175" s="1">
        <v>0</v>
      </c>
      <c r="L2175" s="1">
        <v>0</v>
      </c>
      <c r="M2175" s="1">
        <v>0</v>
      </c>
      <c r="N2175" s="1">
        <v>916.26</v>
      </c>
      <c r="O2175" s="1">
        <v>458.13</v>
      </c>
      <c r="P2175" s="1">
        <v>916.26</v>
      </c>
      <c r="Q2175" s="1">
        <v>22</v>
      </c>
      <c r="R2175" s="1">
        <v>0</v>
      </c>
    </row>
    <row r="2176" spans="1:18" x14ac:dyDescent="0.15">
      <c r="A2176" s="1" t="str">
        <f t="shared" si="34"/>
        <v>Nissan Auto Receivables 2017-A Owner Trust671477942795</v>
      </c>
      <c r="B2176" s="1" t="s">
        <v>172</v>
      </c>
      <c r="C2176" s="1">
        <v>6714779</v>
      </c>
      <c r="D2176" s="2">
        <v>42795</v>
      </c>
      <c r="E2176" s="1">
        <v>24739.02</v>
      </c>
      <c r="F2176" s="1">
        <v>0</v>
      </c>
      <c r="G2176" s="1">
        <v>24739.02</v>
      </c>
      <c r="H2176" s="1">
        <v>0</v>
      </c>
      <c r="I2176" s="3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916.26</v>
      </c>
      <c r="O2176" s="1">
        <v>458.13</v>
      </c>
      <c r="P2176" s="1">
        <v>0</v>
      </c>
      <c r="Q2176" s="1">
        <v>0</v>
      </c>
      <c r="R2176" s="1">
        <v>0</v>
      </c>
    </row>
    <row r="2177" spans="1:18" x14ac:dyDescent="0.15">
      <c r="A2177" s="1" t="str">
        <f t="shared" si="34"/>
        <v>Santander Drive Auto Receivables Trust 2017-1680173142736</v>
      </c>
      <c r="B2177" s="1" t="s">
        <v>58</v>
      </c>
      <c r="C2177" s="1">
        <v>6801731</v>
      </c>
      <c r="D2177" s="2">
        <v>42736</v>
      </c>
      <c r="E2177" s="1">
        <v>20424.96</v>
      </c>
      <c r="F2177" s="1">
        <v>0</v>
      </c>
      <c r="G2177" s="1">
        <v>0</v>
      </c>
      <c r="H2177" s="1">
        <v>0</v>
      </c>
      <c r="I2177" s="1">
        <v>20424.96</v>
      </c>
      <c r="J2177" s="1">
        <v>0</v>
      </c>
      <c r="K2177" s="1">
        <v>0</v>
      </c>
      <c r="L2177" s="1">
        <v>0</v>
      </c>
      <c r="M2177" s="1">
        <v>0</v>
      </c>
      <c r="N2177" s="1">
        <v>1145.5</v>
      </c>
      <c r="O2177" s="1">
        <v>318.06299999999999</v>
      </c>
      <c r="P2177" s="1">
        <v>1524.31</v>
      </c>
      <c r="Q2177" s="1">
        <v>13</v>
      </c>
      <c r="R2177" s="1">
        <v>0</v>
      </c>
    </row>
    <row r="2178" spans="1:18" x14ac:dyDescent="0.15">
      <c r="A2178" s="1" t="str">
        <f t="shared" si="34"/>
        <v>Santander Drive Auto Receivables Trust 2017-1680173142767</v>
      </c>
      <c r="B2178" s="1" t="s">
        <v>58</v>
      </c>
      <c r="C2178" s="1">
        <v>6801731</v>
      </c>
      <c r="D2178" s="2">
        <v>42767</v>
      </c>
      <c r="E2178" s="1">
        <v>20424.96</v>
      </c>
      <c r="F2178" s="1">
        <v>0</v>
      </c>
      <c r="G2178" s="1">
        <v>0</v>
      </c>
      <c r="H2178" s="1">
        <v>0</v>
      </c>
      <c r="I2178" s="3">
        <v>20424.96</v>
      </c>
      <c r="J2178" s="1">
        <v>0</v>
      </c>
      <c r="K2178" s="1">
        <v>0</v>
      </c>
      <c r="L2178" s="1">
        <v>0</v>
      </c>
      <c r="M2178" s="1">
        <v>0</v>
      </c>
      <c r="N2178" s="1">
        <v>1524.31</v>
      </c>
      <c r="O2178" s="1">
        <v>322.8383</v>
      </c>
      <c r="P2178" s="1">
        <v>2383.3200000000002</v>
      </c>
      <c r="Q2178" s="1">
        <v>43</v>
      </c>
      <c r="R2178" s="1">
        <v>0</v>
      </c>
    </row>
    <row r="2179" spans="1:18" x14ac:dyDescent="0.15">
      <c r="A2179" s="1" t="str">
        <f t="shared" ref="A2179:A2242" si="35">B2179&amp;C2179&amp;D2179</f>
        <v>Santander Drive Auto Receivables Trust 2017-1680173142795</v>
      </c>
      <c r="B2179" s="1" t="s">
        <v>58</v>
      </c>
      <c r="C2179" s="1">
        <v>6801731</v>
      </c>
      <c r="D2179" s="2">
        <v>42795</v>
      </c>
      <c r="E2179" s="1">
        <v>20424.96</v>
      </c>
      <c r="F2179" s="1">
        <v>0</v>
      </c>
      <c r="G2179" s="1">
        <v>20424.96</v>
      </c>
      <c r="H2179" s="1">
        <v>0</v>
      </c>
      <c r="I2179" s="1">
        <v>0</v>
      </c>
      <c r="J2179" s="1">
        <v>0</v>
      </c>
      <c r="K2179" s="1">
        <v>10419.94</v>
      </c>
      <c r="L2179" s="1">
        <v>10419.94</v>
      </c>
      <c r="M2179" s="1">
        <v>0</v>
      </c>
      <c r="N2179" s="1">
        <v>2383.3200000000002</v>
      </c>
      <c r="O2179" s="1">
        <v>327.68090000000001</v>
      </c>
      <c r="P2179" s="1">
        <v>3187.33</v>
      </c>
      <c r="Q2179" s="1">
        <v>73</v>
      </c>
      <c r="R2179" s="1">
        <v>0</v>
      </c>
    </row>
    <row r="2180" spans="1:18" x14ac:dyDescent="0.15">
      <c r="A2180" s="1" t="str">
        <f t="shared" si="35"/>
        <v>Santander Drive Auto Receivables Trust 2017-1686191742736</v>
      </c>
      <c r="B2180" s="1" t="s">
        <v>58</v>
      </c>
      <c r="C2180" s="1">
        <v>6861917</v>
      </c>
      <c r="D2180" s="2">
        <v>42736</v>
      </c>
      <c r="E2180" s="1">
        <v>19604.560000000001</v>
      </c>
      <c r="F2180" s="1">
        <v>0</v>
      </c>
      <c r="G2180" s="1">
        <v>0</v>
      </c>
      <c r="H2180" s="1">
        <v>0</v>
      </c>
      <c r="I2180" s="3">
        <v>19604.560000000001</v>
      </c>
      <c r="J2180" s="1">
        <v>0</v>
      </c>
      <c r="K2180" s="1">
        <v>0</v>
      </c>
      <c r="L2180" s="1">
        <v>0</v>
      </c>
      <c r="M2180" s="1">
        <v>0</v>
      </c>
      <c r="N2180" s="1">
        <v>821.6</v>
      </c>
      <c r="O2180" s="1">
        <v>269.36720000000003</v>
      </c>
      <c r="P2180" s="1">
        <v>1386.43</v>
      </c>
      <c r="Q2180" s="1">
        <v>10</v>
      </c>
      <c r="R2180" s="1">
        <v>0</v>
      </c>
    </row>
    <row r="2181" spans="1:18" x14ac:dyDescent="0.15">
      <c r="A2181" s="1" t="str">
        <f t="shared" si="35"/>
        <v>Santander Drive Auto Receivables Trust 2017-1686191742767</v>
      </c>
      <c r="B2181" s="1" t="s">
        <v>58</v>
      </c>
      <c r="C2181" s="1">
        <v>6861917</v>
      </c>
      <c r="D2181" s="2">
        <v>42767</v>
      </c>
      <c r="E2181" s="1">
        <v>19604.560000000001</v>
      </c>
      <c r="F2181" s="1">
        <v>0</v>
      </c>
      <c r="G2181" s="1">
        <v>0</v>
      </c>
      <c r="H2181" s="1">
        <v>0</v>
      </c>
      <c r="I2181" s="1">
        <v>19604.560000000001</v>
      </c>
      <c r="J2181" s="1">
        <v>0</v>
      </c>
      <c r="K2181" s="1">
        <v>0</v>
      </c>
      <c r="L2181" s="1">
        <v>0</v>
      </c>
      <c r="M2181" s="1">
        <v>0</v>
      </c>
      <c r="N2181" s="1">
        <v>1386.43</v>
      </c>
      <c r="O2181" s="1">
        <v>272.25979999999998</v>
      </c>
      <c r="P2181" s="1">
        <v>1993.28</v>
      </c>
      <c r="Q2181" s="1">
        <v>40</v>
      </c>
      <c r="R2181" s="1">
        <v>0</v>
      </c>
    </row>
    <row r="2182" spans="1:18" x14ac:dyDescent="0.15">
      <c r="A2182" s="1" t="str">
        <f t="shared" si="35"/>
        <v>Santander Drive Auto Receivables Trust 2017-1686191742795</v>
      </c>
      <c r="B2182" s="1" t="s">
        <v>58</v>
      </c>
      <c r="C2182" s="1">
        <v>6861917</v>
      </c>
      <c r="D2182" s="2">
        <v>42795</v>
      </c>
      <c r="E2182" s="1">
        <v>19604.560000000001</v>
      </c>
      <c r="F2182" s="1">
        <v>0</v>
      </c>
      <c r="G2182" s="1">
        <v>19604.560000000001</v>
      </c>
      <c r="H2182" s="1">
        <v>0</v>
      </c>
      <c r="I2182" s="1">
        <v>0</v>
      </c>
      <c r="J2182" s="1">
        <v>0</v>
      </c>
      <c r="K2182" s="1">
        <v>7327.6</v>
      </c>
      <c r="L2182" s="1">
        <v>4003.5</v>
      </c>
      <c r="M2182" s="1">
        <v>0</v>
      </c>
      <c r="N2182" s="1">
        <v>1993.28</v>
      </c>
      <c r="O2182" s="1">
        <v>275.18430000000001</v>
      </c>
      <c r="P2182" s="1">
        <v>2560.5700000000002</v>
      </c>
      <c r="Q2182" s="1">
        <v>70</v>
      </c>
      <c r="R2182" s="1">
        <v>0</v>
      </c>
    </row>
    <row r="2183" spans="1:18" x14ac:dyDescent="0.15">
      <c r="A2183" s="1" t="str">
        <f t="shared" si="35"/>
        <v>Santander Drive Auto Receivables Trust 2017-1686650142736</v>
      </c>
      <c r="B2183" s="1" t="s">
        <v>58</v>
      </c>
      <c r="C2183" s="1">
        <v>6866501</v>
      </c>
      <c r="D2183" s="2">
        <v>42736</v>
      </c>
      <c r="E2183" s="1">
        <v>6279.21</v>
      </c>
      <c r="F2183" s="1">
        <v>0</v>
      </c>
      <c r="G2183" s="1">
        <v>0</v>
      </c>
      <c r="H2183" s="1">
        <v>0</v>
      </c>
      <c r="I2183" s="1">
        <v>6279.21</v>
      </c>
      <c r="J2183" s="1">
        <v>0</v>
      </c>
      <c r="K2183" s="1">
        <v>0</v>
      </c>
      <c r="L2183" s="1">
        <v>0</v>
      </c>
      <c r="M2183" s="1">
        <v>0</v>
      </c>
      <c r="N2183" s="1">
        <v>747.24</v>
      </c>
      <c r="O2183" s="1">
        <v>276.17059999999998</v>
      </c>
      <c r="P2183" s="1">
        <v>1141.45</v>
      </c>
      <c r="Q2183" s="1">
        <v>3</v>
      </c>
      <c r="R2183" s="1">
        <v>0</v>
      </c>
    </row>
    <row r="2184" spans="1:18" x14ac:dyDescent="0.15">
      <c r="A2184" s="1" t="str">
        <f t="shared" si="35"/>
        <v>Santander Drive Auto Receivables Trust 2017-1686650142767</v>
      </c>
      <c r="B2184" s="1" t="s">
        <v>58</v>
      </c>
      <c r="C2184" s="1">
        <v>6866501</v>
      </c>
      <c r="D2184" s="2">
        <v>42767</v>
      </c>
      <c r="E2184" s="1">
        <v>6279.21</v>
      </c>
      <c r="F2184" s="1">
        <v>0</v>
      </c>
      <c r="G2184" s="1">
        <v>0</v>
      </c>
      <c r="H2184" s="1">
        <v>0</v>
      </c>
      <c r="I2184" s="3">
        <v>6279.21</v>
      </c>
      <c r="J2184" s="1">
        <v>0</v>
      </c>
      <c r="K2184" s="1">
        <v>0</v>
      </c>
      <c r="L2184" s="1">
        <v>0</v>
      </c>
      <c r="M2184" s="1">
        <v>0</v>
      </c>
      <c r="N2184" s="1">
        <v>1141.45</v>
      </c>
      <c r="O2184" s="1">
        <v>281.60340000000002</v>
      </c>
      <c r="P2184" s="1">
        <v>1632.47</v>
      </c>
      <c r="Q2184" s="1">
        <v>33</v>
      </c>
      <c r="R2184" s="1">
        <v>0</v>
      </c>
    </row>
    <row r="2185" spans="1:18" x14ac:dyDescent="0.15">
      <c r="A2185" s="1" t="str">
        <f t="shared" si="35"/>
        <v>Santander Drive Auto Receivables Trust 2017-1686650142795</v>
      </c>
      <c r="B2185" s="1" t="s">
        <v>58</v>
      </c>
      <c r="C2185" s="1">
        <v>6866501</v>
      </c>
      <c r="D2185" s="2">
        <v>42795</v>
      </c>
      <c r="E2185" s="1">
        <v>6279.21</v>
      </c>
      <c r="F2185" s="1">
        <v>0</v>
      </c>
      <c r="G2185" s="1">
        <v>6279.21</v>
      </c>
      <c r="H2185" s="1">
        <v>0</v>
      </c>
      <c r="I2185" s="1">
        <v>0</v>
      </c>
      <c r="J2185" s="1">
        <v>0</v>
      </c>
      <c r="K2185" s="1">
        <v>769</v>
      </c>
      <c r="L2185" s="1">
        <v>769</v>
      </c>
      <c r="M2185" s="1">
        <v>0</v>
      </c>
      <c r="N2185" s="1">
        <v>1632.47</v>
      </c>
      <c r="O2185" s="1">
        <v>287.1463</v>
      </c>
      <c r="P2185" s="1">
        <v>2125.3200000000002</v>
      </c>
      <c r="Q2185" s="1">
        <v>63</v>
      </c>
      <c r="R2185" s="1">
        <v>0</v>
      </c>
    </row>
    <row r="2186" spans="1:18" x14ac:dyDescent="0.15">
      <c r="A2186" s="1" t="str">
        <f t="shared" si="35"/>
        <v>Santander Drive Auto Receivables Trust 2017-1686991442736</v>
      </c>
      <c r="B2186" s="1" t="s">
        <v>58</v>
      </c>
      <c r="C2186" s="1">
        <v>6869914</v>
      </c>
      <c r="D2186" s="2">
        <v>42736</v>
      </c>
      <c r="E2186" s="1">
        <v>21324.87</v>
      </c>
      <c r="F2186" s="1">
        <v>0</v>
      </c>
      <c r="G2186" s="1">
        <v>0</v>
      </c>
      <c r="H2186" s="1">
        <v>0</v>
      </c>
      <c r="I2186" s="3">
        <v>21324.87</v>
      </c>
      <c r="J2186" s="1">
        <v>1323</v>
      </c>
      <c r="K2186" s="1">
        <v>0</v>
      </c>
      <c r="L2186" s="1">
        <v>0</v>
      </c>
      <c r="M2186" s="1">
        <v>13.46</v>
      </c>
      <c r="N2186" s="1">
        <v>1309.54</v>
      </c>
      <c r="O2186" s="1">
        <v>284.85000000000002</v>
      </c>
      <c r="P2186" s="1">
        <v>3375.91</v>
      </c>
      <c r="Q2186" s="1">
        <v>30</v>
      </c>
      <c r="R2186" s="1">
        <v>1323</v>
      </c>
    </row>
    <row r="2187" spans="1:18" x14ac:dyDescent="0.15">
      <c r="A2187" s="1" t="str">
        <f t="shared" si="35"/>
        <v>Santander Drive Auto Receivables Trust 2017-1686991442767</v>
      </c>
      <c r="B2187" s="1" t="s">
        <v>58</v>
      </c>
      <c r="C2187" s="1">
        <v>6869914</v>
      </c>
      <c r="D2187" s="2">
        <v>42767</v>
      </c>
      <c r="E2187" s="1">
        <v>21324.87</v>
      </c>
      <c r="F2187" s="1">
        <v>0</v>
      </c>
      <c r="G2187" s="1">
        <v>0</v>
      </c>
      <c r="H2187" s="1">
        <v>0</v>
      </c>
      <c r="I2187" s="1">
        <v>21324.87</v>
      </c>
      <c r="J2187" s="1">
        <v>0</v>
      </c>
      <c r="K2187" s="1">
        <v>0</v>
      </c>
      <c r="L2187" s="1">
        <v>0</v>
      </c>
      <c r="M2187" s="1">
        <v>0</v>
      </c>
      <c r="N2187" s="1">
        <v>3375.91</v>
      </c>
      <c r="O2187" s="1">
        <v>290.90320000000003</v>
      </c>
      <c r="P2187" s="1">
        <v>7099.23</v>
      </c>
      <c r="Q2187" s="1">
        <v>90</v>
      </c>
      <c r="R2187" s="1">
        <v>0</v>
      </c>
    </row>
    <row r="2188" spans="1:18" x14ac:dyDescent="0.15">
      <c r="A2188" s="1" t="str">
        <f t="shared" si="35"/>
        <v>Santander Drive Auto Receivables Trust 2017-1686991442795</v>
      </c>
      <c r="B2188" s="1" t="s">
        <v>58</v>
      </c>
      <c r="C2188" s="1">
        <v>6869914</v>
      </c>
      <c r="D2188" s="2">
        <v>42795</v>
      </c>
      <c r="E2188" s="1">
        <v>21324.87</v>
      </c>
      <c r="F2188" s="1">
        <v>0</v>
      </c>
      <c r="G2188" s="1">
        <v>21324.87</v>
      </c>
      <c r="H2188" s="1">
        <v>0</v>
      </c>
      <c r="I2188" s="1">
        <v>0</v>
      </c>
      <c r="J2188" s="1">
        <v>0</v>
      </c>
      <c r="K2188" s="1">
        <v>5750.5</v>
      </c>
      <c r="L2188" s="1">
        <v>5750.5</v>
      </c>
      <c r="M2188" s="1">
        <v>0</v>
      </c>
      <c r="N2188" s="1">
        <v>7099.23</v>
      </c>
      <c r="O2188" s="1">
        <v>297.08249999999998</v>
      </c>
      <c r="P2188" s="1">
        <v>8132.87</v>
      </c>
      <c r="Q2188" s="1">
        <v>120</v>
      </c>
      <c r="R2188" s="1">
        <v>0</v>
      </c>
    </row>
    <row r="2189" spans="1:18" x14ac:dyDescent="0.15">
      <c r="A2189" s="1" t="str">
        <f t="shared" si="35"/>
        <v>Nissan Auto Receivables 2017-A Owner Trust687419042767</v>
      </c>
      <c r="B2189" s="1" t="s">
        <v>172</v>
      </c>
      <c r="C2189" s="1">
        <v>6874190</v>
      </c>
      <c r="D2189" s="2">
        <v>42767</v>
      </c>
      <c r="E2189" s="1">
        <v>14621.58</v>
      </c>
      <c r="F2189" s="1">
        <v>270.77</v>
      </c>
      <c r="G2189" s="1">
        <v>0</v>
      </c>
      <c r="H2189" s="1">
        <v>4.5474735088646402E-13</v>
      </c>
      <c r="I2189" s="1">
        <v>14350.81</v>
      </c>
      <c r="J2189" s="1">
        <v>0</v>
      </c>
      <c r="K2189" s="1">
        <v>0</v>
      </c>
      <c r="L2189" s="1">
        <v>0</v>
      </c>
      <c r="M2189" s="1">
        <v>0</v>
      </c>
      <c r="N2189" s="1">
        <v>270.77</v>
      </c>
      <c r="O2189" s="1">
        <v>270.77</v>
      </c>
      <c r="P2189" s="1">
        <v>270.77</v>
      </c>
      <c r="Q2189" s="1">
        <v>0</v>
      </c>
      <c r="R2189" s="1">
        <v>270.77</v>
      </c>
    </row>
    <row r="2190" spans="1:18" x14ac:dyDescent="0.15">
      <c r="A2190" s="1" t="str">
        <f t="shared" si="35"/>
        <v>Nissan Auto Receivables 2017-A Owner Trust687419042795</v>
      </c>
      <c r="B2190" s="1" t="s">
        <v>172</v>
      </c>
      <c r="C2190" s="1">
        <v>6874190</v>
      </c>
      <c r="D2190" s="2">
        <v>42795</v>
      </c>
      <c r="E2190" s="1">
        <v>14350.81</v>
      </c>
      <c r="F2190" s="1">
        <v>0</v>
      </c>
      <c r="G2190" s="1">
        <v>14350.81</v>
      </c>
      <c r="H2190" s="1">
        <v>0</v>
      </c>
      <c r="I2190" s="3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270.77</v>
      </c>
      <c r="O2190" s="1">
        <v>270.77</v>
      </c>
      <c r="P2190" s="1">
        <v>0</v>
      </c>
      <c r="Q2190" s="1">
        <v>0</v>
      </c>
      <c r="R2190" s="1">
        <v>0</v>
      </c>
    </row>
    <row r="2191" spans="1:18" x14ac:dyDescent="0.15">
      <c r="A2191" s="1" t="str">
        <f t="shared" si="35"/>
        <v>Nissan Auto Receivables 2017-A Owner Trust687831842767</v>
      </c>
      <c r="B2191" s="1" t="s">
        <v>172</v>
      </c>
      <c r="C2191" s="1">
        <v>6878318</v>
      </c>
      <c r="D2191" s="2">
        <v>42767</v>
      </c>
      <c r="E2191" s="1">
        <v>20213.009999999998</v>
      </c>
      <c r="F2191" s="1">
        <v>470.07</v>
      </c>
      <c r="G2191" s="1">
        <v>0</v>
      </c>
      <c r="H2191" s="1">
        <v>-2.8421709430404002E-13</v>
      </c>
      <c r="I2191" s="1">
        <v>19742.939999999999</v>
      </c>
      <c r="J2191" s="1">
        <v>0</v>
      </c>
      <c r="K2191" s="1">
        <v>0</v>
      </c>
      <c r="L2191" s="1">
        <v>0</v>
      </c>
      <c r="M2191" s="1">
        <v>0</v>
      </c>
      <c r="N2191" s="1">
        <v>940.14</v>
      </c>
      <c r="O2191" s="1">
        <v>470.07</v>
      </c>
      <c r="P2191" s="1">
        <v>940.14</v>
      </c>
      <c r="Q2191" s="1">
        <v>5</v>
      </c>
      <c r="R2191" s="1">
        <v>470.07</v>
      </c>
    </row>
    <row r="2192" spans="1:18" x14ac:dyDescent="0.15">
      <c r="A2192" s="1" t="str">
        <f t="shared" si="35"/>
        <v>Nissan Auto Receivables 2017-A Owner Trust687831842795</v>
      </c>
      <c r="B2192" s="1" t="s">
        <v>172</v>
      </c>
      <c r="C2192" s="1">
        <v>6878318</v>
      </c>
      <c r="D2192" s="2">
        <v>42795</v>
      </c>
      <c r="E2192" s="1">
        <v>19742.939999999999</v>
      </c>
      <c r="F2192" s="1">
        <v>0</v>
      </c>
      <c r="G2192" s="1">
        <v>19742.939999999999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940.14</v>
      </c>
      <c r="O2192" s="1">
        <v>470.07</v>
      </c>
      <c r="P2192" s="1">
        <v>0</v>
      </c>
      <c r="Q2192" s="1">
        <v>0</v>
      </c>
      <c r="R2192" s="1">
        <v>0</v>
      </c>
    </row>
    <row r="2193" spans="1:18" x14ac:dyDescent="0.15">
      <c r="A2193" s="1" t="str">
        <f t="shared" si="35"/>
        <v>Nissan Auto Receivables 2017-A Owner Trust739909142767</v>
      </c>
      <c r="B2193" s="1" t="s">
        <v>172</v>
      </c>
      <c r="C2193" s="1">
        <v>7399091</v>
      </c>
      <c r="D2193" s="2">
        <v>42767</v>
      </c>
      <c r="E2193" s="1">
        <v>17048.52</v>
      </c>
      <c r="F2193" s="1">
        <v>0</v>
      </c>
      <c r="G2193" s="1">
        <v>0</v>
      </c>
      <c r="H2193" s="1">
        <v>0</v>
      </c>
      <c r="I2193" s="1">
        <v>17048.52</v>
      </c>
      <c r="J2193" s="1">
        <v>0</v>
      </c>
      <c r="K2193" s="1">
        <v>0</v>
      </c>
      <c r="L2193" s="1">
        <v>0</v>
      </c>
      <c r="M2193" s="1">
        <v>0</v>
      </c>
      <c r="N2193" s="1">
        <v>587.88</v>
      </c>
      <c r="O2193" s="1">
        <v>293.94</v>
      </c>
      <c r="P2193" s="1">
        <v>587.88</v>
      </c>
      <c r="Q2193" s="1">
        <v>23</v>
      </c>
      <c r="R2193" s="1">
        <v>0</v>
      </c>
    </row>
    <row r="2194" spans="1:18" x14ac:dyDescent="0.15">
      <c r="A2194" s="1" t="str">
        <f t="shared" si="35"/>
        <v>Nissan Auto Receivables 2017-A Owner Trust739909142795</v>
      </c>
      <c r="B2194" s="1" t="s">
        <v>172</v>
      </c>
      <c r="C2194" s="1">
        <v>7399091</v>
      </c>
      <c r="D2194" s="2">
        <v>42795</v>
      </c>
      <c r="E2194" s="1">
        <v>17048.52</v>
      </c>
      <c r="F2194" s="1">
        <v>0</v>
      </c>
      <c r="G2194" s="1">
        <v>17048.52</v>
      </c>
      <c r="H2194" s="1">
        <v>0</v>
      </c>
      <c r="I2194" s="3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587.88</v>
      </c>
      <c r="O2194" s="1">
        <v>293.94</v>
      </c>
      <c r="P2194" s="1">
        <v>0</v>
      </c>
      <c r="Q2194" s="1">
        <v>0</v>
      </c>
      <c r="R2194" s="1">
        <v>0</v>
      </c>
    </row>
    <row r="2195" spans="1:18" x14ac:dyDescent="0.15">
      <c r="A2195" s="1" t="str">
        <f t="shared" si="35"/>
        <v>Nissan Auto Receivables 2017-A Owner Trust760149842767</v>
      </c>
      <c r="B2195" s="1" t="s">
        <v>172</v>
      </c>
      <c r="C2195" s="1">
        <v>7601498</v>
      </c>
      <c r="D2195" s="2">
        <v>42767</v>
      </c>
      <c r="E2195" s="1">
        <v>25413.119999999999</v>
      </c>
      <c r="F2195" s="1">
        <v>0</v>
      </c>
      <c r="G2195" s="1">
        <v>0</v>
      </c>
      <c r="H2195" s="1">
        <v>0</v>
      </c>
      <c r="I2195" s="1">
        <v>25413.119999999999</v>
      </c>
      <c r="J2195" s="1">
        <v>0</v>
      </c>
      <c r="K2195" s="1">
        <v>0</v>
      </c>
      <c r="L2195" s="1">
        <v>0</v>
      </c>
      <c r="M2195" s="1">
        <v>0</v>
      </c>
      <c r="N2195" s="1">
        <v>1058.8800000000001</v>
      </c>
      <c r="O2195" s="1">
        <v>529.44000000000005</v>
      </c>
      <c r="P2195" s="1">
        <v>1058.8800000000001</v>
      </c>
      <c r="Q2195" s="1">
        <v>22</v>
      </c>
      <c r="R2195" s="1">
        <v>0</v>
      </c>
    </row>
    <row r="2196" spans="1:18" x14ac:dyDescent="0.15">
      <c r="A2196" s="1" t="str">
        <f t="shared" si="35"/>
        <v>Nissan Auto Receivables 2017-A Owner Trust760149842795</v>
      </c>
      <c r="B2196" s="1" t="s">
        <v>172</v>
      </c>
      <c r="C2196" s="1">
        <v>7601498</v>
      </c>
      <c r="D2196" s="2">
        <v>42795</v>
      </c>
      <c r="E2196" s="1">
        <v>25413.119999999999</v>
      </c>
      <c r="F2196" s="1">
        <v>0</v>
      </c>
      <c r="G2196" s="1">
        <v>25413.119999999999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1058.8800000000001</v>
      </c>
      <c r="O2196" s="1">
        <v>529.44000000000005</v>
      </c>
      <c r="P2196" s="1">
        <v>0</v>
      </c>
      <c r="Q2196" s="1">
        <v>0</v>
      </c>
      <c r="R2196" s="1">
        <v>0</v>
      </c>
    </row>
    <row r="2197" spans="1:18" x14ac:dyDescent="0.15">
      <c r="A2197" s="1" t="str">
        <f t="shared" si="35"/>
        <v>Nissan Auto Receivables 2017-A Owner Trust781946142767</v>
      </c>
      <c r="B2197" s="1" t="s">
        <v>172</v>
      </c>
      <c r="C2197" s="1">
        <v>7819461</v>
      </c>
      <c r="D2197" s="2">
        <v>42767</v>
      </c>
      <c r="E2197" s="1">
        <v>25357.34</v>
      </c>
      <c r="F2197" s="1">
        <v>408.96</v>
      </c>
      <c r="G2197" s="1">
        <v>0</v>
      </c>
      <c r="H2197" s="1">
        <v>-8.5265128291212002E-13</v>
      </c>
      <c r="I2197" s="1">
        <v>24948.38</v>
      </c>
      <c r="J2197" s="1">
        <v>0</v>
      </c>
      <c r="K2197" s="1">
        <v>0</v>
      </c>
      <c r="L2197" s="1">
        <v>0</v>
      </c>
      <c r="M2197" s="1">
        <v>0</v>
      </c>
      <c r="N2197" s="1">
        <v>408.98</v>
      </c>
      <c r="O2197" s="1">
        <v>408.98</v>
      </c>
      <c r="P2197" s="1">
        <v>408.98</v>
      </c>
      <c r="Q2197" s="1">
        <v>0</v>
      </c>
      <c r="R2197" s="1">
        <v>408.96</v>
      </c>
    </row>
    <row r="2198" spans="1:18" x14ac:dyDescent="0.15">
      <c r="A2198" s="1" t="str">
        <f t="shared" si="35"/>
        <v>Nissan Auto Receivables 2017-A Owner Trust781946142795</v>
      </c>
      <c r="B2198" s="1" t="s">
        <v>172</v>
      </c>
      <c r="C2198" s="1">
        <v>7819461</v>
      </c>
      <c r="D2198" s="2">
        <v>42795</v>
      </c>
      <c r="E2198" s="1">
        <v>24948.38</v>
      </c>
      <c r="F2198" s="1">
        <v>408.96</v>
      </c>
      <c r="G2198" s="1">
        <v>24539.42</v>
      </c>
      <c r="H2198" s="1">
        <v>3.6379788070917101E-12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408.98</v>
      </c>
      <c r="O2198" s="1">
        <v>408.98</v>
      </c>
      <c r="P2198" s="1">
        <v>0</v>
      </c>
      <c r="Q2198" s="1">
        <v>0</v>
      </c>
      <c r="R2198" s="1">
        <v>408.96</v>
      </c>
    </row>
    <row r="2199" spans="1:18" x14ac:dyDescent="0.15">
      <c r="A2199" s="1" t="str">
        <f t="shared" si="35"/>
        <v>Nissan Auto Receivables 2017-A Owner Trust806100442767</v>
      </c>
      <c r="B2199" s="1" t="s">
        <v>172</v>
      </c>
      <c r="C2199" s="1">
        <v>8061004</v>
      </c>
      <c r="D2199" s="2">
        <v>42767</v>
      </c>
      <c r="E2199" s="1">
        <v>24738.02</v>
      </c>
      <c r="F2199" s="1">
        <v>0</v>
      </c>
      <c r="G2199" s="1">
        <v>0</v>
      </c>
      <c r="H2199" s="1">
        <v>0</v>
      </c>
      <c r="I2199" s="1">
        <v>24738.02</v>
      </c>
      <c r="J2199" s="1">
        <v>0</v>
      </c>
      <c r="K2199" s="1">
        <v>0</v>
      </c>
      <c r="L2199" s="1">
        <v>0</v>
      </c>
      <c r="M2199" s="1">
        <v>0</v>
      </c>
      <c r="N2199" s="1">
        <v>798</v>
      </c>
      <c r="O2199" s="1">
        <v>399</v>
      </c>
      <c r="P2199" s="1">
        <v>798</v>
      </c>
      <c r="Q2199" s="1">
        <v>19</v>
      </c>
      <c r="R2199" s="1">
        <v>0</v>
      </c>
    </row>
    <row r="2200" spans="1:18" x14ac:dyDescent="0.15">
      <c r="A2200" s="1" t="str">
        <f t="shared" si="35"/>
        <v>Nissan Auto Receivables 2017-A Owner Trust806100442795</v>
      </c>
      <c r="B2200" s="1" t="s">
        <v>172</v>
      </c>
      <c r="C2200" s="1">
        <v>8061004</v>
      </c>
      <c r="D2200" s="2">
        <v>42795</v>
      </c>
      <c r="E2200" s="1">
        <v>24738.02</v>
      </c>
      <c r="F2200" s="1">
        <v>0</v>
      </c>
      <c r="G2200" s="1">
        <v>24738.02</v>
      </c>
      <c r="H2200" s="1">
        <v>0</v>
      </c>
      <c r="I2200" s="3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798</v>
      </c>
      <c r="O2200" s="1">
        <v>399</v>
      </c>
      <c r="P2200" s="1">
        <v>0</v>
      </c>
      <c r="Q2200" s="1">
        <v>0</v>
      </c>
      <c r="R2200" s="1">
        <v>0</v>
      </c>
    </row>
    <row r="2201" spans="1:18" x14ac:dyDescent="0.15">
      <c r="A2201" s="1" t="str">
        <f t="shared" si="35"/>
        <v>Nissan Auto Receivables 2017-A Owner Trust807611442767</v>
      </c>
      <c r="B2201" s="1" t="s">
        <v>172</v>
      </c>
      <c r="C2201" s="1">
        <v>8076114</v>
      </c>
      <c r="D2201" s="2">
        <v>42767</v>
      </c>
      <c r="E2201" s="1">
        <v>20053.78</v>
      </c>
      <c r="F2201" s="1">
        <v>294.14999999999998</v>
      </c>
      <c r="G2201" s="1">
        <v>0</v>
      </c>
      <c r="H2201" s="1">
        <v>-2.1600499167107001E-12</v>
      </c>
      <c r="I2201" s="3">
        <v>19759.63</v>
      </c>
      <c r="J2201" s="1">
        <v>55.85</v>
      </c>
      <c r="K2201" s="1">
        <v>0</v>
      </c>
      <c r="L2201" s="1">
        <v>0</v>
      </c>
      <c r="M2201" s="1">
        <v>5.1100000000000101</v>
      </c>
      <c r="N2201" s="1">
        <v>344.89</v>
      </c>
      <c r="O2201" s="1">
        <v>294.17</v>
      </c>
      <c r="P2201" s="1">
        <v>314.01</v>
      </c>
      <c r="Q2201" s="1">
        <v>0</v>
      </c>
      <c r="R2201" s="1">
        <v>350</v>
      </c>
    </row>
    <row r="2202" spans="1:18" x14ac:dyDescent="0.15">
      <c r="A2202" s="1" t="str">
        <f t="shared" si="35"/>
        <v>Nissan Auto Receivables 2017-A Owner Trust807611442795</v>
      </c>
      <c r="B2202" s="1" t="s">
        <v>172</v>
      </c>
      <c r="C2202" s="1">
        <v>8076114</v>
      </c>
      <c r="D2202" s="2">
        <v>42795</v>
      </c>
      <c r="E2202" s="1">
        <v>19759.63</v>
      </c>
      <c r="F2202" s="1">
        <v>0</v>
      </c>
      <c r="G2202" s="1">
        <v>19759.63</v>
      </c>
      <c r="H2202" s="1">
        <v>0</v>
      </c>
      <c r="I2202" s="3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314.01</v>
      </c>
      <c r="O2202" s="1">
        <v>294.92</v>
      </c>
      <c r="P2202" s="1">
        <v>0</v>
      </c>
      <c r="Q2202" s="1">
        <v>0</v>
      </c>
      <c r="R2202" s="1">
        <v>0</v>
      </c>
    </row>
    <row r="2203" spans="1:18" x14ac:dyDescent="0.15">
      <c r="A2203" s="1" t="str">
        <f t="shared" si="35"/>
        <v>CarMax Auto Owner Trust 2017-1Bl2ZaYJ84f5KW/Mp2snjAQ==42705</v>
      </c>
      <c r="B2203" s="1" t="s">
        <v>26</v>
      </c>
      <c r="C2203" s="1" t="s">
        <v>45</v>
      </c>
      <c r="D2203" s="2">
        <v>42705</v>
      </c>
      <c r="E2203" s="1">
        <v>17768.599999999999</v>
      </c>
      <c r="F2203" s="1">
        <v>0</v>
      </c>
      <c r="G2203" s="1">
        <v>0</v>
      </c>
      <c r="H2203" s="1">
        <v>0</v>
      </c>
      <c r="I2203" s="1">
        <v>17768.599999999999</v>
      </c>
      <c r="J2203" s="1">
        <v>0</v>
      </c>
      <c r="K2203" s="1">
        <v>0</v>
      </c>
      <c r="L2203" s="1">
        <v>0</v>
      </c>
      <c r="M2203" s="1">
        <v>0</v>
      </c>
      <c r="N2203" s="1">
        <v>734.88</v>
      </c>
      <c r="O2203" s="1">
        <v>168.4</v>
      </c>
      <c r="P2203" s="1">
        <v>736.94</v>
      </c>
      <c r="Q2203" s="1">
        <v>3</v>
      </c>
      <c r="R2203" s="1">
        <v>0</v>
      </c>
    </row>
    <row r="2204" spans="1:18" x14ac:dyDescent="0.15">
      <c r="A2204" s="1" t="str">
        <f t="shared" si="35"/>
        <v>CarMax Auto Owner Trust 2017-1Bl2ZaYJ84f5KW/Mp2snjAQ==42736</v>
      </c>
      <c r="B2204" s="1" t="s">
        <v>26</v>
      </c>
      <c r="C2204" s="1" t="s">
        <v>45</v>
      </c>
      <c r="D2204" s="2">
        <v>42736</v>
      </c>
      <c r="E2204" s="1">
        <v>17768.599999999999</v>
      </c>
      <c r="F2204" s="1">
        <v>0</v>
      </c>
      <c r="G2204" s="1">
        <v>0</v>
      </c>
      <c r="H2204" s="1">
        <v>0</v>
      </c>
      <c r="I2204" s="3">
        <v>17768.599999999999</v>
      </c>
      <c r="J2204" s="1">
        <v>0</v>
      </c>
      <c r="K2204" s="1">
        <v>0</v>
      </c>
      <c r="L2204" s="1">
        <v>0</v>
      </c>
      <c r="M2204" s="1">
        <v>0</v>
      </c>
      <c r="N2204" s="1">
        <v>736.94</v>
      </c>
      <c r="O2204" s="1">
        <v>170.29</v>
      </c>
      <c r="P2204" s="1">
        <v>1106.44</v>
      </c>
      <c r="Q2204" s="1">
        <v>34</v>
      </c>
      <c r="R2204" s="1">
        <v>0</v>
      </c>
    </row>
    <row r="2205" spans="1:18" x14ac:dyDescent="0.15">
      <c r="A2205" s="1" t="str">
        <f t="shared" si="35"/>
        <v>CarMax Auto Owner Trust 2017-1Bl2ZaYJ84f5KW/Mp2snjAQ==42767</v>
      </c>
      <c r="B2205" s="1" t="s">
        <v>26</v>
      </c>
      <c r="C2205" s="1" t="s">
        <v>45</v>
      </c>
      <c r="D2205" s="2">
        <v>42767</v>
      </c>
      <c r="E2205" s="1">
        <v>17768.599999999999</v>
      </c>
      <c r="F2205" s="1">
        <v>0</v>
      </c>
      <c r="G2205" s="1">
        <v>17768.599999999999</v>
      </c>
      <c r="H2205" s="1">
        <v>0</v>
      </c>
      <c r="I2205" s="1">
        <v>0</v>
      </c>
      <c r="J2205" s="1">
        <v>0</v>
      </c>
      <c r="K2205" s="1">
        <v>10300</v>
      </c>
      <c r="L2205" s="1">
        <v>10300</v>
      </c>
      <c r="M2205" s="1">
        <v>0</v>
      </c>
      <c r="N2205" s="1">
        <v>1106.44</v>
      </c>
      <c r="Q2205" s="1">
        <v>62</v>
      </c>
      <c r="R2205" s="1">
        <v>0</v>
      </c>
    </row>
    <row r="2206" spans="1:18" x14ac:dyDescent="0.15">
      <c r="A2206" s="1" t="str">
        <f t="shared" si="35"/>
        <v>CarMax Auto Owner Trust 2017-1Bl2ZaYJ84f5KW/Mp2snjAQ==42795</v>
      </c>
      <c r="B2206" s="1" t="s">
        <v>26</v>
      </c>
      <c r="C2206" s="1" t="s">
        <v>45</v>
      </c>
      <c r="D2206" s="2">
        <v>42795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732.85</v>
      </c>
      <c r="L2206" s="1">
        <v>10300</v>
      </c>
      <c r="Q2206" s="1">
        <v>93</v>
      </c>
      <c r="R2206" s="1">
        <v>0</v>
      </c>
    </row>
    <row r="2207" spans="1:18" x14ac:dyDescent="0.15">
      <c r="A2207" s="1" t="str">
        <f t="shared" si="35"/>
        <v>CarMax Auto Owner Trust 2017-1CNmjF79E2cCRZO5oIKAHQQ==42705</v>
      </c>
      <c r="B2207" s="1" t="s">
        <v>26</v>
      </c>
      <c r="C2207" s="1" t="s">
        <v>30</v>
      </c>
      <c r="D2207" s="2">
        <v>42705</v>
      </c>
      <c r="E2207" s="1">
        <v>28062.01</v>
      </c>
      <c r="F2207" s="1">
        <v>0</v>
      </c>
      <c r="G2207" s="1">
        <v>0</v>
      </c>
      <c r="H2207" s="1">
        <v>0</v>
      </c>
      <c r="I2207" s="1">
        <v>28062.01</v>
      </c>
      <c r="J2207" s="1">
        <v>0</v>
      </c>
      <c r="K2207" s="1">
        <v>0</v>
      </c>
      <c r="L2207" s="1">
        <v>0</v>
      </c>
      <c r="M2207" s="1">
        <v>0</v>
      </c>
      <c r="N2207" s="1">
        <v>1300.3599999999999</v>
      </c>
      <c r="O2207" s="1">
        <v>336.85</v>
      </c>
      <c r="P2207" s="1">
        <v>1303.3699999999999</v>
      </c>
      <c r="Q2207" s="1">
        <v>3</v>
      </c>
      <c r="R2207" s="1">
        <v>0</v>
      </c>
    </row>
    <row r="2208" spans="1:18" x14ac:dyDescent="0.15">
      <c r="A2208" s="1" t="str">
        <f t="shared" si="35"/>
        <v>CarMax Auto Owner Trust 2017-1CNmjF79E2cCRZO5oIKAHQQ==42736</v>
      </c>
      <c r="B2208" s="1" t="s">
        <v>26</v>
      </c>
      <c r="C2208" s="1" t="s">
        <v>30</v>
      </c>
      <c r="D2208" s="2">
        <v>42736</v>
      </c>
      <c r="E2208" s="1">
        <v>28062.01</v>
      </c>
      <c r="F2208" s="1">
        <v>167.17</v>
      </c>
      <c r="G2208" s="1">
        <v>0</v>
      </c>
      <c r="H2208" s="1">
        <v>-1.73372427525464E-12</v>
      </c>
      <c r="I2208" s="1">
        <v>27894.84</v>
      </c>
      <c r="J2208" s="1">
        <v>486.01</v>
      </c>
      <c r="K2208" s="1">
        <v>0</v>
      </c>
      <c r="L2208" s="1">
        <v>0</v>
      </c>
      <c r="M2208" s="1">
        <v>0</v>
      </c>
      <c r="N2208" s="1">
        <v>1303.3699999999999</v>
      </c>
      <c r="O2208" s="1">
        <v>340.63</v>
      </c>
      <c r="P2208" s="1">
        <v>1303.78</v>
      </c>
      <c r="Q2208" s="1">
        <v>3</v>
      </c>
      <c r="R2208" s="1">
        <v>653.17999999999995</v>
      </c>
    </row>
    <row r="2209" spans="1:18" x14ac:dyDescent="0.15">
      <c r="A2209" s="1" t="str">
        <f t="shared" si="35"/>
        <v>CarMax Auto Owner Trust 2017-1CNmjF79E2cCRZO5oIKAHQQ==42767</v>
      </c>
      <c r="B2209" s="1" t="s">
        <v>26</v>
      </c>
      <c r="C2209" s="1" t="s">
        <v>30</v>
      </c>
      <c r="D2209" s="2">
        <v>42767</v>
      </c>
      <c r="E2209" s="1">
        <v>27894.84</v>
      </c>
      <c r="F2209" s="1">
        <v>0</v>
      </c>
      <c r="G2209" s="1">
        <v>27894.84</v>
      </c>
      <c r="H2209" s="1">
        <v>0</v>
      </c>
      <c r="I2209" s="1">
        <v>0</v>
      </c>
      <c r="J2209" s="1">
        <v>0</v>
      </c>
      <c r="K2209" s="1">
        <v>16800</v>
      </c>
      <c r="L2209" s="1">
        <v>16800</v>
      </c>
      <c r="M2209" s="1">
        <v>0</v>
      </c>
      <c r="N2209" s="1">
        <v>1303.78</v>
      </c>
      <c r="Q2209" s="1">
        <v>31</v>
      </c>
      <c r="R2209" s="1">
        <v>0</v>
      </c>
    </row>
    <row r="2210" spans="1:18" x14ac:dyDescent="0.15">
      <c r="A2210" s="1" t="str">
        <f t="shared" si="35"/>
        <v>CarMax Auto Owner Trust 2017-1CNmjF79E2cCRZO5oIKAHQQ==42795</v>
      </c>
      <c r="B2210" s="1" t="s">
        <v>26</v>
      </c>
      <c r="C2210" s="1" t="s">
        <v>30</v>
      </c>
      <c r="D2210" s="2">
        <v>42795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2222</v>
      </c>
      <c r="L2210" s="1">
        <v>16800</v>
      </c>
      <c r="Q2210" s="1">
        <v>62</v>
      </c>
      <c r="R2210" s="1">
        <v>0</v>
      </c>
    </row>
    <row r="2211" spans="1:18" x14ac:dyDescent="0.15">
      <c r="A2211" s="1" t="str">
        <f t="shared" si="35"/>
        <v>CarMax Auto Owner Trust 2017-1ECV8JBaQW3r3IVL4qRMCfA==42705</v>
      </c>
      <c r="B2211" s="1" t="s">
        <v>26</v>
      </c>
      <c r="C2211" s="1" t="s">
        <v>37</v>
      </c>
      <c r="D2211" s="2">
        <v>42705</v>
      </c>
      <c r="E2211" s="1">
        <v>37716.04</v>
      </c>
      <c r="F2211" s="1">
        <v>283.77999999999997</v>
      </c>
      <c r="G2211" s="1">
        <v>0</v>
      </c>
      <c r="H2211" s="1">
        <v>-1.1368683772161601E-12</v>
      </c>
      <c r="I2211" s="1">
        <v>37432.26</v>
      </c>
      <c r="J2211" s="1">
        <v>397.67</v>
      </c>
      <c r="K2211" s="1">
        <v>0</v>
      </c>
      <c r="L2211" s="1">
        <v>0</v>
      </c>
      <c r="M2211" s="1">
        <v>2.5299999999999701</v>
      </c>
      <c r="N2211" s="1">
        <v>678.92</v>
      </c>
      <c r="O2211" s="1">
        <v>397.62</v>
      </c>
      <c r="P2211" s="1">
        <v>681.45</v>
      </c>
      <c r="Q2211" s="1">
        <v>0</v>
      </c>
      <c r="R2211" s="1">
        <v>681.45</v>
      </c>
    </row>
    <row r="2212" spans="1:18" x14ac:dyDescent="0.15">
      <c r="A2212" s="1" t="str">
        <f t="shared" si="35"/>
        <v>CarMax Auto Owner Trust 2017-1ECV8JBaQW3r3IVL4qRMCfA==42736</v>
      </c>
      <c r="B2212" s="1" t="s">
        <v>26</v>
      </c>
      <c r="C2212" s="1" t="s">
        <v>37</v>
      </c>
      <c r="D2212" s="2">
        <v>42736</v>
      </c>
      <c r="E2212" s="1">
        <v>37432.26</v>
      </c>
      <c r="F2212" s="1">
        <v>0</v>
      </c>
      <c r="G2212" s="1">
        <v>0</v>
      </c>
      <c r="H2212" s="1">
        <v>0</v>
      </c>
      <c r="I2212" s="3">
        <v>37432.26</v>
      </c>
      <c r="J2212" s="1">
        <v>0</v>
      </c>
      <c r="K2212" s="1">
        <v>0</v>
      </c>
      <c r="L2212" s="1">
        <v>0</v>
      </c>
      <c r="M2212" s="1">
        <v>0</v>
      </c>
      <c r="N2212" s="1">
        <v>681.45</v>
      </c>
      <c r="O2212" s="1">
        <v>400.58</v>
      </c>
      <c r="P2212" s="1">
        <v>1362.9</v>
      </c>
      <c r="Q2212" s="1">
        <v>12</v>
      </c>
      <c r="R2212" s="1">
        <v>0</v>
      </c>
    </row>
    <row r="2213" spans="1:18" x14ac:dyDescent="0.15">
      <c r="A2213" s="1" t="str">
        <f t="shared" si="35"/>
        <v>CarMax Auto Owner Trust 2017-1ECV8JBaQW3r3IVL4qRMCfA==42767</v>
      </c>
      <c r="B2213" s="1" t="s">
        <v>26</v>
      </c>
      <c r="C2213" s="1" t="s">
        <v>37</v>
      </c>
      <c r="D2213" s="2">
        <v>42767</v>
      </c>
      <c r="E2213" s="1">
        <v>37432.26</v>
      </c>
      <c r="F2213" s="1">
        <v>0</v>
      </c>
      <c r="G2213" s="1">
        <v>0</v>
      </c>
      <c r="H2213" s="1">
        <v>0</v>
      </c>
      <c r="I2213" s="1">
        <v>37432.26</v>
      </c>
      <c r="J2213" s="1">
        <v>0</v>
      </c>
      <c r="K2213" s="1">
        <v>0</v>
      </c>
      <c r="L2213" s="1">
        <v>0</v>
      </c>
      <c r="M2213" s="1">
        <v>0</v>
      </c>
      <c r="N2213" s="1">
        <v>1362.9</v>
      </c>
      <c r="O2213" s="1">
        <v>403.57</v>
      </c>
      <c r="P2213" s="1">
        <v>2044.35</v>
      </c>
      <c r="Q2213" s="1">
        <v>40</v>
      </c>
      <c r="R2213" s="1">
        <v>0</v>
      </c>
    </row>
    <row r="2214" spans="1:18" x14ac:dyDescent="0.15">
      <c r="A2214" s="1" t="str">
        <f t="shared" si="35"/>
        <v>CarMax Auto Owner Trust 2017-1ECV8JBaQW3r3IVL4qRMCfA==42795</v>
      </c>
      <c r="B2214" s="1" t="s">
        <v>26</v>
      </c>
      <c r="C2214" s="1" t="s">
        <v>37</v>
      </c>
      <c r="D2214" s="2">
        <v>42795</v>
      </c>
      <c r="E2214" s="1">
        <v>37432.26</v>
      </c>
      <c r="F2214" s="1">
        <v>0</v>
      </c>
      <c r="G2214" s="1">
        <v>37432.26</v>
      </c>
      <c r="H2214" s="1">
        <v>0</v>
      </c>
      <c r="I2214" s="1">
        <v>0</v>
      </c>
      <c r="J2214" s="1">
        <v>0</v>
      </c>
      <c r="K2214" s="1">
        <v>27928.799999999999</v>
      </c>
      <c r="L2214" s="1">
        <v>24750</v>
      </c>
      <c r="M2214" s="1">
        <v>0</v>
      </c>
      <c r="N2214" s="1">
        <v>2044.35</v>
      </c>
      <c r="Q2214" s="1">
        <v>71</v>
      </c>
      <c r="R2214" s="1">
        <v>0</v>
      </c>
    </row>
    <row r="2215" spans="1:18" x14ac:dyDescent="0.15">
      <c r="A2215" s="1" t="str">
        <f t="shared" si="35"/>
        <v>CarMax Auto Owner Trust 2017-1Ew6m1+ea9U2x9u67t2pDPQ==42705</v>
      </c>
      <c r="B2215" s="1" t="s">
        <v>26</v>
      </c>
      <c r="C2215" s="1" t="s">
        <v>40</v>
      </c>
      <c r="D2215" s="2">
        <v>42705</v>
      </c>
      <c r="E2215" s="1">
        <v>25429</v>
      </c>
      <c r="F2215" s="1">
        <v>141.96</v>
      </c>
      <c r="G2215" s="1">
        <v>0</v>
      </c>
      <c r="H2215" s="1">
        <v>-8.8107299234252403E-13</v>
      </c>
      <c r="I2215" s="1">
        <v>25287.040000000001</v>
      </c>
      <c r="J2215" s="1">
        <v>355.52</v>
      </c>
      <c r="K2215" s="1">
        <v>0</v>
      </c>
      <c r="L2215" s="1">
        <v>0</v>
      </c>
      <c r="M2215" s="1">
        <v>0</v>
      </c>
      <c r="N2215" s="1">
        <v>991.06</v>
      </c>
      <c r="O2215" s="1">
        <v>297.60000000000002</v>
      </c>
      <c r="P2215" s="1">
        <v>993.01</v>
      </c>
      <c r="Q2215" s="1">
        <v>10</v>
      </c>
      <c r="R2215" s="1">
        <v>497.48</v>
      </c>
    </row>
    <row r="2216" spans="1:18" x14ac:dyDescent="0.15">
      <c r="A2216" s="1" t="str">
        <f t="shared" si="35"/>
        <v>CarMax Auto Owner Trust 2017-1Ew6m1+ea9U2x9u67t2pDPQ==42736</v>
      </c>
      <c r="B2216" s="1" t="s">
        <v>26</v>
      </c>
      <c r="C2216" s="1" t="s">
        <v>40</v>
      </c>
      <c r="D2216" s="2">
        <v>42736</v>
      </c>
      <c r="E2216" s="1">
        <v>25287.040000000001</v>
      </c>
      <c r="F2216" s="1">
        <v>0</v>
      </c>
      <c r="G2216" s="1">
        <v>0</v>
      </c>
      <c r="H2216" s="1">
        <v>0</v>
      </c>
      <c r="I2216" s="3">
        <v>25287.040000000001</v>
      </c>
      <c r="J2216" s="1">
        <v>0</v>
      </c>
      <c r="K2216" s="1">
        <v>0</v>
      </c>
      <c r="L2216" s="1">
        <v>0</v>
      </c>
      <c r="M2216" s="1">
        <v>0</v>
      </c>
      <c r="N2216" s="1">
        <v>993.01</v>
      </c>
      <c r="O2216" s="1">
        <v>299.95</v>
      </c>
      <c r="P2216" s="1">
        <v>1490.49</v>
      </c>
      <c r="Q2216" s="1">
        <v>41</v>
      </c>
      <c r="R2216" s="1">
        <v>0</v>
      </c>
    </row>
    <row r="2217" spans="1:18" x14ac:dyDescent="0.15">
      <c r="A2217" s="1" t="str">
        <f t="shared" si="35"/>
        <v>CarMax Auto Owner Trust 2017-1Ew6m1+ea9U2x9u67t2pDPQ==42767</v>
      </c>
      <c r="B2217" s="1" t="s">
        <v>26</v>
      </c>
      <c r="C2217" s="1" t="s">
        <v>40</v>
      </c>
      <c r="D2217" s="2">
        <v>42767</v>
      </c>
      <c r="E2217" s="1">
        <v>25287.040000000001</v>
      </c>
      <c r="F2217" s="1">
        <v>0</v>
      </c>
      <c r="G2217" s="1">
        <v>25287.040000000001</v>
      </c>
      <c r="H2217" s="1">
        <v>0</v>
      </c>
      <c r="I2217" s="1">
        <v>0</v>
      </c>
      <c r="J2217" s="1">
        <v>0</v>
      </c>
      <c r="K2217" s="1">
        <v>12500</v>
      </c>
      <c r="L2217" s="1">
        <v>12500</v>
      </c>
      <c r="M2217" s="1">
        <v>0</v>
      </c>
      <c r="N2217" s="1">
        <v>1490.49</v>
      </c>
      <c r="Q2217" s="1">
        <v>69</v>
      </c>
      <c r="R2217" s="1">
        <v>0</v>
      </c>
    </row>
    <row r="2218" spans="1:18" x14ac:dyDescent="0.15">
      <c r="A2218" s="1" t="str">
        <f t="shared" si="35"/>
        <v>CarMax Auto Owner Trust 2017-1Ew6m1+ea9U2x9u67t2pDPQ==42795</v>
      </c>
      <c r="B2218" s="1" t="s">
        <v>26</v>
      </c>
      <c r="C2218" s="1" t="s">
        <v>40</v>
      </c>
      <c r="D2218" s="2">
        <v>42795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3549.11</v>
      </c>
      <c r="L2218" s="1">
        <v>12500</v>
      </c>
      <c r="Q2218" s="1">
        <v>100</v>
      </c>
      <c r="R2218" s="1">
        <v>0</v>
      </c>
    </row>
    <row r="2219" spans="1:18" x14ac:dyDescent="0.15">
      <c r="A2219" s="1" t="str">
        <f t="shared" si="35"/>
        <v>CarMax Auto Owner Trust 2017-1HuNuH4JHgCnlmxbC+NHkwQ==42705</v>
      </c>
      <c r="B2219" s="1" t="s">
        <v>26</v>
      </c>
      <c r="C2219" s="1" t="s">
        <v>35</v>
      </c>
      <c r="D2219" s="2">
        <v>42705</v>
      </c>
      <c r="E2219" s="1">
        <v>19592.349999999999</v>
      </c>
      <c r="F2219" s="1">
        <v>0</v>
      </c>
      <c r="G2219" s="1">
        <v>0</v>
      </c>
      <c r="H2219" s="1">
        <v>0</v>
      </c>
      <c r="I2219" s="3">
        <v>19592.349999999999</v>
      </c>
      <c r="J2219" s="1">
        <v>0</v>
      </c>
      <c r="K2219" s="1">
        <v>0</v>
      </c>
      <c r="L2219" s="1">
        <v>0</v>
      </c>
      <c r="M2219" s="1">
        <v>0</v>
      </c>
      <c r="N2219" s="1">
        <v>412.06</v>
      </c>
      <c r="O2219" s="1">
        <v>188.85</v>
      </c>
      <c r="P2219" s="1">
        <v>414.36</v>
      </c>
      <c r="Q2219" s="1">
        <v>0</v>
      </c>
      <c r="R2219" s="1">
        <v>0</v>
      </c>
    </row>
    <row r="2220" spans="1:18" x14ac:dyDescent="0.15">
      <c r="A2220" s="1" t="str">
        <f t="shared" si="35"/>
        <v>CarMax Auto Owner Trust 2017-1HuNuH4JHgCnlmxbC+NHkwQ==42736</v>
      </c>
      <c r="B2220" s="1" t="s">
        <v>26</v>
      </c>
      <c r="C2220" s="1" t="s">
        <v>35</v>
      </c>
      <c r="D2220" s="2">
        <v>42736</v>
      </c>
      <c r="E2220" s="1">
        <v>19592.349999999999</v>
      </c>
      <c r="F2220" s="1">
        <v>0</v>
      </c>
      <c r="G2220" s="1">
        <v>0</v>
      </c>
      <c r="H2220" s="1">
        <v>0</v>
      </c>
      <c r="I2220" s="1">
        <v>19592.349999999999</v>
      </c>
      <c r="J2220" s="1">
        <v>0</v>
      </c>
      <c r="K2220" s="1">
        <v>0</v>
      </c>
      <c r="L2220" s="1">
        <v>0</v>
      </c>
      <c r="M2220" s="1">
        <v>0</v>
      </c>
      <c r="N2220" s="1">
        <v>414.36</v>
      </c>
      <c r="O2220" s="1">
        <v>190.96</v>
      </c>
      <c r="P2220" s="1">
        <v>828.72</v>
      </c>
      <c r="Q2220" s="1">
        <v>13</v>
      </c>
      <c r="R2220" s="1">
        <v>0</v>
      </c>
    </row>
    <row r="2221" spans="1:18" x14ac:dyDescent="0.15">
      <c r="A2221" s="1" t="str">
        <f t="shared" si="35"/>
        <v>CarMax Auto Owner Trust 2017-1HuNuH4JHgCnlmxbC+NHkwQ==42767</v>
      </c>
      <c r="B2221" s="1" t="s">
        <v>26</v>
      </c>
      <c r="C2221" s="1" t="s">
        <v>35</v>
      </c>
      <c r="D2221" s="2">
        <v>42767</v>
      </c>
      <c r="E2221" s="1">
        <v>19592.349999999999</v>
      </c>
      <c r="F2221" s="1">
        <v>0</v>
      </c>
      <c r="G2221" s="1">
        <v>0</v>
      </c>
      <c r="H2221" s="1">
        <v>0</v>
      </c>
      <c r="I2221" s="1">
        <v>19592.349999999999</v>
      </c>
      <c r="J2221" s="1">
        <v>0</v>
      </c>
      <c r="K2221" s="1">
        <v>0</v>
      </c>
      <c r="L2221" s="1">
        <v>0</v>
      </c>
      <c r="M2221" s="1">
        <v>0</v>
      </c>
      <c r="N2221" s="1">
        <v>828.72</v>
      </c>
      <c r="O2221" s="1">
        <v>193.1</v>
      </c>
      <c r="P2221" s="1">
        <v>1243.08</v>
      </c>
      <c r="Q2221" s="1">
        <v>41</v>
      </c>
      <c r="R2221" s="1">
        <v>0</v>
      </c>
    </row>
    <row r="2222" spans="1:18" x14ac:dyDescent="0.15">
      <c r="A2222" s="1" t="str">
        <f t="shared" si="35"/>
        <v>CarMax Auto Owner Trust 2017-1HuNuH4JHgCnlmxbC+NHkwQ==42795</v>
      </c>
      <c r="B2222" s="1" t="s">
        <v>26</v>
      </c>
      <c r="C2222" s="1" t="s">
        <v>35</v>
      </c>
      <c r="D2222" s="2">
        <v>42795</v>
      </c>
      <c r="E2222" s="1">
        <v>19592.349999999999</v>
      </c>
      <c r="F2222" s="1">
        <v>0</v>
      </c>
      <c r="G2222" s="1">
        <v>19592.349999999999</v>
      </c>
      <c r="H2222" s="1">
        <v>0</v>
      </c>
      <c r="I2222" s="1">
        <v>0</v>
      </c>
      <c r="J2222" s="1">
        <v>0</v>
      </c>
      <c r="K2222" s="1">
        <v>14640.59</v>
      </c>
      <c r="L2222" s="1">
        <v>12400</v>
      </c>
      <c r="M2222" s="1">
        <v>0</v>
      </c>
      <c r="N2222" s="1">
        <v>1243.08</v>
      </c>
      <c r="Q2222" s="1">
        <v>72</v>
      </c>
      <c r="R2222" s="1">
        <v>0</v>
      </c>
    </row>
    <row r="2223" spans="1:18" x14ac:dyDescent="0.15">
      <c r="A2223" s="1" t="str">
        <f t="shared" si="35"/>
        <v>CarMax Auto Owner Trust 2017-1JpNHcgoamc+H3ialQfFEMQ==42705</v>
      </c>
      <c r="B2223" s="1" t="s">
        <v>26</v>
      </c>
      <c r="C2223" s="1" t="s">
        <v>41</v>
      </c>
      <c r="D2223" s="2">
        <v>42705</v>
      </c>
      <c r="E2223" s="1">
        <v>21200.99</v>
      </c>
      <c r="F2223" s="1">
        <v>0</v>
      </c>
      <c r="G2223" s="1">
        <v>0</v>
      </c>
      <c r="H2223" s="1">
        <v>0</v>
      </c>
      <c r="I2223" s="1">
        <v>21200.99</v>
      </c>
      <c r="J2223" s="1">
        <v>0</v>
      </c>
      <c r="K2223" s="1">
        <v>0</v>
      </c>
      <c r="L2223" s="1">
        <v>0</v>
      </c>
      <c r="M2223" s="1">
        <v>0</v>
      </c>
      <c r="N2223" s="1">
        <v>999.76</v>
      </c>
      <c r="O2223" s="1">
        <v>264.82</v>
      </c>
      <c r="P2223" s="1">
        <v>1005.36</v>
      </c>
      <c r="Q2223" s="1">
        <v>25</v>
      </c>
      <c r="R2223" s="1">
        <v>0</v>
      </c>
    </row>
    <row r="2224" spans="1:18" x14ac:dyDescent="0.15">
      <c r="A2224" s="1" t="str">
        <f t="shared" si="35"/>
        <v>CarMax Auto Owner Trust 2017-1JpNHcgoamc+H3ialQfFEMQ==42736</v>
      </c>
      <c r="B2224" s="1" t="s">
        <v>26</v>
      </c>
      <c r="C2224" s="1" t="s">
        <v>41</v>
      </c>
      <c r="D2224" s="2">
        <v>42736</v>
      </c>
      <c r="E2224" s="1">
        <v>21200.99</v>
      </c>
      <c r="F2224" s="1">
        <v>0</v>
      </c>
      <c r="G2224" s="1">
        <v>0</v>
      </c>
      <c r="H2224" s="1">
        <v>0</v>
      </c>
      <c r="I2224" s="1">
        <v>21200.99</v>
      </c>
      <c r="J2224" s="1">
        <v>0</v>
      </c>
      <c r="K2224" s="1">
        <v>0</v>
      </c>
      <c r="L2224" s="1">
        <v>0</v>
      </c>
      <c r="M2224" s="1">
        <v>0</v>
      </c>
      <c r="N2224" s="1">
        <v>1005.36</v>
      </c>
      <c r="O2224" s="1">
        <v>267.79000000000002</v>
      </c>
      <c r="P2224" s="1">
        <v>1508.04</v>
      </c>
      <c r="Q2224" s="1">
        <v>56</v>
      </c>
      <c r="R2224" s="1">
        <v>0</v>
      </c>
    </row>
    <row r="2225" spans="1:18" x14ac:dyDescent="0.15">
      <c r="A2225" s="1" t="str">
        <f t="shared" si="35"/>
        <v>CarMax Auto Owner Trust 2017-1JpNHcgoamc+H3ialQfFEMQ==42767</v>
      </c>
      <c r="B2225" s="1" t="s">
        <v>26</v>
      </c>
      <c r="C2225" s="1" t="s">
        <v>41</v>
      </c>
      <c r="D2225" s="2">
        <v>42767</v>
      </c>
      <c r="E2225" s="1">
        <v>21200.99</v>
      </c>
      <c r="F2225" s="1">
        <v>0</v>
      </c>
      <c r="G2225" s="1">
        <v>0</v>
      </c>
      <c r="H2225" s="1">
        <v>0</v>
      </c>
      <c r="I2225" s="1">
        <v>21200.99</v>
      </c>
      <c r="J2225" s="1">
        <v>0</v>
      </c>
      <c r="K2225" s="1">
        <v>0</v>
      </c>
      <c r="L2225" s="1">
        <v>0</v>
      </c>
      <c r="M2225" s="1">
        <v>0</v>
      </c>
      <c r="N2225" s="1">
        <v>1508.04</v>
      </c>
      <c r="O2225" s="1">
        <v>270.79000000000002</v>
      </c>
      <c r="P2225" s="1">
        <v>2010.72</v>
      </c>
      <c r="Q2225" s="1">
        <v>84</v>
      </c>
      <c r="R2225" s="1">
        <v>0</v>
      </c>
    </row>
    <row r="2226" spans="1:18" x14ac:dyDescent="0.15">
      <c r="A2226" s="1" t="str">
        <f t="shared" si="35"/>
        <v>CarMax Auto Owner Trust 2017-1JpNHcgoamc+H3ialQfFEMQ==42795</v>
      </c>
      <c r="B2226" s="1" t="s">
        <v>26</v>
      </c>
      <c r="C2226" s="1" t="s">
        <v>41</v>
      </c>
      <c r="D2226" s="2">
        <v>42795</v>
      </c>
      <c r="E2226" s="1">
        <v>21200.99</v>
      </c>
      <c r="F2226" s="1">
        <v>0</v>
      </c>
      <c r="G2226" s="1">
        <v>21200.99</v>
      </c>
      <c r="H2226" s="1">
        <v>0</v>
      </c>
      <c r="I2226" s="1">
        <v>0</v>
      </c>
      <c r="J2226" s="1">
        <v>0</v>
      </c>
      <c r="K2226" s="1">
        <v>4700</v>
      </c>
      <c r="L2226" s="1">
        <v>4700</v>
      </c>
      <c r="M2226" s="1">
        <v>0</v>
      </c>
      <c r="N2226" s="1">
        <v>2010.72</v>
      </c>
      <c r="Q2226" s="1">
        <v>115</v>
      </c>
      <c r="R2226" s="1">
        <v>0</v>
      </c>
    </row>
    <row r="2227" spans="1:18" x14ac:dyDescent="0.15">
      <c r="A2227" s="1" t="str">
        <f t="shared" si="35"/>
        <v>CarMax Auto Owner Trust 2017-1Ogr7q+TX+3J2mgv5e2i06Q==42705</v>
      </c>
      <c r="B2227" s="1" t="s">
        <v>26</v>
      </c>
      <c r="C2227" s="1" t="s">
        <v>31</v>
      </c>
      <c r="D2227" s="2">
        <v>42705</v>
      </c>
      <c r="E2227" s="1">
        <v>15123.23</v>
      </c>
      <c r="F2227" s="1">
        <v>0</v>
      </c>
      <c r="G2227" s="1">
        <v>0</v>
      </c>
      <c r="H2227" s="1">
        <v>0</v>
      </c>
      <c r="I2227" s="1">
        <v>15123.23</v>
      </c>
      <c r="J2227" s="1">
        <v>0</v>
      </c>
      <c r="K2227" s="1">
        <v>0</v>
      </c>
      <c r="L2227" s="1">
        <v>0</v>
      </c>
      <c r="M2227" s="1">
        <v>0</v>
      </c>
      <c r="N2227" s="1">
        <v>762.6</v>
      </c>
      <c r="O2227" s="1">
        <v>169.03</v>
      </c>
      <c r="P2227" s="1">
        <v>765.96</v>
      </c>
      <c r="Q2227" s="1">
        <v>13</v>
      </c>
      <c r="R2227" s="1">
        <v>0</v>
      </c>
    </row>
    <row r="2228" spans="1:18" x14ac:dyDescent="0.15">
      <c r="A2228" s="1" t="str">
        <f t="shared" si="35"/>
        <v>CarMax Auto Owner Trust 2017-1Ogr7q+TX+3J2mgv5e2i06Q==42736</v>
      </c>
      <c r="B2228" s="1" t="s">
        <v>26</v>
      </c>
      <c r="C2228" s="1" t="s">
        <v>31</v>
      </c>
      <c r="D2228" s="2">
        <v>42736</v>
      </c>
      <c r="E2228" s="1">
        <v>15123.23</v>
      </c>
      <c r="F2228" s="1">
        <v>0</v>
      </c>
      <c r="G2228" s="1">
        <v>0</v>
      </c>
      <c r="H2228" s="1">
        <v>0</v>
      </c>
      <c r="I2228" s="1">
        <v>15123.23</v>
      </c>
      <c r="J2228" s="1">
        <v>0</v>
      </c>
      <c r="K2228" s="1">
        <v>0</v>
      </c>
      <c r="L2228" s="1">
        <v>0</v>
      </c>
      <c r="M2228" s="1">
        <v>0</v>
      </c>
      <c r="N2228" s="1">
        <v>765.96</v>
      </c>
      <c r="O2228" s="1">
        <v>171.41</v>
      </c>
      <c r="P2228" s="1">
        <v>1149.95</v>
      </c>
      <c r="Q2228" s="1">
        <v>44</v>
      </c>
      <c r="R2228" s="1">
        <v>0</v>
      </c>
    </row>
    <row r="2229" spans="1:18" x14ac:dyDescent="0.15">
      <c r="A2229" s="1" t="str">
        <f t="shared" si="35"/>
        <v>CarMax Auto Owner Trust 2017-1Ogr7q+TX+3J2mgv5e2i06Q==42767</v>
      </c>
      <c r="B2229" s="1" t="s">
        <v>26</v>
      </c>
      <c r="C2229" s="1" t="s">
        <v>31</v>
      </c>
      <c r="D2229" s="2">
        <v>42767</v>
      </c>
      <c r="E2229" s="1">
        <v>15123.23</v>
      </c>
      <c r="F2229" s="1">
        <v>0</v>
      </c>
      <c r="G2229" s="1">
        <v>15123.23</v>
      </c>
      <c r="H2229" s="1">
        <v>0</v>
      </c>
      <c r="I2229" s="1">
        <v>0</v>
      </c>
      <c r="J2229" s="1">
        <v>0</v>
      </c>
      <c r="K2229" s="1">
        <v>7800</v>
      </c>
      <c r="L2229" s="1">
        <v>7800</v>
      </c>
      <c r="M2229" s="1">
        <v>0</v>
      </c>
      <c r="N2229" s="1">
        <v>1149.95</v>
      </c>
      <c r="Q2229" s="1">
        <v>72</v>
      </c>
      <c r="R2229" s="1">
        <v>0</v>
      </c>
    </row>
    <row r="2230" spans="1:18" x14ac:dyDescent="0.15">
      <c r="A2230" s="1" t="str">
        <f t="shared" si="35"/>
        <v>CarMax Auto Owner Trust 2017-1Ogr7q+TX+3J2mgv5e2i06Q==42795</v>
      </c>
      <c r="B2230" s="1" t="s">
        <v>26</v>
      </c>
      <c r="C2230" s="1" t="s">
        <v>31</v>
      </c>
      <c r="D2230" s="2">
        <v>42795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1609.99</v>
      </c>
      <c r="L2230" s="1">
        <v>7800</v>
      </c>
      <c r="Q2230" s="1">
        <v>103</v>
      </c>
      <c r="R2230" s="1">
        <v>0</v>
      </c>
    </row>
    <row r="2231" spans="1:18" x14ac:dyDescent="0.15">
      <c r="A2231" s="1" t="str">
        <f t="shared" si="35"/>
        <v>CarMax Auto Owner Trust 2017-1TlGFJE/MSukTplW7KFzXUQ==42705</v>
      </c>
      <c r="B2231" s="1" t="s">
        <v>26</v>
      </c>
      <c r="C2231" s="1" t="s">
        <v>54</v>
      </c>
      <c r="D2231" s="2">
        <v>42705</v>
      </c>
      <c r="E2231" s="1">
        <v>7832.84</v>
      </c>
      <c r="F2231" s="1">
        <v>0</v>
      </c>
      <c r="G2231" s="1">
        <v>0</v>
      </c>
      <c r="H2231" s="1">
        <v>0</v>
      </c>
      <c r="I2231" s="1">
        <v>7832.84</v>
      </c>
      <c r="J2231" s="1">
        <v>0</v>
      </c>
      <c r="K2231" s="1">
        <v>0</v>
      </c>
      <c r="L2231" s="1">
        <v>0</v>
      </c>
      <c r="M2231" s="1">
        <v>0</v>
      </c>
      <c r="N2231" s="1">
        <v>724.86</v>
      </c>
      <c r="O2231" s="1">
        <v>287.24</v>
      </c>
      <c r="P2231" s="1">
        <v>728.72</v>
      </c>
      <c r="Q2231" s="1">
        <v>26</v>
      </c>
      <c r="R2231" s="1">
        <v>0</v>
      </c>
    </row>
    <row r="2232" spans="1:18" x14ac:dyDescent="0.15">
      <c r="A2232" s="1" t="str">
        <f t="shared" si="35"/>
        <v>CarMax Auto Owner Trust 2017-1TlGFJE/MSukTplW7KFzXUQ==42736</v>
      </c>
      <c r="B2232" s="1" t="s">
        <v>26</v>
      </c>
      <c r="C2232" s="1" t="s">
        <v>54</v>
      </c>
      <c r="D2232" s="2">
        <v>42736</v>
      </c>
      <c r="E2232" s="1">
        <v>7832.84</v>
      </c>
      <c r="F2232" s="1">
        <v>0</v>
      </c>
      <c r="G2232" s="1">
        <v>0</v>
      </c>
      <c r="H2232" s="1">
        <v>0</v>
      </c>
      <c r="I2232" s="1">
        <v>7832.84</v>
      </c>
      <c r="J2232" s="1">
        <v>0</v>
      </c>
      <c r="K2232" s="1">
        <v>0</v>
      </c>
      <c r="L2232" s="1">
        <v>0</v>
      </c>
      <c r="M2232" s="1">
        <v>0</v>
      </c>
      <c r="N2232" s="1">
        <v>728.72</v>
      </c>
      <c r="O2232" s="1">
        <v>290.29000000000002</v>
      </c>
      <c r="P2232" s="1">
        <v>1093.08</v>
      </c>
      <c r="Q2232" s="1">
        <v>57</v>
      </c>
      <c r="R2232" s="1">
        <v>0</v>
      </c>
    </row>
    <row r="2233" spans="1:18" x14ac:dyDescent="0.15">
      <c r="A2233" s="1" t="str">
        <f t="shared" si="35"/>
        <v>CarMax Auto Owner Trust 2017-1TlGFJE/MSukTplW7KFzXUQ==42767</v>
      </c>
      <c r="B2233" s="1" t="s">
        <v>26</v>
      </c>
      <c r="C2233" s="1" t="s">
        <v>54</v>
      </c>
      <c r="D2233" s="2">
        <v>42767</v>
      </c>
      <c r="E2233" s="1">
        <v>7832.84</v>
      </c>
      <c r="F2233" s="1">
        <v>0</v>
      </c>
      <c r="G2233" s="1">
        <v>0</v>
      </c>
      <c r="H2233" s="1">
        <v>0</v>
      </c>
      <c r="I2233" s="1">
        <v>7832.84</v>
      </c>
      <c r="J2233" s="1">
        <v>0</v>
      </c>
      <c r="K2233" s="1">
        <v>0</v>
      </c>
      <c r="L2233" s="1">
        <v>0</v>
      </c>
      <c r="M2233" s="1">
        <v>0</v>
      </c>
      <c r="N2233" s="1">
        <v>1093.08</v>
      </c>
      <c r="O2233" s="1">
        <v>293.38</v>
      </c>
      <c r="P2233" s="1">
        <v>1457.44</v>
      </c>
      <c r="Q2233" s="1">
        <v>85</v>
      </c>
      <c r="R2233" s="1">
        <v>0</v>
      </c>
    </row>
    <row r="2234" spans="1:18" x14ac:dyDescent="0.15">
      <c r="A2234" s="1" t="str">
        <f t="shared" si="35"/>
        <v>CarMax Auto Owner Trust 2017-1TlGFJE/MSukTplW7KFzXUQ==42795</v>
      </c>
      <c r="B2234" s="1" t="s">
        <v>26</v>
      </c>
      <c r="C2234" s="1" t="s">
        <v>54</v>
      </c>
      <c r="D2234" s="2">
        <v>42795</v>
      </c>
      <c r="E2234" s="1">
        <v>7832.84</v>
      </c>
      <c r="F2234" s="1">
        <v>0</v>
      </c>
      <c r="G2234" s="1">
        <v>7832.84</v>
      </c>
      <c r="H2234" s="1">
        <v>0</v>
      </c>
      <c r="I2234" s="1">
        <v>0</v>
      </c>
      <c r="J2234" s="1">
        <v>0</v>
      </c>
      <c r="K2234" s="1">
        <v>881.04</v>
      </c>
      <c r="L2234" s="1">
        <v>170</v>
      </c>
      <c r="M2234" s="1">
        <v>0</v>
      </c>
      <c r="N2234" s="1">
        <v>1457.44</v>
      </c>
      <c r="Q2234" s="1">
        <v>116</v>
      </c>
      <c r="R2234" s="1">
        <v>0</v>
      </c>
    </row>
    <row r="2235" spans="1:18" x14ac:dyDescent="0.15">
      <c r="A2235" s="1" t="str">
        <f t="shared" si="35"/>
        <v>CarMax Auto Owner Trust 2017-1UEJC6aW8OrH4z9jdquunow==42705</v>
      </c>
      <c r="B2235" s="1" t="s">
        <v>26</v>
      </c>
      <c r="C2235" s="1" t="s">
        <v>51</v>
      </c>
      <c r="D2235" s="2">
        <v>42705</v>
      </c>
      <c r="E2235" s="1">
        <v>28529.58</v>
      </c>
      <c r="F2235" s="1">
        <v>232.77</v>
      </c>
      <c r="G2235" s="1">
        <v>0</v>
      </c>
      <c r="H2235" s="1">
        <v>4.2632564145606001E-13</v>
      </c>
      <c r="I2235" s="1">
        <v>28296.81</v>
      </c>
      <c r="J2235" s="1">
        <v>359.83</v>
      </c>
      <c r="K2235" s="1">
        <v>0</v>
      </c>
      <c r="L2235" s="1">
        <v>0</v>
      </c>
      <c r="M2235" s="1">
        <v>3.4300000000000601</v>
      </c>
      <c r="N2235" s="1">
        <v>589.16999999999996</v>
      </c>
      <c r="O2235" s="1">
        <v>259.33</v>
      </c>
      <c r="P2235" s="1">
        <v>592.6</v>
      </c>
      <c r="Q2235" s="1">
        <v>0</v>
      </c>
      <c r="R2235" s="1">
        <v>592.6</v>
      </c>
    </row>
    <row r="2236" spans="1:18" x14ac:dyDescent="0.15">
      <c r="A2236" s="1" t="str">
        <f t="shared" si="35"/>
        <v>CarMax Auto Owner Trust 2017-1UEJC6aW8OrH4z9jdquunow==42736</v>
      </c>
      <c r="B2236" s="1" t="s">
        <v>26</v>
      </c>
      <c r="C2236" s="1" t="s">
        <v>51</v>
      </c>
      <c r="D2236" s="2">
        <v>42736</v>
      </c>
      <c r="E2236" s="1">
        <v>28296.81</v>
      </c>
      <c r="F2236" s="1">
        <v>257.33999999999997</v>
      </c>
      <c r="G2236" s="1">
        <v>0</v>
      </c>
      <c r="H2236" s="1">
        <v>1264.17</v>
      </c>
      <c r="I2236" s="1">
        <v>26775.3</v>
      </c>
      <c r="J2236" s="1">
        <v>335.26</v>
      </c>
      <c r="K2236" s="1">
        <v>0</v>
      </c>
      <c r="L2236" s="1">
        <v>0</v>
      </c>
      <c r="M2236" s="1">
        <v>0</v>
      </c>
      <c r="N2236" s="1">
        <v>592.6</v>
      </c>
      <c r="O2236" s="1">
        <v>262.35000000000002</v>
      </c>
      <c r="P2236" s="1">
        <v>592.6</v>
      </c>
      <c r="Q2236" s="1">
        <v>0</v>
      </c>
      <c r="R2236" s="1">
        <v>592.6</v>
      </c>
    </row>
    <row r="2237" spans="1:18" x14ac:dyDescent="0.15">
      <c r="A2237" s="1" t="str">
        <f t="shared" si="35"/>
        <v>CarMax Auto Owner Trust 2017-1UEJC6aW8OrH4z9jdquunow==42767</v>
      </c>
      <c r="B2237" s="1" t="s">
        <v>26</v>
      </c>
      <c r="C2237" s="1" t="s">
        <v>51</v>
      </c>
      <c r="D2237" s="2">
        <v>42767</v>
      </c>
      <c r="E2237" s="1">
        <v>26775.3</v>
      </c>
      <c r="F2237" s="1">
        <v>0</v>
      </c>
      <c r="G2237" s="1">
        <v>26775.3</v>
      </c>
      <c r="H2237" s="1">
        <v>0</v>
      </c>
      <c r="I2237" s="1">
        <v>0</v>
      </c>
      <c r="J2237" s="1">
        <v>0</v>
      </c>
      <c r="K2237" s="1">
        <v>19700</v>
      </c>
      <c r="L2237" s="1">
        <v>19700</v>
      </c>
      <c r="M2237" s="1">
        <v>0</v>
      </c>
      <c r="N2237" s="1">
        <v>592.6</v>
      </c>
      <c r="Q2237" s="1">
        <v>16</v>
      </c>
      <c r="R2237" s="1">
        <v>0</v>
      </c>
    </row>
    <row r="2238" spans="1:18" x14ac:dyDescent="0.15">
      <c r="A2238" s="1" t="str">
        <f t="shared" si="35"/>
        <v>CarMax Auto Owner Trust 2017-1UEJC6aW8OrH4z9jdquunow==42795</v>
      </c>
      <c r="B2238" s="1" t="s">
        <v>26</v>
      </c>
      <c r="C2238" s="1" t="s">
        <v>51</v>
      </c>
      <c r="D2238" s="2">
        <v>42795</v>
      </c>
      <c r="E2238" s="1">
        <v>0</v>
      </c>
      <c r="F2238" s="1">
        <v>0</v>
      </c>
      <c r="G2238" s="1">
        <v>0</v>
      </c>
      <c r="H2238" s="1">
        <v>0</v>
      </c>
      <c r="I2238" s="3">
        <v>0</v>
      </c>
      <c r="J2238" s="1">
        <v>0</v>
      </c>
      <c r="K2238" s="1">
        <v>18.850000000000001</v>
      </c>
      <c r="L2238" s="1">
        <v>19700</v>
      </c>
      <c r="Q2238" s="1">
        <v>47</v>
      </c>
      <c r="R2238" s="1">
        <v>0</v>
      </c>
    </row>
    <row r="2239" spans="1:18" x14ac:dyDescent="0.15">
      <c r="A2239" s="1" t="str">
        <f t="shared" si="35"/>
        <v>CarMax Auto Owner Trust 2017-1UODP9mWxtsQaCxvqVdrNLQ==42705</v>
      </c>
      <c r="B2239" s="1" t="s">
        <v>26</v>
      </c>
      <c r="C2239" s="1" t="s">
        <v>29</v>
      </c>
      <c r="D2239" s="2">
        <v>42705</v>
      </c>
      <c r="E2239" s="1">
        <v>18386.96</v>
      </c>
      <c r="F2239" s="1">
        <v>329.89</v>
      </c>
      <c r="G2239" s="1">
        <v>0</v>
      </c>
      <c r="H2239" s="1">
        <v>-5.6843418860808005E-13</v>
      </c>
      <c r="I2239" s="3">
        <v>18057.07</v>
      </c>
      <c r="J2239" s="1">
        <v>337.59</v>
      </c>
      <c r="K2239" s="1">
        <v>0</v>
      </c>
      <c r="L2239" s="1">
        <v>0</v>
      </c>
      <c r="M2239" s="1">
        <v>0</v>
      </c>
      <c r="N2239" s="1">
        <v>671.12</v>
      </c>
      <c r="O2239" s="1">
        <v>195.3</v>
      </c>
      <c r="P2239" s="1">
        <v>673.76</v>
      </c>
      <c r="Q2239" s="1">
        <v>22</v>
      </c>
      <c r="R2239" s="1">
        <v>667.48</v>
      </c>
    </row>
    <row r="2240" spans="1:18" x14ac:dyDescent="0.15">
      <c r="A2240" s="1" t="str">
        <f t="shared" si="35"/>
        <v>CarMax Auto Owner Trust 2017-1UODP9mWxtsQaCxvqVdrNLQ==42736</v>
      </c>
      <c r="B2240" s="1" t="s">
        <v>26</v>
      </c>
      <c r="C2240" s="1" t="s">
        <v>29</v>
      </c>
      <c r="D2240" s="2">
        <v>42736</v>
      </c>
      <c r="E2240" s="1">
        <v>18057.07</v>
      </c>
      <c r="F2240" s="1">
        <v>0</v>
      </c>
      <c r="G2240" s="1">
        <v>0</v>
      </c>
      <c r="H2240" s="1">
        <v>-329.88999999999902</v>
      </c>
      <c r="I2240" s="1">
        <v>18386.96</v>
      </c>
      <c r="J2240" s="1">
        <v>0</v>
      </c>
      <c r="K2240" s="1">
        <v>0</v>
      </c>
      <c r="L2240" s="1">
        <v>0</v>
      </c>
      <c r="M2240" s="1">
        <v>0</v>
      </c>
      <c r="N2240" s="1">
        <v>673.76</v>
      </c>
      <c r="O2240" s="1">
        <v>196.84</v>
      </c>
      <c r="P2240" s="1">
        <v>1678.12</v>
      </c>
      <c r="Q2240" s="1">
        <v>114</v>
      </c>
      <c r="R2240" s="1">
        <v>0</v>
      </c>
    </row>
    <row r="2241" spans="1:18" x14ac:dyDescent="0.15">
      <c r="A2241" s="1" t="str">
        <f t="shared" si="35"/>
        <v>CarMax Auto Owner Trust 2017-1UODP9mWxtsQaCxvqVdrNLQ==42767</v>
      </c>
      <c r="B2241" s="1" t="s">
        <v>26</v>
      </c>
      <c r="C2241" s="1" t="s">
        <v>29</v>
      </c>
      <c r="D2241" s="2">
        <v>42767</v>
      </c>
      <c r="E2241" s="1">
        <v>18386.96</v>
      </c>
      <c r="F2241" s="1">
        <v>0</v>
      </c>
      <c r="G2241" s="1">
        <v>18386.96</v>
      </c>
      <c r="H2241" s="1">
        <v>0</v>
      </c>
      <c r="I2241" s="1">
        <v>0</v>
      </c>
      <c r="J2241" s="1">
        <v>100</v>
      </c>
      <c r="K2241" s="1">
        <v>0</v>
      </c>
      <c r="L2241" s="1">
        <v>0</v>
      </c>
      <c r="M2241" s="1">
        <v>0</v>
      </c>
      <c r="N2241" s="1">
        <v>1678.12</v>
      </c>
      <c r="Q2241" s="1">
        <v>142</v>
      </c>
      <c r="R2241" s="1">
        <v>100</v>
      </c>
    </row>
    <row r="2242" spans="1:18" x14ac:dyDescent="0.15">
      <c r="A2242" s="1" t="str">
        <f t="shared" si="35"/>
        <v>CarMax Auto Owner Trust 2017-1UODP9mWxtsQaCxvqVdrNLQ==42795</v>
      </c>
      <c r="B2242" s="1" t="s">
        <v>26</v>
      </c>
      <c r="C2242" s="1" t="s">
        <v>29</v>
      </c>
      <c r="D2242" s="2">
        <v>42795</v>
      </c>
      <c r="E2242" s="1">
        <v>0</v>
      </c>
      <c r="F2242" s="1">
        <v>0</v>
      </c>
      <c r="G2242" s="1">
        <v>0</v>
      </c>
      <c r="H2242" s="1">
        <v>0</v>
      </c>
      <c r="I2242" s="3">
        <v>0</v>
      </c>
      <c r="J2242" s="1">
        <v>0</v>
      </c>
      <c r="K2242" s="1">
        <v>9678.2999999999993</v>
      </c>
      <c r="L2242" s="1">
        <v>6141.22</v>
      </c>
      <c r="Q2242" s="1">
        <v>173</v>
      </c>
      <c r="R2242" s="1">
        <v>0</v>
      </c>
    </row>
    <row r="2243" spans="1:18" x14ac:dyDescent="0.15">
      <c r="A2243" s="1" t="str">
        <f t="shared" ref="A2243:A2306" si="36">B2243&amp;C2243&amp;D2243</f>
        <v>CarMax Auto Owner Trust 2017-1ZWSm12agAbiySvrhqywrZA==42705</v>
      </c>
      <c r="B2243" s="1" t="s">
        <v>26</v>
      </c>
      <c r="C2243" s="1" t="s">
        <v>46</v>
      </c>
      <c r="D2243" s="2">
        <v>42705</v>
      </c>
      <c r="E2243" s="1">
        <v>34755.4</v>
      </c>
      <c r="F2243" s="1">
        <v>514.84</v>
      </c>
      <c r="G2243" s="1">
        <v>0</v>
      </c>
      <c r="H2243" s="1">
        <v>3.7516656448133201E-12</v>
      </c>
      <c r="I2243" s="1">
        <v>34240.559999999998</v>
      </c>
      <c r="J2243" s="1">
        <v>184.25</v>
      </c>
      <c r="K2243" s="1">
        <v>0</v>
      </c>
      <c r="L2243" s="1">
        <v>0</v>
      </c>
      <c r="M2243" s="1">
        <v>1.87</v>
      </c>
      <c r="N2243" s="1">
        <v>697.22</v>
      </c>
      <c r="O2243" s="1">
        <v>510.91</v>
      </c>
      <c r="P2243" s="1">
        <v>699.09</v>
      </c>
      <c r="Q2243" s="1">
        <v>0</v>
      </c>
      <c r="R2243" s="1">
        <v>699.09</v>
      </c>
    </row>
    <row r="2244" spans="1:18" x14ac:dyDescent="0.15">
      <c r="A2244" s="1" t="str">
        <f t="shared" si="36"/>
        <v>CarMax Auto Owner Trust 2017-1ZWSm12agAbiySvrhqywrZA==42736</v>
      </c>
      <c r="B2244" s="1" t="s">
        <v>26</v>
      </c>
      <c r="C2244" s="1" t="s">
        <v>46</v>
      </c>
      <c r="D2244" s="2">
        <v>42736</v>
      </c>
      <c r="E2244" s="1">
        <v>34240.559999999998</v>
      </c>
      <c r="F2244" s="1">
        <v>0</v>
      </c>
      <c r="G2244" s="1">
        <v>0</v>
      </c>
      <c r="H2244" s="1">
        <v>0</v>
      </c>
      <c r="I2244" s="1">
        <v>34240.559999999998</v>
      </c>
      <c r="J2244" s="1">
        <v>0</v>
      </c>
      <c r="K2244" s="1">
        <v>0</v>
      </c>
      <c r="L2244" s="1">
        <v>0</v>
      </c>
      <c r="M2244" s="1">
        <v>0</v>
      </c>
      <c r="N2244" s="1">
        <v>699.09</v>
      </c>
      <c r="O2244" s="1">
        <v>513.65</v>
      </c>
      <c r="P2244" s="1">
        <v>1398.18</v>
      </c>
      <c r="Q2244" s="1">
        <v>17</v>
      </c>
      <c r="R2244" s="1">
        <v>0</v>
      </c>
    </row>
    <row r="2245" spans="1:18" x14ac:dyDescent="0.15">
      <c r="A2245" s="1" t="str">
        <f t="shared" si="36"/>
        <v>CarMax Auto Owner Trust 2017-1ZWSm12agAbiySvrhqywrZA==42767</v>
      </c>
      <c r="B2245" s="1" t="s">
        <v>26</v>
      </c>
      <c r="C2245" s="1" t="s">
        <v>46</v>
      </c>
      <c r="D2245" s="2">
        <v>42767</v>
      </c>
      <c r="E2245" s="1">
        <v>34240.559999999998</v>
      </c>
      <c r="F2245" s="1">
        <v>0</v>
      </c>
      <c r="G2245" s="1">
        <v>34240.559999999998</v>
      </c>
      <c r="H2245" s="1">
        <v>0</v>
      </c>
      <c r="I2245" s="1">
        <v>0</v>
      </c>
      <c r="J2245" s="1">
        <v>0</v>
      </c>
      <c r="K2245" s="1">
        <v>25030.73</v>
      </c>
      <c r="L2245" s="1">
        <v>23750</v>
      </c>
      <c r="M2245" s="1">
        <v>0</v>
      </c>
      <c r="N2245" s="1">
        <v>1398.18</v>
      </c>
      <c r="Q2245" s="1">
        <v>45</v>
      </c>
      <c r="R2245" s="1">
        <v>0</v>
      </c>
    </row>
    <row r="2246" spans="1:18" x14ac:dyDescent="0.15">
      <c r="A2246" s="1" t="str">
        <f t="shared" si="36"/>
        <v>CarMax Auto Owner Trust 2017-1ZWSm12agAbiySvrhqywrZA==42795</v>
      </c>
      <c r="B2246" s="1" t="s">
        <v>26</v>
      </c>
      <c r="C2246" s="1" t="s">
        <v>46</v>
      </c>
      <c r="D2246" s="2">
        <v>42795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429.51</v>
      </c>
      <c r="L2246" s="1">
        <v>23750</v>
      </c>
      <c r="Q2246" s="1">
        <v>76</v>
      </c>
      <c r="R2246" s="1">
        <v>0</v>
      </c>
    </row>
    <row r="2247" spans="1:18" x14ac:dyDescent="0.15">
      <c r="A2247" s="1" t="str">
        <f t="shared" si="36"/>
        <v>CarMax Auto Owner Trust 2017-1ZoPE1uwiBU6BbP8CD1rNAw==42705</v>
      </c>
      <c r="B2247" s="1" t="s">
        <v>26</v>
      </c>
      <c r="C2247" s="1" t="s">
        <v>50</v>
      </c>
      <c r="D2247" s="2">
        <v>42705</v>
      </c>
      <c r="E2247" s="1">
        <v>18027.09</v>
      </c>
      <c r="F2247" s="1">
        <v>98.85</v>
      </c>
      <c r="G2247" s="1">
        <v>0</v>
      </c>
      <c r="H2247" s="1">
        <v>-1.4495071809505999E-12</v>
      </c>
      <c r="I2247" s="1">
        <v>17928.240000000002</v>
      </c>
      <c r="J2247" s="1">
        <v>272.36</v>
      </c>
      <c r="K2247" s="1">
        <v>0</v>
      </c>
      <c r="L2247" s="1">
        <v>0</v>
      </c>
      <c r="M2247" s="1">
        <v>2.07000000000005</v>
      </c>
      <c r="N2247" s="1">
        <v>369.14</v>
      </c>
      <c r="O2247" s="1">
        <v>169.18</v>
      </c>
      <c r="P2247" s="1">
        <v>371.21</v>
      </c>
      <c r="Q2247" s="1">
        <v>0</v>
      </c>
      <c r="R2247" s="1">
        <v>371.21</v>
      </c>
    </row>
    <row r="2248" spans="1:18" x14ac:dyDescent="0.15">
      <c r="A2248" s="1" t="str">
        <f t="shared" si="36"/>
        <v>CarMax Auto Owner Trust 2017-1ZoPE1uwiBU6BbP8CD1rNAw==42736</v>
      </c>
      <c r="B2248" s="1" t="s">
        <v>26</v>
      </c>
      <c r="C2248" s="1" t="s">
        <v>50</v>
      </c>
      <c r="D2248" s="2">
        <v>42736</v>
      </c>
      <c r="E2248" s="1">
        <v>17928.240000000002</v>
      </c>
      <c r="F2248" s="1">
        <v>200.71</v>
      </c>
      <c r="G2248" s="1">
        <v>0</v>
      </c>
      <c r="H2248" s="1">
        <v>2.7569058147491798E-12</v>
      </c>
      <c r="I2248" s="1">
        <v>17727.53</v>
      </c>
      <c r="J2248" s="1">
        <v>151.94</v>
      </c>
      <c r="K2248" s="1">
        <v>0</v>
      </c>
      <c r="L2248" s="1">
        <v>0</v>
      </c>
      <c r="M2248" s="1">
        <v>0</v>
      </c>
      <c r="N2248" s="1">
        <v>371.21</v>
      </c>
      <c r="O2248" s="1">
        <v>171.08</v>
      </c>
      <c r="P2248" s="1">
        <v>371.21</v>
      </c>
      <c r="Q2248" s="1">
        <v>0</v>
      </c>
      <c r="R2248" s="1">
        <v>371.21</v>
      </c>
    </row>
    <row r="2249" spans="1:18" x14ac:dyDescent="0.15">
      <c r="A2249" s="1" t="str">
        <f t="shared" si="36"/>
        <v>CarMax Auto Owner Trust 2017-1ZoPE1uwiBU6BbP8CD1rNAw==42767</v>
      </c>
      <c r="B2249" s="1" t="s">
        <v>26</v>
      </c>
      <c r="C2249" s="1" t="s">
        <v>50</v>
      </c>
      <c r="D2249" s="2">
        <v>42767</v>
      </c>
      <c r="E2249" s="1">
        <v>17727.53</v>
      </c>
      <c r="F2249" s="1">
        <v>0</v>
      </c>
      <c r="G2249" s="1">
        <v>0</v>
      </c>
      <c r="H2249" s="1">
        <v>0</v>
      </c>
      <c r="I2249" s="1">
        <v>17727.53</v>
      </c>
      <c r="J2249" s="1">
        <v>0</v>
      </c>
      <c r="K2249" s="1">
        <v>0</v>
      </c>
      <c r="L2249" s="1">
        <v>0</v>
      </c>
      <c r="M2249" s="1">
        <v>0</v>
      </c>
      <c r="N2249" s="1">
        <v>371.21</v>
      </c>
      <c r="O2249" s="1">
        <v>172.99</v>
      </c>
      <c r="P2249" s="1">
        <v>742.42</v>
      </c>
      <c r="Q2249" s="1">
        <v>26</v>
      </c>
      <c r="R2249" s="1">
        <v>0</v>
      </c>
    </row>
    <row r="2250" spans="1:18" x14ac:dyDescent="0.15">
      <c r="A2250" s="1" t="str">
        <f t="shared" si="36"/>
        <v>CarMax Auto Owner Trust 2017-1ZoPE1uwiBU6BbP8CD1rNAw==42795</v>
      </c>
      <c r="B2250" s="1" t="s">
        <v>26</v>
      </c>
      <c r="C2250" s="1" t="s">
        <v>50</v>
      </c>
      <c r="D2250" s="2">
        <v>42795</v>
      </c>
      <c r="E2250" s="1">
        <v>17727.53</v>
      </c>
      <c r="F2250" s="1">
        <v>0</v>
      </c>
      <c r="G2250" s="1">
        <v>17727.53</v>
      </c>
      <c r="H2250" s="1">
        <v>0</v>
      </c>
      <c r="I2250" s="1">
        <v>0</v>
      </c>
      <c r="J2250" s="1">
        <v>0</v>
      </c>
      <c r="K2250" s="1">
        <v>9100</v>
      </c>
      <c r="L2250" s="1">
        <v>9100</v>
      </c>
      <c r="M2250" s="1">
        <v>0</v>
      </c>
      <c r="N2250" s="1">
        <v>742.42</v>
      </c>
      <c r="Q2250" s="1">
        <v>57</v>
      </c>
      <c r="R2250" s="1">
        <v>0</v>
      </c>
    </row>
    <row r="2251" spans="1:18" x14ac:dyDescent="0.15">
      <c r="A2251" s="1" t="str">
        <f t="shared" si="36"/>
        <v>CarMax Auto Owner Trust 2017-1a2w9bkTVa3tmJTN2c5a8/A==42705</v>
      </c>
      <c r="B2251" s="1" t="s">
        <v>26</v>
      </c>
      <c r="C2251" s="1" t="s">
        <v>28</v>
      </c>
      <c r="D2251" s="2">
        <v>42705</v>
      </c>
      <c r="E2251" s="1">
        <v>13685.85</v>
      </c>
      <c r="F2251" s="1">
        <v>0</v>
      </c>
      <c r="G2251" s="1">
        <v>0</v>
      </c>
      <c r="H2251" s="1">
        <v>0</v>
      </c>
      <c r="I2251" s="1">
        <v>13685.85</v>
      </c>
      <c r="J2251" s="1">
        <v>0</v>
      </c>
      <c r="K2251" s="1">
        <v>0</v>
      </c>
      <c r="L2251" s="1">
        <v>0</v>
      </c>
      <c r="M2251" s="1">
        <v>0</v>
      </c>
      <c r="N2251" s="1">
        <v>325.85000000000002</v>
      </c>
      <c r="O2251" s="1">
        <v>170.71</v>
      </c>
      <c r="P2251" s="1">
        <v>327.68</v>
      </c>
      <c r="Q2251" s="1">
        <v>0</v>
      </c>
      <c r="R2251" s="1">
        <v>0</v>
      </c>
    </row>
    <row r="2252" spans="1:18" x14ac:dyDescent="0.15">
      <c r="A2252" s="1" t="str">
        <f t="shared" si="36"/>
        <v>CarMax Auto Owner Trust 2017-1a2w9bkTVa3tmJTN2c5a8/A==42736</v>
      </c>
      <c r="B2252" s="1" t="s">
        <v>26</v>
      </c>
      <c r="C2252" s="1" t="s">
        <v>28</v>
      </c>
      <c r="D2252" s="2">
        <v>42736</v>
      </c>
      <c r="E2252" s="1">
        <v>13685.85</v>
      </c>
      <c r="F2252" s="1">
        <v>136.05000000000001</v>
      </c>
      <c r="G2252" s="1">
        <v>0</v>
      </c>
      <c r="H2252" s="1">
        <v>1.0800249583553501E-12</v>
      </c>
      <c r="I2252" s="3">
        <v>13549.8</v>
      </c>
      <c r="J2252" s="1">
        <v>191.63</v>
      </c>
      <c r="K2252" s="1">
        <v>0</v>
      </c>
      <c r="L2252" s="1">
        <v>0</v>
      </c>
      <c r="M2252" s="1">
        <v>0</v>
      </c>
      <c r="N2252" s="1">
        <v>327.68</v>
      </c>
      <c r="O2252" s="1">
        <v>172.63</v>
      </c>
      <c r="P2252" s="1">
        <v>327.68</v>
      </c>
      <c r="Q2252" s="1">
        <v>0</v>
      </c>
      <c r="R2252" s="1">
        <v>327.68</v>
      </c>
    </row>
    <row r="2253" spans="1:18" x14ac:dyDescent="0.15">
      <c r="A2253" s="1" t="str">
        <f t="shared" si="36"/>
        <v>CarMax Auto Owner Trust 2017-1a2w9bkTVa3tmJTN2c5a8/A==42767</v>
      </c>
      <c r="B2253" s="1" t="s">
        <v>26</v>
      </c>
      <c r="C2253" s="1" t="s">
        <v>28</v>
      </c>
      <c r="D2253" s="2">
        <v>42767</v>
      </c>
      <c r="E2253" s="1">
        <v>13549.8</v>
      </c>
      <c r="F2253" s="1">
        <v>0</v>
      </c>
      <c r="G2253" s="1">
        <v>0</v>
      </c>
      <c r="H2253" s="1">
        <v>0</v>
      </c>
      <c r="I2253" s="1">
        <v>13549.8</v>
      </c>
      <c r="J2253" s="1">
        <v>0</v>
      </c>
      <c r="K2253" s="1">
        <v>0</v>
      </c>
      <c r="L2253" s="1">
        <v>0</v>
      </c>
      <c r="M2253" s="1">
        <v>0</v>
      </c>
      <c r="N2253" s="1">
        <v>327.68</v>
      </c>
      <c r="O2253" s="1">
        <v>174.56</v>
      </c>
      <c r="P2253" s="1">
        <v>655.36</v>
      </c>
      <c r="Q2253" s="1">
        <v>18</v>
      </c>
      <c r="R2253" s="1">
        <v>0</v>
      </c>
    </row>
    <row r="2254" spans="1:18" x14ac:dyDescent="0.15">
      <c r="A2254" s="1" t="str">
        <f t="shared" si="36"/>
        <v>CarMax Auto Owner Trust 2017-1a2w9bkTVa3tmJTN2c5a8/A==42795</v>
      </c>
      <c r="B2254" s="1" t="s">
        <v>26</v>
      </c>
      <c r="C2254" s="1" t="s">
        <v>28</v>
      </c>
      <c r="D2254" s="2">
        <v>42795</v>
      </c>
      <c r="E2254" s="1">
        <v>13549.8</v>
      </c>
      <c r="F2254" s="1">
        <v>0</v>
      </c>
      <c r="G2254" s="1">
        <v>13549.8</v>
      </c>
      <c r="H2254" s="1">
        <v>0</v>
      </c>
      <c r="I2254" s="3">
        <v>0</v>
      </c>
      <c r="J2254" s="1">
        <v>0</v>
      </c>
      <c r="K2254" s="1">
        <v>7060.38</v>
      </c>
      <c r="L2254" s="1">
        <v>5300</v>
      </c>
      <c r="M2254" s="1">
        <v>0</v>
      </c>
      <c r="N2254" s="1">
        <v>655.36</v>
      </c>
      <c r="Q2254" s="1">
        <v>49</v>
      </c>
      <c r="R2254" s="1">
        <v>0</v>
      </c>
    </row>
    <row r="2255" spans="1:18" x14ac:dyDescent="0.15">
      <c r="A2255" s="1" t="str">
        <f t="shared" si="36"/>
        <v>CarMax Auto Owner Trust 2017-1dB7LN5ssySe1QHe7ChAliA==42705</v>
      </c>
      <c r="B2255" s="1" t="s">
        <v>26</v>
      </c>
      <c r="C2255" s="1" t="s">
        <v>33</v>
      </c>
      <c r="D2255" s="2">
        <v>42705</v>
      </c>
      <c r="E2255" s="1">
        <v>21907.68</v>
      </c>
      <c r="F2255" s="1">
        <v>0</v>
      </c>
      <c r="G2255" s="1">
        <v>0</v>
      </c>
      <c r="H2255" s="1">
        <v>0</v>
      </c>
      <c r="I2255" s="1">
        <v>21907.68</v>
      </c>
      <c r="J2255" s="1">
        <v>0</v>
      </c>
      <c r="K2255" s="1">
        <v>0</v>
      </c>
      <c r="L2255" s="1">
        <v>0</v>
      </c>
      <c r="M2255" s="1">
        <v>0</v>
      </c>
      <c r="N2255" s="1">
        <v>891.12</v>
      </c>
      <c r="O2255" s="1">
        <v>201.94</v>
      </c>
      <c r="P2255" s="1">
        <v>896.12</v>
      </c>
      <c r="Q2255" s="1">
        <v>23</v>
      </c>
      <c r="R2255" s="1">
        <v>0</v>
      </c>
    </row>
    <row r="2256" spans="1:18" x14ac:dyDescent="0.15">
      <c r="A2256" s="1" t="str">
        <f t="shared" si="36"/>
        <v>CarMax Auto Owner Trust 2017-1dB7LN5ssySe1QHe7ChAliA==42736</v>
      </c>
      <c r="B2256" s="1" t="s">
        <v>26</v>
      </c>
      <c r="C2256" s="1" t="s">
        <v>33</v>
      </c>
      <c r="D2256" s="2">
        <v>42736</v>
      </c>
      <c r="E2256" s="1">
        <v>21907.68</v>
      </c>
      <c r="F2256" s="1">
        <v>0</v>
      </c>
      <c r="G2256" s="1">
        <v>0</v>
      </c>
      <c r="H2256" s="1">
        <v>0</v>
      </c>
      <c r="I2256" s="1">
        <v>21907.68</v>
      </c>
      <c r="J2256" s="1">
        <v>448.06</v>
      </c>
      <c r="K2256" s="1">
        <v>0</v>
      </c>
      <c r="L2256" s="1">
        <v>0</v>
      </c>
      <c r="M2256" s="1">
        <v>0</v>
      </c>
      <c r="N2256" s="1">
        <v>896.12</v>
      </c>
      <c r="O2256" s="1">
        <v>204.2</v>
      </c>
      <c r="P2256" s="1">
        <v>896.12</v>
      </c>
      <c r="Q2256" s="1">
        <v>23</v>
      </c>
      <c r="R2256" s="1">
        <v>470.46</v>
      </c>
    </row>
    <row r="2257" spans="1:18" x14ac:dyDescent="0.15">
      <c r="A2257" s="1" t="str">
        <f t="shared" si="36"/>
        <v>CarMax Auto Owner Trust 2017-1dB7LN5ssySe1QHe7ChAliA==42767</v>
      </c>
      <c r="B2257" s="1" t="s">
        <v>26</v>
      </c>
      <c r="C2257" s="1" t="s">
        <v>33</v>
      </c>
      <c r="D2257" s="2">
        <v>42767</v>
      </c>
      <c r="E2257" s="1">
        <v>21907.68</v>
      </c>
      <c r="F2257" s="1">
        <v>0</v>
      </c>
      <c r="G2257" s="1">
        <v>0</v>
      </c>
      <c r="H2257" s="1">
        <v>0</v>
      </c>
      <c r="I2257" s="1">
        <v>21907.68</v>
      </c>
      <c r="J2257" s="1">
        <v>0</v>
      </c>
      <c r="K2257" s="1">
        <v>0</v>
      </c>
      <c r="L2257" s="1">
        <v>0</v>
      </c>
      <c r="M2257" s="1">
        <v>0</v>
      </c>
      <c r="N2257" s="1">
        <v>896.12</v>
      </c>
      <c r="O2257" s="1">
        <v>206.49</v>
      </c>
      <c r="P2257" s="1">
        <v>1344.18</v>
      </c>
      <c r="Q2257" s="1">
        <v>51</v>
      </c>
      <c r="R2257" s="1">
        <v>0</v>
      </c>
    </row>
    <row r="2258" spans="1:18" x14ac:dyDescent="0.15">
      <c r="A2258" s="1" t="str">
        <f t="shared" si="36"/>
        <v>CarMax Auto Owner Trust 2017-1dB7LN5ssySe1QHe7ChAliA==42795</v>
      </c>
      <c r="B2258" s="1" t="s">
        <v>26</v>
      </c>
      <c r="C2258" s="1" t="s">
        <v>33</v>
      </c>
      <c r="D2258" s="2">
        <v>42795</v>
      </c>
      <c r="E2258" s="1">
        <v>21907.68</v>
      </c>
      <c r="F2258" s="1">
        <v>0</v>
      </c>
      <c r="G2258" s="1">
        <v>19757.310000000001</v>
      </c>
      <c r="H2258" s="1">
        <v>2150.37</v>
      </c>
      <c r="I2258" s="1">
        <v>0</v>
      </c>
      <c r="J2258" s="1">
        <v>0</v>
      </c>
      <c r="K2258" s="1">
        <v>12422.46</v>
      </c>
      <c r="L2258" s="1">
        <v>12400</v>
      </c>
      <c r="M2258" s="1">
        <v>0</v>
      </c>
      <c r="N2258" s="1">
        <v>1344.18</v>
      </c>
      <c r="Q2258" s="1">
        <v>82</v>
      </c>
      <c r="R2258" s="1">
        <v>0</v>
      </c>
    </row>
    <row r="2259" spans="1:18" x14ac:dyDescent="0.15">
      <c r="A2259" s="1" t="str">
        <f t="shared" si="36"/>
        <v>CarMax Auto Owner Trust 2017-1i1cVVLYFZ1y5bdzlc1MtJg==42705</v>
      </c>
      <c r="B2259" s="1" t="s">
        <v>26</v>
      </c>
      <c r="C2259" s="1" t="s">
        <v>43</v>
      </c>
      <c r="D2259" s="2">
        <v>42705</v>
      </c>
      <c r="E2259" s="1">
        <v>12473.97</v>
      </c>
      <c r="F2259" s="1">
        <v>152.58000000000001</v>
      </c>
      <c r="G2259" s="1">
        <v>0</v>
      </c>
      <c r="H2259" s="1">
        <v>-8.5265128291211997E-14</v>
      </c>
      <c r="I2259" s="1">
        <v>12321.39</v>
      </c>
      <c r="J2259" s="1">
        <v>61.72</v>
      </c>
      <c r="K2259" s="1">
        <v>0</v>
      </c>
      <c r="L2259" s="1">
        <v>0</v>
      </c>
      <c r="M2259" s="1">
        <v>0.56999999999999296</v>
      </c>
      <c r="N2259" s="1">
        <v>213.73</v>
      </c>
      <c r="O2259" s="1">
        <v>146.86000000000001</v>
      </c>
      <c r="P2259" s="1">
        <v>213.73</v>
      </c>
      <c r="Q2259" s="1">
        <v>0</v>
      </c>
      <c r="R2259" s="1">
        <v>214.3</v>
      </c>
    </row>
    <row r="2260" spans="1:18" x14ac:dyDescent="0.15">
      <c r="A2260" s="1" t="str">
        <f t="shared" si="36"/>
        <v>CarMax Auto Owner Trust 2017-1i1cVVLYFZ1y5bdzlc1MtJg==42736</v>
      </c>
      <c r="B2260" s="1" t="s">
        <v>26</v>
      </c>
      <c r="C2260" s="1" t="s">
        <v>43</v>
      </c>
      <c r="D2260" s="2">
        <v>42736</v>
      </c>
      <c r="E2260" s="1">
        <v>12321.39</v>
      </c>
      <c r="F2260" s="1">
        <v>0</v>
      </c>
      <c r="G2260" s="1">
        <v>0</v>
      </c>
      <c r="H2260" s="1">
        <v>0</v>
      </c>
      <c r="I2260" s="3">
        <v>12321.39</v>
      </c>
      <c r="J2260" s="1">
        <v>0</v>
      </c>
      <c r="K2260" s="1">
        <v>0</v>
      </c>
      <c r="L2260" s="1">
        <v>0</v>
      </c>
      <c r="M2260" s="1">
        <v>0</v>
      </c>
      <c r="N2260" s="1">
        <v>213.73</v>
      </c>
      <c r="O2260" s="1">
        <v>147.63999999999999</v>
      </c>
      <c r="P2260" s="1">
        <v>428.03</v>
      </c>
      <c r="Q2260" s="1">
        <v>6</v>
      </c>
      <c r="R2260" s="1">
        <v>0</v>
      </c>
    </row>
    <row r="2261" spans="1:18" x14ac:dyDescent="0.15">
      <c r="A2261" s="1" t="str">
        <f t="shared" si="36"/>
        <v>CarMax Auto Owner Trust 2017-1i1cVVLYFZ1y5bdzlc1MtJg==42767</v>
      </c>
      <c r="B2261" s="1" t="s">
        <v>26</v>
      </c>
      <c r="C2261" s="1" t="s">
        <v>43</v>
      </c>
      <c r="D2261" s="2">
        <v>42767</v>
      </c>
      <c r="E2261" s="1">
        <v>12321.39</v>
      </c>
      <c r="F2261" s="1">
        <v>0</v>
      </c>
      <c r="G2261" s="1">
        <v>0</v>
      </c>
      <c r="H2261" s="1">
        <v>0</v>
      </c>
      <c r="I2261" s="3">
        <v>12321.39</v>
      </c>
      <c r="J2261" s="1">
        <v>0</v>
      </c>
      <c r="K2261" s="1">
        <v>0</v>
      </c>
      <c r="L2261" s="1">
        <v>0</v>
      </c>
      <c r="M2261" s="1">
        <v>0</v>
      </c>
      <c r="N2261" s="1">
        <v>428.03</v>
      </c>
      <c r="O2261" s="1">
        <v>148.44</v>
      </c>
      <c r="P2261" s="1">
        <v>642.33000000000004</v>
      </c>
      <c r="Q2261" s="1">
        <v>34</v>
      </c>
      <c r="R2261" s="1">
        <v>0</v>
      </c>
    </row>
    <row r="2262" spans="1:18" x14ac:dyDescent="0.15">
      <c r="A2262" s="1" t="str">
        <f t="shared" si="36"/>
        <v>CarMax Auto Owner Trust 2017-1i1cVVLYFZ1y5bdzlc1MtJg==42795</v>
      </c>
      <c r="B2262" s="1" t="s">
        <v>26</v>
      </c>
      <c r="C2262" s="1" t="s">
        <v>43</v>
      </c>
      <c r="D2262" s="2">
        <v>42795</v>
      </c>
      <c r="E2262" s="1">
        <v>12321.39</v>
      </c>
      <c r="F2262" s="1">
        <v>0</v>
      </c>
      <c r="G2262" s="1">
        <v>12321.39</v>
      </c>
      <c r="H2262" s="1">
        <v>0</v>
      </c>
      <c r="I2262" s="1">
        <v>0</v>
      </c>
      <c r="J2262" s="1">
        <v>0</v>
      </c>
      <c r="K2262" s="1">
        <v>7020.5</v>
      </c>
      <c r="L2262" s="1">
        <v>5600</v>
      </c>
      <c r="M2262" s="1">
        <v>0</v>
      </c>
      <c r="N2262" s="1">
        <v>642.33000000000004</v>
      </c>
      <c r="Q2262" s="1">
        <v>65</v>
      </c>
      <c r="R2262" s="1">
        <v>0</v>
      </c>
    </row>
    <row r="2263" spans="1:18" x14ac:dyDescent="0.15">
      <c r="A2263" s="1" t="str">
        <f t="shared" si="36"/>
        <v>CarMax Auto Owner Trust 2017-1j63L7ifOXAxzpvcRAwlyvA==42705</v>
      </c>
      <c r="B2263" s="1" t="s">
        <v>26</v>
      </c>
      <c r="C2263" s="1" t="s">
        <v>48</v>
      </c>
      <c r="D2263" s="2">
        <v>42705</v>
      </c>
      <c r="E2263" s="1">
        <v>3025.69</v>
      </c>
      <c r="F2263" s="1">
        <v>0</v>
      </c>
      <c r="G2263" s="1">
        <v>0</v>
      </c>
      <c r="H2263" s="1">
        <v>0</v>
      </c>
      <c r="I2263" s="1">
        <v>3025.69</v>
      </c>
      <c r="J2263" s="1">
        <v>0</v>
      </c>
      <c r="K2263" s="1">
        <v>0</v>
      </c>
      <c r="L2263" s="1">
        <v>0</v>
      </c>
      <c r="M2263" s="1">
        <v>0</v>
      </c>
      <c r="N2263" s="1">
        <v>569.64</v>
      </c>
      <c r="O2263" s="1">
        <v>250.82</v>
      </c>
      <c r="P2263" s="1">
        <v>571.19000000000005</v>
      </c>
      <c r="Q2263" s="1">
        <v>3</v>
      </c>
      <c r="R2263" s="1">
        <v>0</v>
      </c>
    </row>
    <row r="2264" spans="1:18" x14ac:dyDescent="0.15">
      <c r="A2264" s="1" t="str">
        <f t="shared" si="36"/>
        <v>CarMax Auto Owner Trust 2017-1j63L7ifOXAxzpvcRAwlyvA==42736</v>
      </c>
      <c r="B2264" s="1" t="s">
        <v>26</v>
      </c>
      <c r="C2264" s="1" t="s">
        <v>48</v>
      </c>
      <c r="D2264" s="2">
        <v>42736</v>
      </c>
      <c r="E2264" s="1">
        <v>3025.69</v>
      </c>
      <c r="F2264" s="1">
        <v>235.49</v>
      </c>
      <c r="G2264" s="1">
        <v>0</v>
      </c>
      <c r="H2264" s="1">
        <v>2.2737367544323201E-13</v>
      </c>
      <c r="I2264" s="3">
        <v>2790.2</v>
      </c>
      <c r="J2264" s="1">
        <v>50.88</v>
      </c>
      <c r="K2264" s="1">
        <v>0</v>
      </c>
      <c r="L2264" s="1">
        <v>0</v>
      </c>
      <c r="M2264" s="1">
        <v>0</v>
      </c>
      <c r="N2264" s="1">
        <v>571.19000000000005</v>
      </c>
      <c r="O2264" s="1">
        <v>253.73</v>
      </c>
      <c r="P2264" s="1">
        <v>571.19000000000005</v>
      </c>
      <c r="Q2264" s="1">
        <v>3</v>
      </c>
      <c r="R2264" s="1">
        <v>286.37</v>
      </c>
    </row>
    <row r="2265" spans="1:18" x14ac:dyDescent="0.15">
      <c r="A2265" s="1" t="str">
        <f t="shared" si="36"/>
        <v>CarMax Auto Owner Trust 2017-1j63L7ifOXAxzpvcRAwlyvA==42767</v>
      </c>
      <c r="B2265" s="1" t="s">
        <v>26</v>
      </c>
      <c r="C2265" s="1" t="s">
        <v>48</v>
      </c>
      <c r="D2265" s="2">
        <v>42767</v>
      </c>
      <c r="E2265" s="1">
        <v>2790.2</v>
      </c>
      <c r="F2265" s="1">
        <v>0</v>
      </c>
      <c r="G2265" s="1">
        <v>0</v>
      </c>
      <c r="H2265" s="1">
        <v>0</v>
      </c>
      <c r="I2265" s="1">
        <v>2790.2</v>
      </c>
      <c r="J2265" s="1">
        <v>0</v>
      </c>
      <c r="K2265" s="1">
        <v>0</v>
      </c>
      <c r="L2265" s="1">
        <v>0</v>
      </c>
      <c r="M2265" s="1">
        <v>0</v>
      </c>
      <c r="N2265" s="1">
        <v>571.19000000000005</v>
      </c>
      <c r="O2265" s="1">
        <v>256.68</v>
      </c>
      <c r="P2265" s="1">
        <v>857.56</v>
      </c>
      <c r="Q2265" s="1">
        <v>31</v>
      </c>
      <c r="R2265" s="1">
        <v>0</v>
      </c>
    </row>
    <row r="2266" spans="1:18" x14ac:dyDescent="0.15">
      <c r="A2266" s="1" t="str">
        <f t="shared" si="36"/>
        <v>CarMax Auto Owner Trust 2017-1j63L7ifOXAxzpvcRAwlyvA==42795</v>
      </c>
      <c r="B2266" s="1" t="s">
        <v>26</v>
      </c>
      <c r="C2266" s="1" t="s">
        <v>48</v>
      </c>
      <c r="D2266" s="2">
        <v>42795</v>
      </c>
      <c r="E2266" s="1">
        <v>2790.2</v>
      </c>
      <c r="F2266" s="1">
        <v>0</v>
      </c>
      <c r="G2266" s="1">
        <v>2790.2</v>
      </c>
      <c r="H2266" s="1">
        <v>0</v>
      </c>
      <c r="I2266" s="1">
        <v>0</v>
      </c>
      <c r="J2266" s="1">
        <v>0</v>
      </c>
      <c r="K2266" s="1">
        <v>1200</v>
      </c>
      <c r="L2266" s="1">
        <v>1200</v>
      </c>
      <c r="M2266" s="1">
        <v>0</v>
      </c>
      <c r="N2266" s="1">
        <v>857.56</v>
      </c>
      <c r="Q2266" s="1">
        <v>62</v>
      </c>
      <c r="R2266" s="1">
        <v>0</v>
      </c>
    </row>
    <row r="2267" spans="1:18" x14ac:dyDescent="0.15">
      <c r="A2267" s="1" t="str">
        <f t="shared" si="36"/>
        <v>CarMax Auto Owner Trust 2017-1lUiMUe77/a9/4ZBANdyR8A==42705</v>
      </c>
      <c r="B2267" s="1" t="s">
        <v>26</v>
      </c>
      <c r="C2267" s="1" t="s">
        <v>47</v>
      </c>
      <c r="D2267" s="2">
        <v>42705</v>
      </c>
      <c r="E2267" s="1">
        <v>4009.28</v>
      </c>
      <c r="F2267" s="1">
        <v>0</v>
      </c>
      <c r="G2267" s="1">
        <v>0</v>
      </c>
      <c r="H2267" s="1">
        <v>0</v>
      </c>
      <c r="I2267" s="1">
        <v>4009.28</v>
      </c>
      <c r="J2267" s="1">
        <v>0</v>
      </c>
      <c r="K2267" s="1">
        <v>0</v>
      </c>
      <c r="L2267" s="1">
        <v>0</v>
      </c>
      <c r="M2267" s="1">
        <v>0</v>
      </c>
      <c r="N2267" s="1">
        <v>705.14</v>
      </c>
      <c r="O2267" s="1">
        <v>308.95999999999998</v>
      </c>
      <c r="P2267" s="1">
        <v>537.47</v>
      </c>
      <c r="Q2267" s="1">
        <v>4</v>
      </c>
      <c r="R2267" s="1">
        <v>0</v>
      </c>
    </row>
    <row r="2268" spans="1:18" x14ac:dyDescent="0.15">
      <c r="A2268" s="1" t="str">
        <f t="shared" si="36"/>
        <v>CarMax Auto Owner Trust 2017-1lUiMUe77/a9/4ZBANdyR8A==42736</v>
      </c>
      <c r="B2268" s="1" t="s">
        <v>26</v>
      </c>
      <c r="C2268" s="1" t="s">
        <v>47</v>
      </c>
      <c r="D2268" s="2">
        <v>42736</v>
      </c>
      <c r="E2268" s="1">
        <v>4009.28</v>
      </c>
      <c r="F2268" s="1">
        <v>0</v>
      </c>
      <c r="G2268" s="1">
        <v>0</v>
      </c>
      <c r="H2268" s="1">
        <v>0</v>
      </c>
      <c r="I2268" s="3">
        <v>4009.28</v>
      </c>
      <c r="J2268" s="1">
        <v>0</v>
      </c>
      <c r="K2268" s="1">
        <v>0</v>
      </c>
      <c r="L2268" s="1">
        <v>0</v>
      </c>
      <c r="M2268" s="1">
        <v>0</v>
      </c>
      <c r="N2268" s="3">
        <v>537.47</v>
      </c>
      <c r="O2268" s="1">
        <v>312.11</v>
      </c>
      <c r="P2268" s="1">
        <v>891.84</v>
      </c>
      <c r="Q2268" s="1">
        <v>35</v>
      </c>
      <c r="R2268" s="1">
        <v>0</v>
      </c>
    </row>
    <row r="2269" spans="1:18" x14ac:dyDescent="0.15">
      <c r="A2269" s="1" t="str">
        <f t="shared" si="36"/>
        <v>CarMax Auto Owner Trust 2017-1lUiMUe77/a9/4ZBANdyR8A==42767</v>
      </c>
      <c r="B2269" s="1" t="s">
        <v>26</v>
      </c>
      <c r="C2269" s="1" t="s">
        <v>47</v>
      </c>
      <c r="D2269" s="2">
        <v>42767</v>
      </c>
      <c r="E2269" s="1">
        <v>4009.28</v>
      </c>
      <c r="F2269" s="1">
        <v>0</v>
      </c>
      <c r="G2269" s="1">
        <v>4009.28</v>
      </c>
      <c r="H2269" s="1">
        <v>0</v>
      </c>
      <c r="I2269" s="1">
        <v>0</v>
      </c>
      <c r="J2269" s="1">
        <v>0</v>
      </c>
      <c r="K2269" s="1">
        <v>4042</v>
      </c>
      <c r="L2269" s="1">
        <v>3700</v>
      </c>
      <c r="M2269" s="1">
        <v>0</v>
      </c>
      <c r="N2269" s="1">
        <v>891.84</v>
      </c>
      <c r="Q2269" s="1">
        <v>0</v>
      </c>
      <c r="R2269" s="1">
        <v>0</v>
      </c>
    </row>
    <row r="2270" spans="1:18" x14ac:dyDescent="0.15">
      <c r="A2270" s="1" t="str">
        <f t="shared" si="36"/>
        <v>CarMax Auto Owner Trust 2017-1lUiMUe77/a9/4ZBANdyR8A==42795</v>
      </c>
      <c r="B2270" s="1" t="s">
        <v>26</v>
      </c>
      <c r="C2270" s="1" t="s">
        <v>47</v>
      </c>
      <c r="D2270" s="2">
        <v>42795</v>
      </c>
      <c r="E2270" s="1">
        <v>0</v>
      </c>
      <c r="F2270" s="1">
        <v>0</v>
      </c>
      <c r="G2270" s="1">
        <v>0</v>
      </c>
      <c r="H2270" s="1">
        <v>0</v>
      </c>
      <c r="I2270" s="3">
        <v>0</v>
      </c>
      <c r="J2270" s="1">
        <v>0</v>
      </c>
      <c r="K2270" s="1">
        <v>3700</v>
      </c>
      <c r="L2270" s="1">
        <v>3700</v>
      </c>
      <c r="Q2270" s="1">
        <v>0</v>
      </c>
      <c r="R2270" s="1">
        <v>0</v>
      </c>
    </row>
    <row r="2271" spans="1:18" x14ac:dyDescent="0.15">
      <c r="A2271" s="1" t="str">
        <f t="shared" si="36"/>
        <v>CarMax Auto Owner Trust 2017-1p+PN8S0gy2viIa8on3rwoA==42705</v>
      </c>
      <c r="B2271" s="1" t="s">
        <v>26</v>
      </c>
      <c r="C2271" s="1" t="s">
        <v>36</v>
      </c>
      <c r="D2271" s="2">
        <v>42705</v>
      </c>
      <c r="E2271" s="1">
        <v>12353.63</v>
      </c>
      <c r="F2271" s="1">
        <v>186.9</v>
      </c>
      <c r="G2271" s="1">
        <v>0</v>
      </c>
      <c r="H2271" s="1">
        <v>-3.69482222595252E-13</v>
      </c>
      <c r="I2271" s="1">
        <v>12166.73</v>
      </c>
      <c r="J2271" s="1">
        <v>71.5</v>
      </c>
      <c r="K2271" s="1">
        <v>0</v>
      </c>
      <c r="L2271" s="1">
        <v>0</v>
      </c>
      <c r="M2271" s="1">
        <v>0.89999999999997704</v>
      </c>
      <c r="N2271" s="1">
        <v>257.5</v>
      </c>
      <c r="O2271" s="1">
        <v>169.02</v>
      </c>
      <c r="P2271" s="1">
        <v>0</v>
      </c>
      <c r="Q2271" s="1">
        <v>0</v>
      </c>
      <c r="R2271" s="1">
        <v>258.39999999999998</v>
      </c>
    </row>
    <row r="2272" spans="1:18" x14ac:dyDescent="0.15">
      <c r="A2272" s="1" t="str">
        <f t="shared" si="36"/>
        <v>CarMax Auto Owner Trust 2017-1p+PN8S0gy2viIa8on3rwoA==42736</v>
      </c>
      <c r="B2272" s="1" t="s">
        <v>26</v>
      </c>
      <c r="C2272" s="1" t="s">
        <v>36</v>
      </c>
      <c r="D2272" s="2">
        <v>42736</v>
      </c>
      <c r="E2272" s="1">
        <v>12166.73</v>
      </c>
      <c r="F2272" s="1">
        <v>0</v>
      </c>
      <c r="G2272" s="1">
        <v>0</v>
      </c>
      <c r="H2272" s="1">
        <v>0</v>
      </c>
      <c r="I2272" s="1">
        <v>12166.73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170.21</v>
      </c>
      <c r="P2272" s="1">
        <v>258.39999999999998</v>
      </c>
      <c r="Q2272" s="1">
        <v>0</v>
      </c>
      <c r="R2272" s="1">
        <v>0</v>
      </c>
    </row>
    <row r="2273" spans="1:18" x14ac:dyDescent="0.15">
      <c r="A2273" s="1" t="str">
        <f t="shared" si="36"/>
        <v>CarMax Auto Owner Trust 2017-1p+PN8S0gy2viIa8on3rwoA==42767</v>
      </c>
      <c r="B2273" s="1" t="s">
        <v>26</v>
      </c>
      <c r="C2273" s="1" t="s">
        <v>36</v>
      </c>
      <c r="D2273" s="2">
        <v>42767</v>
      </c>
      <c r="E2273" s="1">
        <v>12166.73</v>
      </c>
      <c r="F2273" s="1">
        <v>0</v>
      </c>
      <c r="G2273" s="1">
        <v>0</v>
      </c>
      <c r="H2273" s="1">
        <v>1774.4399999999901</v>
      </c>
      <c r="I2273" s="3">
        <v>10392.290000000001</v>
      </c>
      <c r="J2273" s="1">
        <v>0</v>
      </c>
      <c r="K2273" s="1">
        <v>0</v>
      </c>
      <c r="L2273" s="1">
        <v>0</v>
      </c>
      <c r="M2273" s="1">
        <v>0</v>
      </c>
      <c r="N2273" s="1">
        <v>258.39999999999998</v>
      </c>
      <c r="O2273" s="1">
        <v>171.4</v>
      </c>
      <c r="P2273" s="1">
        <v>516.79999999999995</v>
      </c>
      <c r="Q2273" s="1">
        <v>16</v>
      </c>
      <c r="R2273" s="1">
        <v>0</v>
      </c>
    </row>
    <row r="2274" spans="1:18" x14ac:dyDescent="0.15">
      <c r="A2274" s="1" t="str">
        <f t="shared" si="36"/>
        <v>CarMax Auto Owner Trust 2017-1p+PN8S0gy2viIa8on3rwoA==42795</v>
      </c>
      <c r="B2274" s="1" t="s">
        <v>26</v>
      </c>
      <c r="C2274" s="1" t="s">
        <v>36</v>
      </c>
      <c r="D2274" s="2">
        <v>42795</v>
      </c>
      <c r="E2274" s="1">
        <v>10392.290000000001</v>
      </c>
      <c r="F2274" s="1">
        <v>0</v>
      </c>
      <c r="G2274" s="1">
        <v>10392.290000000001</v>
      </c>
      <c r="H2274" s="1">
        <v>0</v>
      </c>
      <c r="I2274" s="1">
        <v>0</v>
      </c>
      <c r="J2274" s="1">
        <v>0</v>
      </c>
      <c r="K2274" s="1">
        <v>6400</v>
      </c>
      <c r="L2274" s="1">
        <v>6400</v>
      </c>
      <c r="M2274" s="1">
        <v>0</v>
      </c>
      <c r="N2274" s="1">
        <v>516.79999999999995</v>
      </c>
      <c r="Q2274" s="1">
        <v>47</v>
      </c>
      <c r="R2274" s="1">
        <v>0</v>
      </c>
    </row>
    <row r="2275" spans="1:18" x14ac:dyDescent="0.15">
      <c r="A2275" s="1" t="str">
        <f t="shared" si="36"/>
        <v>CarMax Auto Owner Trust 2017-1pqpQ6cuIvdMe41zZHYY1MQ==42705</v>
      </c>
      <c r="B2275" s="1" t="s">
        <v>26</v>
      </c>
      <c r="C2275" s="1" t="s">
        <v>39</v>
      </c>
      <c r="D2275" s="2">
        <v>42705</v>
      </c>
      <c r="E2275" s="1">
        <v>22020.14</v>
      </c>
      <c r="F2275" s="1">
        <v>211.7</v>
      </c>
      <c r="G2275" s="1">
        <v>0</v>
      </c>
      <c r="H2275" s="1">
        <v>7.3896444519050399E-13</v>
      </c>
      <c r="I2275" s="1">
        <v>21808.44</v>
      </c>
      <c r="J2275" s="1">
        <v>188.98</v>
      </c>
      <c r="K2275" s="1">
        <v>0</v>
      </c>
      <c r="L2275" s="1">
        <v>0</v>
      </c>
      <c r="M2275" s="1">
        <v>1.49999999999994</v>
      </c>
      <c r="N2275" s="1">
        <v>399.18</v>
      </c>
      <c r="O2275" s="1">
        <v>235.53</v>
      </c>
      <c r="P2275" s="1">
        <v>400.68</v>
      </c>
      <c r="Q2275" s="1">
        <v>0</v>
      </c>
      <c r="R2275" s="1">
        <v>400.68</v>
      </c>
    </row>
    <row r="2276" spans="1:18" x14ac:dyDescent="0.15">
      <c r="A2276" s="1" t="str">
        <f t="shared" si="36"/>
        <v>CarMax Auto Owner Trust 2017-1pqpQ6cuIvdMe41zZHYY1MQ==42736</v>
      </c>
      <c r="B2276" s="1" t="s">
        <v>26</v>
      </c>
      <c r="C2276" s="1" t="s">
        <v>39</v>
      </c>
      <c r="D2276" s="2">
        <v>42736</v>
      </c>
      <c r="E2276" s="1">
        <v>21808.44</v>
      </c>
      <c r="F2276" s="1">
        <v>0</v>
      </c>
      <c r="G2276" s="1">
        <v>0</v>
      </c>
      <c r="H2276" s="1">
        <v>0</v>
      </c>
      <c r="I2276" s="3">
        <v>21808.44</v>
      </c>
      <c r="J2276" s="1">
        <v>0</v>
      </c>
      <c r="K2276" s="1">
        <v>0</v>
      </c>
      <c r="L2276" s="1">
        <v>0</v>
      </c>
      <c r="M2276" s="1">
        <v>0</v>
      </c>
      <c r="N2276" s="1">
        <v>400.68</v>
      </c>
      <c r="O2276" s="1">
        <v>237.29</v>
      </c>
      <c r="P2276" s="1">
        <v>801.36</v>
      </c>
      <c r="Q2276" s="1">
        <v>12</v>
      </c>
      <c r="R2276" s="1">
        <v>0</v>
      </c>
    </row>
    <row r="2277" spans="1:18" x14ac:dyDescent="0.15">
      <c r="A2277" s="1" t="str">
        <f t="shared" si="36"/>
        <v>CarMax Auto Owner Trust 2017-1pqpQ6cuIvdMe41zZHYY1MQ==42767</v>
      </c>
      <c r="B2277" s="1" t="s">
        <v>26</v>
      </c>
      <c r="C2277" s="1" t="s">
        <v>39</v>
      </c>
      <c r="D2277" s="2">
        <v>42767</v>
      </c>
      <c r="E2277" s="1">
        <v>21808.44</v>
      </c>
      <c r="F2277" s="1">
        <v>0</v>
      </c>
      <c r="G2277" s="1">
        <v>21808.44</v>
      </c>
      <c r="H2277" s="1">
        <v>0</v>
      </c>
      <c r="I2277" s="3">
        <v>0</v>
      </c>
      <c r="J2277" s="1">
        <v>0</v>
      </c>
      <c r="K2277" s="1">
        <v>13300</v>
      </c>
      <c r="L2277" s="1">
        <v>13300</v>
      </c>
      <c r="M2277" s="1">
        <v>0</v>
      </c>
      <c r="N2277" s="1">
        <v>801.36</v>
      </c>
      <c r="Q2277" s="1">
        <v>40</v>
      </c>
      <c r="R2277" s="1">
        <v>0</v>
      </c>
    </row>
    <row r="2278" spans="1:18" x14ac:dyDescent="0.15">
      <c r="A2278" s="1" t="str">
        <f t="shared" si="36"/>
        <v>CarMax Auto Owner Trust 2017-1pqpQ6cuIvdMe41zZHYY1MQ==42795</v>
      </c>
      <c r="B2278" s="1" t="s">
        <v>26</v>
      </c>
      <c r="C2278" s="1" t="s">
        <v>39</v>
      </c>
      <c r="D2278" s="2">
        <v>42795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2275.66</v>
      </c>
      <c r="L2278" s="1">
        <v>13300</v>
      </c>
      <c r="Q2278" s="1">
        <v>71</v>
      </c>
      <c r="R2278" s="1">
        <v>0</v>
      </c>
    </row>
    <row r="2279" spans="1:18" x14ac:dyDescent="0.15">
      <c r="A2279" s="1" t="str">
        <f t="shared" si="36"/>
        <v>CarMax Auto Owner Trust 2017-1rBIgNIZ9iDHqLaFM50s7+A==42705</v>
      </c>
      <c r="B2279" s="1" t="s">
        <v>26</v>
      </c>
      <c r="C2279" s="1" t="s">
        <v>34</v>
      </c>
      <c r="D2279" s="2">
        <v>42705</v>
      </c>
      <c r="E2279" s="1">
        <v>17869</v>
      </c>
      <c r="F2279" s="1">
        <v>216.34</v>
      </c>
      <c r="G2279" s="1">
        <v>0</v>
      </c>
      <c r="H2279" s="1">
        <v>1.4210854715202001E-13</v>
      </c>
      <c r="I2279" s="3">
        <v>17652.66</v>
      </c>
      <c r="J2279" s="1">
        <v>95.27</v>
      </c>
      <c r="K2279" s="1">
        <v>0</v>
      </c>
      <c r="L2279" s="1">
        <v>0</v>
      </c>
      <c r="M2279" s="1">
        <v>0.900000000000034</v>
      </c>
      <c r="N2279" s="1">
        <v>310.70999999999998</v>
      </c>
      <c r="O2279" s="1">
        <v>207.39</v>
      </c>
      <c r="P2279" s="1">
        <v>311.61</v>
      </c>
      <c r="Q2279" s="1">
        <v>0</v>
      </c>
      <c r="R2279" s="1">
        <v>311.61</v>
      </c>
    </row>
    <row r="2280" spans="1:18" x14ac:dyDescent="0.15">
      <c r="A2280" s="1" t="str">
        <f t="shared" si="36"/>
        <v>CarMax Auto Owner Trust 2017-1rBIgNIZ9iDHqLaFM50s7+A==42736</v>
      </c>
      <c r="B2280" s="1" t="s">
        <v>26</v>
      </c>
      <c r="C2280" s="1" t="s">
        <v>34</v>
      </c>
      <c r="D2280" s="2">
        <v>42736</v>
      </c>
      <c r="E2280" s="1">
        <v>17652.66</v>
      </c>
      <c r="F2280" s="1">
        <v>0</v>
      </c>
      <c r="G2280" s="1">
        <v>0</v>
      </c>
      <c r="H2280" s="1">
        <v>0</v>
      </c>
      <c r="I2280" s="1">
        <v>17652.66</v>
      </c>
      <c r="J2280" s="1">
        <v>0</v>
      </c>
      <c r="K2280" s="1">
        <v>0</v>
      </c>
      <c r="L2280" s="1">
        <v>0</v>
      </c>
      <c r="M2280" s="1">
        <v>0</v>
      </c>
      <c r="N2280" s="1">
        <v>311.61</v>
      </c>
      <c r="O2280" s="1">
        <v>208.59</v>
      </c>
      <c r="P2280" s="1">
        <v>623.22</v>
      </c>
      <c r="Q2280" s="1">
        <v>15</v>
      </c>
      <c r="R2280" s="1">
        <v>0</v>
      </c>
    </row>
    <row r="2281" spans="1:18" x14ac:dyDescent="0.15">
      <c r="A2281" s="1" t="str">
        <f t="shared" si="36"/>
        <v>CarMax Auto Owner Trust 2017-1rBIgNIZ9iDHqLaFM50s7+A==42767</v>
      </c>
      <c r="B2281" s="1" t="s">
        <v>26</v>
      </c>
      <c r="C2281" s="1" t="s">
        <v>34</v>
      </c>
      <c r="D2281" s="2">
        <v>42767</v>
      </c>
      <c r="E2281" s="1">
        <v>17652.66</v>
      </c>
      <c r="F2281" s="1">
        <v>0</v>
      </c>
      <c r="G2281" s="1">
        <v>17652.66</v>
      </c>
      <c r="H2281" s="1">
        <v>0</v>
      </c>
      <c r="I2281" s="1">
        <v>0</v>
      </c>
      <c r="J2281" s="1">
        <v>0</v>
      </c>
      <c r="K2281" s="1">
        <v>11300</v>
      </c>
      <c r="L2281" s="1">
        <v>11300</v>
      </c>
      <c r="M2281" s="1">
        <v>0</v>
      </c>
      <c r="N2281" s="1">
        <v>623.22</v>
      </c>
      <c r="Q2281" s="1">
        <v>43</v>
      </c>
      <c r="R2281" s="1">
        <v>0</v>
      </c>
    </row>
    <row r="2282" spans="1:18" x14ac:dyDescent="0.15">
      <c r="A2282" s="1" t="str">
        <f t="shared" si="36"/>
        <v>CarMax Auto Owner Trust 2017-1rBIgNIZ9iDHqLaFM50s7+A==42795</v>
      </c>
      <c r="B2282" s="1" t="s">
        <v>26</v>
      </c>
      <c r="C2282" s="1" t="s">
        <v>34</v>
      </c>
      <c r="D2282" s="2">
        <v>42795</v>
      </c>
      <c r="E2282" s="1">
        <v>0</v>
      </c>
      <c r="F2282" s="1">
        <v>0</v>
      </c>
      <c r="G2282" s="1">
        <v>0</v>
      </c>
      <c r="H2282" s="1">
        <v>0</v>
      </c>
      <c r="I2282" s="3">
        <v>0</v>
      </c>
      <c r="J2282" s="1">
        <v>0</v>
      </c>
      <c r="K2282" s="1">
        <v>1965.22</v>
      </c>
      <c r="L2282" s="1">
        <v>11300</v>
      </c>
      <c r="Q2282" s="1">
        <v>74</v>
      </c>
      <c r="R2282" s="1">
        <v>0</v>
      </c>
    </row>
    <row r="2283" spans="1:18" x14ac:dyDescent="0.15">
      <c r="A2283" s="1" t="str">
        <f t="shared" si="36"/>
        <v>CarMax Auto Owner Trust 2017-1rFhWbAqjR9OVKRZOZSaq0A==42705</v>
      </c>
      <c r="B2283" s="1" t="s">
        <v>26</v>
      </c>
      <c r="C2283" s="1" t="s">
        <v>42</v>
      </c>
      <c r="D2283" s="2">
        <v>42705</v>
      </c>
      <c r="E2283" s="1">
        <v>14347.99</v>
      </c>
      <c r="F2283" s="1">
        <v>0</v>
      </c>
      <c r="G2283" s="1">
        <v>0</v>
      </c>
      <c r="H2283" s="1">
        <v>0</v>
      </c>
      <c r="I2283" s="1">
        <v>14347.99</v>
      </c>
      <c r="J2283" s="1">
        <v>317.14999999999998</v>
      </c>
      <c r="K2283" s="1">
        <v>0</v>
      </c>
      <c r="L2283" s="1">
        <v>0</v>
      </c>
      <c r="M2283" s="1">
        <v>0</v>
      </c>
      <c r="N2283" s="1">
        <v>629.6</v>
      </c>
      <c r="O2283" s="1">
        <v>121.37</v>
      </c>
      <c r="P2283" s="1">
        <v>633.73</v>
      </c>
      <c r="Q2283" s="1">
        <v>21</v>
      </c>
      <c r="R2283" s="1">
        <v>333</v>
      </c>
    </row>
    <row r="2284" spans="1:18" x14ac:dyDescent="0.15">
      <c r="A2284" s="1" t="str">
        <f t="shared" si="36"/>
        <v>CarMax Auto Owner Trust 2017-1rFhWbAqjR9OVKRZOZSaq0A==42736</v>
      </c>
      <c r="B2284" s="1" t="s">
        <v>26</v>
      </c>
      <c r="C2284" s="1" t="s">
        <v>42</v>
      </c>
      <c r="D2284" s="2">
        <v>42736</v>
      </c>
      <c r="E2284" s="1">
        <v>14347.99</v>
      </c>
      <c r="F2284" s="1">
        <v>45.77</v>
      </c>
      <c r="G2284" s="1">
        <v>0</v>
      </c>
      <c r="H2284" s="1">
        <v>4.3343106881366101E-13</v>
      </c>
      <c r="I2284" s="1">
        <v>14302.22</v>
      </c>
      <c r="J2284" s="1">
        <v>271.19</v>
      </c>
      <c r="K2284" s="1">
        <v>0</v>
      </c>
      <c r="L2284" s="1">
        <v>0</v>
      </c>
      <c r="M2284" s="1">
        <v>0</v>
      </c>
      <c r="N2284" s="1">
        <v>633.73</v>
      </c>
      <c r="O2284" s="1">
        <v>123.04</v>
      </c>
      <c r="P2284" s="1">
        <v>633.73</v>
      </c>
      <c r="Q2284" s="1">
        <v>21</v>
      </c>
      <c r="R2284" s="1">
        <v>316.95999999999998</v>
      </c>
    </row>
    <row r="2285" spans="1:18" x14ac:dyDescent="0.15">
      <c r="A2285" s="1" t="str">
        <f t="shared" si="36"/>
        <v>CarMax Auto Owner Trust 2017-1rFhWbAqjR9OVKRZOZSaq0A==42767</v>
      </c>
      <c r="B2285" s="1" t="s">
        <v>26</v>
      </c>
      <c r="C2285" s="1" t="s">
        <v>42</v>
      </c>
      <c r="D2285" s="2">
        <v>42767</v>
      </c>
      <c r="E2285" s="1">
        <v>14302.22</v>
      </c>
      <c r="F2285" s="1">
        <v>0</v>
      </c>
      <c r="G2285" s="1">
        <v>0</v>
      </c>
      <c r="H2285" s="1">
        <v>2325.0999999999899</v>
      </c>
      <c r="I2285" s="1">
        <v>11977.12</v>
      </c>
      <c r="J2285" s="1">
        <v>0</v>
      </c>
      <c r="K2285" s="1">
        <v>0</v>
      </c>
      <c r="L2285" s="1">
        <v>0</v>
      </c>
      <c r="M2285" s="1">
        <v>0</v>
      </c>
      <c r="N2285" s="1">
        <v>633.73</v>
      </c>
      <c r="O2285" s="1">
        <v>124.72</v>
      </c>
      <c r="P2285" s="1">
        <v>950.69</v>
      </c>
      <c r="Q2285" s="1">
        <v>49</v>
      </c>
      <c r="R2285" s="1">
        <v>0</v>
      </c>
    </row>
    <row r="2286" spans="1:18" x14ac:dyDescent="0.15">
      <c r="A2286" s="1" t="str">
        <f t="shared" si="36"/>
        <v>CarMax Auto Owner Trust 2017-1rFhWbAqjR9OVKRZOZSaq0A==42795</v>
      </c>
      <c r="B2286" s="1" t="s">
        <v>26</v>
      </c>
      <c r="C2286" s="1" t="s">
        <v>42</v>
      </c>
      <c r="D2286" s="2">
        <v>42795</v>
      </c>
      <c r="E2286" s="1">
        <v>11977.12</v>
      </c>
      <c r="F2286" s="1">
        <v>0</v>
      </c>
      <c r="G2286" s="1">
        <v>11977.12</v>
      </c>
      <c r="H2286" s="1">
        <v>0</v>
      </c>
      <c r="I2286" s="1">
        <v>0</v>
      </c>
      <c r="J2286" s="1">
        <v>0</v>
      </c>
      <c r="K2286" s="1">
        <v>6300</v>
      </c>
      <c r="L2286" s="1">
        <v>6300</v>
      </c>
      <c r="M2286" s="1">
        <v>0</v>
      </c>
      <c r="N2286" s="1">
        <v>950.69</v>
      </c>
      <c r="Q2286" s="1">
        <v>80</v>
      </c>
      <c r="R2286" s="1">
        <v>0</v>
      </c>
    </row>
    <row r="2287" spans="1:18" x14ac:dyDescent="0.15">
      <c r="A2287" s="1" t="str">
        <f t="shared" si="36"/>
        <v>CarMax Auto Owner Trust 2017-1uWy61tPgfS8iHW3ns3bnmQ==42705</v>
      </c>
      <c r="B2287" s="1" t="s">
        <v>26</v>
      </c>
      <c r="C2287" s="1" t="s">
        <v>38</v>
      </c>
      <c r="D2287" s="2">
        <v>42705</v>
      </c>
      <c r="E2287" s="1">
        <v>30685.29</v>
      </c>
      <c r="F2287" s="1">
        <v>0</v>
      </c>
      <c r="G2287" s="1">
        <v>0</v>
      </c>
      <c r="H2287" s="1">
        <v>0</v>
      </c>
      <c r="I2287" s="1">
        <v>30685.29</v>
      </c>
      <c r="J2287" s="1">
        <v>0</v>
      </c>
      <c r="K2287" s="1">
        <v>0</v>
      </c>
      <c r="L2287" s="1">
        <v>0</v>
      </c>
      <c r="M2287" s="1">
        <v>0</v>
      </c>
      <c r="N2287" s="1">
        <v>1112</v>
      </c>
      <c r="O2287" s="1">
        <v>328.06</v>
      </c>
      <c r="P2287" s="1">
        <v>1116.1400000000001</v>
      </c>
      <c r="Q2287" s="1">
        <v>27</v>
      </c>
      <c r="R2287" s="1">
        <v>0</v>
      </c>
    </row>
    <row r="2288" spans="1:18" x14ac:dyDescent="0.15">
      <c r="A2288" s="1" t="str">
        <f t="shared" si="36"/>
        <v>CarMax Auto Owner Trust 2017-1uWy61tPgfS8iHW3ns3bnmQ==42736</v>
      </c>
      <c r="B2288" s="1" t="s">
        <v>26</v>
      </c>
      <c r="C2288" s="1" t="s">
        <v>38</v>
      </c>
      <c r="D2288" s="2">
        <v>42736</v>
      </c>
      <c r="E2288" s="1">
        <v>30685.29</v>
      </c>
      <c r="F2288" s="1">
        <v>0</v>
      </c>
      <c r="G2288" s="1">
        <v>0</v>
      </c>
      <c r="H2288" s="1">
        <v>0</v>
      </c>
      <c r="I2288" s="3">
        <v>30685.29</v>
      </c>
      <c r="J2288" s="1">
        <v>0</v>
      </c>
      <c r="K2288" s="1">
        <v>0</v>
      </c>
      <c r="L2288" s="1">
        <v>0</v>
      </c>
      <c r="M2288" s="1">
        <v>0</v>
      </c>
      <c r="N2288" s="1">
        <v>1116.1400000000001</v>
      </c>
      <c r="O2288" s="1">
        <v>330.5</v>
      </c>
      <c r="P2288" s="1">
        <v>1674.21</v>
      </c>
      <c r="Q2288" s="1">
        <v>58</v>
      </c>
      <c r="R2288" s="1">
        <v>0</v>
      </c>
    </row>
    <row r="2289" spans="1:18" x14ac:dyDescent="0.15">
      <c r="A2289" s="1" t="str">
        <f t="shared" si="36"/>
        <v>CarMax Auto Owner Trust 2017-1uWy61tPgfS8iHW3ns3bnmQ==42767</v>
      </c>
      <c r="B2289" s="1" t="s">
        <v>26</v>
      </c>
      <c r="C2289" s="1" t="s">
        <v>38</v>
      </c>
      <c r="D2289" s="2">
        <v>42767</v>
      </c>
      <c r="E2289" s="1">
        <v>30685.29</v>
      </c>
      <c r="F2289" s="1">
        <v>0</v>
      </c>
      <c r="G2289" s="1">
        <v>30685.29</v>
      </c>
      <c r="H2289" s="1">
        <v>0</v>
      </c>
      <c r="I2289" s="1">
        <v>0</v>
      </c>
      <c r="J2289" s="1">
        <v>0</v>
      </c>
      <c r="K2289" s="1">
        <v>21725.78</v>
      </c>
      <c r="L2289" s="1">
        <v>19500</v>
      </c>
      <c r="M2289" s="1">
        <v>0</v>
      </c>
      <c r="N2289" s="1">
        <v>1674.21</v>
      </c>
      <c r="Q2289" s="1">
        <v>86</v>
      </c>
      <c r="R2289" s="1">
        <v>0</v>
      </c>
    </row>
    <row r="2290" spans="1:18" x14ac:dyDescent="0.15">
      <c r="A2290" s="1" t="str">
        <f t="shared" si="36"/>
        <v>CarMax Auto Owner Trust 2017-1uWy61tPgfS8iHW3ns3bnmQ==42795</v>
      </c>
      <c r="B2290" s="1" t="s">
        <v>26</v>
      </c>
      <c r="C2290" s="1" t="s">
        <v>38</v>
      </c>
      <c r="D2290" s="2">
        <v>42795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19.059999999999999</v>
      </c>
      <c r="L2290" s="1">
        <v>19500</v>
      </c>
      <c r="Q2290" s="1">
        <v>117</v>
      </c>
      <c r="R2290" s="1">
        <v>0</v>
      </c>
    </row>
    <row r="2291" spans="1:18" x14ac:dyDescent="0.15">
      <c r="A2291" s="1" t="str">
        <f t="shared" si="36"/>
        <v>CarMax Auto Owner Trust 2017-1vDd8CXOypmYEUMlZoTtYIg==42705</v>
      </c>
      <c r="B2291" s="1" t="s">
        <v>26</v>
      </c>
      <c r="C2291" s="1" t="s">
        <v>44</v>
      </c>
      <c r="D2291" s="2">
        <v>42705</v>
      </c>
      <c r="E2291" s="1">
        <v>19003.3</v>
      </c>
      <c r="F2291" s="1">
        <v>58.29</v>
      </c>
      <c r="G2291" s="1">
        <v>0</v>
      </c>
      <c r="H2291" s="1">
        <v>8.7396756498492303E-13</v>
      </c>
      <c r="I2291" s="1">
        <v>18945.009999999998</v>
      </c>
      <c r="J2291" s="1">
        <v>310.14</v>
      </c>
      <c r="K2291" s="1">
        <v>0</v>
      </c>
      <c r="L2291" s="1">
        <v>0</v>
      </c>
      <c r="M2291" s="1">
        <v>0</v>
      </c>
      <c r="N2291" s="1">
        <v>385.74</v>
      </c>
      <c r="O2291" s="1">
        <v>181.96</v>
      </c>
      <c r="P2291" s="1">
        <v>387.82</v>
      </c>
      <c r="Q2291" s="1">
        <v>0</v>
      </c>
      <c r="R2291" s="1">
        <v>387.82</v>
      </c>
    </row>
    <row r="2292" spans="1:18" x14ac:dyDescent="0.15">
      <c r="A2292" s="1" t="str">
        <f t="shared" si="36"/>
        <v>CarMax Auto Owner Trust 2017-1vDd8CXOypmYEUMlZoTtYIg==42736</v>
      </c>
      <c r="B2292" s="1" t="s">
        <v>26</v>
      </c>
      <c r="C2292" s="1" t="s">
        <v>44</v>
      </c>
      <c r="D2292" s="2">
        <v>42736</v>
      </c>
      <c r="E2292" s="1">
        <v>18945.009999999998</v>
      </c>
      <c r="F2292" s="1">
        <v>0</v>
      </c>
      <c r="G2292" s="1">
        <v>0</v>
      </c>
      <c r="H2292" s="1">
        <v>-58.290000000000802</v>
      </c>
      <c r="I2292" s="1">
        <v>19003.3</v>
      </c>
      <c r="J2292" s="1">
        <v>0</v>
      </c>
      <c r="K2292" s="1">
        <v>0</v>
      </c>
      <c r="L2292" s="1">
        <v>0</v>
      </c>
      <c r="M2292" s="1">
        <v>0</v>
      </c>
      <c r="N2292" s="1">
        <v>387.82</v>
      </c>
      <c r="O2292" s="1">
        <v>183.93</v>
      </c>
      <c r="P2292" s="1">
        <v>1163.46</v>
      </c>
      <c r="Q2292" s="1">
        <v>51</v>
      </c>
      <c r="R2292" s="1">
        <v>0</v>
      </c>
    </row>
    <row r="2293" spans="1:18" x14ac:dyDescent="0.15">
      <c r="A2293" s="1" t="str">
        <f t="shared" si="36"/>
        <v>CarMax Auto Owner Trust 2017-1vDd8CXOypmYEUMlZoTtYIg==42767</v>
      </c>
      <c r="B2293" s="1" t="s">
        <v>26</v>
      </c>
      <c r="C2293" s="1" t="s">
        <v>44</v>
      </c>
      <c r="D2293" s="2">
        <v>42767</v>
      </c>
      <c r="E2293" s="1">
        <v>19003.3</v>
      </c>
      <c r="F2293" s="1">
        <v>0</v>
      </c>
      <c r="G2293" s="1">
        <v>0</v>
      </c>
      <c r="H2293" s="1">
        <v>0</v>
      </c>
      <c r="I2293" s="1">
        <v>19003.3</v>
      </c>
      <c r="J2293" s="1">
        <v>0</v>
      </c>
      <c r="K2293" s="1">
        <v>0</v>
      </c>
      <c r="L2293" s="1">
        <v>0</v>
      </c>
      <c r="M2293" s="1">
        <v>0</v>
      </c>
      <c r="N2293" s="1">
        <v>1163.46</v>
      </c>
      <c r="O2293" s="1">
        <v>185.91</v>
      </c>
      <c r="P2293" s="1">
        <v>1551.28</v>
      </c>
      <c r="Q2293" s="1">
        <v>79</v>
      </c>
      <c r="R2293" s="1">
        <v>0</v>
      </c>
    </row>
    <row r="2294" spans="1:18" x14ac:dyDescent="0.15">
      <c r="A2294" s="1" t="str">
        <f t="shared" si="36"/>
        <v>CarMax Auto Owner Trust 2017-1vDd8CXOypmYEUMlZoTtYIg==42795</v>
      </c>
      <c r="B2294" s="1" t="s">
        <v>26</v>
      </c>
      <c r="C2294" s="1" t="s">
        <v>44</v>
      </c>
      <c r="D2294" s="2">
        <v>42795</v>
      </c>
      <c r="E2294" s="1">
        <v>19003.3</v>
      </c>
      <c r="F2294" s="1">
        <v>0</v>
      </c>
      <c r="G2294" s="1">
        <v>19003.3</v>
      </c>
      <c r="H2294" s="1">
        <v>0</v>
      </c>
      <c r="I2294" s="1">
        <v>0</v>
      </c>
      <c r="J2294" s="1">
        <v>0</v>
      </c>
      <c r="K2294" s="1">
        <v>11500</v>
      </c>
      <c r="L2294" s="1">
        <v>11500</v>
      </c>
      <c r="M2294" s="1">
        <v>0</v>
      </c>
      <c r="N2294" s="1">
        <v>1551.28</v>
      </c>
      <c r="Q2294" s="1">
        <v>110</v>
      </c>
      <c r="R2294" s="1">
        <v>0</v>
      </c>
    </row>
    <row r="2295" spans="1:18" x14ac:dyDescent="0.15">
      <c r="A2295" s="1" t="str">
        <f t="shared" si="36"/>
        <v>CarMax Auto Owner Trust 2017-1vSwEXu0m/okNZtNmnZ+WcQ==42705</v>
      </c>
      <c r="B2295" s="1" t="s">
        <v>26</v>
      </c>
      <c r="C2295" s="1" t="s">
        <v>52</v>
      </c>
      <c r="D2295" s="2">
        <v>42705</v>
      </c>
      <c r="E2295" s="1">
        <v>10938.24</v>
      </c>
      <c r="F2295" s="1">
        <v>140.35</v>
      </c>
      <c r="G2295" s="1">
        <v>0</v>
      </c>
      <c r="H2295" s="1">
        <v>3.69482222595252E-13</v>
      </c>
      <c r="I2295" s="1">
        <v>10797.89</v>
      </c>
      <c r="J2295" s="1">
        <v>102.94</v>
      </c>
      <c r="K2295" s="1">
        <v>0</v>
      </c>
      <c r="L2295" s="1">
        <v>0</v>
      </c>
      <c r="M2295" s="1">
        <v>1.0799999999999801</v>
      </c>
      <c r="N2295" s="1">
        <v>242.21</v>
      </c>
      <c r="O2295" s="1">
        <v>138.31</v>
      </c>
      <c r="P2295" s="1">
        <v>242.21</v>
      </c>
      <c r="Q2295" s="1">
        <v>0</v>
      </c>
      <c r="R2295" s="1">
        <v>243.29</v>
      </c>
    </row>
    <row r="2296" spans="1:18" x14ac:dyDescent="0.15">
      <c r="A2296" s="1" t="str">
        <f t="shared" si="36"/>
        <v>CarMax Auto Owner Trust 2017-1vSwEXu0m/okNZtNmnZ+WcQ==42736</v>
      </c>
      <c r="B2296" s="1" t="s">
        <v>26</v>
      </c>
      <c r="C2296" s="1" t="s">
        <v>52</v>
      </c>
      <c r="D2296" s="2">
        <v>42736</v>
      </c>
      <c r="E2296" s="1">
        <v>10797.89</v>
      </c>
      <c r="F2296" s="1">
        <v>134.9</v>
      </c>
      <c r="G2296" s="1">
        <v>0</v>
      </c>
      <c r="H2296" s="1">
        <v>-3.69482222595252E-13</v>
      </c>
      <c r="I2296" s="1">
        <v>10662.99</v>
      </c>
      <c r="J2296" s="1">
        <v>108.39</v>
      </c>
      <c r="K2296" s="1">
        <v>0</v>
      </c>
      <c r="L2296" s="1">
        <v>0</v>
      </c>
      <c r="M2296" s="1">
        <v>1.0800000000000101</v>
      </c>
      <c r="N2296" s="1">
        <v>242.21</v>
      </c>
      <c r="O2296" s="1">
        <v>139.63</v>
      </c>
      <c r="P2296" s="1">
        <v>242.21</v>
      </c>
      <c r="Q2296" s="1">
        <v>0</v>
      </c>
      <c r="R2296" s="1">
        <v>243.29</v>
      </c>
    </row>
    <row r="2297" spans="1:18" x14ac:dyDescent="0.15">
      <c r="A2297" s="1" t="str">
        <f t="shared" si="36"/>
        <v>CarMax Auto Owner Trust 2017-1vSwEXu0m/okNZtNmnZ+WcQ==42767</v>
      </c>
      <c r="B2297" s="1" t="s">
        <v>26</v>
      </c>
      <c r="C2297" s="1" t="s">
        <v>52</v>
      </c>
      <c r="D2297" s="2">
        <v>42767</v>
      </c>
      <c r="E2297" s="1">
        <v>10662.99</v>
      </c>
      <c r="F2297" s="1">
        <v>0</v>
      </c>
      <c r="G2297" s="1">
        <v>0</v>
      </c>
      <c r="H2297" s="1">
        <v>0</v>
      </c>
      <c r="I2297" s="1">
        <v>10662.99</v>
      </c>
      <c r="J2297" s="1">
        <v>0</v>
      </c>
      <c r="K2297" s="1">
        <v>0</v>
      </c>
      <c r="L2297" s="1">
        <v>0</v>
      </c>
      <c r="M2297" s="1">
        <v>0</v>
      </c>
      <c r="N2297" s="1">
        <v>242.21</v>
      </c>
      <c r="O2297" s="1">
        <v>140.97</v>
      </c>
      <c r="P2297" s="1">
        <v>485.5</v>
      </c>
      <c r="Q2297" s="1">
        <v>0</v>
      </c>
      <c r="R2297" s="1">
        <v>0</v>
      </c>
    </row>
    <row r="2298" spans="1:18" x14ac:dyDescent="0.15">
      <c r="A2298" s="1" t="str">
        <f t="shared" si="36"/>
        <v>CarMax Auto Owner Trust 2017-1vSwEXu0m/okNZtNmnZ+WcQ==42795</v>
      </c>
      <c r="B2298" s="1" t="s">
        <v>26</v>
      </c>
      <c r="C2298" s="1" t="s">
        <v>52</v>
      </c>
      <c r="D2298" s="2">
        <v>42795</v>
      </c>
      <c r="E2298" s="1">
        <v>10662.99</v>
      </c>
      <c r="F2298" s="1">
        <v>0</v>
      </c>
      <c r="G2298" s="1">
        <v>10662.99</v>
      </c>
      <c r="H2298" s="1">
        <v>0</v>
      </c>
      <c r="I2298" s="1">
        <v>0</v>
      </c>
      <c r="J2298" s="1">
        <v>0</v>
      </c>
      <c r="K2298" s="1">
        <v>500</v>
      </c>
      <c r="L2298" s="1">
        <v>500</v>
      </c>
      <c r="M2298" s="1">
        <v>0</v>
      </c>
      <c r="N2298" s="1">
        <v>485.5</v>
      </c>
      <c r="Q2298" s="1">
        <v>31</v>
      </c>
      <c r="R2298" s="1">
        <v>0</v>
      </c>
    </row>
    <row r="2299" spans="1:18" x14ac:dyDescent="0.15">
      <c r="A2299" s="1" t="str">
        <f t="shared" si="36"/>
        <v>CarMax Auto Owner Trust 2017-1xj8LcnGFLEXGh4XM4YxVpA==42705</v>
      </c>
      <c r="B2299" s="1" t="s">
        <v>26</v>
      </c>
      <c r="C2299" s="1" t="s">
        <v>32</v>
      </c>
      <c r="D2299" s="2">
        <v>42705</v>
      </c>
      <c r="E2299" s="1">
        <v>18063.03</v>
      </c>
      <c r="F2299" s="1">
        <v>188.13</v>
      </c>
      <c r="G2299" s="1">
        <v>0</v>
      </c>
      <c r="H2299" s="1">
        <v>-2.6147972675971598E-12</v>
      </c>
      <c r="I2299" s="1">
        <v>17874.900000000001</v>
      </c>
      <c r="J2299" s="1">
        <v>241.62</v>
      </c>
      <c r="K2299" s="1">
        <v>0</v>
      </c>
      <c r="L2299" s="1">
        <v>0</v>
      </c>
      <c r="M2299" s="1">
        <v>2.4900000000000002</v>
      </c>
      <c r="N2299" s="1">
        <v>427.26</v>
      </c>
      <c r="O2299" s="1">
        <v>218.55</v>
      </c>
      <c r="P2299" s="1">
        <v>427.26</v>
      </c>
      <c r="Q2299" s="1">
        <v>0</v>
      </c>
      <c r="R2299" s="1">
        <v>429.75</v>
      </c>
    </row>
    <row r="2300" spans="1:18" x14ac:dyDescent="0.15">
      <c r="A2300" s="1" t="str">
        <f t="shared" si="36"/>
        <v>CarMax Auto Owner Trust 2017-1xj8LcnGFLEXGh4XM4YxVpA==42736</v>
      </c>
      <c r="B2300" s="1" t="s">
        <v>26</v>
      </c>
      <c r="C2300" s="1" t="s">
        <v>32</v>
      </c>
      <c r="D2300" s="2">
        <v>42736</v>
      </c>
      <c r="E2300" s="1">
        <v>17874.900000000001</v>
      </c>
      <c r="F2300" s="1">
        <v>0</v>
      </c>
      <c r="G2300" s="1">
        <v>0</v>
      </c>
      <c r="H2300" s="1">
        <v>0</v>
      </c>
      <c r="I2300" s="1">
        <v>17874.900000000001</v>
      </c>
      <c r="J2300" s="1">
        <v>0</v>
      </c>
      <c r="K2300" s="1">
        <v>0</v>
      </c>
      <c r="L2300" s="1">
        <v>0</v>
      </c>
      <c r="M2300" s="1">
        <v>0</v>
      </c>
      <c r="N2300" s="1">
        <v>427.26</v>
      </c>
      <c r="O2300" s="1">
        <v>221.1</v>
      </c>
      <c r="P2300" s="1">
        <v>857.01</v>
      </c>
      <c r="Q2300" s="1">
        <v>7</v>
      </c>
      <c r="R2300" s="1">
        <v>0</v>
      </c>
    </row>
    <row r="2301" spans="1:18" x14ac:dyDescent="0.15">
      <c r="A2301" s="1" t="str">
        <f t="shared" si="36"/>
        <v>CarMax Auto Owner Trust 2017-1xj8LcnGFLEXGh4XM4YxVpA==42767</v>
      </c>
      <c r="B2301" s="1" t="s">
        <v>26</v>
      </c>
      <c r="C2301" s="1" t="s">
        <v>32</v>
      </c>
      <c r="D2301" s="2">
        <v>42767</v>
      </c>
      <c r="E2301" s="1">
        <v>17874.900000000001</v>
      </c>
      <c r="F2301" s="1">
        <v>0</v>
      </c>
      <c r="G2301" s="1">
        <v>0</v>
      </c>
      <c r="H2301" s="1">
        <v>0</v>
      </c>
      <c r="I2301" s="1">
        <v>17874.900000000001</v>
      </c>
      <c r="J2301" s="1">
        <v>0</v>
      </c>
      <c r="K2301" s="1">
        <v>0</v>
      </c>
      <c r="L2301" s="1">
        <v>0</v>
      </c>
      <c r="M2301" s="1">
        <v>0</v>
      </c>
      <c r="N2301" s="1">
        <v>857.01</v>
      </c>
      <c r="O2301" s="1">
        <v>223.67</v>
      </c>
      <c r="P2301" s="1">
        <v>1286.76</v>
      </c>
      <c r="Q2301" s="1">
        <v>35</v>
      </c>
      <c r="R2301" s="1">
        <v>0</v>
      </c>
    </row>
    <row r="2302" spans="1:18" x14ac:dyDescent="0.15">
      <c r="A2302" s="1" t="str">
        <f t="shared" si="36"/>
        <v>CarMax Auto Owner Trust 2017-1xj8LcnGFLEXGh4XM4YxVpA==42795</v>
      </c>
      <c r="B2302" s="1" t="s">
        <v>26</v>
      </c>
      <c r="C2302" s="1" t="s">
        <v>32</v>
      </c>
      <c r="D2302" s="2">
        <v>42795</v>
      </c>
      <c r="E2302" s="1">
        <v>17874.900000000001</v>
      </c>
      <c r="F2302" s="1">
        <v>0</v>
      </c>
      <c r="G2302" s="1">
        <v>17874.900000000001</v>
      </c>
      <c r="H2302" s="1">
        <v>0</v>
      </c>
      <c r="I2302" s="1">
        <v>0</v>
      </c>
      <c r="J2302" s="1">
        <v>0</v>
      </c>
      <c r="K2302" s="1">
        <v>9000</v>
      </c>
      <c r="L2302" s="1">
        <v>9000</v>
      </c>
      <c r="M2302" s="1">
        <v>0</v>
      </c>
      <c r="N2302" s="1">
        <v>1286.76</v>
      </c>
      <c r="Q2302" s="1">
        <v>66</v>
      </c>
      <c r="R2302" s="1">
        <v>0</v>
      </c>
    </row>
    <row r="2303" spans="1:18" x14ac:dyDescent="0.15">
      <c r="A2303" s="1" t="str">
        <f t="shared" si="36"/>
        <v>CarMax Auto Owner Trust 2017-1xsbt04T6/B5l8OjFcU8SCQ==42705</v>
      </c>
      <c r="B2303" s="1" t="s">
        <v>26</v>
      </c>
      <c r="C2303" s="1" t="s">
        <v>49</v>
      </c>
      <c r="D2303" s="2">
        <v>42705</v>
      </c>
      <c r="E2303" s="1">
        <v>14371.48</v>
      </c>
      <c r="F2303" s="1">
        <v>0</v>
      </c>
      <c r="G2303" s="1">
        <v>0</v>
      </c>
      <c r="H2303" s="1">
        <v>0</v>
      </c>
      <c r="I2303" s="3">
        <v>14371.48</v>
      </c>
      <c r="J2303" s="1">
        <v>0</v>
      </c>
      <c r="K2303" s="1">
        <v>0</v>
      </c>
      <c r="L2303" s="1">
        <v>0</v>
      </c>
      <c r="M2303" s="1">
        <v>0</v>
      </c>
      <c r="N2303" s="1">
        <v>591.66</v>
      </c>
      <c r="O2303" s="1">
        <v>135.58000000000001</v>
      </c>
      <c r="P2303" s="1">
        <v>593.23</v>
      </c>
      <c r="Q2303" s="1">
        <v>3</v>
      </c>
      <c r="R2303" s="1">
        <v>0</v>
      </c>
    </row>
    <row r="2304" spans="1:18" x14ac:dyDescent="0.15">
      <c r="A2304" s="1" t="str">
        <f t="shared" si="36"/>
        <v>CarMax Auto Owner Trust 2017-1xsbt04T6/B5l8OjFcU8SCQ==42736</v>
      </c>
      <c r="B2304" s="1" t="s">
        <v>26</v>
      </c>
      <c r="C2304" s="1" t="s">
        <v>49</v>
      </c>
      <c r="D2304" s="2">
        <v>42736</v>
      </c>
      <c r="E2304" s="1">
        <v>14371.48</v>
      </c>
      <c r="F2304" s="1">
        <v>122.63</v>
      </c>
      <c r="G2304" s="1">
        <v>0</v>
      </c>
      <c r="H2304" s="1">
        <v>-7.9580786405131201E-13</v>
      </c>
      <c r="I2304" s="1">
        <v>14248.85</v>
      </c>
      <c r="J2304" s="1">
        <v>174.76</v>
      </c>
      <c r="K2304" s="1">
        <v>0</v>
      </c>
      <c r="L2304" s="1">
        <v>0</v>
      </c>
      <c r="M2304" s="1">
        <v>0</v>
      </c>
      <c r="N2304" s="1">
        <v>593.23</v>
      </c>
      <c r="O2304" s="1">
        <v>137.1</v>
      </c>
      <c r="P2304" s="1">
        <v>593.23</v>
      </c>
      <c r="Q2304" s="1">
        <v>3</v>
      </c>
      <c r="R2304" s="1">
        <v>297.39</v>
      </c>
    </row>
    <row r="2305" spans="1:18" x14ac:dyDescent="0.15">
      <c r="A2305" s="1" t="str">
        <f t="shared" si="36"/>
        <v>CarMax Auto Owner Trust 2017-1xsbt04T6/B5l8OjFcU8SCQ==42767</v>
      </c>
      <c r="B2305" s="1" t="s">
        <v>26</v>
      </c>
      <c r="C2305" s="1" t="s">
        <v>49</v>
      </c>
      <c r="D2305" s="2">
        <v>42767</v>
      </c>
      <c r="E2305" s="1">
        <v>14248.85</v>
      </c>
      <c r="F2305" s="1">
        <v>0</v>
      </c>
      <c r="G2305" s="1">
        <v>0</v>
      </c>
      <c r="H2305" s="1">
        <v>0</v>
      </c>
      <c r="I2305" s="1">
        <v>14248.85</v>
      </c>
      <c r="J2305" s="1">
        <v>0</v>
      </c>
      <c r="K2305" s="1">
        <v>0</v>
      </c>
      <c r="L2305" s="1">
        <v>0</v>
      </c>
      <c r="M2305" s="1">
        <v>0</v>
      </c>
      <c r="N2305" s="1">
        <v>593.23</v>
      </c>
      <c r="O2305" s="1">
        <v>138.63999999999999</v>
      </c>
      <c r="P2305" s="1">
        <v>890.62</v>
      </c>
      <c r="Q2305" s="1">
        <v>31</v>
      </c>
      <c r="R2305" s="1">
        <v>0</v>
      </c>
    </row>
    <row r="2306" spans="1:18" x14ac:dyDescent="0.15">
      <c r="A2306" s="1" t="str">
        <f t="shared" si="36"/>
        <v>CarMax Auto Owner Trust 2017-1xsbt04T6/B5l8OjFcU8SCQ==42795</v>
      </c>
      <c r="B2306" s="1" t="s">
        <v>26</v>
      </c>
      <c r="C2306" s="1" t="s">
        <v>49</v>
      </c>
      <c r="D2306" s="2">
        <v>42795</v>
      </c>
      <c r="E2306" s="1">
        <v>14248.85</v>
      </c>
      <c r="F2306" s="1">
        <v>0</v>
      </c>
      <c r="G2306" s="1">
        <v>14248.85</v>
      </c>
      <c r="H2306" s="1">
        <v>0</v>
      </c>
      <c r="I2306" s="3">
        <v>0</v>
      </c>
      <c r="J2306" s="1">
        <v>0</v>
      </c>
      <c r="K2306" s="1">
        <v>5900</v>
      </c>
      <c r="L2306" s="1">
        <v>5900</v>
      </c>
      <c r="M2306" s="1">
        <v>0</v>
      </c>
      <c r="N2306" s="1">
        <v>890.62</v>
      </c>
      <c r="Q2306" s="1">
        <v>62</v>
      </c>
      <c r="R2306" s="1">
        <v>0</v>
      </c>
    </row>
    <row r="2307" spans="1:18" x14ac:dyDescent="0.15">
      <c r="D2307" s="2"/>
      <c r="I2307" s="3"/>
    </row>
    <row r="2308" spans="1:18" x14ac:dyDescent="0.15">
      <c r="D2308" s="2"/>
    </row>
    <row r="2309" spans="1:18" x14ac:dyDescent="0.15">
      <c r="D2309" s="2"/>
    </row>
    <row r="2310" spans="1:18" x14ac:dyDescent="0.15">
      <c r="D2310" s="2"/>
    </row>
    <row r="2311" spans="1:18" x14ac:dyDescent="0.15">
      <c r="D2311" s="2"/>
    </row>
    <row r="2312" spans="1:18" x14ac:dyDescent="0.15">
      <c r="D2312" s="2"/>
    </row>
    <row r="2313" spans="1:18" x14ac:dyDescent="0.15">
      <c r="D2313" s="2"/>
    </row>
    <row r="2314" spans="1:18" x14ac:dyDescent="0.15">
      <c r="D2314" s="2"/>
    </row>
    <row r="2315" spans="1:18" x14ac:dyDescent="0.15">
      <c r="D2315" s="2"/>
    </row>
    <row r="2316" spans="1:18" x14ac:dyDescent="0.15">
      <c r="D2316" s="2"/>
    </row>
    <row r="2317" spans="1:18" x14ac:dyDescent="0.15">
      <c r="D2317" s="2"/>
    </row>
    <row r="2318" spans="1:18" x14ac:dyDescent="0.15">
      <c r="D2318" s="2"/>
    </row>
    <row r="2319" spans="1:18" x14ac:dyDescent="0.15">
      <c r="D2319" s="2"/>
    </row>
    <row r="2320" spans="1:18" x14ac:dyDescent="0.15">
      <c r="D2320" s="2"/>
    </row>
    <row r="2321" spans="4:9" x14ac:dyDescent="0.15">
      <c r="D2321" s="2"/>
    </row>
    <row r="2322" spans="4:9" x14ac:dyDescent="0.15">
      <c r="D2322" s="2"/>
    </row>
    <row r="2323" spans="4:9" x14ac:dyDescent="0.15">
      <c r="D2323" s="2"/>
    </row>
    <row r="2324" spans="4:9" x14ac:dyDescent="0.15">
      <c r="D2324" s="2"/>
    </row>
    <row r="2325" spans="4:9" x14ac:dyDescent="0.15">
      <c r="D2325" s="2"/>
    </row>
    <row r="2326" spans="4:9" x14ac:dyDescent="0.15">
      <c r="D2326" s="2"/>
    </row>
    <row r="2327" spans="4:9" x14ac:dyDescent="0.15">
      <c r="D2327" s="2"/>
    </row>
    <row r="2328" spans="4:9" x14ac:dyDescent="0.15">
      <c r="D2328" s="2"/>
    </row>
    <row r="2329" spans="4:9" x14ac:dyDescent="0.15">
      <c r="D2329" s="2"/>
    </row>
    <row r="2330" spans="4:9" x14ac:dyDescent="0.15">
      <c r="D2330" s="2"/>
    </row>
    <row r="2331" spans="4:9" x14ac:dyDescent="0.15">
      <c r="D2331" s="2"/>
    </row>
    <row r="2332" spans="4:9" x14ac:dyDescent="0.15">
      <c r="D2332" s="2"/>
    </row>
    <row r="2333" spans="4:9" x14ac:dyDescent="0.15">
      <c r="D2333" s="2"/>
    </row>
    <row r="2334" spans="4:9" x14ac:dyDescent="0.15">
      <c r="D2334" s="2"/>
    </row>
    <row r="2335" spans="4:9" x14ac:dyDescent="0.15">
      <c r="D2335" s="2"/>
    </row>
    <row r="2336" spans="4:9" x14ac:dyDescent="0.15">
      <c r="D2336" s="2"/>
      <c r="I2336" s="3"/>
    </row>
    <row r="2337" spans="4:9" x14ac:dyDescent="0.15">
      <c r="D2337" s="2"/>
    </row>
    <row r="2338" spans="4:9" x14ac:dyDescent="0.15">
      <c r="D2338" s="2"/>
    </row>
    <row r="2339" spans="4:9" x14ac:dyDescent="0.15">
      <c r="D2339" s="2"/>
      <c r="I2339" s="3"/>
    </row>
    <row r="2340" spans="4:9" x14ac:dyDescent="0.15">
      <c r="D2340" s="2"/>
    </row>
    <row r="2341" spans="4:9" x14ac:dyDescent="0.15">
      <c r="D2341" s="2"/>
    </row>
    <row r="2342" spans="4:9" x14ac:dyDescent="0.15">
      <c r="D2342" s="2"/>
      <c r="I2342" s="3"/>
    </row>
    <row r="2343" spans="4:9" x14ac:dyDescent="0.15">
      <c r="D2343" s="2"/>
      <c r="I2343" s="3"/>
    </row>
    <row r="2344" spans="4:9" x14ac:dyDescent="0.15">
      <c r="D2344" s="2"/>
    </row>
    <row r="2345" spans="4:9" x14ac:dyDescent="0.15">
      <c r="D2345" s="2"/>
      <c r="I2345" s="3"/>
    </row>
    <row r="2346" spans="4:9" x14ac:dyDescent="0.15">
      <c r="D2346" s="2"/>
    </row>
    <row r="2347" spans="4:9" x14ac:dyDescent="0.15">
      <c r="D2347" s="2"/>
    </row>
    <row r="2348" spans="4:9" x14ac:dyDescent="0.15">
      <c r="D2348" s="2"/>
      <c r="I2348" s="3"/>
    </row>
    <row r="2349" spans="4:9" x14ac:dyDescent="0.15">
      <c r="D2349" s="2"/>
      <c r="I2349" s="3"/>
    </row>
    <row r="2350" spans="4:9" x14ac:dyDescent="0.15">
      <c r="D2350" s="2"/>
    </row>
    <row r="2351" spans="4:9" x14ac:dyDescent="0.15">
      <c r="D2351" s="2"/>
      <c r="I2351" s="3"/>
    </row>
    <row r="2352" spans="4:9" x14ac:dyDescent="0.15">
      <c r="D2352" s="2"/>
    </row>
    <row r="2353" spans="4:9" x14ac:dyDescent="0.15">
      <c r="D2353" s="2"/>
    </row>
    <row r="2354" spans="4:9" x14ac:dyDescent="0.15">
      <c r="D2354" s="2"/>
    </row>
    <row r="2355" spans="4:9" x14ac:dyDescent="0.15">
      <c r="D2355" s="2"/>
    </row>
    <row r="2356" spans="4:9" x14ac:dyDescent="0.15">
      <c r="D2356" s="2"/>
    </row>
    <row r="2357" spans="4:9" x14ac:dyDescent="0.15">
      <c r="D2357" s="2"/>
      <c r="I2357" s="3"/>
    </row>
    <row r="2358" spans="4:9" x14ac:dyDescent="0.15">
      <c r="D2358" s="2"/>
    </row>
    <row r="2359" spans="4:9" x14ac:dyDescent="0.15">
      <c r="D2359" s="2"/>
    </row>
    <row r="2360" spans="4:9" x14ac:dyDescent="0.15">
      <c r="D2360" s="2"/>
    </row>
    <row r="2361" spans="4:9" x14ac:dyDescent="0.15">
      <c r="D2361" s="2"/>
    </row>
    <row r="2362" spans="4:9" x14ac:dyDescent="0.15">
      <c r="D2362" s="2"/>
    </row>
    <row r="2363" spans="4:9" x14ac:dyDescent="0.15">
      <c r="D2363" s="2"/>
      <c r="I2363" s="3"/>
    </row>
    <row r="2364" spans="4:9" x14ac:dyDescent="0.15">
      <c r="D2364" s="2"/>
    </row>
    <row r="2365" spans="4:9" x14ac:dyDescent="0.15">
      <c r="D2365" s="2"/>
    </row>
    <row r="2366" spans="4:9" x14ac:dyDescent="0.15">
      <c r="D2366" s="2"/>
    </row>
    <row r="2367" spans="4:9" x14ac:dyDescent="0.15">
      <c r="D2367" s="2"/>
    </row>
    <row r="2368" spans="4:9" x14ac:dyDescent="0.15">
      <c r="D2368" s="2"/>
    </row>
    <row r="2369" spans="4:9" x14ac:dyDescent="0.15">
      <c r="D2369" s="2"/>
    </row>
    <row r="2370" spans="4:9" x14ac:dyDescent="0.15">
      <c r="D2370" s="2"/>
    </row>
    <row r="2371" spans="4:9" x14ac:dyDescent="0.15">
      <c r="D2371" s="2"/>
    </row>
    <row r="2372" spans="4:9" x14ac:dyDescent="0.15">
      <c r="D2372" s="2"/>
      <c r="I2372" s="3"/>
    </row>
    <row r="2373" spans="4:9" x14ac:dyDescent="0.15">
      <c r="D2373" s="2"/>
    </row>
    <row r="2374" spans="4:9" x14ac:dyDescent="0.15">
      <c r="D2374" s="2"/>
    </row>
    <row r="2375" spans="4:9" x14ac:dyDescent="0.15">
      <c r="D2375" s="2"/>
    </row>
    <row r="2376" spans="4:9" x14ac:dyDescent="0.15">
      <c r="D2376" s="2"/>
    </row>
    <row r="2377" spans="4:9" x14ac:dyDescent="0.15">
      <c r="D2377" s="2"/>
    </row>
    <row r="2378" spans="4:9" x14ac:dyDescent="0.15">
      <c r="D2378" s="2"/>
      <c r="I2378" s="3"/>
    </row>
    <row r="2379" spans="4:9" x14ac:dyDescent="0.15">
      <c r="D2379" s="2"/>
    </row>
    <row r="2380" spans="4:9" x14ac:dyDescent="0.15">
      <c r="D2380" s="2"/>
    </row>
    <row r="2381" spans="4:9" x14ac:dyDescent="0.15">
      <c r="D2381" s="2"/>
    </row>
    <row r="2382" spans="4:9" x14ac:dyDescent="0.15">
      <c r="D2382" s="2"/>
    </row>
    <row r="2383" spans="4:9" x14ac:dyDescent="0.15">
      <c r="D2383" s="2"/>
    </row>
    <row r="2384" spans="4:9" x14ac:dyDescent="0.15">
      <c r="D2384" s="2"/>
      <c r="I2384" s="3"/>
    </row>
    <row r="2385" spans="4:9" x14ac:dyDescent="0.15">
      <c r="D2385" s="2"/>
      <c r="I2385" s="3"/>
    </row>
    <row r="2386" spans="4:9" x14ac:dyDescent="0.15">
      <c r="D2386" s="2"/>
    </row>
  </sheetData>
  <sortState ref="D2:P2385">
    <sortCondition ref="D2:D2385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0"/>
  <sheetViews>
    <sheetView workbookViewId="0">
      <selection activeCell="O3" sqref="O3"/>
    </sheetView>
  </sheetViews>
  <sheetFormatPr baseColWidth="10" defaultRowHeight="12" x14ac:dyDescent="0.15"/>
  <cols>
    <col min="1" max="16384" width="10.83203125" style="1"/>
  </cols>
  <sheetData>
    <row r="1" spans="1:15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</row>
    <row r="2" spans="1:15" s="4" customFormat="1" ht="48" x14ac:dyDescent="0.15">
      <c r="A2" s="4" t="s">
        <v>689</v>
      </c>
      <c r="B2" s="4" t="s">
        <v>688</v>
      </c>
      <c r="C2" s="4" t="s">
        <v>687</v>
      </c>
      <c r="D2" s="4" t="s">
        <v>686</v>
      </c>
      <c r="E2" s="4" t="s">
        <v>685</v>
      </c>
      <c r="F2" s="4" t="s">
        <v>684</v>
      </c>
      <c r="G2" s="4" t="s">
        <v>683</v>
      </c>
      <c r="H2" s="4" t="s">
        <v>682</v>
      </c>
      <c r="I2" s="4" t="s">
        <v>681</v>
      </c>
      <c r="J2" s="4" t="s">
        <v>680</v>
      </c>
      <c r="K2" s="4" t="s">
        <v>679</v>
      </c>
      <c r="L2" s="4" t="s">
        <v>678</v>
      </c>
      <c r="M2" s="4" t="s">
        <v>701</v>
      </c>
      <c r="N2" s="4" t="s">
        <v>702</v>
      </c>
      <c r="O2" s="16" t="s">
        <v>707</v>
      </c>
    </row>
    <row r="3" spans="1:15" x14ac:dyDescent="0.15">
      <c r="A3" s="1" t="str">
        <f t="shared" ref="A3:A66" si="0">D3&amp;C3&amp;B3</f>
        <v>Ally Auto Receivables Trust 2017-11994619042767</v>
      </c>
      <c r="B3" s="2">
        <v>42767</v>
      </c>
      <c r="C3" s="1">
        <v>19946190</v>
      </c>
      <c r="D3" s="1" t="s">
        <v>53</v>
      </c>
      <c r="E3" s="1">
        <v>23530.84</v>
      </c>
      <c r="F3" s="1">
        <v>0</v>
      </c>
      <c r="G3" s="1">
        <v>0</v>
      </c>
      <c r="H3" s="1">
        <v>-302</v>
      </c>
      <c r="I3" s="1">
        <v>23530.84</v>
      </c>
      <c r="J3" s="1">
        <v>0</v>
      </c>
      <c r="K3" s="1">
        <v>0</v>
      </c>
      <c r="L3" s="1">
        <v>0</v>
      </c>
      <c r="M3" s="1">
        <v>302</v>
      </c>
      <c r="N3" s="1">
        <v>1375.56</v>
      </c>
      <c r="O3" s="1" t="b">
        <f t="shared" ref="O3:O66" si="1">E3=G3</f>
        <v>0</v>
      </c>
    </row>
    <row r="4" spans="1:15" x14ac:dyDescent="0.15">
      <c r="A4" s="1" t="str">
        <f t="shared" si="0"/>
        <v>Ally Auto Receivables Trust 2017-11982849242767</v>
      </c>
      <c r="B4" s="2">
        <v>42767</v>
      </c>
      <c r="C4" s="1">
        <v>19828492</v>
      </c>
      <c r="D4" s="1" t="s">
        <v>53</v>
      </c>
      <c r="E4" s="1">
        <v>20874.89</v>
      </c>
      <c r="F4" s="1">
        <v>0</v>
      </c>
      <c r="G4" s="1">
        <v>0</v>
      </c>
      <c r="H4" s="1">
        <v>-251.2</v>
      </c>
      <c r="I4" s="1">
        <v>20874.89</v>
      </c>
      <c r="J4" s="1">
        <v>0</v>
      </c>
      <c r="K4" s="1">
        <v>0</v>
      </c>
      <c r="L4" s="1">
        <v>0</v>
      </c>
      <c r="M4" s="1">
        <v>251.2</v>
      </c>
      <c r="N4" s="1">
        <v>1561.12</v>
      </c>
      <c r="O4" s="1" t="b">
        <f t="shared" si="1"/>
        <v>0</v>
      </c>
    </row>
    <row r="5" spans="1:15" x14ac:dyDescent="0.15">
      <c r="A5" s="1" t="str">
        <f t="shared" si="0"/>
        <v>Ally Auto Receivables Trust 2017-11936898042767</v>
      </c>
      <c r="B5" s="2">
        <v>42767</v>
      </c>
      <c r="C5" s="1">
        <v>19368980</v>
      </c>
      <c r="D5" s="1" t="s">
        <v>53</v>
      </c>
      <c r="E5" s="1">
        <v>14650.87</v>
      </c>
      <c r="F5" s="1">
        <v>0</v>
      </c>
      <c r="G5" s="1">
        <v>2250.87</v>
      </c>
      <c r="H5" s="1">
        <v>0</v>
      </c>
      <c r="I5" s="1">
        <v>14650.87</v>
      </c>
      <c r="J5" s="1">
        <v>0</v>
      </c>
      <c r="K5" s="1">
        <v>0</v>
      </c>
      <c r="L5" s="1">
        <v>12400</v>
      </c>
      <c r="M5" s="1">
        <v>201.9</v>
      </c>
      <c r="N5" s="1">
        <v>828.84</v>
      </c>
      <c r="O5" s="1" t="b">
        <f t="shared" si="1"/>
        <v>0</v>
      </c>
    </row>
    <row r="6" spans="1:15" x14ac:dyDescent="0.15">
      <c r="A6" s="1" t="str">
        <f t="shared" si="0"/>
        <v>Ally Auto Receivables Trust 2017-11963796242767</v>
      </c>
      <c r="B6" s="2">
        <v>42767</v>
      </c>
      <c r="C6" s="1">
        <v>19637962</v>
      </c>
      <c r="D6" s="1" t="s">
        <v>53</v>
      </c>
      <c r="E6" s="1">
        <v>18036.11</v>
      </c>
      <c r="F6" s="1">
        <v>0</v>
      </c>
      <c r="G6" s="1">
        <v>7441.94</v>
      </c>
      <c r="H6" s="1">
        <v>0</v>
      </c>
      <c r="I6" s="1">
        <v>0</v>
      </c>
      <c r="J6" s="1">
        <v>0</v>
      </c>
      <c r="K6" s="1">
        <v>0</v>
      </c>
      <c r="L6" s="1">
        <v>10594.17</v>
      </c>
      <c r="M6" s="1">
        <v>205.16</v>
      </c>
      <c r="N6" s="1">
        <v>0</v>
      </c>
      <c r="O6" s="1" t="b">
        <f t="shared" si="1"/>
        <v>0</v>
      </c>
    </row>
    <row r="7" spans="1:15" x14ac:dyDescent="0.15">
      <c r="A7" s="1" t="str">
        <f t="shared" si="0"/>
        <v>Ally Auto Receivables Trust 2017-11985453142767</v>
      </c>
      <c r="B7" s="2">
        <v>42767</v>
      </c>
      <c r="C7" s="1">
        <v>19854531</v>
      </c>
      <c r="D7" s="1" t="s">
        <v>53</v>
      </c>
      <c r="E7" s="1">
        <v>11864.09</v>
      </c>
      <c r="F7" s="1">
        <v>0</v>
      </c>
      <c r="G7" s="1">
        <v>0</v>
      </c>
      <c r="H7" s="1">
        <v>-135.04</v>
      </c>
      <c r="I7" s="1">
        <v>11864.09</v>
      </c>
      <c r="J7" s="1">
        <v>0</v>
      </c>
      <c r="K7" s="1">
        <v>0</v>
      </c>
      <c r="L7" s="1">
        <v>0</v>
      </c>
      <c r="M7" s="1">
        <v>135.04</v>
      </c>
      <c r="N7" s="1">
        <v>702.45</v>
      </c>
      <c r="O7" s="1" t="b">
        <f t="shared" si="1"/>
        <v>0</v>
      </c>
    </row>
    <row r="8" spans="1:15" x14ac:dyDescent="0.15">
      <c r="A8" s="1" t="str">
        <f t="shared" si="0"/>
        <v>Ally Auto Receivables Trust 2017-11778653942767</v>
      </c>
      <c r="B8" s="2">
        <v>42767</v>
      </c>
      <c r="C8" s="1">
        <v>17786539</v>
      </c>
      <c r="D8" s="1" t="s">
        <v>53</v>
      </c>
      <c r="E8" s="1">
        <v>19465.419999999998</v>
      </c>
      <c r="F8" s="1">
        <v>0</v>
      </c>
      <c r="G8" s="1">
        <v>0</v>
      </c>
      <c r="H8" s="1">
        <v>-330.32</v>
      </c>
      <c r="I8" s="1">
        <v>19465.419999999998</v>
      </c>
      <c r="J8" s="1">
        <v>0</v>
      </c>
      <c r="K8" s="1">
        <v>0</v>
      </c>
      <c r="L8" s="1">
        <v>0</v>
      </c>
      <c r="M8" s="1">
        <v>330.32</v>
      </c>
      <c r="N8" s="1">
        <v>1732.78</v>
      </c>
      <c r="O8" s="1" t="b">
        <f t="shared" si="1"/>
        <v>0</v>
      </c>
    </row>
    <row r="9" spans="1:15" x14ac:dyDescent="0.15">
      <c r="A9" s="1" t="str">
        <f t="shared" si="0"/>
        <v>Ally Auto Receivables Trust 2017-11836713442767</v>
      </c>
      <c r="B9" s="2">
        <v>42767</v>
      </c>
      <c r="C9" s="1">
        <v>18367134</v>
      </c>
      <c r="D9" s="1" t="s">
        <v>53</v>
      </c>
      <c r="E9" s="1">
        <v>13762.27</v>
      </c>
      <c r="F9" s="1">
        <v>254.57</v>
      </c>
      <c r="G9" s="1">
        <v>0</v>
      </c>
      <c r="H9" s="1">
        <v>-12.63</v>
      </c>
      <c r="I9" s="1">
        <v>13507.7</v>
      </c>
      <c r="J9" s="1">
        <v>76.72</v>
      </c>
      <c r="K9" s="1">
        <v>0</v>
      </c>
      <c r="L9" s="1">
        <v>0</v>
      </c>
      <c r="M9" s="1">
        <v>267.2</v>
      </c>
      <c r="N9" s="1">
        <v>385.34</v>
      </c>
      <c r="O9" s="1" t="b">
        <f t="shared" si="1"/>
        <v>0</v>
      </c>
    </row>
    <row r="10" spans="1:15" x14ac:dyDescent="0.15">
      <c r="A10" s="1" t="str">
        <f t="shared" si="0"/>
        <v>Ally Auto Receivables Trust 2017-11838419542767</v>
      </c>
      <c r="B10" s="2">
        <v>42767</v>
      </c>
      <c r="C10" s="1">
        <v>18384195</v>
      </c>
      <c r="D10" s="1" t="s">
        <v>53</v>
      </c>
      <c r="E10" s="1">
        <v>47493.49</v>
      </c>
      <c r="F10" s="1">
        <v>0</v>
      </c>
      <c r="G10" s="1">
        <v>0</v>
      </c>
      <c r="H10" s="1">
        <v>-823.74</v>
      </c>
      <c r="I10" s="1">
        <v>47493.49</v>
      </c>
      <c r="J10" s="1">
        <v>0</v>
      </c>
      <c r="K10" s="1">
        <v>0</v>
      </c>
      <c r="L10" s="1">
        <v>0</v>
      </c>
      <c r="M10" s="1">
        <v>823.74</v>
      </c>
      <c r="N10" s="1">
        <v>2935.98</v>
      </c>
      <c r="O10" s="1" t="b">
        <f t="shared" si="1"/>
        <v>0</v>
      </c>
    </row>
    <row r="11" spans="1:15" x14ac:dyDescent="0.15">
      <c r="A11" s="1" t="str">
        <f t="shared" si="0"/>
        <v>Ally Auto Receivables Trust 2017-11915994642767</v>
      </c>
      <c r="B11" s="2">
        <v>42767</v>
      </c>
      <c r="C11" s="1">
        <v>19159946</v>
      </c>
      <c r="D11" s="1" t="s">
        <v>53</v>
      </c>
      <c r="E11" s="1">
        <v>35815.519999999997</v>
      </c>
      <c r="F11" s="1">
        <v>0</v>
      </c>
      <c r="G11" s="1">
        <v>0</v>
      </c>
      <c r="H11" s="1">
        <v>-504.45</v>
      </c>
      <c r="I11" s="1">
        <v>35815.519999999997</v>
      </c>
      <c r="J11" s="1">
        <v>0</v>
      </c>
      <c r="K11" s="1">
        <v>0</v>
      </c>
      <c r="L11" s="1">
        <v>0</v>
      </c>
      <c r="M11" s="1">
        <v>504.45</v>
      </c>
      <c r="N11" s="1">
        <v>2712.48</v>
      </c>
      <c r="O11" s="1" t="b">
        <f t="shared" si="1"/>
        <v>0</v>
      </c>
    </row>
    <row r="12" spans="1:15" x14ac:dyDescent="0.15">
      <c r="A12" s="1" t="str">
        <f t="shared" si="0"/>
        <v>Ally Auto Receivables Trust 2017-11797338242767</v>
      </c>
      <c r="B12" s="2">
        <v>42767</v>
      </c>
      <c r="C12" s="1">
        <v>17973382</v>
      </c>
      <c r="D12" s="1" t="s">
        <v>53</v>
      </c>
      <c r="E12" s="1">
        <v>15583.85</v>
      </c>
      <c r="F12" s="1">
        <v>0</v>
      </c>
      <c r="G12" s="1">
        <v>0</v>
      </c>
      <c r="H12" s="1">
        <v>-253</v>
      </c>
      <c r="I12" s="1">
        <v>15583.85</v>
      </c>
      <c r="J12" s="1">
        <v>0</v>
      </c>
      <c r="K12" s="1">
        <v>0</v>
      </c>
      <c r="L12" s="1">
        <v>0</v>
      </c>
      <c r="M12" s="1">
        <v>253</v>
      </c>
      <c r="N12" s="1">
        <v>1248.24</v>
      </c>
      <c r="O12" s="1" t="b">
        <f t="shared" si="1"/>
        <v>0</v>
      </c>
    </row>
    <row r="13" spans="1:15" x14ac:dyDescent="0.15">
      <c r="A13" s="1" t="str">
        <f t="shared" si="0"/>
        <v>Ally Auto Receivables Trust 2017-11927892042767</v>
      </c>
      <c r="B13" s="2">
        <v>42767</v>
      </c>
      <c r="C13" s="1">
        <v>19278920</v>
      </c>
      <c r="D13" s="1" t="s">
        <v>53</v>
      </c>
      <c r="E13" s="1">
        <v>21432.38</v>
      </c>
      <c r="F13" s="1">
        <v>0</v>
      </c>
      <c r="G13" s="1">
        <v>0</v>
      </c>
      <c r="H13" s="1">
        <v>-287.73</v>
      </c>
      <c r="I13" s="1">
        <v>21432.38</v>
      </c>
      <c r="J13" s="1">
        <v>0</v>
      </c>
      <c r="K13" s="1">
        <v>0</v>
      </c>
      <c r="L13" s="1">
        <v>0</v>
      </c>
      <c r="M13" s="1">
        <v>287.73</v>
      </c>
      <c r="N13" s="1">
        <v>1657.39</v>
      </c>
      <c r="O13" s="1" t="b">
        <f t="shared" si="1"/>
        <v>0</v>
      </c>
    </row>
    <row r="14" spans="1:15" x14ac:dyDescent="0.15">
      <c r="A14" s="1" t="str">
        <f t="shared" si="0"/>
        <v>Ally Auto Receivables Trust 2017-11952603642767</v>
      </c>
      <c r="B14" s="2">
        <v>42767</v>
      </c>
      <c r="C14" s="1">
        <v>19526036</v>
      </c>
      <c r="D14" s="1" t="s">
        <v>53</v>
      </c>
      <c r="E14" s="1">
        <v>19194.59</v>
      </c>
      <c r="F14" s="1">
        <v>0</v>
      </c>
      <c r="G14" s="1">
        <v>0</v>
      </c>
      <c r="H14" s="1">
        <v>-267.25</v>
      </c>
      <c r="I14" s="1">
        <v>19194.59</v>
      </c>
      <c r="J14" s="1">
        <v>0</v>
      </c>
      <c r="K14" s="1">
        <v>0</v>
      </c>
      <c r="L14" s="1">
        <v>0</v>
      </c>
      <c r="M14" s="1">
        <v>267.25</v>
      </c>
      <c r="N14" s="1">
        <v>710.1</v>
      </c>
      <c r="O14" s="1" t="b">
        <f t="shared" si="1"/>
        <v>0</v>
      </c>
    </row>
    <row r="15" spans="1:15" x14ac:dyDescent="0.15">
      <c r="A15" s="1" t="str">
        <f t="shared" si="0"/>
        <v>Ally Auto Receivables Trust 2017-11965882542767</v>
      </c>
      <c r="B15" s="2">
        <v>42767</v>
      </c>
      <c r="C15" s="1">
        <v>19658825</v>
      </c>
      <c r="D15" s="1" t="s">
        <v>53</v>
      </c>
      <c r="E15" s="1">
        <v>14896.1</v>
      </c>
      <c r="F15" s="1">
        <v>0</v>
      </c>
      <c r="G15" s="1">
        <v>5832.84</v>
      </c>
      <c r="H15" s="1">
        <v>0</v>
      </c>
      <c r="I15" s="1">
        <v>0</v>
      </c>
      <c r="J15" s="1">
        <v>0</v>
      </c>
      <c r="K15" s="1">
        <v>0</v>
      </c>
      <c r="L15" s="1">
        <v>9063.26</v>
      </c>
      <c r="M15" s="1">
        <v>182.62</v>
      </c>
      <c r="N15" s="1">
        <v>0</v>
      </c>
      <c r="O15" s="1" t="b">
        <f t="shared" si="1"/>
        <v>0</v>
      </c>
    </row>
    <row r="16" spans="1:15" x14ac:dyDescent="0.15">
      <c r="A16" s="1" t="str">
        <f t="shared" si="0"/>
        <v>Ally Auto Receivables Trust 2017-11902174742767</v>
      </c>
      <c r="B16" s="2">
        <v>42767</v>
      </c>
      <c r="C16" s="1">
        <v>19021747</v>
      </c>
      <c r="D16" s="1" t="s">
        <v>53</v>
      </c>
      <c r="E16" s="1">
        <v>17538.419999999998</v>
      </c>
      <c r="F16" s="1">
        <v>0</v>
      </c>
      <c r="G16" s="1">
        <v>0</v>
      </c>
      <c r="H16" s="1">
        <v>-244.17</v>
      </c>
      <c r="I16" s="1">
        <v>17538.419999999998</v>
      </c>
      <c r="J16" s="1">
        <v>0</v>
      </c>
      <c r="K16" s="1">
        <v>0</v>
      </c>
      <c r="L16" s="1">
        <v>0</v>
      </c>
      <c r="M16" s="1">
        <v>244.17</v>
      </c>
      <c r="N16" s="1">
        <v>1350.68</v>
      </c>
      <c r="O16" s="1" t="b">
        <f t="shared" si="1"/>
        <v>0</v>
      </c>
    </row>
    <row r="17" spans="1:15" x14ac:dyDescent="0.15">
      <c r="A17" s="1" t="str">
        <f t="shared" si="0"/>
        <v>Ally Auto Receivables Trust 2017-11918508642767</v>
      </c>
      <c r="B17" s="2">
        <v>42767</v>
      </c>
      <c r="C17" s="1">
        <v>19185086</v>
      </c>
      <c r="D17" s="1" t="s">
        <v>53</v>
      </c>
      <c r="E17" s="1">
        <v>13653.94</v>
      </c>
      <c r="F17" s="1">
        <v>0</v>
      </c>
      <c r="G17" s="1">
        <v>6514.61</v>
      </c>
      <c r="H17" s="1">
        <v>0</v>
      </c>
      <c r="I17" s="1">
        <v>0</v>
      </c>
      <c r="J17" s="1">
        <v>0</v>
      </c>
      <c r="K17" s="1">
        <v>0</v>
      </c>
      <c r="L17" s="1">
        <v>7139.33</v>
      </c>
      <c r="M17" s="1">
        <v>186.35</v>
      </c>
      <c r="N17" s="1">
        <v>0</v>
      </c>
      <c r="O17" s="1" t="b">
        <f t="shared" si="1"/>
        <v>0</v>
      </c>
    </row>
    <row r="18" spans="1:15" x14ac:dyDescent="0.15">
      <c r="A18" s="1" t="str">
        <f t="shared" si="0"/>
        <v>Ally Auto Receivables Trust 2017-11955180842767</v>
      </c>
      <c r="B18" s="2">
        <v>42767</v>
      </c>
      <c r="C18" s="1">
        <v>19551808</v>
      </c>
      <c r="D18" s="1" t="s">
        <v>53</v>
      </c>
      <c r="E18" s="1">
        <v>14340.42</v>
      </c>
      <c r="F18" s="1">
        <v>0</v>
      </c>
      <c r="G18" s="1">
        <v>0</v>
      </c>
      <c r="H18" s="1">
        <v>-202.3</v>
      </c>
      <c r="I18" s="1">
        <v>14340.42</v>
      </c>
      <c r="J18" s="1">
        <v>0</v>
      </c>
      <c r="K18" s="1">
        <v>0</v>
      </c>
      <c r="L18" s="1">
        <v>0</v>
      </c>
      <c r="M18" s="1">
        <v>202.3</v>
      </c>
      <c r="N18" s="1">
        <v>742.98</v>
      </c>
      <c r="O18" s="1" t="b">
        <f t="shared" si="1"/>
        <v>0</v>
      </c>
    </row>
    <row r="19" spans="1:15" x14ac:dyDescent="0.15">
      <c r="A19" s="1" t="str">
        <f t="shared" si="0"/>
        <v>Ally Auto Receivables Trust 2017-12003727342767</v>
      </c>
      <c r="B19" s="2">
        <v>42767</v>
      </c>
      <c r="C19" s="1">
        <v>20037273</v>
      </c>
      <c r="D19" s="1" t="s">
        <v>53</v>
      </c>
      <c r="E19" s="1">
        <v>20311.310000000001</v>
      </c>
      <c r="F19" s="1">
        <v>0</v>
      </c>
      <c r="G19" s="1">
        <v>0</v>
      </c>
      <c r="H19" s="1">
        <v>-212.52</v>
      </c>
      <c r="I19" s="1">
        <v>20311.310000000001</v>
      </c>
      <c r="J19" s="1">
        <v>0</v>
      </c>
      <c r="K19" s="1">
        <v>0</v>
      </c>
      <c r="L19" s="1">
        <v>0</v>
      </c>
      <c r="M19" s="1">
        <v>212.52</v>
      </c>
      <c r="N19" s="1">
        <v>1248.0899999999999</v>
      </c>
      <c r="O19" s="1" t="b">
        <f t="shared" si="1"/>
        <v>0</v>
      </c>
    </row>
    <row r="20" spans="1:15" x14ac:dyDescent="0.15">
      <c r="A20" s="1" t="str">
        <f t="shared" si="0"/>
        <v>Ally Auto Receivables Trust 2017-12006427242767</v>
      </c>
      <c r="B20" s="2">
        <v>42767</v>
      </c>
      <c r="C20" s="1">
        <v>20064272</v>
      </c>
      <c r="D20" s="1" t="s">
        <v>53</v>
      </c>
      <c r="E20" s="1">
        <v>45651.13</v>
      </c>
      <c r="F20" s="1">
        <v>0</v>
      </c>
      <c r="G20" s="1">
        <v>0</v>
      </c>
      <c r="H20" s="1">
        <v>-535.44000000000005</v>
      </c>
      <c r="I20" s="1">
        <v>45651.13</v>
      </c>
      <c r="J20" s="1">
        <v>0</v>
      </c>
      <c r="K20" s="1">
        <v>0</v>
      </c>
      <c r="L20" s="1">
        <v>0</v>
      </c>
      <c r="M20" s="1">
        <v>535.44000000000005</v>
      </c>
      <c r="N20" s="1">
        <v>3473.4</v>
      </c>
      <c r="O20" s="1" t="b">
        <f t="shared" si="1"/>
        <v>0</v>
      </c>
    </row>
    <row r="21" spans="1:15" x14ac:dyDescent="0.15">
      <c r="A21" s="1" t="str">
        <f t="shared" si="0"/>
        <v>Ally Auto Receivables Trust 2017-12014491642767</v>
      </c>
      <c r="B21" s="2">
        <v>42767</v>
      </c>
      <c r="C21" s="1">
        <v>20144916</v>
      </c>
      <c r="D21" s="1" t="s">
        <v>53</v>
      </c>
      <c r="E21" s="1">
        <v>21550.87</v>
      </c>
      <c r="F21" s="1">
        <v>0</v>
      </c>
      <c r="G21" s="1">
        <v>0</v>
      </c>
      <c r="H21" s="1">
        <v>-269.88</v>
      </c>
      <c r="I21" s="1">
        <v>21550.87</v>
      </c>
      <c r="J21" s="1">
        <v>0</v>
      </c>
      <c r="K21" s="1">
        <v>0</v>
      </c>
      <c r="L21" s="1">
        <v>0</v>
      </c>
      <c r="M21" s="1">
        <v>269.88</v>
      </c>
      <c r="N21" s="1">
        <v>578.66</v>
      </c>
      <c r="O21" s="1" t="b">
        <f t="shared" si="1"/>
        <v>0</v>
      </c>
    </row>
    <row r="22" spans="1:15" x14ac:dyDescent="0.15">
      <c r="A22" s="1" t="str">
        <f t="shared" si="0"/>
        <v>Ally Auto Receivables Trust 2017-11915994642736</v>
      </c>
      <c r="B22" s="2">
        <v>42736</v>
      </c>
      <c r="C22" s="1">
        <v>19159946</v>
      </c>
      <c r="D22" s="1" t="s">
        <v>53</v>
      </c>
      <c r="E22" s="1">
        <v>35815.519999999997</v>
      </c>
      <c r="F22" s="1">
        <v>0</v>
      </c>
      <c r="G22" s="1">
        <v>0</v>
      </c>
      <c r="H22" s="1">
        <v>-501.94</v>
      </c>
      <c r="I22" s="1">
        <v>35815.519999999997</v>
      </c>
      <c r="J22" s="1">
        <v>0</v>
      </c>
      <c r="K22" s="1">
        <v>0</v>
      </c>
      <c r="L22" s="1">
        <v>0</v>
      </c>
      <c r="M22" s="1">
        <v>501.94</v>
      </c>
      <c r="N22" s="1">
        <v>2034.36</v>
      </c>
      <c r="O22" s="1" t="b">
        <f t="shared" si="1"/>
        <v>0</v>
      </c>
    </row>
    <row r="23" spans="1:15" x14ac:dyDescent="0.15">
      <c r="A23" s="1" t="str">
        <f t="shared" si="0"/>
        <v>Ally Auto Receivables Trust 2017-11952603642736</v>
      </c>
      <c r="B23" s="2">
        <v>42736</v>
      </c>
      <c r="C23" s="1">
        <v>19526036</v>
      </c>
      <c r="D23" s="1" t="s">
        <v>53</v>
      </c>
      <c r="E23" s="1">
        <v>19437.900000000001</v>
      </c>
      <c r="F23" s="1">
        <v>243.31</v>
      </c>
      <c r="G23" s="1">
        <v>0</v>
      </c>
      <c r="H23" s="1">
        <v>-22.72</v>
      </c>
      <c r="I23" s="1">
        <v>19194.59</v>
      </c>
      <c r="J23" s="1">
        <v>111.74</v>
      </c>
      <c r="K23" s="1">
        <v>0</v>
      </c>
      <c r="L23" s="1">
        <v>0</v>
      </c>
      <c r="M23" s="1">
        <v>266.02999999999997</v>
      </c>
      <c r="N23" s="1">
        <v>355.05</v>
      </c>
      <c r="O23" s="1" t="b">
        <f t="shared" si="1"/>
        <v>0</v>
      </c>
    </row>
    <row r="24" spans="1:15" x14ac:dyDescent="0.15">
      <c r="A24" s="1" t="str">
        <f t="shared" si="0"/>
        <v>Ally Auto Receivables Trust 2017-11955180842736</v>
      </c>
      <c r="B24" s="2">
        <v>42736</v>
      </c>
      <c r="C24" s="1">
        <v>19551808</v>
      </c>
      <c r="D24" s="1" t="s">
        <v>53</v>
      </c>
      <c r="E24" s="1">
        <v>14340.42</v>
      </c>
      <c r="F24" s="1">
        <v>0</v>
      </c>
      <c r="G24" s="1">
        <v>0</v>
      </c>
      <c r="H24" s="1">
        <v>-201.65</v>
      </c>
      <c r="I24" s="1">
        <v>14340.42</v>
      </c>
      <c r="J24" s="1">
        <v>0</v>
      </c>
      <c r="K24" s="1">
        <v>0</v>
      </c>
      <c r="L24" s="1">
        <v>0</v>
      </c>
      <c r="M24" s="1">
        <v>201.65</v>
      </c>
      <c r="N24" s="1">
        <v>495.32</v>
      </c>
      <c r="O24" s="1" t="b">
        <f t="shared" si="1"/>
        <v>0</v>
      </c>
    </row>
    <row r="25" spans="1:15" x14ac:dyDescent="0.15">
      <c r="A25" s="1" t="str">
        <f t="shared" si="0"/>
        <v>Ally Auto Receivables Trust 2017-12014491642736</v>
      </c>
      <c r="B25" s="2">
        <v>42736</v>
      </c>
      <c r="C25" s="1">
        <v>20144916</v>
      </c>
      <c r="D25" s="1" t="s">
        <v>53</v>
      </c>
      <c r="E25" s="1">
        <v>21550.87</v>
      </c>
      <c r="F25" s="1">
        <v>0</v>
      </c>
      <c r="G25" s="1">
        <v>0</v>
      </c>
      <c r="H25" s="1">
        <v>-268.33999999999997</v>
      </c>
      <c r="I25" s="1">
        <v>21550.87</v>
      </c>
      <c r="J25" s="1">
        <v>0</v>
      </c>
      <c r="K25" s="1">
        <v>0</v>
      </c>
      <c r="L25" s="1">
        <v>0</v>
      </c>
      <c r="M25" s="1">
        <v>268.33999999999997</v>
      </c>
      <c r="N25" s="1">
        <v>182.42</v>
      </c>
      <c r="O25" s="1" t="b">
        <f t="shared" si="1"/>
        <v>0</v>
      </c>
    </row>
    <row r="26" spans="1:15" x14ac:dyDescent="0.15">
      <c r="A26" s="1" t="str">
        <f t="shared" si="0"/>
        <v>Ally Auto Receivables Trust 2017-12006427242736</v>
      </c>
      <c r="B26" s="2">
        <v>42736</v>
      </c>
      <c r="C26" s="1">
        <v>20064272</v>
      </c>
      <c r="D26" s="1" t="s">
        <v>53</v>
      </c>
      <c r="E26" s="1">
        <v>45651.13</v>
      </c>
      <c r="F26" s="1">
        <v>0</v>
      </c>
      <c r="G26" s="1">
        <v>0</v>
      </c>
      <c r="H26" s="1">
        <v>-508.43</v>
      </c>
      <c r="I26" s="1">
        <v>45651.13</v>
      </c>
      <c r="J26" s="1">
        <v>0</v>
      </c>
      <c r="K26" s="1">
        <v>0</v>
      </c>
      <c r="L26" s="1">
        <v>0</v>
      </c>
      <c r="M26" s="1">
        <v>508.43</v>
      </c>
      <c r="N26" s="1">
        <v>2605.0500000000002</v>
      </c>
      <c r="O26" s="1" t="b">
        <f t="shared" si="1"/>
        <v>0</v>
      </c>
    </row>
    <row r="27" spans="1:15" x14ac:dyDescent="0.15">
      <c r="A27" s="1" t="str">
        <f t="shared" si="0"/>
        <v>Ally Auto Receivables Trust 2017-11778653942736</v>
      </c>
      <c r="B27" s="2">
        <v>42736</v>
      </c>
      <c r="C27" s="1">
        <v>17786539</v>
      </c>
      <c r="D27" s="1" t="s">
        <v>53</v>
      </c>
      <c r="E27" s="1">
        <v>19465.419999999998</v>
      </c>
      <c r="F27" s="1">
        <v>0</v>
      </c>
      <c r="G27" s="1">
        <v>0</v>
      </c>
      <c r="H27" s="1">
        <v>-327.69</v>
      </c>
      <c r="I27" s="1">
        <v>19465.419999999998</v>
      </c>
      <c r="J27" s="1">
        <v>0</v>
      </c>
      <c r="K27" s="1">
        <v>0</v>
      </c>
      <c r="L27" s="1">
        <v>0</v>
      </c>
      <c r="M27" s="1">
        <v>327.69</v>
      </c>
      <c r="N27" s="1">
        <v>1247.43</v>
      </c>
      <c r="O27" s="1" t="b">
        <f t="shared" si="1"/>
        <v>0</v>
      </c>
    </row>
    <row r="28" spans="1:15" x14ac:dyDescent="0.15">
      <c r="A28" s="1" t="str">
        <f t="shared" si="0"/>
        <v>Ally Auto Receivables Trust 2017-11797338242736</v>
      </c>
      <c r="B28" s="2">
        <v>42736</v>
      </c>
      <c r="C28" s="1">
        <v>17973382</v>
      </c>
      <c r="D28" s="1" t="s">
        <v>53</v>
      </c>
      <c r="E28" s="1">
        <v>15583.85</v>
      </c>
      <c r="F28" s="1">
        <v>0</v>
      </c>
      <c r="G28" s="1">
        <v>0</v>
      </c>
      <c r="H28" s="1">
        <v>-251.94</v>
      </c>
      <c r="I28" s="1">
        <v>15583.85</v>
      </c>
      <c r="J28" s="1">
        <v>0</v>
      </c>
      <c r="K28" s="1">
        <v>0</v>
      </c>
      <c r="L28" s="1">
        <v>0</v>
      </c>
      <c r="M28" s="1">
        <v>251.94</v>
      </c>
      <c r="N28" s="1">
        <v>936.18</v>
      </c>
      <c r="O28" s="1" t="b">
        <f t="shared" si="1"/>
        <v>0</v>
      </c>
    </row>
    <row r="29" spans="1:15" x14ac:dyDescent="0.15">
      <c r="A29" s="1" t="str">
        <f t="shared" si="0"/>
        <v>Ally Auto Receivables Trust 2017-11836713442736</v>
      </c>
      <c r="B29" s="2">
        <v>42736</v>
      </c>
      <c r="C29" s="1">
        <v>18367134</v>
      </c>
      <c r="D29" s="1" t="s">
        <v>53</v>
      </c>
      <c r="E29" s="1">
        <v>14001.63</v>
      </c>
      <c r="F29" s="1">
        <v>239.36</v>
      </c>
      <c r="G29" s="1">
        <v>0</v>
      </c>
      <c r="H29" s="1">
        <v>-26.01</v>
      </c>
      <c r="I29" s="1">
        <v>13762.27</v>
      </c>
      <c r="J29" s="1">
        <v>99.72</v>
      </c>
      <c r="K29" s="1">
        <v>0</v>
      </c>
      <c r="L29" s="1">
        <v>0</v>
      </c>
      <c r="M29" s="1">
        <v>265.37</v>
      </c>
      <c r="N29" s="1">
        <v>354.42</v>
      </c>
      <c r="O29" s="1" t="b">
        <f t="shared" si="1"/>
        <v>0</v>
      </c>
    </row>
    <row r="30" spans="1:15" x14ac:dyDescent="0.15">
      <c r="A30" s="1" t="str">
        <f t="shared" si="0"/>
        <v>Ally Auto Receivables Trust 2017-11838419542736</v>
      </c>
      <c r="B30" s="2">
        <v>42736</v>
      </c>
      <c r="C30" s="1">
        <v>18384195</v>
      </c>
      <c r="D30" s="1" t="s">
        <v>53</v>
      </c>
      <c r="E30" s="1">
        <v>47493.49</v>
      </c>
      <c r="F30" s="1">
        <v>0</v>
      </c>
      <c r="G30" s="1">
        <v>0</v>
      </c>
      <c r="H30" s="1">
        <v>-821.02</v>
      </c>
      <c r="I30" s="1">
        <v>47493.49</v>
      </c>
      <c r="J30" s="1">
        <v>0</v>
      </c>
      <c r="K30" s="1">
        <v>0</v>
      </c>
      <c r="L30" s="1">
        <v>0</v>
      </c>
      <c r="M30" s="1">
        <v>821.02</v>
      </c>
      <c r="N30" s="1">
        <v>1957.32</v>
      </c>
      <c r="O30" s="1" t="b">
        <f t="shared" si="1"/>
        <v>0</v>
      </c>
    </row>
    <row r="31" spans="1:15" x14ac:dyDescent="0.15">
      <c r="A31" s="1" t="str">
        <f t="shared" si="0"/>
        <v>Ally Auto Receivables Trust 2017-11902174742736</v>
      </c>
      <c r="B31" s="2">
        <v>42736</v>
      </c>
      <c r="C31" s="1">
        <v>19021747</v>
      </c>
      <c r="D31" s="1" t="s">
        <v>53</v>
      </c>
      <c r="E31" s="1">
        <v>17538.419999999998</v>
      </c>
      <c r="F31" s="1">
        <v>0</v>
      </c>
      <c r="G31" s="1">
        <v>0</v>
      </c>
      <c r="H31" s="1">
        <v>-242.79</v>
      </c>
      <c r="I31" s="1">
        <v>17538.419999999998</v>
      </c>
      <c r="J31" s="1">
        <v>0</v>
      </c>
      <c r="K31" s="1">
        <v>0</v>
      </c>
      <c r="L31" s="1">
        <v>0</v>
      </c>
      <c r="M31" s="1">
        <v>242.79</v>
      </c>
      <c r="N31" s="1">
        <v>1013.01</v>
      </c>
      <c r="O31" s="1" t="b">
        <f t="shared" si="1"/>
        <v>0</v>
      </c>
    </row>
    <row r="32" spans="1:15" x14ac:dyDescent="0.15">
      <c r="A32" s="1" t="str">
        <f t="shared" si="0"/>
        <v>Ally Auto Receivables Trust 2017-11918508642736</v>
      </c>
      <c r="B32" s="2">
        <v>42736</v>
      </c>
      <c r="C32" s="1">
        <v>19185086</v>
      </c>
      <c r="D32" s="1" t="s">
        <v>53</v>
      </c>
      <c r="E32" s="1">
        <v>13653.94</v>
      </c>
      <c r="F32" s="1">
        <v>0</v>
      </c>
      <c r="G32" s="1">
        <v>0</v>
      </c>
      <c r="H32" s="1">
        <v>-185.02</v>
      </c>
      <c r="I32" s="1">
        <v>13653.94</v>
      </c>
      <c r="J32" s="1">
        <v>0</v>
      </c>
      <c r="K32" s="1">
        <v>0</v>
      </c>
      <c r="L32" s="1">
        <v>0</v>
      </c>
      <c r="M32" s="1">
        <v>185.02</v>
      </c>
      <c r="N32" s="1">
        <v>570.64</v>
      </c>
      <c r="O32" s="1" t="b">
        <f t="shared" si="1"/>
        <v>0</v>
      </c>
    </row>
    <row r="33" spans="1:15" x14ac:dyDescent="0.15">
      <c r="A33" s="1" t="str">
        <f t="shared" si="0"/>
        <v>Ally Auto Receivables Trust 2017-11927892042736</v>
      </c>
      <c r="B33" s="2">
        <v>42736</v>
      </c>
      <c r="C33" s="1">
        <v>19278920</v>
      </c>
      <c r="D33" s="1" t="s">
        <v>53</v>
      </c>
      <c r="E33" s="1">
        <v>21432.38</v>
      </c>
      <c r="F33" s="1">
        <v>0</v>
      </c>
      <c r="G33" s="1">
        <v>0</v>
      </c>
      <c r="H33" s="1">
        <v>-285.91000000000003</v>
      </c>
      <c r="I33" s="1">
        <v>21432.38</v>
      </c>
      <c r="J33" s="1">
        <v>0</v>
      </c>
      <c r="K33" s="1">
        <v>0</v>
      </c>
      <c r="L33" s="1">
        <v>0</v>
      </c>
      <c r="M33" s="1">
        <v>285.91000000000003</v>
      </c>
      <c r="N33" s="1">
        <v>1235.6199999999999</v>
      </c>
      <c r="O33" s="1" t="b">
        <f t="shared" si="1"/>
        <v>0</v>
      </c>
    </row>
    <row r="34" spans="1:15" x14ac:dyDescent="0.15">
      <c r="A34" s="1" t="str">
        <f t="shared" si="0"/>
        <v>Ally Auto Receivables Trust 2017-11936898042736</v>
      </c>
      <c r="B34" s="2">
        <v>42736</v>
      </c>
      <c r="C34" s="1">
        <v>19368980</v>
      </c>
      <c r="D34" s="1" t="s">
        <v>53</v>
      </c>
      <c r="E34" s="1">
        <v>14650.87</v>
      </c>
      <c r="F34" s="1">
        <v>0</v>
      </c>
      <c r="G34" s="1">
        <v>0</v>
      </c>
      <c r="H34" s="1">
        <v>-200.87</v>
      </c>
      <c r="I34" s="1">
        <v>14650.87</v>
      </c>
      <c r="J34" s="1">
        <v>0</v>
      </c>
      <c r="K34" s="1">
        <v>0</v>
      </c>
      <c r="L34" s="1">
        <v>0</v>
      </c>
      <c r="M34" s="1">
        <v>200.87</v>
      </c>
      <c r="N34" s="1">
        <v>552.55999999999995</v>
      </c>
      <c r="O34" s="1" t="b">
        <f t="shared" si="1"/>
        <v>0</v>
      </c>
    </row>
    <row r="35" spans="1:15" x14ac:dyDescent="0.15">
      <c r="A35" s="1" t="str">
        <f t="shared" si="0"/>
        <v>Ally Auto Receivables Trust 2017-11963796242736</v>
      </c>
      <c r="B35" s="2">
        <v>42736</v>
      </c>
      <c r="C35" s="1">
        <v>19637962</v>
      </c>
      <c r="D35" s="1" t="s">
        <v>53</v>
      </c>
      <c r="E35" s="1">
        <v>18036.11</v>
      </c>
      <c r="F35" s="1">
        <v>0</v>
      </c>
      <c r="G35" s="1">
        <v>0</v>
      </c>
      <c r="H35" s="1">
        <v>-203.28</v>
      </c>
      <c r="I35" s="1">
        <v>18036.11</v>
      </c>
      <c r="J35" s="1">
        <v>0</v>
      </c>
      <c r="K35" s="1">
        <v>0</v>
      </c>
      <c r="L35" s="1">
        <v>0</v>
      </c>
      <c r="M35" s="1">
        <v>203.28</v>
      </c>
      <c r="N35" s="1">
        <v>1106.67</v>
      </c>
      <c r="O35" s="1" t="b">
        <f t="shared" si="1"/>
        <v>0</v>
      </c>
    </row>
    <row r="36" spans="1:15" x14ac:dyDescent="0.15">
      <c r="A36" s="1" t="str">
        <f t="shared" si="0"/>
        <v>Ally Auto Receivables Trust 2017-11965882542736</v>
      </c>
      <c r="B36" s="2">
        <v>42736</v>
      </c>
      <c r="C36" s="1">
        <v>19658825</v>
      </c>
      <c r="D36" s="1" t="s">
        <v>53</v>
      </c>
      <c r="E36" s="1">
        <v>15073.79</v>
      </c>
      <c r="F36" s="1">
        <v>177.69</v>
      </c>
      <c r="G36" s="1">
        <v>0</v>
      </c>
      <c r="H36" s="1">
        <v>-3.51</v>
      </c>
      <c r="I36" s="1">
        <v>14896.1</v>
      </c>
      <c r="J36" s="1">
        <v>121.33</v>
      </c>
      <c r="K36" s="1">
        <v>0</v>
      </c>
      <c r="L36" s="1">
        <v>0</v>
      </c>
      <c r="M36" s="1">
        <v>181.2</v>
      </c>
      <c r="N36" s="1">
        <v>299.02</v>
      </c>
      <c r="O36" s="1" t="b">
        <f t="shared" si="1"/>
        <v>0</v>
      </c>
    </row>
    <row r="37" spans="1:15" x14ac:dyDescent="0.15">
      <c r="A37" s="1" t="str">
        <f t="shared" si="0"/>
        <v>Ally Auto Receivables Trust 2017-11982849242736</v>
      </c>
      <c r="B37" s="2">
        <v>42736</v>
      </c>
      <c r="C37" s="1">
        <v>19828492</v>
      </c>
      <c r="D37" s="1" t="s">
        <v>53</v>
      </c>
      <c r="E37" s="1">
        <v>20874.89</v>
      </c>
      <c r="F37" s="1">
        <v>0</v>
      </c>
      <c r="G37" s="1">
        <v>0</v>
      </c>
      <c r="H37" s="1">
        <v>-249.49</v>
      </c>
      <c r="I37" s="1">
        <v>20874.89</v>
      </c>
      <c r="J37" s="1">
        <v>0</v>
      </c>
      <c r="K37" s="1">
        <v>0</v>
      </c>
      <c r="L37" s="1">
        <v>0</v>
      </c>
      <c r="M37" s="1">
        <v>249.49</v>
      </c>
      <c r="N37" s="1">
        <v>1170.8399999999999</v>
      </c>
      <c r="O37" s="1" t="b">
        <f t="shared" si="1"/>
        <v>0</v>
      </c>
    </row>
    <row r="38" spans="1:15" x14ac:dyDescent="0.15">
      <c r="A38" s="1" t="str">
        <f t="shared" si="0"/>
        <v>Ally Auto Receivables Trust 2017-11985453142736</v>
      </c>
      <c r="B38" s="2">
        <v>42736</v>
      </c>
      <c r="C38" s="1">
        <v>19854531</v>
      </c>
      <c r="D38" s="1" t="s">
        <v>53</v>
      </c>
      <c r="E38" s="1">
        <v>11864.09</v>
      </c>
      <c r="F38" s="1">
        <v>0</v>
      </c>
      <c r="G38" s="1">
        <v>0</v>
      </c>
      <c r="H38" s="1">
        <v>-133.9</v>
      </c>
      <c r="I38" s="1">
        <v>11864.09</v>
      </c>
      <c r="J38" s="1">
        <v>0</v>
      </c>
      <c r="K38" s="1">
        <v>0</v>
      </c>
      <c r="L38" s="1">
        <v>0</v>
      </c>
      <c r="M38" s="1">
        <v>133.9</v>
      </c>
      <c r="N38" s="1">
        <v>468.3</v>
      </c>
      <c r="O38" s="1" t="b">
        <f t="shared" si="1"/>
        <v>0</v>
      </c>
    </row>
    <row r="39" spans="1:15" x14ac:dyDescent="0.15">
      <c r="A39" s="1" t="str">
        <f t="shared" si="0"/>
        <v>Ally Auto Receivables Trust 2017-11994619042736</v>
      </c>
      <c r="B39" s="2">
        <v>42736</v>
      </c>
      <c r="C39" s="1">
        <v>19946190</v>
      </c>
      <c r="D39" s="1" t="s">
        <v>53</v>
      </c>
      <c r="E39" s="1">
        <v>23530.84</v>
      </c>
      <c r="F39" s="1">
        <v>0</v>
      </c>
      <c r="G39" s="1">
        <v>0</v>
      </c>
      <c r="H39" s="1">
        <v>-300.10000000000002</v>
      </c>
      <c r="I39" s="1">
        <v>23530.84</v>
      </c>
      <c r="J39" s="1">
        <v>0</v>
      </c>
      <c r="K39" s="1">
        <v>0</v>
      </c>
      <c r="L39" s="1">
        <v>0</v>
      </c>
      <c r="M39" s="1">
        <v>300.10000000000002</v>
      </c>
      <c r="N39" s="1">
        <v>917.04</v>
      </c>
      <c r="O39" s="1" t="b">
        <f t="shared" si="1"/>
        <v>0</v>
      </c>
    </row>
    <row r="40" spans="1:15" x14ac:dyDescent="0.15">
      <c r="A40" s="1" t="str">
        <f t="shared" si="0"/>
        <v>Ally Auto Receivables Trust 2017-12003727342736</v>
      </c>
      <c r="B40" s="2">
        <v>42736</v>
      </c>
      <c r="C40" s="1">
        <v>20037273</v>
      </c>
      <c r="D40" s="1" t="s">
        <v>53</v>
      </c>
      <c r="E40" s="1">
        <v>20311.310000000001</v>
      </c>
      <c r="F40" s="1">
        <v>0</v>
      </c>
      <c r="G40" s="1">
        <v>0</v>
      </c>
      <c r="H40" s="1">
        <v>-210.39</v>
      </c>
      <c r="I40" s="1">
        <v>20311.310000000001</v>
      </c>
      <c r="J40" s="1">
        <v>0</v>
      </c>
      <c r="K40" s="1">
        <v>0</v>
      </c>
      <c r="L40" s="1">
        <v>0</v>
      </c>
      <c r="M40" s="1">
        <v>210.39</v>
      </c>
      <c r="N40" s="1">
        <v>832.06</v>
      </c>
      <c r="O40" s="1" t="b">
        <f t="shared" si="1"/>
        <v>0</v>
      </c>
    </row>
    <row r="41" spans="1:15" x14ac:dyDescent="0.15">
      <c r="A41" s="1" t="str">
        <f t="shared" si="0"/>
        <v>Ally Auto Receivables Trust 2017-21549076342767</v>
      </c>
      <c r="B41" s="2">
        <v>42767</v>
      </c>
      <c r="C41" s="1">
        <v>15490763</v>
      </c>
      <c r="D41" s="1" t="s">
        <v>55</v>
      </c>
      <c r="E41" s="1">
        <v>5855.62</v>
      </c>
      <c r="F41" s="1">
        <v>178.5</v>
      </c>
      <c r="G41" s="1">
        <v>0</v>
      </c>
      <c r="H41" s="1">
        <v>0</v>
      </c>
      <c r="I41" s="1">
        <v>5677.12</v>
      </c>
      <c r="J41" s="1">
        <v>24.01</v>
      </c>
      <c r="K41" s="1">
        <v>0</v>
      </c>
      <c r="L41" s="1">
        <v>0</v>
      </c>
      <c r="M41" s="1">
        <v>176.84</v>
      </c>
      <c r="N41" s="1">
        <v>0</v>
      </c>
      <c r="O41" s="1" t="b">
        <f t="shared" si="1"/>
        <v>0</v>
      </c>
    </row>
    <row r="42" spans="1:15" x14ac:dyDescent="0.15">
      <c r="A42" s="1" t="str">
        <f t="shared" si="0"/>
        <v>Ally Auto Receivables Trust 2017-21799365142767</v>
      </c>
      <c r="B42" s="2">
        <v>42767</v>
      </c>
      <c r="C42" s="1">
        <v>17993651</v>
      </c>
      <c r="D42" s="1" t="s">
        <v>55</v>
      </c>
      <c r="E42" s="1">
        <v>10541.66</v>
      </c>
      <c r="F42" s="1">
        <v>176.77</v>
      </c>
      <c r="G42" s="1">
        <v>0</v>
      </c>
      <c r="H42" s="1">
        <v>0</v>
      </c>
      <c r="I42" s="1">
        <v>10364.89</v>
      </c>
      <c r="J42" s="1">
        <v>46.28</v>
      </c>
      <c r="K42" s="1">
        <v>0</v>
      </c>
      <c r="L42" s="1">
        <v>0</v>
      </c>
      <c r="M42" s="1">
        <v>176.71</v>
      </c>
      <c r="N42" s="1">
        <v>223.05</v>
      </c>
      <c r="O42" s="1" t="b">
        <f t="shared" si="1"/>
        <v>0</v>
      </c>
    </row>
    <row r="43" spans="1:15" x14ac:dyDescent="0.15">
      <c r="A43" s="1" t="str">
        <f t="shared" si="0"/>
        <v>AmeriCredit Automobile Receivables Trust 2017-10001694010 - 00001442767</v>
      </c>
      <c r="B43" s="2">
        <v>42767</v>
      </c>
      <c r="C43" s="1" t="s">
        <v>675</v>
      </c>
      <c r="D43" s="1" t="s">
        <v>16</v>
      </c>
      <c r="E43" s="1">
        <v>10603.59</v>
      </c>
      <c r="F43" s="1">
        <v>1596.36</v>
      </c>
      <c r="G43" s="1">
        <v>-425</v>
      </c>
      <c r="H43" s="1">
        <v>0</v>
      </c>
      <c r="I43" s="1">
        <v>9432.23</v>
      </c>
      <c r="J43" s="1">
        <v>164.65</v>
      </c>
      <c r="K43" s="1">
        <v>0</v>
      </c>
      <c r="L43" s="1">
        <v>-425</v>
      </c>
      <c r="M43" s="1">
        <v>468.29580543999998</v>
      </c>
      <c r="N43" s="1">
        <v>535.97</v>
      </c>
      <c r="O43" s="1" t="b">
        <f t="shared" si="1"/>
        <v>0</v>
      </c>
    </row>
    <row r="44" spans="1:15" x14ac:dyDescent="0.15">
      <c r="A44" s="1" t="str">
        <f t="shared" si="0"/>
        <v>AmeriCredit Automobile Receivables Trust 2017-10001694010 - 00004042767</v>
      </c>
      <c r="B44" s="2">
        <v>42767</v>
      </c>
      <c r="C44" s="1" t="s">
        <v>674</v>
      </c>
      <c r="D44" s="1" t="s">
        <v>16</v>
      </c>
      <c r="E44" s="1">
        <v>958.88</v>
      </c>
      <c r="F44" s="1">
        <v>0</v>
      </c>
      <c r="G44" s="1">
        <v>0</v>
      </c>
      <c r="H44" s="1">
        <v>0</v>
      </c>
      <c r="I44" s="1">
        <v>958.88</v>
      </c>
      <c r="J44" s="1">
        <v>0</v>
      </c>
      <c r="K44" s="1">
        <v>0</v>
      </c>
      <c r="L44" s="1">
        <v>0</v>
      </c>
      <c r="M44" s="1">
        <v>222.69201763999999</v>
      </c>
      <c r="N44" s="1">
        <v>667.6</v>
      </c>
      <c r="O44" s="1" t="b">
        <f t="shared" si="1"/>
        <v>0</v>
      </c>
    </row>
    <row r="45" spans="1:15" x14ac:dyDescent="0.15">
      <c r="A45" s="1" t="str">
        <f t="shared" si="0"/>
        <v>AmeriCredit Automobile Receivables Trust 2017-10001694010 - 00011342767</v>
      </c>
      <c r="B45" s="2">
        <v>42767</v>
      </c>
      <c r="C45" s="1" t="s">
        <v>673</v>
      </c>
      <c r="D45" s="1" t="s">
        <v>16</v>
      </c>
      <c r="E45" s="1">
        <v>892.31</v>
      </c>
      <c r="F45" s="1">
        <v>263.58999999999997</v>
      </c>
      <c r="G45" s="1">
        <v>0</v>
      </c>
      <c r="H45" s="1">
        <v>0</v>
      </c>
      <c r="I45" s="1">
        <v>628.72</v>
      </c>
      <c r="J45" s="1">
        <v>9.1999999999999993</v>
      </c>
      <c r="K45" s="1">
        <v>0</v>
      </c>
      <c r="L45" s="1">
        <v>0</v>
      </c>
      <c r="M45" s="1">
        <v>264.96944969999998</v>
      </c>
      <c r="N45" s="1">
        <v>272.79000000000002</v>
      </c>
      <c r="O45" s="1" t="b">
        <f t="shared" si="1"/>
        <v>0</v>
      </c>
    </row>
    <row r="46" spans="1:15" x14ac:dyDescent="0.15">
      <c r="A46" s="1" t="str">
        <f t="shared" si="0"/>
        <v>AmeriCredit Automobile Receivables Trust 2017-10001694010 - 00021642767</v>
      </c>
      <c r="B46" s="2">
        <v>42767</v>
      </c>
      <c r="C46" s="1" t="s">
        <v>672</v>
      </c>
      <c r="D46" s="1" t="s">
        <v>16</v>
      </c>
      <c r="E46" s="1">
        <v>8352.4500000000007</v>
      </c>
      <c r="F46" s="1">
        <v>386.13</v>
      </c>
      <c r="G46" s="1">
        <v>0</v>
      </c>
      <c r="H46" s="1">
        <v>0</v>
      </c>
      <c r="I46" s="1">
        <v>7966.32</v>
      </c>
      <c r="J46" s="1">
        <v>163.87</v>
      </c>
      <c r="K46" s="1">
        <v>0</v>
      </c>
      <c r="L46" s="1">
        <v>0</v>
      </c>
      <c r="M46" s="1">
        <v>427.26162742999998</v>
      </c>
      <c r="N46" s="1">
        <v>1075.94</v>
      </c>
      <c r="O46" s="1" t="b">
        <f t="shared" si="1"/>
        <v>0</v>
      </c>
    </row>
    <row r="47" spans="1:15" x14ac:dyDescent="0.15">
      <c r="A47" s="1" t="str">
        <f t="shared" si="0"/>
        <v>AmeriCredit Automobile Receivables Trust 2017-10001694010 - 00025042767</v>
      </c>
      <c r="B47" s="2">
        <v>42767</v>
      </c>
      <c r="C47" s="1" t="s">
        <v>671</v>
      </c>
      <c r="D47" s="1" t="s">
        <v>16</v>
      </c>
      <c r="E47" s="1">
        <v>420.98</v>
      </c>
      <c r="F47" s="1">
        <v>410.64</v>
      </c>
      <c r="G47" s="1">
        <v>10.34</v>
      </c>
      <c r="H47" s="1">
        <v>0</v>
      </c>
      <c r="I47" s="1">
        <v>0</v>
      </c>
      <c r="J47" s="1">
        <v>5.03</v>
      </c>
      <c r="K47" s="1">
        <v>0</v>
      </c>
      <c r="L47" s="1">
        <v>0</v>
      </c>
      <c r="M47" s="1">
        <v>395.85952469</v>
      </c>
      <c r="N47" s="1">
        <v>0</v>
      </c>
      <c r="O47" s="1" t="b">
        <f t="shared" si="1"/>
        <v>0</v>
      </c>
    </row>
    <row r="48" spans="1:15" x14ac:dyDescent="0.15">
      <c r="A48" s="1" t="str">
        <f t="shared" si="0"/>
        <v>AmeriCredit Automobile Receivables Trust 2017-10001694010 - 00032842767</v>
      </c>
      <c r="B48" s="2">
        <v>42767</v>
      </c>
      <c r="C48" s="1" t="s">
        <v>670</v>
      </c>
      <c r="D48" s="1" t="s">
        <v>16</v>
      </c>
      <c r="E48" s="1">
        <v>9670.1200000000008</v>
      </c>
      <c r="F48" s="1">
        <v>247.39</v>
      </c>
      <c r="G48" s="1">
        <v>0</v>
      </c>
      <c r="H48" s="1">
        <v>0</v>
      </c>
      <c r="I48" s="1">
        <v>9422.73</v>
      </c>
      <c r="J48" s="1">
        <v>135.04</v>
      </c>
      <c r="K48" s="1">
        <v>0</v>
      </c>
      <c r="L48" s="1">
        <v>0</v>
      </c>
      <c r="M48" s="1">
        <v>310.2285162</v>
      </c>
      <c r="N48" s="1">
        <v>382.43</v>
      </c>
      <c r="O48" s="1" t="b">
        <f t="shared" si="1"/>
        <v>0</v>
      </c>
    </row>
    <row r="49" spans="1:15" x14ac:dyDescent="0.15">
      <c r="A49" s="1" t="str">
        <f t="shared" si="0"/>
        <v>AmeriCredit Automobile Receivables Trust 2017-10001694010 - 00034242767</v>
      </c>
      <c r="B49" s="2">
        <v>42767</v>
      </c>
      <c r="C49" s="1" t="s">
        <v>669</v>
      </c>
      <c r="D49" s="1" t="s">
        <v>16</v>
      </c>
      <c r="E49" s="1">
        <v>3161.71</v>
      </c>
      <c r="F49" s="1">
        <v>2426.4299999999998</v>
      </c>
      <c r="G49" s="1">
        <v>0</v>
      </c>
      <c r="H49" s="1">
        <v>0</v>
      </c>
      <c r="I49" s="1">
        <v>735.28</v>
      </c>
      <c r="J49" s="1">
        <v>68.569999999999993</v>
      </c>
      <c r="K49" s="1">
        <v>0</v>
      </c>
      <c r="L49" s="1">
        <v>0</v>
      </c>
      <c r="M49" s="1">
        <v>192.05923175999999</v>
      </c>
      <c r="N49" s="1">
        <v>0</v>
      </c>
      <c r="O49" s="1" t="b">
        <f t="shared" si="1"/>
        <v>0</v>
      </c>
    </row>
    <row r="50" spans="1:15" x14ac:dyDescent="0.15">
      <c r="A50" s="1" t="str">
        <f t="shared" si="0"/>
        <v>AmeriCredit Automobile Receivables Trust 2017-10001694010 - 00037942767</v>
      </c>
      <c r="B50" s="2">
        <v>42767</v>
      </c>
      <c r="C50" s="1" t="s">
        <v>668</v>
      </c>
      <c r="D50" s="1" t="s">
        <v>16</v>
      </c>
      <c r="E50" s="1">
        <v>268.27999999999997</v>
      </c>
      <c r="F50" s="1">
        <v>264.61</v>
      </c>
      <c r="G50" s="1">
        <v>3.67</v>
      </c>
      <c r="H50" s="1">
        <v>0</v>
      </c>
      <c r="I50" s="1">
        <v>0</v>
      </c>
      <c r="J50" s="1">
        <v>3.67</v>
      </c>
      <c r="K50" s="1">
        <v>0</v>
      </c>
      <c r="L50" s="1">
        <v>0</v>
      </c>
      <c r="M50" s="1">
        <v>250.67386428</v>
      </c>
      <c r="N50" s="1">
        <v>0</v>
      </c>
      <c r="O50" s="1" t="b">
        <f t="shared" si="1"/>
        <v>0</v>
      </c>
    </row>
    <row r="51" spans="1:15" x14ac:dyDescent="0.15">
      <c r="A51" s="1" t="str">
        <f t="shared" si="0"/>
        <v>AmeriCredit Automobile Receivables Trust 2017-10001694010 - 00041142767</v>
      </c>
      <c r="B51" s="2">
        <v>42767</v>
      </c>
      <c r="C51" s="1" t="s">
        <v>667</v>
      </c>
      <c r="D51" s="1" t="s">
        <v>16</v>
      </c>
      <c r="E51" s="1">
        <v>3298.55</v>
      </c>
      <c r="F51" s="1">
        <v>227.8</v>
      </c>
      <c r="G51" s="1">
        <v>0</v>
      </c>
      <c r="H51" s="1">
        <v>0</v>
      </c>
      <c r="I51" s="1">
        <v>3070.75</v>
      </c>
      <c r="J51" s="1">
        <v>132.19999999999999</v>
      </c>
      <c r="K51" s="1">
        <v>0</v>
      </c>
      <c r="L51" s="1">
        <v>0</v>
      </c>
      <c r="M51" s="1">
        <v>339.29638466</v>
      </c>
      <c r="N51" s="1">
        <v>719.55</v>
      </c>
      <c r="O51" s="1" t="b">
        <f t="shared" si="1"/>
        <v>0</v>
      </c>
    </row>
    <row r="52" spans="1:15" x14ac:dyDescent="0.15">
      <c r="A52" s="1" t="str">
        <f t="shared" si="0"/>
        <v>AmeriCredit Automobile Receivables Trust 2017-10001694010 - 00043642767</v>
      </c>
      <c r="B52" s="2">
        <v>42767</v>
      </c>
      <c r="C52" s="1" t="s">
        <v>666</v>
      </c>
      <c r="D52" s="1" t="s">
        <v>16</v>
      </c>
      <c r="E52" s="1">
        <v>673.43</v>
      </c>
      <c r="F52" s="1">
        <v>0</v>
      </c>
      <c r="G52" s="1">
        <v>0</v>
      </c>
      <c r="H52" s="1">
        <v>0</v>
      </c>
      <c r="I52" s="1">
        <v>673.43</v>
      </c>
      <c r="J52" s="1">
        <v>0</v>
      </c>
      <c r="K52" s="1">
        <v>0</v>
      </c>
      <c r="L52" s="1">
        <v>0</v>
      </c>
      <c r="M52" s="1">
        <v>219.78186187</v>
      </c>
      <c r="N52" s="1">
        <v>226.13</v>
      </c>
      <c r="O52" s="1" t="b">
        <f t="shared" si="1"/>
        <v>0</v>
      </c>
    </row>
    <row r="53" spans="1:15" x14ac:dyDescent="0.15">
      <c r="A53" s="1" t="str">
        <f t="shared" si="0"/>
        <v>AmeriCredit Automobile Receivables Trust 2017-10001694010 - 00052042767</v>
      </c>
      <c r="B53" s="2">
        <v>42767</v>
      </c>
      <c r="C53" s="1" t="s">
        <v>665</v>
      </c>
      <c r="D53" s="1" t="s">
        <v>16</v>
      </c>
      <c r="E53" s="1">
        <v>7450.09</v>
      </c>
      <c r="F53" s="1">
        <v>0</v>
      </c>
      <c r="G53" s="1">
        <v>0</v>
      </c>
      <c r="H53" s="1">
        <v>0</v>
      </c>
      <c r="I53" s="1">
        <v>7450.09</v>
      </c>
      <c r="J53" s="1">
        <v>0</v>
      </c>
      <c r="K53" s="1">
        <v>0</v>
      </c>
      <c r="L53" s="1">
        <v>-395</v>
      </c>
      <c r="M53" s="1">
        <v>289.31723972999998</v>
      </c>
      <c r="N53" s="1">
        <v>1175.45</v>
      </c>
      <c r="O53" s="1" t="b">
        <f t="shared" si="1"/>
        <v>0</v>
      </c>
    </row>
    <row r="54" spans="1:15" x14ac:dyDescent="0.15">
      <c r="A54" s="1" t="str">
        <f t="shared" si="0"/>
        <v>AmeriCredit Automobile Receivables Trust 2017-10001694010 - 00060642767</v>
      </c>
      <c r="B54" s="2">
        <v>42767</v>
      </c>
      <c r="C54" s="1" t="s">
        <v>663</v>
      </c>
      <c r="D54" s="1" t="s">
        <v>16</v>
      </c>
      <c r="E54" s="1">
        <v>441.25</v>
      </c>
      <c r="F54" s="1">
        <v>186.65</v>
      </c>
      <c r="G54" s="1">
        <v>0</v>
      </c>
      <c r="H54" s="1">
        <v>0</v>
      </c>
      <c r="I54" s="1">
        <v>254.6</v>
      </c>
      <c r="J54" s="1">
        <v>3.32</v>
      </c>
      <c r="K54" s="1">
        <v>0</v>
      </c>
      <c r="L54" s="1">
        <v>0</v>
      </c>
      <c r="M54" s="1">
        <v>184.86322999999999</v>
      </c>
      <c r="N54" s="1">
        <v>189.97</v>
      </c>
      <c r="O54" s="1" t="b">
        <f t="shared" si="1"/>
        <v>0</v>
      </c>
    </row>
    <row r="55" spans="1:15" x14ac:dyDescent="0.15">
      <c r="A55" s="1" t="str">
        <f t="shared" si="0"/>
        <v>AmeriCredit Automobile Receivables Trust 2017-10001694010 - 00065542767</v>
      </c>
      <c r="B55" s="2">
        <v>42767</v>
      </c>
      <c r="C55" s="1" t="s">
        <v>662</v>
      </c>
      <c r="D55" s="1" t="s">
        <v>16</v>
      </c>
      <c r="E55" s="1">
        <v>906.98</v>
      </c>
      <c r="F55" s="1">
        <v>356.34</v>
      </c>
      <c r="G55" s="1">
        <v>0</v>
      </c>
      <c r="H55" s="1">
        <v>0</v>
      </c>
      <c r="I55" s="1">
        <v>550.64</v>
      </c>
      <c r="J55" s="1">
        <v>13.66</v>
      </c>
      <c r="K55" s="1">
        <v>0</v>
      </c>
      <c r="L55" s="1">
        <v>0</v>
      </c>
      <c r="M55" s="1">
        <v>351.60517105999998</v>
      </c>
      <c r="N55" s="1">
        <v>368.39</v>
      </c>
      <c r="O55" s="1" t="b">
        <f t="shared" si="1"/>
        <v>0</v>
      </c>
    </row>
    <row r="56" spans="1:15" x14ac:dyDescent="0.15">
      <c r="A56" s="1" t="str">
        <f t="shared" si="0"/>
        <v>AmeriCredit Automobile Receivables Trust 2017-10001694010 - 00102742767</v>
      </c>
      <c r="B56" s="2">
        <v>42767</v>
      </c>
      <c r="C56" s="1" t="s">
        <v>660</v>
      </c>
      <c r="D56" s="1" t="s">
        <v>16</v>
      </c>
      <c r="E56" s="1">
        <v>11232.46</v>
      </c>
      <c r="F56" s="1">
        <v>0</v>
      </c>
      <c r="G56" s="1">
        <v>0</v>
      </c>
      <c r="H56" s="1">
        <v>0</v>
      </c>
      <c r="I56" s="1">
        <v>11232.46</v>
      </c>
      <c r="J56" s="1">
        <v>0</v>
      </c>
      <c r="K56" s="1">
        <v>0</v>
      </c>
      <c r="L56" s="1">
        <v>-200</v>
      </c>
      <c r="M56" s="1">
        <v>504.36142939000001</v>
      </c>
      <c r="N56" s="1">
        <v>1798.68</v>
      </c>
      <c r="O56" s="1" t="b">
        <f t="shared" si="1"/>
        <v>0</v>
      </c>
    </row>
    <row r="57" spans="1:15" x14ac:dyDescent="0.15">
      <c r="A57" s="1" t="str">
        <f t="shared" si="0"/>
        <v>AmeriCredit Automobile Receivables Trust 2017-10001694010 - 00104342767</v>
      </c>
      <c r="B57" s="2">
        <v>42767</v>
      </c>
      <c r="C57" s="1" t="s">
        <v>659</v>
      </c>
      <c r="D57" s="1" t="s">
        <v>16</v>
      </c>
      <c r="E57" s="1">
        <v>4797.33</v>
      </c>
      <c r="F57" s="1">
        <v>0</v>
      </c>
      <c r="G57" s="1">
        <v>0</v>
      </c>
      <c r="H57" s="1">
        <v>0</v>
      </c>
      <c r="I57" s="1">
        <v>4797.33</v>
      </c>
      <c r="J57" s="1">
        <v>0</v>
      </c>
      <c r="K57" s="1">
        <v>0</v>
      </c>
      <c r="L57" s="1">
        <v>0</v>
      </c>
      <c r="M57" s="1">
        <v>235.59971580999999</v>
      </c>
      <c r="N57" s="1">
        <v>1065.44</v>
      </c>
      <c r="O57" s="1" t="b">
        <f t="shared" si="1"/>
        <v>0</v>
      </c>
    </row>
    <row r="58" spans="1:15" x14ac:dyDescent="0.15">
      <c r="A58" s="1" t="str">
        <f t="shared" si="0"/>
        <v>AmeriCredit Automobile Receivables Trust 2017-10001694010 - 00105742767</v>
      </c>
      <c r="B58" s="2">
        <v>42767</v>
      </c>
      <c r="C58" s="1" t="s">
        <v>658</v>
      </c>
      <c r="D58" s="1" t="s">
        <v>16</v>
      </c>
      <c r="E58" s="1">
        <v>14687.89</v>
      </c>
      <c r="F58" s="1">
        <v>711.06</v>
      </c>
      <c r="G58" s="1">
        <v>0</v>
      </c>
      <c r="H58" s="1">
        <v>0</v>
      </c>
      <c r="I58" s="1">
        <v>13976.83</v>
      </c>
      <c r="J58" s="1">
        <v>415.13</v>
      </c>
      <c r="K58" s="1">
        <v>0</v>
      </c>
      <c r="L58" s="1">
        <v>0</v>
      </c>
      <c r="M58" s="1">
        <v>455.19704442</v>
      </c>
      <c r="N58" s="1">
        <v>571.58000000000004</v>
      </c>
      <c r="O58" s="1" t="b">
        <f t="shared" si="1"/>
        <v>0</v>
      </c>
    </row>
    <row r="59" spans="1:15" x14ac:dyDescent="0.15">
      <c r="A59" s="1" t="str">
        <f t="shared" si="0"/>
        <v>AmeriCredit Automobile Receivables Trust 2017-10001694010 - 00106942767</v>
      </c>
      <c r="B59" s="2">
        <v>42767</v>
      </c>
      <c r="C59" s="1" t="s">
        <v>657</v>
      </c>
      <c r="D59" s="1" t="s">
        <v>16</v>
      </c>
      <c r="E59" s="1">
        <v>9418.76</v>
      </c>
      <c r="F59" s="1">
        <v>557.23</v>
      </c>
      <c r="G59" s="1">
        <v>0</v>
      </c>
      <c r="H59" s="1">
        <v>0</v>
      </c>
      <c r="I59" s="1">
        <v>8861.5300000000007</v>
      </c>
      <c r="J59" s="1">
        <v>100.08</v>
      </c>
      <c r="K59" s="1">
        <v>0</v>
      </c>
      <c r="L59" s="1">
        <v>0</v>
      </c>
      <c r="M59" s="1">
        <v>360.32558834999998</v>
      </c>
      <c r="N59" s="1">
        <v>428.75</v>
      </c>
      <c r="O59" s="1" t="b">
        <f t="shared" si="1"/>
        <v>0</v>
      </c>
    </row>
    <row r="60" spans="1:15" x14ac:dyDescent="0.15">
      <c r="A60" s="1" t="str">
        <f t="shared" si="0"/>
        <v>AmeriCredit Automobile Receivables Trust 2017-10001694010 - 00125542767</v>
      </c>
      <c r="B60" s="2">
        <v>42767</v>
      </c>
      <c r="C60" s="1" t="s">
        <v>655</v>
      </c>
      <c r="D60" s="1" t="s">
        <v>16</v>
      </c>
      <c r="E60" s="1">
        <v>11400.55</v>
      </c>
      <c r="F60" s="1">
        <v>0</v>
      </c>
      <c r="G60" s="1">
        <v>0</v>
      </c>
      <c r="H60" s="1">
        <v>0</v>
      </c>
      <c r="I60" s="1">
        <v>11400.55</v>
      </c>
      <c r="J60" s="1">
        <v>0</v>
      </c>
      <c r="K60" s="1">
        <v>0</v>
      </c>
      <c r="L60" s="1">
        <v>0</v>
      </c>
      <c r="M60" s="1">
        <v>614.06521024000006</v>
      </c>
      <c r="N60" s="1">
        <v>2032.05</v>
      </c>
      <c r="O60" s="1" t="b">
        <f t="shared" si="1"/>
        <v>0</v>
      </c>
    </row>
    <row r="61" spans="1:15" x14ac:dyDescent="0.15">
      <c r="A61" s="1" t="str">
        <f t="shared" si="0"/>
        <v>AmeriCredit Automobile Receivables Trust 2017-10001694010 - 00127042767</v>
      </c>
      <c r="B61" s="2">
        <v>42767</v>
      </c>
      <c r="C61" s="1" t="s">
        <v>654</v>
      </c>
      <c r="D61" s="1" t="s">
        <v>16</v>
      </c>
      <c r="E61" s="1">
        <v>9369.67</v>
      </c>
      <c r="F61" s="1">
        <v>128.49</v>
      </c>
      <c r="G61" s="1">
        <v>0</v>
      </c>
      <c r="H61" s="1">
        <v>0</v>
      </c>
      <c r="I61" s="1">
        <v>9241.18</v>
      </c>
      <c r="J61" s="1">
        <v>282.51</v>
      </c>
      <c r="K61" s="1">
        <v>0</v>
      </c>
      <c r="L61" s="1">
        <v>0</v>
      </c>
      <c r="M61" s="1">
        <v>325.61041475000002</v>
      </c>
      <c r="N61" s="1">
        <v>1233.5899999999999</v>
      </c>
      <c r="O61" s="1" t="b">
        <f t="shared" si="1"/>
        <v>0</v>
      </c>
    </row>
    <row r="62" spans="1:15" x14ac:dyDescent="0.15">
      <c r="A62" s="1" t="str">
        <f t="shared" si="0"/>
        <v>AmeriCredit Automobile Receivables Trust 2017-10001694010 - 00132142767</v>
      </c>
      <c r="B62" s="2">
        <v>42767</v>
      </c>
      <c r="C62" s="1" t="s">
        <v>653</v>
      </c>
      <c r="D62" s="1" t="s">
        <v>16</v>
      </c>
      <c r="E62" s="1">
        <v>10762.31</v>
      </c>
      <c r="F62" s="1">
        <v>0</v>
      </c>
      <c r="G62" s="1">
        <v>0</v>
      </c>
      <c r="H62" s="1">
        <v>0</v>
      </c>
      <c r="I62" s="1">
        <v>10762.31</v>
      </c>
      <c r="J62" s="1">
        <v>0</v>
      </c>
      <c r="K62" s="1">
        <v>0</v>
      </c>
      <c r="L62" s="1">
        <v>0</v>
      </c>
      <c r="M62" s="1">
        <v>444.86295661999998</v>
      </c>
      <c r="N62" s="1">
        <v>1342.98</v>
      </c>
      <c r="O62" s="1" t="b">
        <f t="shared" si="1"/>
        <v>0</v>
      </c>
    </row>
    <row r="63" spans="1:15" x14ac:dyDescent="0.15">
      <c r="A63" s="1" t="str">
        <f t="shared" si="0"/>
        <v>AmeriCredit Automobile Receivables Trust 2017-10001694010 - 00143742767</v>
      </c>
      <c r="B63" s="2">
        <v>42767</v>
      </c>
      <c r="C63" s="1" t="s">
        <v>652</v>
      </c>
      <c r="D63" s="1" t="s">
        <v>16</v>
      </c>
      <c r="E63" s="1">
        <v>713.24</v>
      </c>
      <c r="F63" s="1">
        <v>258.35000000000002</v>
      </c>
      <c r="G63" s="1">
        <v>0</v>
      </c>
      <c r="H63" s="1">
        <v>0</v>
      </c>
      <c r="I63" s="1">
        <v>454.89</v>
      </c>
      <c r="J63" s="1">
        <v>4.99</v>
      </c>
      <c r="K63" s="1">
        <v>0</v>
      </c>
      <c r="L63" s="1">
        <v>0</v>
      </c>
      <c r="M63" s="1">
        <v>257.84149726999999</v>
      </c>
      <c r="N63" s="1">
        <v>263.33999999999997</v>
      </c>
      <c r="O63" s="1" t="b">
        <f t="shared" si="1"/>
        <v>0</v>
      </c>
    </row>
    <row r="64" spans="1:15" x14ac:dyDescent="0.15">
      <c r="A64" s="1" t="str">
        <f t="shared" si="0"/>
        <v>AmeriCredit Automobile Receivables Trust 2017-10001694010 - 00154942767</v>
      </c>
      <c r="B64" s="2">
        <v>42767</v>
      </c>
      <c r="C64" s="1" t="s">
        <v>651</v>
      </c>
      <c r="D64" s="1" t="s">
        <v>16</v>
      </c>
      <c r="E64" s="1">
        <v>573.14</v>
      </c>
      <c r="F64" s="1">
        <v>568.58000000000004</v>
      </c>
      <c r="G64" s="1">
        <v>4.5599999999999996</v>
      </c>
      <c r="H64" s="1">
        <v>0</v>
      </c>
      <c r="I64" s="1">
        <v>0</v>
      </c>
      <c r="J64" s="1">
        <v>4.5599999999999996</v>
      </c>
      <c r="K64" s="1">
        <v>0</v>
      </c>
      <c r="L64" s="1">
        <v>0</v>
      </c>
      <c r="M64" s="1">
        <v>309.11684141000001</v>
      </c>
      <c r="N64" s="1">
        <v>0</v>
      </c>
      <c r="O64" s="1" t="b">
        <f t="shared" si="1"/>
        <v>0</v>
      </c>
    </row>
    <row r="65" spans="1:15" x14ac:dyDescent="0.15">
      <c r="A65" s="1" t="str">
        <f t="shared" si="0"/>
        <v>AmeriCredit Automobile Receivables Trust 2017-10001694010 - 00171942767</v>
      </c>
      <c r="B65" s="2">
        <v>42767</v>
      </c>
      <c r="C65" s="1" t="s">
        <v>649</v>
      </c>
      <c r="D65" s="1" t="s">
        <v>16</v>
      </c>
      <c r="E65" s="1">
        <v>5852.04</v>
      </c>
      <c r="F65" s="1">
        <v>0</v>
      </c>
      <c r="G65" s="1">
        <v>0</v>
      </c>
      <c r="H65" s="1">
        <v>-36.28</v>
      </c>
      <c r="I65" s="1">
        <v>5888.32</v>
      </c>
      <c r="J65" s="1">
        <v>36.28</v>
      </c>
      <c r="K65" s="1">
        <v>0</v>
      </c>
      <c r="L65" s="1">
        <v>0</v>
      </c>
      <c r="M65" s="1">
        <v>345.66117908000001</v>
      </c>
      <c r="N65" s="1">
        <v>1129.83</v>
      </c>
      <c r="O65" s="1" t="b">
        <f t="shared" si="1"/>
        <v>0</v>
      </c>
    </row>
    <row r="66" spans="1:15" x14ac:dyDescent="0.15">
      <c r="A66" s="1" t="str">
        <f t="shared" si="0"/>
        <v>AmeriCredit Automobile Receivables Trust 2017-10001694010 - 00173442767</v>
      </c>
      <c r="B66" s="2">
        <v>42767</v>
      </c>
      <c r="C66" s="1" t="s">
        <v>648</v>
      </c>
      <c r="D66" s="1" t="s">
        <v>16</v>
      </c>
      <c r="E66" s="1">
        <v>14922.13</v>
      </c>
      <c r="F66" s="1">
        <v>412.55</v>
      </c>
      <c r="G66" s="1">
        <v>0</v>
      </c>
      <c r="H66" s="1">
        <v>0</v>
      </c>
      <c r="I66" s="1">
        <v>14509.58</v>
      </c>
      <c r="J66" s="1">
        <v>255.84</v>
      </c>
      <c r="K66" s="1">
        <v>0</v>
      </c>
      <c r="L66" s="1">
        <v>0</v>
      </c>
      <c r="M66" s="1">
        <v>526.19374887000004</v>
      </c>
      <c r="N66" s="1">
        <v>1228.6099999999999</v>
      </c>
      <c r="O66" s="1" t="b">
        <f t="shared" si="1"/>
        <v>0</v>
      </c>
    </row>
    <row r="67" spans="1:15" x14ac:dyDescent="0.15">
      <c r="A67" s="1" t="str">
        <f t="shared" ref="A67:A130" si="2">D67&amp;C67&amp;B67</f>
        <v>AmeriCredit Automobile Receivables Trust 2017-10001694010 - 00198642767</v>
      </c>
      <c r="B67" s="2">
        <v>42767</v>
      </c>
      <c r="C67" s="1" t="s">
        <v>646</v>
      </c>
      <c r="D67" s="1" t="s">
        <v>16</v>
      </c>
      <c r="E67" s="1">
        <v>11791.53</v>
      </c>
      <c r="F67" s="1">
        <v>190.09</v>
      </c>
      <c r="G67" s="1">
        <v>0</v>
      </c>
      <c r="H67" s="1">
        <v>0</v>
      </c>
      <c r="I67" s="1">
        <v>11601.44</v>
      </c>
      <c r="J67" s="1">
        <v>159.91</v>
      </c>
      <c r="K67" s="1">
        <v>0</v>
      </c>
      <c r="L67" s="1">
        <v>0</v>
      </c>
      <c r="M67" s="1">
        <v>411.92512792999997</v>
      </c>
      <c r="N67" s="1">
        <v>1138.54</v>
      </c>
      <c r="O67" s="1" t="b">
        <f t="shared" ref="O67:O130" si="3">E67=G67</f>
        <v>0</v>
      </c>
    </row>
    <row r="68" spans="1:15" x14ac:dyDescent="0.15">
      <c r="A68" s="1" t="str">
        <f t="shared" si="2"/>
        <v>AmeriCredit Automobile Receivables Trust 2017-10001694010 - 00221142767</v>
      </c>
      <c r="B68" s="2">
        <v>42767</v>
      </c>
      <c r="C68" s="1" t="s">
        <v>644</v>
      </c>
      <c r="D68" s="1" t="s">
        <v>16</v>
      </c>
      <c r="E68" s="1">
        <v>3761.43</v>
      </c>
      <c r="F68" s="1">
        <v>1329</v>
      </c>
      <c r="G68" s="1">
        <v>0</v>
      </c>
      <c r="H68" s="1">
        <v>0</v>
      </c>
      <c r="I68" s="1">
        <v>2432.4299999999998</v>
      </c>
      <c r="J68" s="1">
        <v>0</v>
      </c>
      <c r="K68" s="1">
        <v>0</v>
      </c>
      <c r="L68" s="1">
        <v>-425</v>
      </c>
      <c r="M68" s="1">
        <v>275.48175171000003</v>
      </c>
      <c r="N68" s="1">
        <v>1152.1199999999999</v>
      </c>
      <c r="O68" s="1" t="b">
        <f t="shared" si="3"/>
        <v>0</v>
      </c>
    </row>
    <row r="69" spans="1:15" x14ac:dyDescent="0.15">
      <c r="A69" s="1" t="str">
        <f t="shared" si="2"/>
        <v>AmeriCredit Automobile Receivables Trust 2017-10001694010 - 00222642767</v>
      </c>
      <c r="B69" s="2">
        <v>42767</v>
      </c>
      <c r="C69" s="1" t="s">
        <v>643</v>
      </c>
      <c r="D69" s="1" t="s">
        <v>16</v>
      </c>
      <c r="E69" s="1">
        <v>9236.5400000000009</v>
      </c>
      <c r="F69" s="1">
        <v>9227.48</v>
      </c>
      <c r="G69" s="1">
        <v>9.06</v>
      </c>
      <c r="H69" s="1">
        <v>0</v>
      </c>
      <c r="I69" s="1">
        <v>0</v>
      </c>
      <c r="J69" s="1">
        <v>151.97</v>
      </c>
      <c r="K69" s="1">
        <v>0</v>
      </c>
      <c r="L69" s="1">
        <v>0</v>
      </c>
      <c r="M69" s="1">
        <v>457.90208583999998</v>
      </c>
      <c r="N69" s="1">
        <v>0</v>
      </c>
      <c r="O69" s="1" t="b">
        <f t="shared" si="3"/>
        <v>0</v>
      </c>
    </row>
    <row r="70" spans="1:15" x14ac:dyDescent="0.15">
      <c r="A70" s="1" t="str">
        <f t="shared" si="2"/>
        <v>AmeriCredit Automobile Receivables Trust 2017-10001694010 - 00222842767</v>
      </c>
      <c r="B70" s="2">
        <v>42767</v>
      </c>
      <c r="C70" s="1" t="s">
        <v>642</v>
      </c>
      <c r="D70" s="1" t="s">
        <v>16</v>
      </c>
      <c r="E70" s="1">
        <v>3103.26</v>
      </c>
      <c r="F70" s="1">
        <v>599.99</v>
      </c>
      <c r="G70" s="1">
        <v>0</v>
      </c>
      <c r="H70" s="1">
        <v>0</v>
      </c>
      <c r="I70" s="1">
        <v>2503.27</v>
      </c>
      <c r="J70" s="1">
        <v>33.090000000000003</v>
      </c>
      <c r="K70" s="1">
        <v>0</v>
      </c>
      <c r="L70" s="1">
        <v>0</v>
      </c>
      <c r="M70" s="1">
        <v>311.79144037999998</v>
      </c>
      <c r="N70" s="1">
        <v>345.77</v>
      </c>
      <c r="O70" s="1" t="b">
        <f t="shared" si="3"/>
        <v>0</v>
      </c>
    </row>
    <row r="71" spans="1:15" x14ac:dyDescent="0.15">
      <c r="A71" s="1" t="str">
        <f t="shared" si="2"/>
        <v>AmeriCredit Automobile Receivables Trust 2017-10001694010 - 00235342767</v>
      </c>
      <c r="B71" s="2">
        <v>42767</v>
      </c>
      <c r="C71" s="1" t="s">
        <v>641</v>
      </c>
      <c r="D71" s="1" t="s">
        <v>16</v>
      </c>
      <c r="E71" s="1">
        <v>967.27</v>
      </c>
      <c r="F71" s="1">
        <v>485.36</v>
      </c>
      <c r="G71" s="1">
        <v>0</v>
      </c>
      <c r="H71" s="1">
        <v>0</v>
      </c>
      <c r="I71" s="1">
        <v>481.91</v>
      </c>
      <c r="J71" s="1">
        <v>14.64</v>
      </c>
      <c r="K71" s="1">
        <v>0</v>
      </c>
      <c r="L71" s="1">
        <v>0</v>
      </c>
      <c r="M71" s="1">
        <v>350.84121141999998</v>
      </c>
      <c r="N71" s="1">
        <v>428.64</v>
      </c>
      <c r="O71" s="1" t="b">
        <f t="shared" si="3"/>
        <v>0</v>
      </c>
    </row>
    <row r="72" spans="1:15" x14ac:dyDescent="0.15">
      <c r="A72" s="1" t="str">
        <f t="shared" si="2"/>
        <v>AmeriCredit Automobile Receivables Trust 2017-10001694010 - 00240342767</v>
      </c>
      <c r="B72" s="2">
        <v>42767</v>
      </c>
      <c r="C72" s="1" t="s">
        <v>639</v>
      </c>
      <c r="D72" s="1" t="s">
        <v>16</v>
      </c>
      <c r="E72" s="1">
        <v>12346.67</v>
      </c>
      <c r="F72" s="1">
        <v>0</v>
      </c>
      <c r="G72" s="1">
        <v>0</v>
      </c>
      <c r="H72" s="1">
        <v>0</v>
      </c>
      <c r="I72" s="1">
        <v>12346.67</v>
      </c>
      <c r="J72" s="1">
        <v>0</v>
      </c>
      <c r="K72" s="1">
        <v>0</v>
      </c>
      <c r="L72" s="1">
        <v>-200</v>
      </c>
      <c r="M72" s="1">
        <v>332.06965186000002</v>
      </c>
      <c r="N72" s="1">
        <v>1288.52</v>
      </c>
      <c r="O72" s="1" t="b">
        <f t="shared" si="3"/>
        <v>0</v>
      </c>
    </row>
    <row r="73" spans="1:15" x14ac:dyDescent="0.15">
      <c r="A73" s="1" t="str">
        <f t="shared" si="2"/>
        <v>AmeriCredit Automobile Receivables Trust 2017-10001694010 - 00253742767</v>
      </c>
      <c r="B73" s="2">
        <v>42767</v>
      </c>
      <c r="C73" s="1" t="s">
        <v>638</v>
      </c>
      <c r="D73" s="1" t="s">
        <v>16</v>
      </c>
      <c r="E73" s="1">
        <v>540.41</v>
      </c>
      <c r="F73" s="1">
        <v>540</v>
      </c>
      <c r="G73" s="1">
        <v>0.41</v>
      </c>
      <c r="H73" s="1">
        <v>0</v>
      </c>
      <c r="I73" s="1">
        <v>0</v>
      </c>
      <c r="J73" s="1">
        <v>6.4</v>
      </c>
      <c r="K73" s="1">
        <v>0</v>
      </c>
      <c r="L73" s="1">
        <v>0</v>
      </c>
      <c r="M73" s="1">
        <v>318.2610861</v>
      </c>
      <c r="N73" s="1">
        <v>0</v>
      </c>
      <c r="O73" s="1" t="b">
        <f t="shared" si="3"/>
        <v>0</v>
      </c>
    </row>
    <row r="74" spans="1:15" x14ac:dyDescent="0.15">
      <c r="A74" s="1" t="str">
        <f t="shared" si="2"/>
        <v>AmeriCredit Automobile Receivables Trust 2017-10001694010 - 00258542767</v>
      </c>
      <c r="B74" s="2">
        <v>42767</v>
      </c>
      <c r="C74" s="1" t="s">
        <v>637</v>
      </c>
      <c r="D74" s="1" t="s">
        <v>16</v>
      </c>
      <c r="E74" s="1">
        <v>14696.36</v>
      </c>
      <c r="F74" s="1">
        <v>14.24</v>
      </c>
      <c r="G74" s="1">
        <v>0</v>
      </c>
      <c r="H74" s="1">
        <v>0</v>
      </c>
      <c r="I74" s="1">
        <v>14682.12</v>
      </c>
      <c r="J74" s="1">
        <v>267.76</v>
      </c>
      <c r="K74" s="1">
        <v>0</v>
      </c>
      <c r="L74" s="1">
        <v>0</v>
      </c>
      <c r="M74" s="1">
        <v>445.47497078999999</v>
      </c>
      <c r="N74" s="1">
        <v>1124.44</v>
      </c>
      <c r="O74" s="1" t="b">
        <f t="shared" si="3"/>
        <v>0</v>
      </c>
    </row>
    <row r="75" spans="1:15" x14ac:dyDescent="0.15">
      <c r="A75" s="1" t="str">
        <f t="shared" si="2"/>
        <v>AmeriCredit Automobile Receivables Trust 2017-10001694010 - 00261342767</v>
      </c>
      <c r="B75" s="2">
        <v>42767</v>
      </c>
      <c r="C75" s="1" t="s">
        <v>636</v>
      </c>
      <c r="D75" s="1" t="s">
        <v>16</v>
      </c>
      <c r="E75" s="1">
        <v>7957.14</v>
      </c>
      <c r="F75" s="1">
        <v>307.8</v>
      </c>
      <c r="G75" s="1">
        <v>0</v>
      </c>
      <c r="H75" s="1">
        <v>0</v>
      </c>
      <c r="I75" s="1">
        <v>7649.34</v>
      </c>
      <c r="J75" s="1">
        <v>83.17</v>
      </c>
      <c r="K75" s="1">
        <v>0</v>
      </c>
      <c r="L75" s="1">
        <v>0</v>
      </c>
      <c r="M75" s="1">
        <v>341.38019407000002</v>
      </c>
      <c r="N75" s="1">
        <v>390.97</v>
      </c>
      <c r="O75" s="1" t="b">
        <f t="shared" si="3"/>
        <v>0</v>
      </c>
    </row>
    <row r="76" spans="1:15" x14ac:dyDescent="0.15">
      <c r="A76" s="1" t="str">
        <f t="shared" si="2"/>
        <v>AmeriCredit Automobile Receivables Trust 2017-10001694010 - 00261542767</v>
      </c>
      <c r="B76" s="2">
        <v>42767</v>
      </c>
      <c r="C76" s="1" t="s">
        <v>635</v>
      </c>
      <c r="D76" s="1" t="s">
        <v>16</v>
      </c>
      <c r="E76" s="1">
        <v>12246.6</v>
      </c>
      <c r="F76" s="1">
        <v>0</v>
      </c>
      <c r="G76" s="1">
        <v>0</v>
      </c>
      <c r="H76" s="1">
        <v>-19.22</v>
      </c>
      <c r="I76" s="1">
        <v>12265.82</v>
      </c>
      <c r="J76" s="1">
        <v>19.22</v>
      </c>
      <c r="K76" s="1">
        <v>0</v>
      </c>
      <c r="L76" s="1">
        <v>0</v>
      </c>
      <c r="M76" s="1">
        <v>450.02116336</v>
      </c>
      <c r="N76" s="1">
        <v>1985.4</v>
      </c>
      <c r="O76" s="1" t="b">
        <f t="shared" si="3"/>
        <v>0</v>
      </c>
    </row>
    <row r="77" spans="1:15" x14ac:dyDescent="0.15">
      <c r="A77" s="1" t="str">
        <f t="shared" si="2"/>
        <v>AmeriCredit Automobile Receivables Trust 2017-10001694010 - 00264042767</v>
      </c>
      <c r="B77" s="2">
        <v>42767</v>
      </c>
      <c r="C77" s="1" t="s">
        <v>634</v>
      </c>
      <c r="D77" s="1" t="s">
        <v>16</v>
      </c>
      <c r="E77" s="1">
        <v>9145.6299999999992</v>
      </c>
      <c r="F77" s="1">
        <v>0</v>
      </c>
      <c r="G77" s="1">
        <v>0</v>
      </c>
      <c r="H77" s="1">
        <v>0</v>
      </c>
      <c r="I77" s="1">
        <v>9145.6299999999992</v>
      </c>
      <c r="J77" s="1">
        <v>0</v>
      </c>
      <c r="K77" s="1">
        <v>0</v>
      </c>
      <c r="L77" s="1">
        <v>0</v>
      </c>
      <c r="M77" s="1">
        <v>378.18808374999998</v>
      </c>
      <c r="N77" s="1">
        <v>1401.48</v>
      </c>
      <c r="O77" s="1" t="b">
        <f t="shared" si="3"/>
        <v>0</v>
      </c>
    </row>
    <row r="78" spans="1:15" x14ac:dyDescent="0.15">
      <c r="A78" s="1" t="str">
        <f t="shared" si="2"/>
        <v>AmeriCredit Automobile Receivables Trust 2017-10001694010 - 00267242767</v>
      </c>
      <c r="B78" s="2">
        <v>42767</v>
      </c>
      <c r="C78" s="1" t="s">
        <v>633</v>
      </c>
      <c r="D78" s="1" t="s">
        <v>16</v>
      </c>
      <c r="E78" s="1">
        <v>3585.04</v>
      </c>
      <c r="F78" s="1">
        <v>611.85</v>
      </c>
      <c r="G78" s="1">
        <v>0</v>
      </c>
      <c r="H78" s="1">
        <v>0</v>
      </c>
      <c r="I78" s="1">
        <v>2973.19</v>
      </c>
      <c r="J78" s="1">
        <v>35.65</v>
      </c>
      <c r="K78" s="1">
        <v>0</v>
      </c>
      <c r="L78" s="1">
        <v>0</v>
      </c>
      <c r="M78" s="1">
        <v>312.04990091000002</v>
      </c>
      <c r="N78" s="1">
        <v>325.10000000000002</v>
      </c>
      <c r="O78" s="1" t="b">
        <f t="shared" si="3"/>
        <v>0</v>
      </c>
    </row>
    <row r="79" spans="1:15" x14ac:dyDescent="0.15">
      <c r="A79" s="1" t="str">
        <f t="shared" si="2"/>
        <v>AmeriCredit Automobile Receivables Trust 2017-10001694010 - 00282842767</v>
      </c>
      <c r="B79" s="2">
        <v>42767</v>
      </c>
      <c r="C79" s="1" t="s">
        <v>632</v>
      </c>
      <c r="D79" s="1" t="s">
        <v>16</v>
      </c>
      <c r="E79" s="1">
        <v>11875.83</v>
      </c>
      <c r="F79" s="1">
        <v>0</v>
      </c>
      <c r="G79" s="1">
        <v>0</v>
      </c>
      <c r="H79" s="1">
        <v>-74.75</v>
      </c>
      <c r="I79" s="1">
        <v>11950.58</v>
      </c>
      <c r="J79" s="1">
        <v>74.75</v>
      </c>
      <c r="K79" s="1">
        <v>0</v>
      </c>
      <c r="L79" s="1">
        <v>0</v>
      </c>
      <c r="M79" s="1">
        <v>510.86155547999999</v>
      </c>
      <c r="N79" s="1">
        <v>1689.04</v>
      </c>
      <c r="O79" s="1" t="b">
        <f t="shared" si="3"/>
        <v>0</v>
      </c>
    </row>
    <row r="80" spans="1:15" x14ac:dyDescent="0.15">
      <c r="A80" s="1" t="str">
        <f t="shared" si="2"/>
        <v>AmeriCredit Automobile Receivables Trust 2017-10001694010 - 00282942767</v>
      </c>
      <c r="B80" s="2">
        <v>42767</v>
      </c>
      <c r="C80" s="1" t="s">
        <v>631</v>
      </c>
      <c r="D80" s="1" t="s">
        <v>16</v>
      </c>
      <c r="E80" s="1">
        <v>11365.69</v>
      </c>
      <c r="F80" s="1">
        <v>1642.03</v>
      </c>
      <c r="G80" s="1">
        <v>-500</v>
      </c>
      <c r="H80" s="1">
        <v>0</v>
      </c>
      <c r="I80" s="1">
        <v>10223.66</v>
      </c>
      <c r="J80" s="1">
        <v>152.55000000000001</v>
      </c>
      <c r="K80" s="1">
        <v>0</v>
      </c>
      <c r="L80" s="1">
        <v>-100</v>
      </c>
      <c r="M80" s="1">
        <v>392.13196581</v>
      </c>
      <c r="N80" s="1">
        <v>448.8</v>
      </c>
      <c r="O80" s="1" t="b">
        <f t="shared" si="3"/>
        <v>0</v>
      </c>
    </row>
    <row r="81" spans="1:15" x14ac:dyDescent="0.15">
      <c r="A81" s="1" t="str">
        <f t="shared" si="2"/>
        <v>AmeriCredit Automobile Receivables Trust 2017-10001694010 - 00284642767</v>
      </c>
      <c r="B81" s="2">
        <v>42767</v>
      </c>
      <c r="C81" s="1" t="s">
        <v>630</v>
      </c>
      <c r="D81" s="1" t="s">
        <v>16</v>
      </c>
      <c r="E81" s="1">
        <v>11476.88</v>
      </c>
      <c r="F81" s="1">
        <v>0</v>
      </c>
      <c r="G81" s="1">
        <v>0</v>
      </c>
      <c r="H81" s="1">
        <v>0</v>
      </c>
      <c r="I81" s="1">
        <v>11476.88</v>
      </c>
      <c r="J81" s="1">
        <v>0</v>
      </c>
      <c r="K81" s="1">
        <v>0</v>
      </c>
      <c r="L81" s="1">
        <v>0</v>
      </c>
      <c r="M81" s="1">
        <v>560.23329218000003</v>
      </c>
      <c r="N81" s="1">
        <v>2755.52</v>
      </c>
      <c r="O81" s="1" t="b">
        <f t="shared" si="3"/>
        <v>0</v>
      </c>
    </row>
    <row r="82" spans="1:15" x14ac:dyDescent="0.15">
      <c r="A82" s="1" t="str">
        <f t="shared" si="2"/>
        <v>AmeriCredit Automobile Receivables Trust 2017-10001694010 - 00301542767</v>
      </c>
      <c r="B82" s="2">
        <v>42767</v>
      </c>
      <c r="C82" s="1" t="s">
        <v>629</v>
      </c>
      <c r="D82" s="1" t="s">
        <v>16</v>
      </c>
      <c r="E82" s="1">
        <v>8865.26</v>
      </c>
      <c r="F82" s="1">
        <v>315.32</v>
      </c>
      <c r="G82" s="1">
        <v>0</v>
      </c>
      <c r="H82" s="1">
        <v>0</v>
      </c>
      <c r="I82" s="1">
        <v>8549.94</v>
      </c>
      <c r="J82" s="1">
        <v>110.83</v>
      </c>
      <c r="K82" s="1">
        <v>0</v>
      </c>
      <c r="L82" s="1">
        <v>0</v>
      </c>
      <c r="M82" s="1">
        <v>345.50658208999999</v>
      </c>
      <c r="N82" s="1">
        <v>426.15</v>
      </c>
      <c r="O82" s="1" t="b">
        <f t="shared" si="3"/>
        <v>0</v>
      </c>
    </row>
    <row r="83" spans="1:15" x14ac:dyDescent="0.15">
      <c r="A83" s="1" t="str">
        <f t="shared" si="2"/>
        <v>AmeriCredit Automobile Receivables Trust 2017-10001694010 - 00309142767</v>
      </c>
      <c r="B83" s="2">
        <v>42767</v>
      </c>
      <c r="C83" s="1" t="s">
        <v>628</v>
      </c>
      <c r="D83" s="1" t="s">
        <v>16</v>
      </c>
      <c r="E83" s="1">
        <v>578.44000000000005</v>
      </c>
      <c r="F83" s="1">
        <v>572.02</v>
      </c>
      <c r="G83" s="1">
        <v>6.42</v>
      </c>
      <c r="H83" s="1">
        <v>0</v>
      </c>
      <c r="I83" s="1">
        <v>0</v>
      </c>
      <c r="J83" s="1">
        <v>6.42</v>
      </c>
      <c r="K83" s="1">
        <v>0</v>
      </c>
      <c r="L83" s="1">
        <v>0</v>
      </c>
      <c r="M83" s="1">
        <v>435.68489655000002</v>
      </c>
      <c r="N83" s="1">
        <v>0</v>
      </c>
      <c r="O83" s="1" t="b">
        <f t="shared" si="3"/>
        <v>0</v>
      </c>
    </row>
    <row r="84" spans="1:15" x14ac:dyDescent="0.15">
      <c r="A84" s="1" t="str">
        <f t="shared" si="2"/>
        <v>AmeriCredit Automobile Receivables Trust 2017-10001694010 - 00310442767</v>
      </c>
      <c r="B84" s="2">
        <v>42767</v>
      </c>
      <c r="C84" s="1" t="s">
        <v>627</v>
      </c>
      <c r="D84" s="1" t="s">
        <v>16</v>
      </c>
      <c r="E84" s="1">
        <v>8549.2999999999993</v>
      </c>
      <c r="F84" s="1">
        <v>598.23</v>
      </c>
      <c r="G84" s="1">
        <v>0</v>
      </c>
      <c r="H84" s="1">
        <v>0</v>
      </c>
      <c r="I84" s="1">
        <v>7951.07</v>
      </c>
      <c r="J84" s="1">
        <v>306.77</v>
      </c>
      <c r="K84" s="1">
        <v>0</v>
      </c>
      <c r="L84" s="1">
        <v>0</v>
      </c>
      <c r="M84" s="1">
        <v>339.07408850000002</v>
      </c>
      <c r="N84" s="1">
        <v>429.12</v>
      </c>
      <c r="O84" s="1" t="b">
        <f t="shared" si="3"/>
        <v>0</v>
      </c>
    </row>
    <row r="85" spans="1:15" x14ac:dyDescent="0.15">
      <c r="A85" s="1" t="str">
        <f t="shared" si="2"/>
        <v>AmeriCredit Automobile Receivables Trust 2017-10001694010 - 00311242767</v>
      </c>
      <c r="B85" s="2">
        <v>42767</v>
      </c>
      <c r="C85" s="1" t="s">
        <v>626</v>
      </c>
      <c r="D85" s="1" t="s">
        <v>16</v>
      </c>
      <c r="E85" s="1">
        <v>11190.39</v>
      </c>
      <c r="F85" s="1">
        <v>0</v>
      </c>
      <c r="G85" s="1">
        <v>0</v>
      </c>
      <c r="H85" s="1">
        <v>0</v>
      </c>
      <c r="I85" s="1">
        <v>11190.39</v>
      </c>
      <c r="J85" s="1">
        <v>0</v>
      </c>
      <c r="K85" s="1">
        <v>0</v>
      </c>
      <c r="L85" s="1">
        <v>0</v>
      </c>
      <c r="M85" s="1">
        <v>358.80104936999999</v>
      </c>
      <c r="N85" s="1">
        <v>1345.59</v>
      </c>
      <c r="O85" s="1" t="b">
        <f t="shared" si="3"/>
        <v>0</v>
      </c>
    </row>
    <row r="86" spans="1:15" x14ac:dyDescent="0.15">
      <c r="A86" s="1" t="str">
        <f t="shared" si="2"/>
        <v>AmeriCredit Automobile Receivables Trust 2017-10001694010 - 00312542767</v>
      </c>
      <c r="B86" s="2">
        <v>42767</v>
      </c>
      <c r="C86" s="1" t="s">
        <v>625</v>
      </c>
      <c r="D86" s="1" t="s">
        <v>16</v>
      </c>
      <c r="E86" s="1">
        <v>11615.28</v>
      </c>
      <c r="F86" s="1">
        <v>0</v>
      </c>
      <c r="G86" s="1">
        <v>0</v>
      </c>
      <c r="H86" s="1">
        <v>0</v>
      </c>
      <c r="I86" s="1">
        <v>11615.28</v>
      </c>
      <c r="J86" s="1">
        <v>0</v>
      </c>
      <c r="K86" s="1">
        <v>0</v>
      </c>
      <c r="L86" s="1">
        <v>0</v>
      </c>
      <c r="M86" s="1">
        <v>572.71992732000001</v>
      </c>
      <c r="N86" s="1">
        <v>1902.66</v>
      </c>
      <c r="O86" s="1" t="b">
        <f t="shared" si="3"/>
        <v>0</v>
      </c>
    </row>
    <row r="87" spans="1:15" x14ac:dyDescent="0.15">
      <c r="A87" s="1" t="str">
        <f t="shared" si="2"/>
        <v>AmeriCredit Automobile Receivables Trust 2017-10001694010 - 00323542767</v>
      </c>
      <c r="B87" s="2">
        <v>42767</v>
      </c>
      <c r="C87" s="1" t="s">
        <v>624</v>
      </c>
      <c r="D87" s="1" t="s">
        <v>16</v>
      </c>
      <c r="E87" s="1">
        <v>6424.3</v>
      </c>
      <c r="F87" s="1">
        <v>0</v>
      </c>
      <c r="G87" s="1">
        <v>0</v>
      </c>
      <c r="H87" s="1">
        <v>0</v>
      </c>
      <c r="I87" s="1">
        <v>6424.3</v>
      </c>
      <c r="J87" s="1">
        <v>0</v>
      </c>
      <c r="K87" s="1">
        <v>0</v>
      </c>
      <c r="L87" s="1">
        <v>0</v>
      </c>
      <c r="M87" s="1">
        <v>305.76323026</v>
      </c>
      <c r="N87" s="1">
        <v>1470.52</v>
      </c>
      <c r="O87" s="1" t="b">
        <f t="shared" si="3"/>
        <v>0</v>
      </c>
    </row>
    <row r="88" spans="1:15" x14ac:dyDescent="0.15">
      <c r="A88" s="1" t="str">
        <f t="shared" si="2"/>
        <v>AmeriCredit Automobile Receivables Trust 2017-10001694010 - 00326442767</v>
      </c>
      <c r="B88" s="2">
        <v>42767</v>
      </c>
      <c r="C88" s="1" t="s">
        <v>623</v>
      </c>
      <c r="D88" s="1" t="s">
        <v>16</v>
      </c>
      <c r="E88" s="1">
        <v>946.27</v>
      </c>
      <c r="F88" s="1">
        <v>0</v>
      </c>
      <c r="G88" s="1">
        <v>0</v>
      </c>
      <c r="H88" s="1">
        <v>0</v>
      </c>
      <c r="I88" s="1">
        <v>946.27</v>
      </c>
      <c r="J88" s="1">
        <v>0</v>
      </c>
      <c r="K88" s="1">
        <v>0</v>
      </c>
      <c r="L88" s="1">
        <v>0</v>
      </c>
      <c r="M88" s="1">
        <v>289.58768942</v>
      </c>
      <c r="N88" s="1">
        <v>296.52</v>
      </c>
      <c r="O88" s="1" t="b">
        <f t="shared" si="3"/>
        <v>0</v>
      </c>
    </row>
    <row r="89" spans="1:15" x14ac:dyDescent="0.15">
      <c r="A89" s="1" t="str">
        <f t="shared" si="2"/>
        <v>AmeriCredit Automobile Receivables Trust 2017-10001694010 - 00327042767</v>
      </c>
      <c r="B89" s="2">
        <v>42767</v>
      </c>
      <c r="C89" s="1" t="s">
        <v>622</v>
      </c>
      <c r="D89" s="1" t="s">
        <v>16</v>
      </c>
      <c r="E89" s="1">
        <v>17547.240000000002</v>
      </c>
      <c r="F89" s="1">
        <v>252.79</v>
      </c>
      <c r="G89" s="1">
        <v>0</v>
      </c>
      <c r="H89" s="1">
        <v>0</v>
      </c>
      <c r="I89" s="1">
        <v>17294.45</v>
      </c>
      <c r="J89" s="1">
        <v>388.63</v>
      </c>
      <c r="K89" s="1">
        <v>0</v>
      </c>
      <c r="L89" s="1">
        <v>0</v>
      </c>
      <c r="M89" s="1">
        <v>508.21804428000002</v>
      </c>
      <c r="N89" s="1">
        <v>641.67999999999995</v>
      </c>
      <c r="O89" s="1" t="b">
        <f t="shared" si="3"/>
        <v>0</v>
      </c>
    </row>
    <row r="90" spans="1:15" x14ac:dyDescent="0.15">
      <c r="A90" s="1" t="str">
        <f t="shared" si="2"/>
        <v>AmeriCredit Automobile Receivables Trust 2017-10001694010 - 00337142767</v>
      </c>
      <c r="B90" s="2">
        <v>42767</v>
      </c>
      <c r="C90" s="1" t="s">
        <v>621</v>
      </c>
      <c r="D90" s="1" t="s">
        <v>16</v>
      </c>
      <c r="E90" s="1">
        <v>410.75</v>
      </c>
      <c r="F90" s="1">
        <v>194.52</v>
      </c>
      <c r="G90" s="1">
        <v>0</v>
      </c>
      <c r="H90" s="1">
        <v>0</v>
      </c>
      <c r="I90" s="1">
        <v>216.23</v>
      </c>
      <c r="J90" s="1">
        <v>3.31</v>
      </c>
      <c r="K90" s="1">
        <v>0</v>
      </c>
      <c r="L90" s="1">
        <v>0</v>
      </c>
      <c r="M90" s="1">
        <v>192.55966513999999</v>
      </c>
      <c r="N90" s="1">
        <v>197.83</v>
      </c>
      <c r="O90" s="1" t="b">
        <f t="shared" si="3"/>
        <v>0</v>
      </c>
    </row>
    <row r="91" spans="1:15" x14ac:dyDescent="0.15">
      <c r="A91" s="1" t="str">
        <f t="shared" si="2"/>
        <v>AmeriCredit Automobile Receivables Trust 2017-10001694010 - 00344442767</v>
      </c>
      <c r="B91" s="2">
        <v>42767</v>
      </c>
      <c r="C91" s="1" t="s">
        <v>620</v>
      </c>
      <c r="D91" s="1" t="s">
        <v>16</v>
      </c>
      <c r="E91" s="1">
        <v>7530.66</v>
      </c>
      <c r="F91" s="1">
        <v>452.73</v>
      </c>
      <c r="G91" s="1">
        <v>0</v>
      </c>
      <c r="H91" s="1">
        <v>0</v>
      </c>
      <c r="I91" s="1">
        <v>7077.93</v>
      </c>
      <c r="J91" s="1">
        <v>47.27</v>
      </c>
      <c r="K91" s="1">
        <v>0</v>
      </c>
      <c r="L91" s="1">
        <v>0</v>
      </c>
      <c r="M91" s="1">
        <v>423.24557361000001</v>
      </c>
      <c r="N91" s="1">
        <v>469.93</v>
      </c>
      <c r="O91" s="1" t="b">
        <f t="shared" si="3"/>
        <v>0</v>
      </c>
    </row>
    <row r="92" spans="1:15" x14ac:dyDescent="0.15">
      <c r="A92" s="1" t="str">
        <f t="shared" si="2"/>
        <v>AmeriCredit Automobile Receivables Trust 2017-10001694010 - 00346942767</v>
      </c>
      <c r="B92" s="2">
        <v>42767</v>
      </c>
      <c r="C92" s="1" t="s">
        <v>619</v>
      </c>
      <c r="D92" s="1" t="s">
        <v>16</v>
      </c>
      <c r="E92" s="1">
        <v>1115.04</v>
      </c>
      <c r="F92" s="1">
        <v>290.64999999999998</v>
      </c>
      <c r="G92" s="1">
        <v>0</v>
      </c>
      <c r="H92" s="1">
        <v>0</v>
      </c>
      <c r="I92" s="1">
        <v>824.39</v>
      </c>
      <c r="J92" s="1">
        <v>15.35</v>
      </c>
      <c r="K92" s="1">
        <v>0</v>
      </c>
      <c r="L92" s="1">
        <v>0</v>
      </c>
      <c r="M92" s="1">
        <v>289.00379098000002</v>
      </c>
      <c r="N92" s="1">
        <v>305.37</v>
      </c>
      <c r="O92" s="1" t="b">
        <f t="shared" si="3"/>
        <v>0</v>
      </c>
    </row>
    <row r="93" spans="1:15" x14ac:dyDescent="0.15">
      <c r="A93" s="1" t="str">
        <f t="shared" si="2"/>
        <v>AmeriCredit Automobile Receivables Trust 2017-10001694010 - 00363942767</v>
      </c>
      <c r="B93" s="2">
        <v>42767</v>
      </c>
      <c r="C93" s="1" t="s">
        <v>618</v>
      </c>
      <c r="D93" s="1" t="s">
        <v>16</v>
      </c>
      <c r="E93" s="1">
        <v>761.14</v>
      </c>
      <c r="F93" s="1">
        <v>755.14</v>
      </c>
      <c r="G93" s="1">
        <v>6</v>
      </c>
      <c r="H93" s="1">
        <v>0</v>
      </c>
      <c r="I93" s="1">
        <v>0</v>
      </c>
      <c r="J93" s="1">
        <v>6.86</v>
      </c>
      <c r="K93" s="1">
        <v>0</v>
      </c>
      <c r="L93" s="1">
        <v>0</v>
      </c>
      <c r="M93" s="1">
        <v>422.46037819999998</v>
      </c>
      <c r="N93" s="1">
        <v>0</v>
      </c>
      <c r="O93" s="1" t="b">
        <f t="shared" si="3"/>
        <v>0</v>
      </c>
    </row>
    <row r="94" spans="1:15" x14ac:dyDescent="0.15">
      <c r="A94" s="1" t="str">
        <f t="shared" si="2"/>
        <v>AmeriCredit Automobile Receivables Trust 2017-10001694010 - 00364042767</v>
      </c>
      <c r="B94" s="2">
        <v>42767</v>
      </c>
      <c r="C94" s="1" t="s">
        <v>617</v>
      </c>
      <c r="D94" s="1" t="s">
        <v>16</v>
      </c>
      <c r="E94" s="1">
        <v>1789.18</v>
      </c>
      <c r="F94" s="1">
        <v>0</v>
      </c>
      <c r="G94" s="1">
        <v>0</v>
      </c>
      <c r="H94" s="1">
        <v>0</v>
      </c>
      <c r="I94" s="1">
        <v>1789.18</v>
      </c>
      <c r="J94" s="1">
        <v>0</v>
      </c>
      <c r="K94" s="1">
        <v>0</v>
      </c>
      <c r="L94" s="1">
        <v>0</v>
      </c>
      <c r="M94" s="1">
        <v>289.29326343999998</v>
      </c>
      <c r="N94" s="1">
        <v>598.22</v>
      </c>
      <c r="O94" s="1" t="b">
        <f t="shared" si="3"/>
        <v>0</v>
      </c>
    </row>
    <row r="95" spans="1:15" x14ac:dyDescent="0.15">
      <c r="A95" s="1" t="str">
        <f t="shared" si="2"/>
        <v>AmeriCredit Automobile Receivables Trust 2017-10001694010 - 00365942767</v>
      </c>
      <c r="B95" s="2">
        <v>42767</v>
      </c>
      <c r="C95" s="1" t="s">
        <v>616</v>
      </c>
      <c r="D95" s="1" t="s">
        <v>16</v>
      </c>
      <c r="E95" s="1">
        <v>6951.74</v>
      </c>
      <c r="F95" s="1">
        <v>0</v>
      </c>
      <c r="G95" s="1">
        <v>0</v>
      </c>
      <c r="H95" s="1">
        <v>0</v>
      </c>
      <c r="I95" s="1">
        <v>6951.74</v>
      </c>
      <c r="J95" s="1">
        <v>0</v>
      </c>
      <c r="K95" s="1">
        <v>0</v>
      </c>
      <c r="L95" s="1">
        <v>0</v>
      </c>
      <c r="M95" s="1">
        <v>264.97234180999999</v>
      </c>
      <c r="N95" s="1">
        <v>1308.72</v>
      </c>
      <c r="O95" s="1" t="b">
        <f t="shared" si="3"/>
        <v>0</v>
      </c>
    </row>
    <row r="96" spans="1:15" x14ac:dyDescent="0.15">
      <c r="A96" s="1" t="str">
        <f t="shared" si="2"/>
        <v>AmeriCredit Automobile Receivables Trust 2017-10001694010 - 00375142767</v>
      </c>
      <c r="B96" s="2">
        <v>42767</v>
      </c>
      <c r="C96" s="1" t="s">
        <v>615</v>
      </c>
      <c r="D96" s="1" t="s">
        <v>16</v>
      </c>
      <c r="E96" s="1">
        <v>5560.92</v>
      </c>
      <c r="F96" s="1">
        <v>365.39</v>
      </c>
      <c r="G96" s="1">
        <v>0</v>
      </c>
      <c r="H96" s="1">
        <v>0</v>
      </c>
      <c r="I96" s="1">
        <v>5195.53</v>
      </c>
      <c r="J96" s="1">
        <v>9.89</v>
      </c>
      <c r="K96" s="1">
        <v>0</v>
      </c>
      <c r="L96" s="1">
        <v>0</v>
      </c>
      <c r="M96" s="1">
        <v>347.02565544999999</v>
      </c>
      <c r="N96" s="1">
        <v>375.28</v>
      </c>
      <c r="O96" s="1" t="b">
        <f t="shared" si="3"/>
        <v>0</v>
      </c>
    </row>
    <row r="97" spans="1:15" x14ac:dyDescent="0.15">
      <c r="A97" s="1" t="str">
        <f t="shared" si="2"/>
        <v>AmeriCredit Automobile Receivables Trust 2017-10001694010 - 00377542767</v>
      </c>
      <c r="B97" s="2">
        <v>42767</v>
      </c>
      <c r="C97" s="1" t="s">
        <v>614</v>
      </c>
      <c r="D97" s="1" t="s">
        <v>16</v>
      </c>
      <c r="E97" s="1">
        <v>8826.92</v>
      </c>
      <c r="F97" s="1">
        <v>241.09</v>
      </c>
      <c r="G97" s="1">
        <v>0</v>
      </c>
      <c r="H97" s="1">
        <v>0</v>
      </c>
      <c r="I97" s="1">
        <v>8585.83</v>
      </c>
      <c r="J97" s="1">
        <v>258.91000000000003</v>
      </c>
      <c r="K97" s="1">
        <v>0</v>
      </c>
      <c r="L97" s="1">
        <v>0</v>
      </c>
      <c r="M97" s="1">
        <v>383.36287489</v>
      </c>
      <c r="N97" s="1">
        <v>924.96</v>
      </c>
      <c r="O97" s="1" t="b">
        <f t="shared" si="3"/>
        <v>0</v>
      </c>
    </row>
    <row r="98" spans="1:15" x14ac:dyDescent="0.15">
      <c r="A98" s="1" t="str">
        <f t="shared" si="2"/>
        <v>AmeriCredit Automobile Receivables Trust 2017-10001694010 - 00379342767</v>
      </c>
      <c r="B98" s="2">
        <v>42767</v>
      </c>
      <c r="C98" s="1" t="s">
        <v>613</v>
      </c>
      <c r="D98" s="1" t="s">
        <v>16</v>
      </c>
      <c r="E98" s="1">
        <v>60.03</v>
      </c>
      <c r="F98" s="1">
        <v>60.01</v>
      </c>
      <c r="G98" s="1">
        <v>0.02</v>
      </c>
      <c r="H98" s="1">
        <v>0</v>
      </c>
      <c r="I98" s="1">
        <v>0</v>
      </c>
      <c r="J98" s="1">
        <v>0.83</v>
      </c>
      <c r="K98" s="1">
        <v>0</v>
      </c>
      <c r="L98" s="1">
        <v>0</v>
      </c>
      <c r="M98" s="1">
        <v>237.72084031</v>
      </c>
      <c r="N98" s="1">
        <v>0</v>
      </c>
      <c r="O98" s="1" t="b">
        <f t="shared" si="3"/>
        <v>0</v>
      </c>
    </row>
    <row r="99" spans="1:15" x14ac:dyDescent="0.15">
      <c r="A99" s="1" t="str">
        <f t="shared" si="2"/>
        <v>AmeriCredit Automobile Receivables Trust 2017-10001694010 - 00385142767</v>
      </c>
      <c r="B99" s="2">
        <v>42767</v>
      </c>
      <c r="C99" s="1" t="s">
        <v>612</v>
      </c>
      <c r="D99" s="1" t="s">
        <v>16</v>
      </c>
      <c r="E99" s="1">
        <v>6427.39</v>
      </c>
      <c r="F99" s="1">
        <v>6374.34</v>
      </c>
      <c r="G99" s="1">
        <v>0</v>
      </c>
      <c r="H99" s="1">
        <v>0</v>
      </c>
      <c r="I99" s="1">
        <v>53.05</v>
      </c>
      <c r="J99" s="1">
        <v>137.52000000000001</v>
      </c>
      <c r="K99" s="1">
        <v>0</v>
      </c>
      <c r="L99" s="1">
        <v>0</v>
      </c>
      <c r="M99" s="1">
        <v>369.98525623</v>
      </c>
      <c r="N99" s="1">
        <v>54.650616919999997</v>
      </c>
      <c r="O99" s="1" t="b">
        <f t="shared" si="3"/>
        <v>0</v>
      </c>
    </row>
    <row r="100" spans="1:15" x14ac:dyDescent="0.15">
      <c r="A100" s="1" t="str">
        <f t="shared" si="2"/>
        <v>AmeriCredit Automobile Receivables Trust 2017-10001694010 - 00390842767</v>
      </c>
      <c r="B100" s="2">
        <v>42767</v>
      </c>
      <c r="C100" s="1" t="s">
        <v>611</v>
      </c>
      <c r="D100" s="1" t="s">
        <v>16</v>
      </c>
      <c r="E100" s="1">
        <v>15513.21</v>
      </c>
      <c r="F100" s="1">
        <v>267.25</v>
      </c>
      <c r="G100" s="1">
        <v>0</v>
      </c>
      <c r="H100" s="1">
        <v>0</v>
      </c>
      <c r="I100" s="1">
        <v>15245.96</v>
      </c>
      <c r="J100" s="1">
        <v>357.49</v>
      </c>
      <c r="K100" s="1">
        <v>0</v>
      </c>
      <c r="L100" s="1">
        <v>0</v>
      </c>
      <c r="M100" s="1">
        <v>526.67695646000004</v>
      </c>
      <c r="N100" s="1">
        <v>1248.8499999999999</v>
      </c>
      <c r="O100" s="1" t="b">
        <f t="shared" si="3"/>
        <v>0</v>
      </c>
    </row>
    <row r="101" spans="1:15" x14ac:dyDescent="0.15">
      <c r="A101" s="1" t="str">
        <f t="shared" si="2"/>
        <v>AmeriCredit Automobile Receivables Trust 2017-10001694010 - 00393142767</v>
      </c>
      <c r="B101" s="2">
        <v>42767</v>
      </c>
      <c r="C101" s="1" t="s">
        <v>610</v>
      </c>
      <c r="D101" s="1" t="s">
        <v>16</v>
      </c>
      <c r="E101" s="1">
        <v>7610.93</v>
      </c>
      <c r="F101" s="1">
        <v>7594.97</v>
      </c>
      <c r="G101" s="1">
        <v>15.96</v>
      </c>
      <c r="H101" s="1">
        <v>0</v>
      </c>
      <c r="I101" s="1">
        <v>0</v>
      </c>
      <c r="J101" s="1">
        <v>129.16999999999999</v>
      </c>
      <c r="K101" s="1">
        <v>0</v>
      </c>
      <c r="L101" s="1">
        <v>0</v>
      </c>
      <c r="M101" s="1">
        <v>397.28688118999997</v>
      </c>
      <c r="N101" s="1">
        <v>0</v>
      </c>
      <c r="O101" s="1" t="b">
        <f t="shared" si="3"/>
        <v>0</v>
      </c>
    </row>
    <row r="102" spans="1:15" x14ac:dyDescent="0.15">
      <c r="A102" s="1" t="str">
        <f t="shared" si="2"/>
        <v>AmeriCredit Automobile Receivables Trust 2017-10001694010 - 00401542767</v>
      </c>
      <c r="B102" s="2">
        <v>42767</v>
      </c>
      <c r="C102" s="1" t="s">
        <v>609</v>
      </c>
      <c r="D102" s="1" t="s">
        <v>16</v>
      </c>
      <c r="E102" s="1">
        <v>11114.4</v>
      </c>
      <c r="F102" s="1">
        <v>409.51</v>
      </c>
      <c r="G102" s="1">
        <v>0</v>
      </c>
      <c r="H102" s="1">
        <v>0</v>
      </c>
      <c r="I102" s="1">
        <v>10704.89</v>
      </c>
      <c r="J102" s="1">
        <v>143.49</v>
      </c>
      <c r="K102" s="1">
        <v>0</v>
      </c>
      <c r="L102" s="1">
        <v>0</v>
      </c>
      <c r="M102" s="1">
        <v>446.45795609999999</v>
      </c>
      <c r="N102" s="1">
        <v>552.83000000000004</v>
      </c>
      <c r="O102" s="1" t="b">
        <f t="shared" si="3"/>
        <v>0</v>
      </c>
    </row>
    <row r="103" spans="1:15" x14ac:dyDescent="0.15">
      <c r="A103" s="1" t="str">
        <f t="shared" si="2"/>
        <v>AmeriCredit Automobile Receivables Trust 2017-10001694010 - 00402842767</v>
      </c>
      <c r="B103" s="2">
        <v>42767</v>
      </c>
      <c r="C103" s="1" t="s">
        <v>608</v>
      </c>
      <c r="D103" s="1" t="s">
        <v>16</v>
      </c>
      <c r="E103" s="1">
        <v>9479.2199999999993</v>
      </c>
      <c r="F103" s="1">
        <v>9470.6299999999992</v>
      </c>
      <c r="G103" s="1">
        <v>8.59</v>
      </c>
      <c r="H103" s="1">
        <v>0</v>
      </c>
      <c r="I103" s="1">
        <v>0</v>
      </c>
      <c r="J103" s="1">
        <v>147.76</v>
      </c>
      <c r="K103" s="1">
        <v>0</v>
      </c>
      <c r="L103" s="1">
        <v>0</v>
      </c>
      <c r="M103" s="1">
        <v>443.21859847000002</v>
      </c>
      <c r="N103" s="1">
        <v>0</v>
      </c>
      <c r="O103" s="1" t="b">
        <f t="shared" si="3"/>
        <v>0</v>
      </c>
    </row>
    <row r="104" spans="1:15" x14ac:dyDescent="0.15">
      <c r="A104" s="1" t="str">
        <f t="shared" si="2"/>
        <v>AmeriCredit Automobile Receivables Trust 2017-10001694010 - 00412042767</v>
      </c>
      <c r="B104" s="2">
        <v>42767</v>
      </c>
      <c r="C104" s="1" t="s">
        <v>607</v>
      </c>
      <c r="D104" s="1" t="s">
        <v>16</v>
      </c>
      <c r="E104" s="1">
        <v>5206.93</v>
      </c>
      <c r="F104" s="1">
        <v>233.11</v>
      </c>
      <c r="G104" s="1">
        <v>0</v>
      </c>
      <c r="H104" s="1">
        <v>0</v>
      </c>
      <c r="I104" s="1">
        <v>4973.82</v>
      </c>
      <c r="J104" s="1">
        <v>58.89</v>
      </c>
      <c r="K104" s="1">
        <v>0</v>
      </c>
      <c r="L104" s="1">
        <v>0</v>
      </c>
      <c r="M104" s="1">
        <v>246.59018828000001</v>
      </c>
      <c r="N104" s="1">
        <v>292.31</v>
      </c>
      <c r="O104" s="1" t="b">
        <f t="shared" si="3"/>
        <v>0</v>
      </c>
    </row>
    <row r="105" spans="1:15" x14ac:dyDescent="0.15">
      <c r="A105" s="1" t="str">
        <f t="shared" si="2"/>
        <v>AmeriCredit Automobile Receivables Trust 2017-10001694010 - 00417242767</v>
      </c>
      <c r="B105" s="2">
        <v>42767</v>
      </c>
      <c r="C105" s="1" t="s">
        <v>606</v>
      </c>
      <c r="D105" s="1" t="s">
        <v>16</v>
      </c>
      <c r="E105" s="1">
        <v>12076.14</v>
      </c>
      <c r="F105" s="1">
        <v>0</v>
      </c>
      <c r="G105" s="1">
        <v>0</v>
      </c>
      <c r="H105" s="1">
        <v>0</v>
      </c>
      <c r="I105" s="1">
        <v>12076.14</v>
      </c>
      <c r="J105" s="1">
        <v>0</v>
      </c>
      <c r="K105" s="1">
        <v>0</v>
      </c>
      <c r="L105" s="1">
        <v>0</v>
      </c>
      <c r="M105" s="1">
        <v>463.88236803000001</v>
      </c>
      <c r="N105" s="1">
        <v>2383.3200000000002</v>
      </c>
      <c r="O105" s="1" t="b">
        <f t="shared" si="3"/>
        <v>0</v>
      </c>
    </row>
    <row r="106" spans="1:15" x14ac:dyDescent="0.15">
      <c r="A106" s="1" t="str">
        <f t="shared" si="2"/>
        <v>AmeriCredit Automobile Receivables Trust 2017-10001694010 - 00427142767</v>
      </c>
      <c r="B106" s="2">
        <v>42767</v>
      </c>
      <c r="C106" s="1" t="s">
        <v>605</v>
      </c>
      <c r="D106" s="1" t="s">
        <v>16</v>
      </c>
      <c r="E106" s="1">
        <v>525.79</v>
      </c>
      <c r="F106" s="1">
        <v>278.27999999999997</v>
      </c>
      <c r="G106" s="1">
        <v>0</v>
      </c>
      <c r="H106" s="1">
        <v>0</v>
      </c>
      <c r="I106" s="1">
        <v>247.51</v>
      </c>
      <c r="J106" s="1">
        <v>11.72</v>
      </c>
      <c r="K106" s="1">
        <v>0</v>
      </c>
      <c r="L106" s="1">
        <v>0</v>
      </c>
      <c r="M106" s="1">
        <v>268.94271906</v>
      </c>
      <c r="N106" s="1">
        <v>249.88381408999999</v>
      </c>
      <c r="O106" s="1" t="b">
        <f t="shared" si="3"/>
        <v>0</v>
      </c>
    </row>
    <row r="107" spans="1:15" x14ac:dyDescent="0.15">
      <c r="A107" s="1" t="str">
        <f t="shared" si="2"/>
        <v>AmeriCredit Automobile Receivables Trust 2017-10001694010 - 00429142767</v>
      </c>
      <c r="B107" s="2">
        <v>42767</v>
      </c>
      <c r="C107" s="1" t="s">
        <v>604</v>
      </c>
      <c r="D107" s="1" t="s">
        <v>16</v>
      </c>
      <c r="E107" s="1">
        <v>1897</v>
      </c>
      <c r="F107" s="1">
        <v>461.21</v>
      </c>
      <c r="G107" s="1">
        <v>0</v>
      </c>
      <c r="H107" s="1">
        <v>0</v>
      </c>
      <c r="I107" s="1">
        <v>1435.79</v>
      </c>
      <c r="J107" s="1">
        <v>15.26</v>
      </c>
      <c r="K107" s="1">
        <v>0</v>
      </c>
      <c r="L107" s="1">
        <v>0</v>
      </c>
      <c r="M107" s="1">
        <v>465.40828686999998</v>
      </c>
      <c r="N107" s="1">
        <v>476.47</v>
      </c>
      <c r="O107" s="1" t="b">
        <f t="shared" si="3"/>
        <v>0</v>
      </c>
    </row>
    <row r="108" spans="1:15" x14ac:dyDescent="0.15">
      <c r="A108" s="1" t="str">
        <f t="shared" si="2"/>
        <v>AmeriCredit Automobile Receivables Trust 2017-10001694010 - 00431442767</v>
      </c>
      <c r="B108" s="2">
        <v>42767</v>
      </c>
      <c r="C108" s="1" t="s">
        <v>603</v>
      </c>
      <c r="D108" s="1" t="s">
        <v>16</v>
      </c>
      <c r="E108" s="1">
        <v>6645.2</v>
      </c>
      <c r="F108" s="1">
        <v>710.95</v>
      </c>
      <c r="G108" s="1">
        <v>0</v>
      </c>
      <c r="H108" s="1">
        <v>0</v>
      </c>
      <c r="I108" s="1">
        <v>5934.25</v>
      </c>
      <c r="J108" s="1">
        <v>145.21</v>
      </c>
      <c r="K108" s="1">
        <v>0</v>
      </c>
      <c r="L108" s="1">
        <v>0</v>
      </c>
      <c r="M108" s="1">
        <v>409.94819862999998</v>
      </c>
      <c r="N108" s="1">
        <v>429.72</v>
      </c>
      <c r="O108" s="1" t="b">
        <f t="shared" si="3"/>
        <v>0</v>
      </c>
    </row>
    <row r="109" spans="1:15" x14ac:dyDescent="0.15">
      <c r="A109" s="1" t="str">
        <f t="shared" si="2"/>
        <v>AmeriCredit Automobile Receivables Trust 2017-10001694010 - 00439742767</v>
      </c>
      <c r="B109" s="2">
        <v>42767</v>
      </c>
      <c r="C109" s="1" t="s">
        <v>601</v>
      </c>
      <c r="D109" s="1" t="s">
        <v>16</v>
      </c>
      <c r="E109" s="1">
        <v>8098.96</v>
      </c>
      <c r="F109" s="1">
        <v>257.81</v>
      </c>
      <c r="G109" s="1">
        <v>0</v>
      </c>
      <c r="H109" s="1">
        <v>0</v>
      </c>
      <c r="I109" s="1">
        <v>7841.15</v>
      </c>
      <c r="J109" s="1">
        <v>105.31</v>
      </c>
      <c r="K109" s="1">
        <v>0</v>
      </c>
      <c r="L109" s="1">
        <v>-425</v>
      </c>
      <c r="M109" s="1">
        <v>307.94815618000001</v>
      </c>
      <c r="N109" s="1">
        <v>363.12</v>
      </c>
      <c r="O109" s="1" t="b">
        <f t="shared" si="3"/>
        <v>0</v>
      </c>
    </row>
    <row r="110" spans="1:15" x14ac:dyDescent="0.15">
      <c r="A110" s="1" t="str">
        <f t="shared" si="2"/>
        <v>AmeriCredit Automobile Receivables Trust 2017-10001694010 - 00440742767</v>
      </c>
      <c r="B110" s="2">
        <v>42767</v>
      </c>
      <c r="C110" s="1" t="s">
        <v>600</v>
      </c>
      <c r="D110" s="1" t="s">
        <v>16</v>
      </c>
      <c r="E110" s="1">
        <v>6143.39</v>
      </c>
      <c r="F110" s="1">
        <v>0</v>
      </c>
      <c r="G110" s="1">
        <v>0</v>
      </c>
      <c r="H110" s="1">
        <v>0</v>
      </c>
      <c r="I110" s="1">
        <v>6143.39</v>
      </c>
      <c r="J110" s="1">
        <v>0</v>
      </c>
      <c r="K110" s="1">
        <v>0</v>
      </c>
      <c r="L110" s="1">
        <v>0</v>
      </c>
      <c r="M110" s="1">
        <v>349.46217383999999</v>
      </c>
      <c r="N110" s="1">
        <v>850.36</v>
      </c>
      <c r="O110" s="1" t="b">
        <f t="shared" si="3"/>
        <v>0</v>
      </c>
    </row>
    <row r="111" spans="1:15" x14ac:dyDescent="0.15">
      <c r="A111" s="1" t="str">
        <f t="shared" si="2"/>
        <v>AmeriCredit Automobile Receivables Trust 2017-10001694010 - 00452342767</v>
      </c>
      <c r="B111" s="2">
        <v>42767</v>
      </c>
      <c r="C111" s="1" t="s">
        <v>599</v>
      </c>
      <c r="D111" s="1" t="s">
        <v>16</v>
      </c>
      <c r="E111" s="1">
        <v>6874.2</v>
      </c>
      <c r="F111" s="1">
        <v>361.29</v>
      </c>
      <c r="G111" s="1">
        <v>0</v>
      </c>
      <c r="H111" s="1">
        <v>0</v>
      </c>
      <c r="I111" s="1">
        <v>6512.91</v>
      </c>
      <c r="J111" s="1">
        <v>52.19</v>
      </c>
      <c r="K111" s="1">
        <v>0</v>
      </c>
      <c r="L111" s="1">
        <v>0</v>
      </c>
      <c r="M111" s="1">
        <v>382.34466057999998</v>
      </c>
      <c r="N111" s="1">
        <v>826.24</v>
      </c>
      <c r="O111" s="1" t="b">
        <f t="shared" si="3"/>
        <v>0</v>
      </c>
    </row>
    <row r="112" spans="1:15" x14ac:dyDescent="0.15">
      <c r="A112" s="1" t="str">
        <f t="shared" si="2"/>
        <v>AmeriCredit Automobile Receivables Trust 2017-10001694010 - 00479742767</v>
      </c>
      <c r="B112" s="2">
        <v>42767</v>
      </c>
      <c r="C112" s="1" t="s">
        <v>598</v>
      </c>
      <c r="D112" s="1" t="s">
        <v>16</v>
      </c>
      <c r="E112" s="1">
        <v>10749.41</v>
      </c>
      <c r="F112" s="1">
        <v>272.38</v>
      </c>
      <c r="G112" s="1">
        <v>0</v>
      </c>
      <c r="H112" s="1">
        <v>0</v>
      </c>
      <c r="I112" s="1">
        <v>10477.030000000001</v>
      </c>
      <c r="J112" s="1">
        <v>182.88</v>
      </c>
      <c r="K112" s="1">
        <v>0</v>
      </c>
      <c r="L112" s="1">
        <v>0</v>
      </c>
      <c r="M112" s="1">
        <v>393.86381944999999</v>
      </c>
      <c r="N112" s="1">
        <v>909.26</v>
      </c>
      <c r="O112" s="1" t="b">
        <f t="shared" si="3"/>
        <v>0</v>
      </c>
    </row>
    <row r="113" spans="1:15" x14ac:dyDescent="0.15">
      <c r="A113" s="1" t="str">
        <f t="shared" si="2"/>
        <v>AmeriCredit Automobile Receivables Trust 2017-10001694010 - 00485542767</v>
      </c>
      <c r="B113" s="2">
        <v>42767</v>
      </c>
      <c r="C113" s="1" t="s">
        <v>597</v>
      </c>
      <c r="D113" s="1" t="s">
        <v>16</v>
      </c>
      <c r="E113" s="1">
        <v>6841.74</v>
      </c>
      <c r="F113" s="1">
        <v>0</v>
      </c>
      <c r="G113" s="1">
        <v>0</v>
      </c>
      <c r="H113" s="1">
        <v>0</v>
      </c>
      <c r="I113" s="1">
        <v>6841.74</v>
      </c>
      <c r="J113" s="1">
        <v>0</v>
      </c>
      <c r="K113" s="1">
        <v>0</v>
      </c>
      <c r="L113" s="1">
        <v>0</v>
      </c>
      <c r="M113" s="1">
        <v>360.00264908999998</v>
      </c>
      <c r="N113" s="1">
        <v>473.87</v>
      </c>
      <c r="O113" s="1" t="b">
        <f t="shared" si="3"/>
        <v>0</v>
      </c>
    </row>
    <row r="114" spans="1:15" x14ac:dyDescent="0.15">
      <c r="A114" s="1" t="str">
        <f t="shared" si="2"/>
        <v>AmeriCredit Automobile Receivables Trust 2017-10001694010 - 00490242767</v>
      </c>
      <c r="B114" s="2">
        <v>42767</v>
      </c>
      <c r="C114" s="1" t="s">
        <v>596</v>
      </c>
      <c r="D114" s="1" t="s">
        <v>16</v>
      </c>
      <c r="E114" s="1">
        <v>401.42</v>
      </c>
      <c r="F114" s="1">
        <v>264.72000000000003</v>
      </c>
      <c r="G114" s="1">
        <v>0</v>
      </c>
      <c r="H114" s="1">
        <v>0</v>
      </c>
      <c r="I114" s="1">
        <v>136.69999999999999</v>
      </c>
      <c r="J114" s="1">
        <v>3.27</v>
      </c>
      <c r="K114" s="1">
        <v>0</v>
      </c>
      <c r="L114" s="1">
        <v>0</v>
      </c>
      <c r="M114" s="1">
        <v>262.21222833000002</v>
      </c>
      <c r="N114" s="1">
        <v>138.56575685000001</v>
      </c>
      <c r="O114" s="1" t="b">
        <f t="shared" si="3"/>
        <v>0</v>
      </c>
    </row>
    <row r="115" spans="1:15" x14ac:dyDescent="0.15">
      <c r="A115" s="1" t="str">
        <f t="shared" si="2"/>
        <v>AmeriCredit Automobile Receivables Trust 2017-10001694010 - 00501542767</v>
      </c>
      <c r="B115" s="2">
        <v>42767</v>
      </c>
      <c r="C115" s="1" t="s">
        <v>595</v>
      </c>
      <c r="D115" s="1" t="s">
        <v>16</v>
      </c>
      <c r="E115" s="1">
        <v>1807.59</v>
      </c>
      <c r="F115" s="1">
        <v>0</v>
      </c>
      <c r="G115" s="1">
        <v>0</v>
      </c>
      <c r="H115" s="1">
        <v>0</v>
      </c>
      <c r="I115" s="1">
        <v>1807.59</v>
      </c>
      <c r="J115" s="1">
        <v>0</v>
      </c>
      <c r="K115" s="1">
        <v>0</v>
      </c>
      <c r="L115" s="1">
        <v>0</v>
      </c>
      <c r="M115" s="1">
        <v>194.74550858000001</v>
      </c>
      <c r="N115" s="1">
        <v>598.95000000000005</v>
      </c>
      <c r="O115" s="1" t="b">
        <f t="shared" si="3"/>
        <v>0</v>
      </c>
    </row>
    <row r="116" spans="1:15" x14ac:dyDescent="0.15">
      <c r="A116" s="1" t="str">
        <f t="shared" si="2"/>
        <v>AmeriCredit Automobile Receivables Trust 2017-10001694010 - 00502142767</v>
      </c>
      <c r="B116" s="2">
        <v>42767</v>
      </c>
      <c r="C116" s="1" t="s">
        <v>594</v>
      </c>
      <c r="D116" s="1" t="s">
        <v>16</v>
      </c>
      <c r="E116" s="1">
        <v>10551.12</v>
      </c>
      <c r="F116" s="1">
        <v>252.48</v>
      </c>
      <c r="G116" s="1">
        <v>0</v>
      </c>
      <c r="H116" s="1">
        <v>0</v>
      </c>
      <c r="I116" s="1">
        <v>10298.64</v>
      </c>
      <c r="J116" s="1">
        <v>247.52</v>
      </c>
      <c r="K116" s="1">
        <v>0</v>
      </c>
      <c r="L116" s="1">
        <v>0</v>
      </c>
      <c r="M116" s="1">
        <v>341.33744546000003</v>
      </c>
      <c r="N116" s="1">
        <v>700.26</v>
      </c>
      <c r="O116" s="1" t="b">
        <f t="shared" si="3"/>
        <v>0</v>
      </c>
    </row>
    <row r="117" spans="1:15" x14ac:dyDescent="0.15">
      <c r="A117" s="1" t="str">
        <f t="shared" si="2"/>
        <v>AmeriCredit Automobile Receivables Trust 2017-10001694010 - 00520342767</v>
      </c>
      <c r="B117" s="2">
        <v>42767</v>
      </c>
      <c r="C117" s="1" t="s">
        <v>593</v>
      </c>
      <c r="D117" s="1" t="s">
        <v>16</v>
      </c>
      <c r="E117" s="1">
        <v>15517.2</v>
      </c>
      <c r="F117" s="1">
        <v>0</v>
      </c>
      <c r="G117" s="1">
        <v>0</v>
      </c>
      <c r="H117" s="1">
        <v>0</v>
      </c>
      <c r="I117" s="1">
        <v>15517.2</v>
      </c>
      <c r="J117" s="1">
        <v>0</v>
      </c>
      <c r="K117" s="1">
        <v>0</v>
      </c>
      <c r="L117" s="1">
        <v>0</v>
      </c>
      <c r="M117" s="1">
        <v>502.11599662999998</v>
      </c>
      <c r="N117" s="1">
        <v>1849.17</v>
      </c>
      <c r="O117" s="1" t="b">
        <f t="shared" si="3"/>
        <v>0</v>
      </c>
    </row>
    <row r="118" spans="1:15" x14ac:dyDescent="0.15">
      <c r="A118" s="1" t="str">
        <f t="shared" si="2"/>
        <v>AmeriCredit Automobile Receivables Trust 2017-10001694010 - 00521042767</v>
      </c>
      <c r="B118" s="2">
        <v>42767</v>
      </c>
      <c r="C118" s="1" t="s">
        <v>592</v>
      </c>
      <c r="D118" s="1" t="s">
        <v>16</v>
      </c>
      <c r="E118" s="1">
        <v>751.34</v>
      </c>
      <c r="F118" s="1">
        <v>741.16</v>
      </c>
      <c r="G118" s="1">
        <v>10.18</v>
      </c>
      <c r="H118" s="1">
        <v>0</v>
      </c>
      <c r="I118" s="1">
        <v>0</v>
      </c>
      <c r="J118" s="1">
        <v>10.18</v>
      </c>
      <c r="K118" s="1">
        <v>0</v>
      </c>
      <c r="L118" s="1">
        <v>0</v>
      </c>
      <c r="M118" s="1">
        <v>330.83640063000001</v>
      </c>
      <c r="N118" s="1">
        <v>0</v>
      </c>
      <c r="O118" s="1" t="b">
        <f t="shared" si="3"/>
        <v>0</v>
      </c>
    </row>
    <row r="119" spans="1:15" x14ac:dyDescent="0.15">
      <c r="A119" s="1" t="str">
        <f t="shared" si="2"/>
        <v>AmeriCredit Automobile Receivables Trust 2017-10001694010 - 00536342767</v>
      </c>
      <c r="B119" s="2">
        <v>42767</v>
      </c>
      <c r="C119" s="1" t="s">
        <v>591</v>
      </c>
      <c r="D119" s="1" t="s">
        <v>16</v>
      </c>
      <c r="E119" s="1">
        <v>9541.3799999999992</v>
      </c>
      <c r="F119" s="1">
        <v>737.99</v>
      </c>
      <c r="G119" s="1">
        <v>0</v>
      </c>
      <c r="H119" s="1">
        <v>0</v>
      </c>
      <c r="I119" s="1">
        <v>8803.39</v>
      </c>
      <c r="J119" s="1">
        <v>212.09</v>
      </c>
      <c r="K119" s="1">
        <v>0</v>
      </c>
      <c r="L119" s="1">
        <v>0</v>
      </c>
      <c r="M119" s="1">
        <v>391.58215998999998</v>
      </c>
      <c r="N119" s="1">
        <v>473.68</v>
      </c>
      <c r="O119" s="1" t="b">
        <f t="shared" si="3"/>
        <v>0</v>
      </c>
    </row>
    <row r="120" spans="1:15" x14ac:dyDescent="0.15">
      <c r="A120" s="1" t="str">
        <f t="shared" si="2"/>
        <v>AmeriCredit Automobile Receivables Trust 2017-10001694010 - 00540942767</v>
      </c>
      <c r="B120" s="2">
        <v>42767</v>
      </c>
      <c r="C120" s="1" t="s">
        <v>590</v>
      </c>
      <c r="D120" s="1" t="s">
        <v>16</v>
      </c>
      <c r="E120" s="1">
        <v>6161.49</v>
      </c>
      <c r="F120" s="1">
        <v>795.77</v>
      </c>
      <c r="G120" s="1">
        <v>0</v>
      </c>
      <c r="H120" s="1">
        <v>0</v>
      </c>
      <c r="I120" s="1">
        <v>5365.72</v>
      </c>
      <c r="J120" s="1">
        <v>133.22999999999999</v>
      </c>
      <c r="K120" s="1">
        <v>0</v>
      </c>
      <c r="L120" s="1">
        <v>0</v>
      </c>
      <c r="M120" s="1">
        <v>441.52704813999998</v>
      </c>
      <c r="N120" s="1">
        <v>896.48</v>
      </c>
      <c r="O120" s="1" t="b">
        <f t="shared" si="3"/>
        <v>0</v>
      </c>
    </row>
    <row r="121" spans="1:15" x14ac:dyDescent="0.15">
      <c r="A121" s="1" t="str">
        <f t="shared" si="2"/>
        <v>AmeriCredit Automobile Receivables Trust 2017-10001694010 - 00566442767</v>
      </c>
      <c r="B121" s="2">
        <v>42767</v>
      </c>
      <c r="C121" s="1" t="s">
        <v>589</v>
      </c>
      <c r="D121" s="1" t="s">
        <v>16</v>
      </c>
      <c r="E121" s="1">
        <v>9383.26</v>
      </c>
      <c r="F121" s="1">
        <v>0</v>
      </c>
      <c r="G121" s="1">
        <v>0</v>
      </c>
      <c r="H121" s="1">
        <v>0</v>
      </c>
      <c r="I121" s="1">
        <v>9383.26</v>
      </c>
      <c r="J121" s="1">
        <v>0</v>
      </c>
      <c r="K121" s="1">
        <v>0</v>
      </c>
      <c r="L121" s="1">
        <v>0</v>
      </c>
      <c r="M121" s="1">
        <v>359.98911704</v>
      </c>
      <c r="N121" s="1">
        <v>1295.32</v>
      </c>
      <c r="O121" s="1" t="b">
        <f t="shared" si="3"/>
        <v>0</v>
      </c>
    </row>
    <row r="122" spans="1:15" x14ac:dyDescent="0.15">
      <c r="A122" s="1" t="str">
        <f t="shared" si="2"/>
        <v>AmeriCredit Automobile Receivables Trust 2017-10001694010 - 00568242767</v>
      </c>
      <c r="B122" s="2">
        <v>42767</v>
      </c>
      <c r="C122" s="1" t="s">
        <v>588</v>
      </c>
      <c r="D122" s="1" t="s">
        <v>16</v>
      </c>
      <c r="E122" s="1">
        <v>5209.3999999999996</v>
      </c>
      <c r="F122" s="1">
        <v>307.98</v>
      </c>
      <c r="G122" s="1">
        <v>0</v>
      </c>
      <c r="H122" s="1">
        <v>0</v>
      </c>
      <c r="I122" s="1">
        <v>4901.42</v>
      </c>
      <c r="J122" s="1">
        <v>60.3</v>
      </c>
      <c r="K122" s="1">
        <v>0</v>
      </c>
      <c r="L122" s="1">
        <v>0</v>
      </c>
      <c r="M122" s="1">
        <v>294.95874494999998</v>
      </c>
      <c r="N122" s="1">
        <v>368.28</v>
      </c>
      <c r="O122" s="1" t="b">
        <f t="shared" si="3"/>
        <v>0</v>
      </c>
    </row>
    <row r="123" spans="1:15" x14ac:dyDescent="0.15">
      <c r="A123" s="1" t="str">
        <f t="shared" si="2"/>
        <v>AmeriCredit Automobile Receivables Trust 2017-10001694010 - 00574942767</v>
      </c>
      <c r="B123" s="2">
        <v>42767</v>
      </c>
      <c r="C123" s="1" t="s">
        <v>587</v>
      </c>
      <c r="D123" s="1" t="s">
        <v>16</v>
      </c>
      <c r="E123" s="1">
        <v>5274.31</v>
      </c>
      <c r="F123" s="1">
        <v>255.6</v>
      </c>
      <c r="G123" s="1">
        <v>0</v>
      </c>
      <c r="H123" s="1">
        <v>0</v>
      </c>
      <c r="I123" s="1">
        <v>5018.71</v>
      </c>
      <c r="J123" s="1">
        <v>107.94</v>
      </c>
      <c r="K123" s="1">
        <v>0</v>
      </c>
      <c r="L123" s="1">
        <v>0</v>
      </c>
      <c r="M123" s="1">
        <v>289.73395246000001</v>
      </c>
      <c r="N123" s="1">
        <v>740.26</v>
      </c>
      <c r="O123" s="1" t="b">
        <f t="shared" si="3"/>
        <v>0</v>
      </c>
    </row>
    <row r="124" spans="1:15" x14ac:dyDescent="0.15">
      <c r="A124" s="1" t="str">
        <f t="shared" si="2"/>
        <v>AmeriCredit Automobile Receivables Trust 2017-10001694010 - 00588542767</v>
      </c>
      <c r="B124" s="2">
        <v>42767</v>
      </c>
      <c r="C124" s="1" t="s">
        <v>585</v>
      </c>
      <c r="D124" s="1" t="s">
        <v>16</v>
      </c>
      <c r="E124" s="1">
        <v>9051.51</v>
      </c>
      <c r="F124" s="1">
        <v>9040.4</v>
      </c>
      <c r="G124" s="1">
        <v>11.11</v>
      </c>
      <c r="H124" s="1">
        <v>0</v>
      </c>
      <c r="I124" s="1">
        <v>0</v>
      </c>
      <c r="J124" s="1">
        <v>196.18</v>
      </c>
      <c r="K124" s="1">
        <v>0</v>
      </c>
      <c r="L124" s="1">
        <v>0</v>
      </c>
      <c r="M124" s="1">
        <v>298.59913313999999</v>
      </c>
      <c r="N124" s="1">
        <v>0</v>
      </c>
      <c r="O124" s="1" t="b">
        <f t="shared" si="3"/>
        <v>0</v>
      </c>
    </row>
    <row r="125" spans="1:15" x14ac:dyDescent="0.15">
      <c r="A125" s="1" t="str">
        <f t="shared" si="2"/>
        <v>AmeriCredit Automobile Receivables Trust 2017-10001694010 - 00604242767</v>
      </c>
      <c r="B125" s="2">
        <v>42767</v>
      </c>
      <c r="C125" s="1" t="s">
        <v>584</v>
      </c>
      <c r="D125" s="1" t="s">
        <v>16</v>
      </c>
      <c r="E125" s="1">
        <v>1301.83</v>
      </c>
      <c r="F125" s="1">
        <v>0</v>
      </c>
      <c r="G125" s="1">
        <v>0</v>
      </c>
      <c r="H125" s="1">
        <v>0</v>
      </c>
      <c r="I125" s="1">
        <v>1301.83</v>
      </c>
      <c r="J125" s="1">
        <v>0</v>
      </c>
      <c r="K125" s="1">
        <v>0</v>
      </c>
      <c r="L125" s="1">
        <v>0</v>
      </c>
      <c r="M125" s="1">
        <v>393.29058242000002</v>
      </c>
      <c r="N125" s="1">
        <v>822.58</v>
      </c>
      <c r="O125" s="1" t="b">
        <f t="shared" si="3"/>
        <v>0</v>
      </c>
    </row>
    <row r="126" spans="1:15" x14ac:dyDescent="0.15">
      <c r="A126" s="1" t="str">
        <f t="shared" si="2"/>
        <v>AmeriCredit Automobile Receivables Trust 2017-10001694010 - 00607442767</v>
      </c>
      <c r="B126" s="2">
        <v>42767</v>
      </c>
      <c r="C126" s="1" t="s">
        <v>582</v>
      </c>
      <c r="D126" s="1" t="s">
        <v>16</v>
      </c>
      <c r="E126" s="1">
        <v>6334.66</v>
      </c>
      <c r="F126" s="1">
        <v>326.33</v>
      </c>
      <c r="G126" s="1">
        <v>0</v>
      </c>
      <c r="H126" s="1">
        <v>0</v>
      </c>
      <c r="I126" s="1">
        <v>6008.33</v>
      </c>
      <c r="J126" s="1">
        <v>58.67</v>
      </c>
      <c r="K126" s="1">
        <v>0</v>
      </c>
      <c r="L126" s="1">
        <v>0</v>
      </c>
      <c r="M126" s="1">
        <v>318.44909691999999</v>
      </c>
      <c r="N126" s="1">
        <v>386.94</v>
      </c>
      <c r="O126" s="1" t="b">
        <f t="shared" si="3"/>
        <v>0</v>
      </c>
    </row>
    <row r="127" spans="1:15" x14ac:dyDescent="0.15">
      <c r="A127" s="1" t="str">
        <f t="shared" si="2"/>
        <v>AmeriCredit Automobile Receivables Trust 2017-10001694010 - 00612742767</v>
      </c>
      <c r="B127" s="2">
        <v>42767</v>
      </c>
      <c r="C127" s="1" t="s">
        <v>581</v>
      </c>
      <c r="D127" s="1" t="s">
        <v>16</v>
      </c>
      <c r="E127" s="1">
        <v>7986.14</v>
      </c>
      <c r="F127" s="1">
        <v>0</v>
      </c>
      <c r="G127" s="1">
        <v>0</v>
      </c>
      <c r="H127" s="1">
        <v>0</v>
      </c>
      <c r="I127" s="1">
        <v>7986.14</v>
      </c>
      <c r="J127" s="1">
        <v>0</v>
      </c>
      <c r="K127" s="1">
        <v>0</v>
      </c>
      <c r="L127" s="1">
        <v>0</v>
      </c>
      <c r="M127" s="1">
        <v>377.20162671000003</v>
      </c>
      <c r="N127" s="1">
        <v>1574.6</v>
      </c>
      <c r="O127" s="1" t="b">
        <f t="shared" si="3"/>
        <v>0</v>
      </c>
    </row>
    <row r="128" spans="1:15" x14ac:dyDescent="0.15">
      <c r="A128" s="1" t="str">
        <f t="shared" si="2"/>
        <v>AmeriCredit Automobile Receivables Trust 2017-10001694010 - 00613742767</v>
      </c>
      <c r="B128" s="2">
        <v>42767</v>
      </c>
      <c r="C128" s="1" t="s">
        <v>580</v>
      </c>
      <c r="D128" s="1" t="s">
        <v>16</v>
      </c>
      <c r="E128" s="1">
        <v>1008.56</v>
      </c>
      <c r="F128" s="1">
        <v>483.76</v>
      </c>
      <c r="G128" s="1">
        <v>0</v>
      </c>
      <c r="H128" s="1">
        <v>0</v>
      </c>
      <c r="I128" s="1">
        <v>524.79999999999995</v>
      </c>
      <c r="J128" s="1">
        <v>16.239999999999998</v>
      </c>
      <c r="K128" s="1">
        <v>0</v>
      </c>
      <c r="L128" s="1">
        <v>0</v>
      </c>
      <c r="M128" s="1">
        <v>299.23435704000002</v>
      </c>
      <c r="N128" s="1">
        <v>320.52999999999997</v>
      </c>
      <c r="O128" s="1" t="b">
        <f t="shared" si="3"/>
        <v>0</v>
      </c>
    </row>
    <row r="129" spans="1:15" x14ac:dyDescent="0.15">
      <c r="A129" s="1" t="str">
        <f t="shared" si="2"/>
        <v>AmeriCredit Automobile Receivables Trust 2017-10001694010 - 00619042767</v>
      </c>
      <c r="B129" s="2">
        <v>42767</v>
      </c>
      <c r="C129" s="1" t="s">
        <v>579</v>
      </c>
      <c r="D129" s="1" t="s">
        <v>16</v>
      </c>
      <c r="E129" s="1">
        <v>6725.12</v>
      </c>
      <c r="F129" s="1">
        <v>450.73</v>
      </c>
      <c r="G129" s="1">
        <v>0</v>
      </c>
      <c r="H129" s="1">
        <v>0</v>
      </c>
      <c r="I129" s="1">
        <v>6274.39</v>
      </c>
      <c r="J129" s="1">
        <v>148.88999999999999</v>
      </c>
      <c r="K129" s="1">
        <v>0</v>
      </c>
      <c r="L129" s="1">
        <v>0</v>
      </c>
      <c r="M129" s="1">
        <v>241.36569689000001</v>
      </c>
      <c r="N129" s="1">
        <v>299.81</v>
      </c>
      <c r="O129" s="1" t="b">
        <f t="shared" si="3"/>
        <v>0</v>
      </c>
    </row>
    <row r="130" spans="1:15" x14ac:dyDescent="0.15">
      <c r="A130" s="1" t="str">
        <f t="shared" si="2"/>
        <v>AmeriCredit Automobile Receivables Trust 2017-10001694010 - 00628242767</v>
      </c>
      <c r="B130" s="2">
        <v>42767</v>
      </c>
      <c r="C130" s="1" t="s">
        <v>578</v>
      </c>
      <c r="D130" s="1" t="s">
        <v>16</v>
      </c>
      <c r="E130" s="1">
        <v>604.69000000000005</v>
      </c>
      <c r="F130" s="1">
        <v>294.26</v>
      </c>
      <c r="G130" s="1">
        <v>0</v>
      </c>
      <c r="H130" s="1">
        <v>0</v>
      </c>
      <c r="I130" s="1">
        <v>310.43</v>
      </c>
      <c r="J130" s="1">
        <v>5.74</v>
      </c>
      <c r="K130" s="1">
        <v>0</v>
      </c>
      <c r="L130" s="1">
        <v>0</v>
      </c>
      <c r="M130" s="1">
        <v>267.10367752000002</v>
      </c>
      <c r="N130" s="1">
        <v>275.99</v>
      </c>
      <c r="O130" s="1" t="b">
        <f t="shared" si="3"/>
        <v>0</v>
      </c>
    </row>
    <row r="131" spans="1:15" x14ac:dyDescent="0.15">
      <c r="A131" s="1" t="str">
        <f t="shared" ref="A131:A194" si="4">D131&amp;C131&amp;B131</f>
        <v>AmeriCredit Automobile Receivables Trust 2017-10001694010 - 00652442767</v>
      </c>
      <c r="B131" s="2">
        <v>42767</v>
      </c>
      <c r="C131" s="1" t="s">
        <v>577</v>
      </c>
      <c r="D131" s="1" t="s">
        <v>16</v>
      </c>
      <c r="E131" s="1">
        <v>3561.5</v>
      </c>
      <c r="F131" s="1">
        <v>3560.26</v>
      </c>
      <c r="G131" s="1">
        <v>1.24</v>
      </c>
      <c r="H131" s="1">
        <v>0</v>
      </c>
      <c r="I131" s="1">
        <v>0</v>
      </c>
      <c r="J131" s="1">
        <v>43.2</v>
      </c>
      <c r="K131" s="1">
        <v>0</v>
      </c>
      <c r="L131" s="1">
        <v>0</v>
      </c>
      <c r="M131" s="1">
        <v>310.37719580999999</v>
      </c>
      <c r="N131" s="1">
        <v>0</v>
      </c>
      <c r="O131" s="1" t="b">
        <f t="shared" ref="O131:O194" si="5">E131=G131</f>
        <v>0</v>
      </c>
    </row>
    <row r="132" spans="1:15" x14ac:dyDescent="0.15">
      <c r="A132" s="1" t="str">
        <f t="shared" si="4"/>
        <v>AmeriCredit Automobile Receivables Trust 2017-10001694010 - 00656242767</v>
      </c>
      <c r="B132" s="2">
        <v>42767</v>
      </c>
      <c r="C132" s="1" t="s">
        <v>576</v>
      </c>
      <c r="D132" s="1" t="s">
        <v>16</v>
      </c>
      <c r="E132" s="1">
        <v>253.44</v>
      </c>
      <c r="F132" s="1">
        <v>253.04</v>
      </c>
      <c r="G132" s="1">
        <v>0.4</v>
      </c>
      <c r="H132" s="1">
        <v>0</v>
      </c>
      <c r="I132" s="1">
        <v>0</v>
      </c>
      <c r="J132" s="1">
        <v>2.77</v>
      </c>
      <c r="K132" s="1">
        <v>0</v>
      </c>
      <c r="L132" s="1">
        <v>0</v>
      </c>
      <c r="M132" s="1">
        <v>251.29773840999999</v>
      </c>
      <c r="N132" s="1">
        <v>0</v>
      </c>
      <c r="O132" s="1" t="b">
        <f t="shared" si="5"/>
        <v>0</v>
      </c>
    </row>
    <row r="133" spans="1:15" x14ac:dyDescent="0.15">
      <c r="A133" s="1" t="str">
        <f t="shared" si="4"/>
        <v>AmeriCredit Automobile Receivables Trust 2017-10001694010 - 00658042767</v>
      </c>
      <c r="B133" s="2">
        <v>42767</v>
      </c>
      <c r="C133" s="1" t="s">
        <v>575</v>
      </c>
      <c r="D133" s="1" t="s">
        <v>16</v>
      </c>
      <c r="E133" s="1">
        <v>573.59</v>
      </c>
      <c r="F133" s="1">
        <v>288.39999999999998</v>
      </c>
      <c r="G133" s="1">
        <v>0</v>
      </c>
      <c r="H133" s="1">
        <v>0</v>
      </c>
      <c r="I133" s="1">
        <v>285.19</v>
      </c>
      <c r="J133" s="1">
        <v>4.0999999999999996</v>
      </c>
      <c r="K133" s="1">
        <v>0</v>
      </c>
      <c r="L133" s="1">
        <v>0</v>
      </c>
      <c r="M133" s="1">
        <v>193.38895565000001</v>
      </c>
      <c r="N133" s="1">
        <v>214.72</v>
      </c>
      <c r="O133" s="1" t="b">
        <f t="shared" si="5"/>
        <v>0</v>
      </c>
    </row>
    <row r="134" spans="1:15" x14ac:dyDescent="0.15">
      <c r="A134" s="1" t="str">
        <f t="shared" si="4"/>
        <v>AmeriCredit Automobile Receivables Trust 2017-10001694010 - 00659242767</v>
      </c>
      <c r="B134" s="2">
        <v>42767</v>
      </c>
      <c r="C134" s="1" t="s">
        <v>574</v>
      </c>
      <c r="D134" s="1" t="s">
        <v>16</v>
      </c>
      <c r="E134" s="1">
        <v>14426.82</v>
      </c>
      <c r="F134" s="1">
        <v>345.91</v>
      </c>
      <c r="G134" s="1">
        <v>0</v>
      </c>
      <c r="H134" s="1">
        <v>0</v>
      </c>
      <c r="I134" s="1">
        <v>14080.91</v>
      </c>
      <c r="J134" s="1">
        <v>197.07</v>
      </c>
      <c r="K134" s="1">
        <v>0</v>
      </c>
      <c r="L134" s="1">
        <v>0</v>
      </c>
      <c r="M134" s="1">
        <v>456.64568136000003</v>
      </c>
      <c r="N134" s="1">
        <v>548.70000000000005</v>
      </c>
      <c r="O134" s="1" t="b">
        <f t="shared" si="5"/>
        <v>0</v>
      </c>
    </row>
    <row r="135" spans="1:15" x14ac:dyDescent="0.15">
      <c r="A135" s="1" t="str">
        <f t="shared" si="4"/>
        <v>AmeriCredit Automobile Receivables Trust 2017-10001694010 - 00660542767</v>
      </c>
      <c r="B135" s="2">
        <v>42767</v>
      </c>
      <c r="C135" s="1" t="s">
        <v>573</v>
      </c>
      <c r="D135" s="1" t="s">
        <v>16</v>
      </c>
      <c r="E135" s="1">
        <v>570.99</v>
      </c>
      <c r="F135" s="1">
        <v>0</v>
      </c>
      <c r="G135" s="1">
        <v>0</v>
      </c>
      <c r="H135" s="1">
        <v>0</v>
      </c>
      <c r="I135" s="1">
        <v>570.99</v>
      </c>
      <c r="J135" s="1">
        <v>0</v>
      </c>
      <c r="K135" s="1">
        <v>0</v>
      </c>
      <c r="L135" s="1">
        <v>0</v>
      </c>
      <c r="M135" s="1">
        <v>399.60981020999998</v>
      </c>
      <c r="N135" s="1">
        <v>582.51950466000005</v>
      </c>
      <c r="O135" s="1" t="b">
        <f t="shared" si="5"/>
        <v>0</v>
      </c>
    </row>
    <row r="136" spans="1:15" x14ac:dyDescent="0.15">
      <c r="A136" s="1" t="str">
        <f t="shared" si="4"/>
        <v>AmeriCredit Automobile Receivables Trust 2017-10001694010 - 00663142767</v>
      </c>
      <c r="B136" s="2">
        <v>42767</v>
      </c>
      <c r="C136" s="1" t="s">
        <v>572</v>
      </c>
      <c r="D136" s="1" t="s">
        <v>16</v>
      </c>
      <c r="E136" s="1">
        <v>6601.69</v>
      </c>
      <c r="F136" s="1">
        <v>268.05</v>
      </c>
      <c r="G136" s="1">
        <v>0</v>
      </c>
      <c r="H136" s="1">
        <v>0</v>
      </c>
      <c r="I136" s="1">
        <v>6333.64</v>
      </c>
      <c r="J136" s="1">
        <v>86.76</v>
      </c>
      <c r="K136" s="1">
        <v>0</v>
      </c>
      <c r="L136" s="1">
        <v>0</v>
      </c>
      <c r="M136" s="1">
        <v>291.28792369000001</v>
      </c>
      <c r="N136" s="1">
        <v>354.81</v>
      </c>
      <c r="O136" s="1" t="b">
        <f t="shared" si="5"/>
        <v>0</v>
      </c>
    </row>
    <row r="137" spans="1:15" x14ac:dyDescent="0.15">
      <c r="A137" s="1" t="str">
        <f t="shared" si="4"/>
        <v>AmeriCredit Automobile Receivables Trust 2017-10001694010 - 00673342767</v>
      </c>
      <c r="B137" s="2">
        <v>42767</v>
      </c>
      <c r="C137" s="1" t="s">
        <v>571</v>
      </c>
      <c r="D137" s="1" t="s">
        <v>16</v>
      </c>
      <c r="E137" s="1">
        <v>7582.1</v>
      </c>
      <c r="F137" s="1">
        <v>316.44</v>
      </c>
      <c r="G137" s="1">
        <v>0</v>
      </c>
      <c r="H137" s="1">
        <v>0</v>
      </c>
      <c r="I137" s="1">
        <v>7265.66</v>
      </c>
      <c r="J137" s="1">
        <v>109.15</v>
      </c>
      <c r="K137" s="1">
        <v>0</v>
      </c>
      <c r="L137" s="1">
        <v>0</v>
      </c>
      <c r="M137" s="1">
        <v>340.63816380999998</v>
      </c>
      <c r="N137" s="1">
        <v>425.59</v>
      </c>
      <c r="O137" s="1" t="b">
        <f t="shared" si="5"/>
        <v>0</v>
      </c>
    </row>
    <row r="138" spans="1:15" x14ac:dyDescent="0.15">
      <c r="A138" s="1" t="str">
        <f t="shared" si="4"/>
        <v>AmeriCredit Automobile Receivables Trust 2017-10001694010 - 00682142767</v>
      </c>
      <c r="B138" s="2">
        <v>42767</v>
      </c>
      <c r="C138" s="1" t="s">
        <v>570</v>
      </c>
      <c r="D138" s="1" t="s">
        <v>16</v>
      </c>
      <c r="E138" s="1">
        <v>191.06</v>
      </c>
      <c r="F138" s="1">
        <v>190.92</v>
      </c>
      <c r="G138" s="1">
        <v>0.14000000000000001</v>
      </c>
      <c r="H138" s="1">
        <v>0</v>
      </c>
      <c r="I138" s="1">
        <v>0</v>
      </c>
      <c r="J138" s="1">
        <v>1.44</v>
      </c>
      <c r="K138" s="1">
        <v>0</v>
      </c>
      <c r="L138" s="1">
        <v>0</v>
      </c>
      <c r="M138" s="1">
        <v>354.98891648</v>
      </c>
      <c r="N138" s="1">
        <v>0</v>
      </c>
      <c r="O138" s="1" t="b">
        <f t="shared" si="5"/>
        <v>0</v>
      </c>
    </row>
    <row r="139" spans="1:15" x14ac:dyDescent="0.15">
      <c r="A139" s="1" t="str">
        <f t="shared" si="4"/>
        <v>AmeriCredit Automobile Receivables Trust 2017-10001694010 - 00683642767</v>
      </c>
      <c r="B139" s="2">
        <v>42767</v>
      </c>
      <c r="C139" s="1" t="s">
        <v>569</v>
      </c>
      <c r="D139" s="1" t="s">
        <v>16</v>
      </c>
      <c r="E139" s="1">
        <v>1212.9100000000001</v>
      </c>
      <c r="F139" s="1">
        <v>293.83</v>
      </c>
      <c r="G139" s="1">
        <v>0</v>
      </c>
      <c r="H139" s="1">
        <v>0</v>
      </c>
      <c r="I139" s="1">
        <v>919.08</v>
      </c>
      <c r="J139" s="1">
        <v>10.99</v>
      </c>
      <c r="K139" s="1">
        <v>0</v>
      </c>
      <c r="L139" s="1">
        <v>0</v>
      </c>
      <c r="M139" s="1">
        <v>292.74514768</v>
      </c>
      <c r="N139" s="1">
        <v>304.82</v>
      </c>
      <c r="O139" s="1" t="b">
        <f t="shared" si="5"/>
        <v>0</v>
      </c>
    </row>
    <row r="140" spans="1:15" x14ac:dyDescent="0.15">
      <c r="A140" s="1" t="str">
        <f t="shared" si="4"/>
        <v>AmeriCredit Automobile Receivables Trust 2017-10001694010 - 00686142767</v>
      </c>
      <c r="B140" s="2">
        <v>42767</v>
      </c>
      <c r="C140" s="1" t="s">
        <v>568</v>
      </c>
      <c r="D140" s="1" t="s">
        <v>16</v>
      </c>
      <c r="E140" s="1">
        <v>9213.73</v>
      </c>
      <c r="F140" s="1">
        <v>0</v>
      </c>
      <c r="G140" s="1">
        <v>0</v>
      </c>
      <c r="H140" s="1">
        <v>0</v>
      </c>
      <c r="I140" s="1">
        <v>9213.73</v>
      </c>
      <c r="J140" s="1">
        <v>0</v>
      </c>
      <c r="K140" s="1">
        <v>0</v>
      </c>
      <c r="L140" s="1">
        <v>0</v>
      </c>
      <c r="M140" s="1">
        <v>413.06839038999999</v>
      </c>
      <c r="N140" s="1">
        <v>1356.61</v>
      </c>
      <c r="O140" s="1" t="b">
        <f t="shared" si="5"/>
        <v>0</v>
      </c>
    </row>
    <row r="141" spans="1:15" x14ac:dyDescent="0.15">
      <c r="A141" s="1" t="str">
        <f t="shared" si="4"/>
        <v>AmeriCredit Automobile Receivables Trust 2017-10001694010 - 00699842767</v>
      </c>
      <c r="B141" s="2">
        <v>42767</v>
      </c>
      <c r="C141" s="1" t="s">
        <v>567</v>
      </c>
      <c r="D141" s="1" t="s">
        <v>16</v>
      </c>
      <c r="E141" s="1">
        <v>5641.73</v>
      </c>
      <c r="F141" s="1">
        <v>0</v>
      </c>
      <c r="G141" s="1">
        <v>0</v>
      </c>
      <c r="H141" s="1">
        <v>0</v>
      </c>
      <c r="I141" s="1">
        <v>5641.73</v>
      </c>
      <c r="J141" s="1">
        <v>0</v>
      </c>
      <c r="K141" s="1">
        <v>0</v>
      </c>
      <c r="L141" s="1">
        <v>0</v>
      </c>
      <c r="M141" s="1">
        <v>298.89201775999999</v>
      </c>
      <c r="N141" s="1">
        <v>714.24</v>
      </c>
      <c r="O141" s="1" t="b">
        <f t="shared" si="5"/>
        <v>0</v>
      </c>
    </row>
    <row r="142" spans="1:15" x14ac:dyDescent="0.15">
      <c r="A142" s="1" t="str">
        <f t="shared" si="4"/>
        <v>AmeriCredit Automobile Receivables Trust 2017-10001694010 - 00704042767</v>
      </c>
      <c r="B142" s="2">
        <v>42767</v>
      </c>
      <c r="C142" s="1" t="s">
        <v>566</v>
      </c>
      <c r="D142" s="1" t="s">
        <v>16</v>
      </c>
      <c r="E142" s="1">
        <v>631.4</v>
      </c>
      <c r="F142" s="1">
        <v>274.85000000000002</v>
      </c>
      <c r="G142" s="1">
        <v>0</v>
      </c>
      <c r="H142" s="1">
        <v>0</v>
      </c>
      <c r="I142" s="1">
        <v>356.55</v>
      </c>
      <c r="J142" s="1">
        <v>7.65</v>
      </c>
      <c r="K142" s="1">
        <v>0</v>
      </c>
      <c r="L142" s="1">
        <v>0</v>
      </c>
      <c r="M142" s="1">
        <v>262.77954800999998</v>
      </c>
      <c r="N142" s="1">
        <v>363.10145137000001</v>
      </c>
      <c r="O142" s="1" t="b">
        <f t="shared" si="5"/>
        <v>0</v>
      </c>
    </row>
    <row r="143" spans="1:15" x14ac:dyDescent="0.15">
      <c r="A143" s="1" t="str">
        <f t="shared" si="4"/>
        <v>AmeriCredit Automobile Receivables Trust 2017-10001694010 - 00709042767</v>
      </c>
      <c r="B143" s="2">
        <v>42767</v>
      </c>
      <c r="C143" s="1" t="s">
        <v>565</v>
      </c>
      <c r="D143" s="1" t="s">
        <v>16</v>
      </c>
      <c r="E143" s="1">
        <v>5356.35</v>
      </c>
      <c r="F143" s="1">
        <v>5349.82</v>
      </c>
      <c r="G143" s="1">
        <v>6.53</v>
      </c>
      <c r="H143" s="1">
        <v>0</v>
      </c>
      <c r="I143" s="1">
        <v>0</v>
      </c>
      <c r="J143" s="1">
        <v>145.18</v>
      </c>
      <c r="K143" s="1">
        <v>0</v>
      </c>
      <c r="L143" s="1">
        <v>0</v>
      </c>
      <c r="M143" s="1">
        <v>302.15154741999999</v>
      </c>
      <c r="N143" s="1">
        <v>0</v>
      </c>
      <c r="O143" s="1" t="b">
        <f t="shared" si="5"/>
        <v>0</v>
      </c>
    </row>
    <row r="144" spans="1:15" x14ac:dyDescent="0.15">
      <c r="A144" s="1" t="str">
        <f t="shared" si="4"/>
        <v>AmeriCredit Automobile Receivables Trust 2017-10001694010 - 00713742767</v>
      </c>
      <c r="B144" s="2">
        <v>42767</v>
      </c>
      <c r="C144" s="1" t="s">
        <v>564</v>
      </c>
      <c r="D144" s="1" t="s">
        <v>16</v>
      </c>
      <c r="E144" s="1">
        <v>8747.56</v>
      </c>
      <c r="F144" s="1">
        <v>8740.09</v>
      </c>
      <c r="G144" s="1">
        <v>7.47</v>
      </c>
      <c r="H144" s="1">
        <v>0</v>
      </c>
      <c r="I144" s="1">
        <v>0</v>
      </c>
      <c r="J144" s="1">
        <v>123.37</v>
      </c>
      <c r="K144" s="1">
        <v>0</v>
      </c>
      <c r="L144" s="1">
        <v>0</v>
      </c>
      <c r="M144" s="1">
        <v>285.74617869999997</v>
      </c>
      <c r="N144" s="1">
        <v>0</v>
      </c>
      <c r="O144" s="1" t="b">
        <f t="shared" si="5"/>
        <v>0</v>
      </c>
    </row>
    <row r="145" spans="1:15" x14ac:dyDescent="0.15">
      <c r="A145" s="1" t="str">
        <f t="shared" si="4"/>
        <v>AmeriCredit Automobile Receivables Trust 2017-10001694010 - 00720942767</v>
      </c>
      <c r="B145" s="2">
        <v>42767</v>
      </c>
      <c r="C145" s="1" t="s">
        <v>563</v>
      </c>
      <c r="D145" s="1" t="s">
        <v>16</v>
      </c>
      <c r="E145" s="1">
        <v>11668.05</v>
      </c>
      <c r="F145" s="1">
        <v>0</v>
      </c>
      <c r="G145" s="1">
        <v>0</v>
      </c>
      <c r="H145" s="1">
        <v>0</v>
      </c>
      <c r="I145" s="1">
        <v>11668.05</v>
      </c>
      <c r="J145" s="1">
        <v>0</v>
      </c>
      <c r="K145" s="1">
        <v>0</v>
      </c>
      <c r="L145" s="1">
        <v>0</v>
      </c>
      <c r="M145" s="1">
        <v>361.6362914</v>
      </c>
      <c r="N145" s="1">
        <v>1789.76</v>
      </c>
      <c r="O145" s="1" t="b">
        <f t="shared" si="5"/>
        <v>0</v>
      </c>
    </row>
    <row r="146" spans="1:15" x14ac:dyDescent="0.15">
      <c r="A146" s="1" t="str">
        <f t="shared" si="4"/>
        <v>AmeriCredit Automobile Receivables Trust 2017-10001694010 - 00723742767</v>
      </c>
      <c r="B146" s="2">
        <v>42767</v>
      </c>
      <c r="C146" s="1" t="s">
        <v>562</v>
      </c>
      <c r="D146" s="1" t="s">
        <v>16</v>
      </c>
      <c r="E146" s="1">
        <v>3464.28</v>
      </c>
      <c r="F146" s="1">
        <v>0</v>
      </c>
      <c r="G146" s="1">
        <v>0</v>
      </c>
      <c r="H146" s="1">
        <v>0</v>
      </c>
      <c r="I146" s="1">
        <v>3464.28</v>
      </c>
      <c r="J146" s="1">
        <v>0</v>
      </c>
      <c r="K146" s="1">
        <v>0</v>
      </c>
      <c r="L146" s="1">
        <v>0</v>
      </c>
      <c r="M146" s="1">
        <v>468.88805939999997</v>
      </c>
      <c r="N146" s="1">
        <v>1498.39</v>
      </c>
      <c r="O146" s="1" t="b">
        <f t="shared" si="5"/>
        <v>0</v>
      </c>
    </row>
    <row r="147" spans="1:15" x14ac:dyDescent="0.15">
      <c r="A147" s="1" t="str">
        <f t="shared" si="4"/>
        <v>AmeriCredit Automobile Receivables Trust 2017-10001694010 - 00727842767</v>
      </c>
      <c r="B147" s="2">
        <v>42767</v>
      </c>
      <c r="C147" s="1" t="s">
        <v>561</v>
      </c>
      <c r="D147" s="1" t="s">
        <v>16</v>
      </c>
      <c r="E147" s="1">
        <v>12563.77</v>
      </c>
      <c r="F147" s="1">
        <v>221.2</v>
      </c>
      <c r="G147" s="1">
        <v>0</v>
      </c>
      <c r="H147" s="1">
        <v>0</v>
      </c>
      <c r="I147" s="1">
        <v>12342.57</v>
      </c>
      <c r="J147" s="1">
        <v>317.89999999999998</v>
      </c>
      <c r="K147" s="1">
        <v>0</v>
      </c>
      <c r="L147" s="1">
        <v>0</v>
      </c>
      <c r="M147" s="1">
        <v>433.99900407000001</v>
      </c>
      <c r="N147" s="1">
        <v>1078.2</v>
      </c>
      <c r="O147" s="1" t="b">
        <f t="shared" si="5"/>
        <v>0</v>
      </c>
    </row>
    <row r="148" spans="1:15" x14ac:dyDescent="0.15">
      <c r="A148" s="1" t="str">
        <f t="shared" si="4"/>
        <v>AmeriCredit Automobile Receivables Trust 2017-10001694010 - 00733542767</v>
      </c>
      <c r="B148" s="2">
        <v>42767</v>
      </c>
      <c r="C148" s="1" t="s">
        <v>560</v>
      </c>
      <c r="D148" s="1" t="s">
        <v>16</v>
      </c>
      <c r="E148" s="1">
        <v>7355.25</v>
      </c>
      <c r="F148" s="1">
        <v>1273.27</v>
      </c>
      <c r="G148" s="1">
        <v>-450</v>
      </c>
      <c r="H148" s="1">
        <v>0</v>
      </c>
      <c r="I148" s="1">
        <v>6531.98</v>
      </c>
      <c r="J148" s="1">
        <v>250.97</v>
      </c>
      <c r="K148" s="1">
        <v>0</v>
      </c>
      <c r="L148" s="1">
        <v>-450</v>
      </c>
      <c r="M148" s="1">
        <v>295.47404748999998</v>
      </c>
      <c r="N148" s="1">
        <v>358.08</v>
      </c>
      <c r="O148" s="1" t="b">
        <f t="shared" si="5"/>
        <v>0</v>
      </c>
    </row>
    <row r="149" spans="1:15" x14ac:dyDescent="0.15">
      <c r="A149" s="1" t="str">
        <f t="shared" si="4"/>
        <v>AmeriCredit Automobile Receivables Trust 2017-10001694010 - 00736642767</v>
      </c>
      <c r="B149" s="2">
        <v>42767</v>
      </c>
      <c r="C149" s="1" t="s">
        <v>559</v>
      </c>
      <c r="D149" s="1" t="s">
        <v>16</v>
      </c>
      <c r="E149" s="1">
        <v>18842.099999999999</v>
      </c>
      <c r="F149" s="1">
        <v>541.03</v>
      </c>
      <c r="G149" s="1">
        <v>0</v>
      </c>
      <c r="H149" s="1">
        <v>0</v>
      </c>
      <c r="I149" s="1">
        <v>18301.07</v>
      </c>
      <c r="J149" s="1">
        <v>198.75</v>
      </c>
      <c r="K149" s="1">
        <v>0</v>
      </c>
      <c r="L149" s="1">
        <v>0</v>
      </c>
      <c r="M149" s="1">
        <v>617.15745136999999</v>
      </c>
      <c r="N149" s="1">
        <v>1479.56</v>
      </c>
      <c r="O149" s="1" t="b">
        <f t="shared" si="5"/>
        <v>0</v>
      </c>
    </row>
    <row r="150" spans="1:15" x14ac:dyDescent="0.15">
      <c r="A150" s="1" t="str">
        <f t="shared" si="4"/>
        <v>AmeriCredit Automobile Receivables Trust 2017-10001694010 - 00739042767</v>
      </c>
      <c r="B150" s="2">
        <v>42767</v>
      </c>
      <c r="C150" s="1" t="s">
        <v>558</v>
      </c>
      <c r="D150" s="1" t="s">
        <v>16</v>
      </c>
      <c r="E150" s="1">
        <v>4706.34</v>
      </c>
      <c r="F150" s="1">
        <v>4705.12</v>
      </c>
      <c r="G150" s="1">
        <v>1.22</v>
      </c>
      <c r="H150" s="1">
        <v>0</v>
      </c>
      <c r="I150" s="1">
        <v>0</v>
      </c>
      <c r="J150" s="1">
        <v>37.880000000000003</v>
      </c>
      <c r="K150" s="1">
        <v>0</v>
      </c>
      <c r="L150" s="1">
        <v>0</v>
      </c>
      <c r="M150" s="1">
        <v>289.74172485999998</v>
      </c>
      <c r="N150" s="1">
        <v>0</v>
      </c>
      <c r="O150" s="1" t="b">
        <f t="shared" si="5"/>
        <v>0</v>
      </c>
    </row>
    <row r="151" spans="1:15" x14ac:dyDescent="0.15">
      <c r="A151" s="1" t="str">
        <f t="shared" si="4"/>
        <v>AmeriCredit Automobile Receivables Trust 2017-10001694010 - 00742942767</v>
      </c>
      <c r="B151" s="2">
        <v>42767</v>
      </c>
      <c r="C151" s="1" t="s">
        <v>557</v>
      </c>
      <c r="D151" s="1" t="s">
        <v>16</v>
      </c>
      <c r="E151" s="1">
        <v>8264.5</v>
      </c>
      <c r="F151" s="1">
        <v>117.13</v>
      </c>
      <c r="G151" s="1">
        <v>0</v>
      </c>
      <c r="H151" s="1">
        <v>0</v>
      </c>
      <c r="I151" s="1">
        <v>8147.37</v>
      </c>
      <c r="J151" s="1">
        <v>199.61</v>
      </c>
      <c r="K151" s="1">
        <v>0</v>
      </c>
      <c r="L151" s="1">
        <v>0</v>
      </c>
      <c r="M151" s="1">
        <v>257.32770478999998</v>
      </c>
      <c r="N151" s="1">
        <v>316.74</v>
      </c>
      <c r="O151" s="1" t="b">
        <f t="shared" si="5"/>
        <v>0</v>
      </c>
    </row>
    <row r="152" spans="1:15" x14ac:dyDescent="0.15">
      <c r="A152" s="1" t="str">
        <f t="shared" si="4"/>
        <v>AmeriCredit Automobile Receivables Trust 2017-10001694010 - 00744342767</v>
      </c>
      <c r="B152" s="2">
        <v>42767</v>
      </c>
      <c r="C152" s="1" t="s">
        <v>556</v>
      </c>
      <c r="D152" s="1" t="s">
        <v>16</v>
      </c>
      <c r="E152" s="1">
        <v>10736.65</v>
      </c>
      <c r="F152" s="1">
        <v>0</v>
      </c>
      <c r="G152" s="1">
        <v>0</v>
      </c>
      <c r="H152" s="1">
        <v>0</v>
      </c>
      <c r="I152" s="1">
        <v>10736.65</v>
      </c>
      <c r="J152" s="1">
        <v>0</v>
      </c>
      <c r="K152" s="1">
        <v>0</v>
      </c>
      <c r="L152" s="1">
        <v>0</v>
      </c>
      <c r="M152" s="1">
        <v>424.02914010000001</v>
      </c>
      <c r="N152" s="1">
        <v>1019.82</v>
      </c>
      <c r="O152" s="1" t="b">
        <f t="shared" si="5"/>
        <v>0</v>
      </c>
    </row>
    <row r="153" spans="1:15" x14ac:dyDescent="0.15">
      <c r="A153" s="1" t="str">
        <f t="shared" si="4"/>
        <v>AmeriCredit Automobile Receivables Trust 2017-10001694010 - 00747342767</v>
      </c>
      <c r="B153" s="2">
        <v>42767</v>
      </c>
      <c r="C153" s="1" t="s">
        <v>555</v>
      </c>
      <c r="D153" s="1" t="s">
        <v>16</v>
      </c>
      <c r="E153" s="1">
        <v>5237.63</v>
      </c>
      <c r="F153" s="1">
        <v>5235.97</v>
      </c>
      <c r="G153" s="1">
        <v>1.66</v>
      </c>
      <c r="H153" s="1">
        <v>0</v>
      </c>
      <c r="I153" s="1">
        <v>0</v>
      </c>
      <c r="J153" s="1">
        <v>127.89</v>
      </c>
      <c r="K153" s="1">
        <v>0</v>
      </c>
      <c r="L153" s="1">
        <v>0</v>
      </c>
      <c r="M153" s="1">
        <v>282.09299687999999</v>
      </c>
      <c r="N153" s="1">
        <v>0</v>
      </c>
      <c r="O153" s="1" t="b">
        <f t="shared" si="5"/>
        <v>0</v>
      </c>
    </row>
    <row r="154" spans="1:15" x14ac:dyDescent="0.15">
      <c r="A154" s="1" t="str">
        <f t="shared" si="4"/>
        <v>AmeriCredit Automobile Receivables Trust 2017-10001694010 - 00747742767</v>
      </c>
      <c r="B154" s="2">
        <v>42767</v>
      </c>
      <c r="C154" s="1" t="s">
        <v>554</v>
      </c>
      <c r="D154" s="1" t="s">
        <v>16</v>
      </c>
      <c r="E154" s="1">
        <v>5339.58</v>
      </c>
      <c r="F154" s="1">
        <v>435.5</v>
      </c>
      <c r="G154" s="1">
        <v>0</v>
      </c>
      <c r="H154" s="1">
        <v>0</v>
      </c>
      <c r="I154" s="1">
        <v>4904.08</v>
      </c>
      <c r="J154" s="1">
        <v>206.6</v>
      </c>
      <c r="K154" s="1">
        <v>0</v>
      </c>
      <c r="L154" s="1">
        <v>0</v>
      </c>
      <c r="M154" s="1">
        <v>303.53324171000003</v>
      </c>
      <c r="N154" s="1">
        <v>963.09</v>
      </c>
      <c r="O154" s="1" t="b">
        <f t="shared" si="5"/>
        <v>0</v>
      </c>
    </row>
    <row r="155" spans="1:15" x14ac:dyDescent="0.15">
      <c r="A155" s="1" t="str">
        <f t="shared" si="4"/>
        <v>AmeriCredit Automobile Receivables Trust 2017-10001694010 - 00749442767</v>
      </c>
      <c r="B155" s="2">
        <v>42767</v>
      </c>
      <c r="C155" s="1" t="s">
        <v>553</v>
      </c>
      <c r="D155" s="1" t="s">
        <v>16</v>
      </c>
      <c r="E155" s="1">
        <v>15921.18</v>
      </c>
      <c r="F155" s="1">
        <v>0</v>
      </c>
      <c r="G155" s="1">
        <v>0</v>
      </c>
      <c r="H155" s="1">
        <v>0</v>
      </c>
      <c r="I155" s="1">
        <v>15921.18</v>
      </c>
      <c r="J155" s="1">
        <v>296.7</v>
      </c>
      <c r="K155" s="1">
        <v>0</v>
      </c>
      <c r="L155" s="1">
        <v>0</v>
      </c>
      <c r="M155" s="1">
        <v>604.06552223000006</v>
      </c>
      <c r="N155" s="1">
        <v>741.76</v>
      </c>
      <c r="O155" s="1" t="b">
        <f t="shared" si="5"/>
        <v>0</v>
      </c>
    </row>
    <row r="156" spans="1:15" x14ac:dyDescent="0.15">
      <c r="A156" s="1" t="str">
        <f t="shared" si="4"/>
        <v>AmeriCredit Automobile Receivables Trust 2017-10001694010 - 00758442767</v>
      </c>
      <c r="B156" s="2">
        <v>42767</v>
      </c>
      <c r="C156" s="1" t="s">
        <v>552</v>
      </c>
      <c r="D156" s="1" t="s">
        <v>16</v>
      </c>
      <c r="E156" s="1">
        <v>6609.2</v>
      </c>
      <c r="F156" s="1">
        <v>6594.28</v>
      </c>
      <c r="G156" s="1">
        <v>14.92</v>
      </c>
      <c r="H156" s="1">
        <v>0</v>
      </c>
      <c r="I156" s="1">
        <v>0</v>
      </c>
      <c r="J156" s="1">
        <v>148.30000000000001</v>
      </c>
      <c r="K156" s="1">
        <v>0</v>
      </c>
      <c r="L156" s="1">
        <v>0</v>
      </c>
      <c r="M156" s="1">
        <v>230.41277604999999</v>
      </c>
      <c r="N156" s="1">
        <v>0</v>
      </c>
      <c r="O156" s="1" t="b">
        <f t="shared" si="5"/>
        <v>0</v>
      </c>
    </row>
    <row r="157" spans="1:15" x14ac:dyDescent="0.15">
      <c r="A157" s="1" t="str">
        <f t="shared" si="4"/>
        <v>AmeriCredit Automobile Receivables Trust 2017-10001694010 - 00767342767</v>
      </c>
      <c r="B157" s="2">
        <v>42767</v>
      </c>
      <c r="C157" s="1" t="s">
        <v>551</v>
      </c>
      <c r="D157" s="1" t="s">
        <v>16</v>
      </c>
      <c r="E157" s="1">
        <v>11910.85</v>
      </c>
      <c r="F157" s="1">
        <v>121.53</v>
      </c>
      <c r="G157" s="1">
        <v>0</v>
      </c>
      <c r="H157" s="1">
        <v>0</v>
      </c>
      <c r="I157" s="1">
        <v>11789.32</v>
      </c>
      <c r="J157" s="1">
        <v>326.47000000000003</v>
      </c>
      <c r="K157" s="1">
        <v>0</v>
      </c>
      <c r="L157" s="1">
        <v>0</v>
      </c>
      <c r="M157" s="1">
        <v>361.72718287999999</v>
      </c>
      <c r="N157" s="1">
        <v>1342.63</v>
      </c>
      <c r="O157" s="1" t="b">
        <f t="shared" si="5"/>
        <v>0</v>
      </c>
    </row>
    <row r="158" spans="1:15" x14ac:dyDescent="0.15">
      <c r="A158" s="1" t="str">
        <f t="shared" si="4"/>
        <v>AmeriCredit Automobile Receivables Trust 2017-10001694010 - 00768742767</v>
      </c>
      <c r="B158" s="2">
        <v>42767</v>
      </c>
      <c r="C158" s="1" t="s">
        <v>550</v>
      </c>
      <c r="D158" s="1" t="s">
        <v>16</v>
      </c>
      <c r="E158" s="1">
        <v>7289.97</v>
      </c>
      <c r="F158" s="1">
        <v>7280.99</v>
      </c>
      <c r="G158" s="1">
        <v>8.98</v>
      </c>
      <c r="H158" s="1">
        <v>0</v>
      </c>
      <c r="I158" s="1">
        <v>0</v>
      </c>
      <c r="J158" s="1">
        <v>77.81</v>
      </c>
      <c r="K158" s="1">
        <v>0</v>
      </c>
      <c r="L158" s="1">
        <v>0</v>
      </c>
      <c r="M158" s="1">
        <v>402.40053080000001</v>
      </c>
      <c r="N158" s="1">
        <v>0</v>
      </c>
      <c r="O158" s="1" t="b">
        <f t="shared" si="5"/>
        <v>0</v>
      </c>
    </row>
    <row r="159" spans="1:15" x14ac:dyDescent="0.15">
      <c r="A159" s="1" t="str">
        <f t="shared" si="4"/>
        <v>AmeriCredit Automobile Receivables Trust 2017-10001694010 - 00774542767</v>
      </c>
      <c r="B159" s="2">
        <v>42767</v>
      </c>
      <c r="C159" s="1" t="s">
        <v>549</v>
      </c>
      <c r="D159" s="1" t="s">
        <v>16</v>
      </c>
      <c r="E159" s="1">
        <v>9669.98</v>
      </c>
      <c r="F159" s="1">
        <v>0</v>
      </c>
      <c r="G159" s="1">
        <v>0</v>
      </c>
      <c r="H159" s="1">
        <v>0</v>
      </c>
      <c r="I159" s="1">
        <v>9669.98</v>
      </c>
      <c r="J159" s="1">
        <v>0</v>
      </c>
      <c r="K159" s="1">
        <v>0</v>
      </c>
      <c r="L159" s="1">
        <v>0</v>
      </c>
      <c r="M159" s="1">
        <v>329.50114611999999</v>
      </c>
      <c r="N159" s="1">
        <v>373.42</v>
      </c>
      <c r="O159" s="1" t="b">
        <f t="shared" si="5"/>
        <v>0</v>
      </c>
    </row>
    <row r="160" spans="1:15" x14ac:dyDescent="0.15">
      <c r="A160" s="1" t="str">
        <f t="shared" si="4"/>
        <v>AmeriCredit Automobile Receivables Trust 2017-10001694010 - 00776042767</v>
      </c>
      <c r="B160" s="2">
        <v>42767</v>
      </c>
      <c r="C160" s="1" t="s">
        <v>548</v>
      </c>
      <c r="D160" s="1" t="s">
        <v>16</v>
      </c>
      <c r="E160" s="1">
        <v>9122.76</v>
      </c>
      <c r="F160" s="1">
        <v>390.37</v>
      </c>
      <c r="G160" s="1">
        <v>0</v>
      </c>
      <c r="H160" s="1">
        <v>0</v>
      </c>
      <c r="I160" s="1">
        <v>8732.39</v>
      </c>
      <c r="J160" s="1">
        <v>109.63</v>
      </c>
      <c r="K160" s="1">
        <v>0</v>
      </c>
      <c r="L160" s="1">
        <v>0</v>
      </c>
      <c r="M160" s="1">
        <v>373.23855816999998</v>
      </c>
      <c r="N160" s="1">
        <v>938.99</v>
      </c>
      <c r="O160" s="1" t="b">
        <f t="shared" si="5"/>
        <v>0</v>
      </c>
    </row>
    <row r="161" spans="1:15" x14ac:dyDescent="0.15">
      <c r="A161" s="1" t="str">
        <f t="shared" si="4"/>
        <v>AmeriCredit Automobile Receivables Trust 2017-10001694010 - 00793142767</v>
      </c>
      <c r="B161" s="2">
        <v>42767</v>
      </c>
      <c r="C161" s="1" t="s">
        <v>547</v>
      </c>
      <c r="D161" s="1" t="s">
        <v>16</v>
      </c>
      <c r="E161" s="1">
        <v>1889.86</v>
      </c>
      <c r="F161" s="1">
        <v>336.51</v>
      </c>
      <c r="G161" s="1">
        <v>0</v>
      </c>
      <c r="H161" s="1">
        <v>0</v>
      </c>
      <c r="I161" s="1">
        <v>1553.35</v>
      </c>
      <c r="J161" s="1">
        <v>53.49</v>
      </c>
      <c r="K161" s="1">
        <v>0</v>
      </c>
      <c r="L161" s="1">
        <v>0</v>
      </c>
      <c r="M161" s="1">
        <v>305.71607158</v>
      </c>
      <c r="N161" s="1">
        <v>1173.2</v>
      </c>
      <c r="O161" s="1" t="b">
        <f t="shared" si="5"/>
        <v>0</v>
      </c>
    </row>
    <row r="162" spans="1:15" x14ac:dyDescent="0.15">
      <c r="A162" s="1" t="str">
        <f t="shared" si="4"/>
        <v>AmeriCredit Automobile Receivables Trust 2017-10001694010 - 00808442767</v>
      </c>
      <c r="B162" s="2">
        <v>42767</v>
      </c>
      <c r="C162" s="1" t="s">
        <v>546</v>
      </c>
      <c r="D162" s="1" t="s">
        <v>16</v>
      </c>
      <c r="E162" s="1">
        <v>5298.46</v>
      </c>
      <c r="F162" s="1">
        <v>680.37</v>
      </c>
      <c r="G162" s="1">
        <v>0</v>
      </c>
      <c r="H162" s="1">
        <v>0</v>
      </c>
      <c r="I162" s="1">
        <v>4618.09</v>
      </c>
      <c r="J162" s="1">
        <v>50.81</v>
      </c>
      <c r="K162" s="1">
        <v>0</v>
      </c>
      <c r="L162" s="1">
        <v>0</v>
      </c>
      <c r="M162" s="1">
        <v>684.10722957999997</v>
      </c>
      <c r="N162" s="1">
        <v>1426.12</v>
      </c>
      <c r="O162" s="1" t="b">
        <f t="shared" si="5"/>
        <v>0</v>
      </c>
    </row>
    <row r="163" spans="1:15" x14ac:dyDescent="0.15">
      <c r="A163" s="1" t="str">
        <f t="shared" si="4"/>
        <v>AmeriCredit Automobile Receivables Trust 2017-10001694010 - 00812842767</v>
      </c>
      <c r="B163" s="2">
        <v>42767</v>
      </c>
      <c r="C163" s="1" t="s">
        <v>545</v>
      </c>
      <c r="D163" s="1" t="s">
        <v>16</v>
      </c>
      <c r="E163" s="1">
        <v>11183.07</v>
      </c>
      <c r="F163" s="1">
        <v>320.83</v>
      </c>
      <c r="G163" s="1">
        <v>0</v>
      </c>
      <c r="H163" s="1">
        <v>0</v>
      </c>
      <c r="I163" s="1">
        <v>10862.24</v>
      </c>
      <c r="J163" s="1">
        <v>93.07</v>
      </c>
      <c r="K163" s="1">
        <v>0</v>
      </c>
      <c r="L163" s="1">
        <v>0</v>
      </c>
      <c r="M163" s="1">
        <v>372.30011385</v>
      </c>
      <c r="N163" s="1">
        <v>863.9</v>
      </c>
      <c r="O163" s="1" t="b">
        <f t="shared" si="5"/>
        <v>0</v>
      </c>
    </row>
    <row r="164" spans="1:15" x14ac:dyDescent="0.15">
      <c r="A164" s="1" t="str">
        <f t="shared" si="4"/>
        <v>AmeriCredit Automobile Receivables Trust 2017-10001694010 - 00833942767</v>
      </c>
      <c r="B164" s="2">
        <v>42767</v>
      </c>
      <c r="C164" s="1" t="s">
        <v>544</v>
      </c>
      <c r="D164" s="1" t="s">
        <v>16</v>
      </c>
      <c r="E164" s="1">
        <v>670.15</v>
      </c>
      <c r="F164" s="1">
        <v>323.14999999999998</v>
      </c>
      <c r="G164" s="1">
        <v>0</v>
      </c>
      <c r="H164" s="1">
        <v>0</v>
      </c>
      <c r="I164" s="1">
        <v>347</v>
      </c>
      <c r="J164" s="1">
        <v>11.85</v>
      </c>
      <c r="K164" s="1">
        <v>0</v>
      </c>
      <c r="L164" s="1">
        <v>0</v>
      </c>
      <c r="M164" s="1">
        <v>276.37983946000003</v>
      </c>
      <c r="N164" s="1">
        <v>0</v>
      </c>
      <c r="O164" s="1" t="b">
        <f t="shared" si="5"/>
        <v>0</v>
      </c>
    </row>
    <row r="165" spans="1:15" x14ac:dyDescent="0.15">
      <c r="A165" s="1" t="str">
        <f t="shared" si="4"/>
        <v>AmeriCredit Automobile Receivables Trust 2017-10001694010 - 00839242767</v>
      </c>
      <c r="B165" s="2">
        <v>42767</v>
      </c>
      <c r="C165" s="1" t="s">
        <v>543</v>
      </c>
      <c r="D165" s="1" t="s">
        <v>16</v>
      </c>
      <c r="E165" s="1">
        <v>10711.07</v>
      </c>
      <c r="F165" s="1">
        <v>0</v>
      </c>
      <c r="G165" s="1">
        <v>0</v>
      </c>
      <c r="H165" s="1">
        <v>0</v>
      </c>
      <c r="I165" s="1">
        <v>10711.07</v>
      </c>
      <c r="J165" s="1">
        <v>0</v>
      </c>
      <c r="K165" s="1">
        <v>0</v>
      </c>
      <c r="L165" s="1">
        <v>0</v>
      </c>
      <c r="M165" s="1">
        <v>549.86804826000002</v>
      </c>
      <c r="N165" s="1">
        <v>1356.16</v>
      </c>
      <c r="O165" s="1" t="b">
        <f t="shared" si="5"/>
        <v>0</v>
      </c>
    </row>
    <row r="166" spans="1:15" x14ac:dyDescent="0.15">
      <c r="A166" s="1" t="str">
        <f t="shared" si="4"/>
        <v>AmeriCredit Automobile Receivables Trust 2017-10001694010 - 00842842767</v>
      </c>
      <c r="B166" s="2">
        <v>42767</v>
      </c>
      <c r="C166" s="1" t="s">
        <v>542</v>
      </c>
      <c r="D166" s="1" t="s">
        <v>16</v>
      </c>
      <c r="E166" s="1">
        <v>13359.53</v>
      </c>
      <c r="F166" s="1">
        <v>489.95</v>
      </c>
      <c r="G166" s="1">
        <v>0</v>
      </c>
      <c r="H166" s="1">
        <v>0</v>
      </c>
      <c r="I166" s="1">
        <v>12869.58</v>
      </c>
      <c r="J166" s="1">
        <v>210.05</v>
      </c>
      <c r="K166" s="1">
        <v>0</v>
      </c>
      <c r="L166" s="1">
        <v>-400</v>
      </c>
      <c r="M166" s="1">
        <v>608.50039819000006</v>
      </c>
      <c r="N166" s="1">
        <v>1796.34</v>
      </c>
      <c r="O166" s="1" t="b">
        <f t="shared" si="5"/>
        <v>0</v>
      </c>
    </row>
    <row r="167" spans="1:15" x14ac:dyDescent="0.15">
      <c r="A167" s="1" t="str">
        <f t="shared" si="4"/>
        <v>AmeriCredit Automobile Receivables Trust 2017-10001694010 - 00858242767</v>
      </c>
      <c r="B167" s="2">
        <v>42767</v>
      </c>
      <c r="C167" s="1" t="s">
        <v>541</v>
      </c>
      <c r="D167" s="1" t="s">
        <v>16</v>
      </c>
      <c r="E167" s="1">
        <v>12013.37</v>
      </c>
      <c r="F167" s="1">
        <v>0</v>
      </c>
      <c r="G167" s="1">
        <v>12013.37</v>
      </c>
      <c r="H167" s="1">
        <v>0</v>
      </c>
      <c r="I167" s="1">
        <v>0</v>
      </c>
      <c r="J167" s="1">
        <v>0</v>
      </c>
      <c r="K167" s="1">
        <v>0</v>
      </c>
      <c r="L167" s="1">
        <v>1357.4</v>
      </c>
      <c r="M167" s="1">
        <v>343.3535033</v>
      </c>
      <c r="N167" s="1">
        <v>0</v>
      </c>
      <c r="O167" s="1" t="b">
        <f t="shared" si="5"/>
        <v>1</v>
      </c>
    </row>
    <row r="168" spans="1:15" x14ac:dyDescent="0.15">
      <c r="A168" s="1" t="str">
        <f t="shared" si="4"/>
        <v>AmeriCredit Automobile Receivables Trust 2017-10001694010 - 00862742767</v>
      </c>
      <c r="B168" s="2">
        <v>42767</v>
      </c>
      <c r="C168" s="1" t="s">
        <v>540</v>
      </c>
      <c r="D168" s="1" t="s">
        <v>16</v>
      </c>
      <c r="E168" s="1">
        <v>18855.7</v>
      </c>
      <c r="F168" s="1">
        <v>0</v>
      </c>
      <c r="G168" s="1">
        <v>0</v>
      </c>
      <c r="H168" s="1">
        <v>0</v>
      </c>
      <c r="I168" s="1">
        <v>18855.7</v>
      </c>
      <c r="J168" s="1">
        <v>0</v>
      </c>
      <c r="K168" s="1">
        <v>0</v>
      </c>
      <c r="L168" s="1">
        <v>0</v>
      </c>
      <c r="M168" s="1">
        <v>557.11429978000001</v>
      </c>
      <c r="N168" s="1">
        <v>2677.2</v>
      </c>
      <c r="O168" s="1" t="b">
        <f t="shared" si="5"/>
        <v>0</v>
      </c>
    </row>
    <row r="169" spans="1:15" x14ac:dyDescent="0.15">
      <c r="A169" s="1" t="str">
        <f t="shared" si="4"/>
        <v>AmeriCredit Automobile Receivables Trust 2017-10001694010 - 00876242767</v>
      </c>
      <c r="B169" s="2">
        <v>42767</v>
      </c>
      <c r="C169" s="1" t="s">
        <v>539</v>
      </c>
      <c r="D169" s="1" t="s">
        <v>16</v>
      </c>
      <c r="E169" s="1">
        <v>6713.92</v>
      </c>
      <c r="F169" s="1">
        <v>278.02</v>
      </c>
      <c r="G169" s="1">
        <v>0</v>
      </c>
      <c r="H169" s="1">
        <v>0</v>
      </c>
      <c r="I169" s="1">
        <v>6435.9</v>
      </c>
      <c r="J169" s="1">
        <v>84.98</v>
      </c>
      <c r="K169" s="1">
        <v>0</v>
      </c>
      <c r="L169" s="1">
        <v>0</v>
      </c>
      <c r="M169" s="1">
        <v>298.50337932999997</v>
      </c>
      <c r="N169" s="1">
        <v>363.11</v>
      </c>
      <c r="O169" s="1" t="b">
        <f t="shared" si="5"/>
        <v>0</v>
      </c>
    </row>
    <row r="170" spans="1:15" x14ac:dyDescent="0.15">
      <c r="A170" s="1" t="str">
        <f t="shared" si="4"/>
        <v>AmeriCredit Automobile Receivables Trust 2017-10001694010 - 00877942767</v>
      </c>
      <c r="B170" s="2">
        <v>42767</v>
      </c>
      <c r="C170" s="1" t="s">
        <v>538</v>
      </c>
      <c r="D170" s="1" t="s">
        <v>16</v>
      </c>
      <c r="E170" s="1">
        <v>7739.81</v>
      </c>
      <c r="F170" s="1">
        <v>0</v>
      </c>
      <c r="G170" s="1">
        <v>0</v>
      </c>
      <c r="H170" s="1">
        <v>0</v>
      </c>
      <c r="I170" s="1">
        <v>7739.81</v>
      </c>
      <c r="J170" s="1">
        <v>0</v>
      </c>
      <c r="K170" s="1">
        <v>0</v>
      </c>
      <c r="L170" s="1">
        <v>0</v>
      </c>
      <c r="M170" s="1">
        <v>275.11954872000001</v>
      </c>
      <c r="N170" s="1">
        <v>742.81</v>
      </c>
      <c r="O170" s="1" t="b">
        <f t="shared" si="5"/>
        <v>0</v>
      </c>
    </row>
    <row r="171" spans="1:15" x14ac:dyDescent="0.15">
      <c r="A171" s="1" t="str">
        <f t="shared" si="4"/>
        <v>AmeriCredit Automobile Receivables Trust 2017-10001694010 - 00880142767</v>
      </c>
      <c r="B171" s="2">
        <v>42767</v>
      </c>
      <c r="C171" s="1" t="s">
        <v>537</v>
      </c>
      <c r="D171" s="1" t="s">
        <v>16</v>
      </c>
      <c r="E171" s="1">
        <v>8858.2900000000009</v>
      </c>
      <c r="F171" s="1">
        <v>0</v>
      </c>
      <c r="G171" s="1">
        <v>0</v>
      </c>
      <c r="H171" s="1">
        <v>0</v>
      </c>
      <c r="I171" s="1">
        <v>8858.2900000000009</v>
      </c>
      <c r="J171" s="1">
        <v>0</v>
      </c>
      <c r="K171" s="1">
        <v>0</v>
      </c>
      <c r="L171" s="1">
        <v>0</v>
      </c>
      <c r="M171" s="1">
        <v>419.49378554999998</v>
      </c>
      <c r="N171" s="1">
        <v>1138.02</v>
      </c>
      <c r="O171" s="1" t="b">
        <f t="shared" si="5"/>
        <v>0</v>
      </c>
    </row>
    <row r="172" spans="1:15" x14ac:dyDescent="0.15">
      <c r="A172" s="1" t="str">
        <f t="shared" si="4"/>
        <v>AmeriCredit Automobile Receivables Trust 2017-10001694010 - 00889242767</v>
      </c>
      <c r="B172" s="2">
        <v>42767</v>
      </c>
      <c r="C172" s="1" t="s">
        <v>536</v>
      </c>
      <c r="D172" s="1" t="s">
        <v>16</v>
      </c>
      <c r="E172" s="1">
        <v>3427.81</v>
      </c>
      <c r="F172" s="1">
        <v>937.74</v>
      </c>
      <c r="G172" s="1">
        <v>0</v>
      </c>
      <c r="H172" s="1">
        <v>0</v>
      </c>
      <c r="I172" s="1">
        <v>2490.0700000000002</v>
      </c>
      <c r="J172" s="1">
        <v>22.26</v>
      </c>
      <c r="K172" s="1">
        <v>0</v>
      </c>
      <c r="L172" s="1">
        <v>0</v>
      </c>
      <c r="M172" s="1">
        <v>340.46670165</v>
      </c>
      <c r="N172" s="1">
        <v>0</v>
      </c>
      <c r="O172" s="1" t="b">
        <f t="shared" si="5"/>
        <v>0</v>
      </c>
    </row>
    <row r="173" spans="1:15" x14ac:dyDescent="0.15">
      <c r="A173" s="1" t="str">
        <f t="shared" si="4"/>
        <v>AmeriCredit Automobile Receivables Trust 2017-10001694010 - 00905642767</v>
      </c>
      <c r="B173" s="2">
        <v>42767</v>
      </c>
      <c r="C173" s="1" t="s">
        <v>535</v>
      </c>
      <c r="D173" s="1" t="s">
        <v>16</v>
      </c>
      <c r="E173" s="1">
        <v>9308.1</v>
      </c>
      <c r="F173" s="1">
        <v>9299.4500000000007</v>
      </c>
      <c r="G173" s="1">
        <v>8.65</v>
      </c>
      <c r="H173" s="1">
        <v>0</v>
      </c>
      <c r="I173" s="1">
        <v>0</v>
      </c>
      <c r="J173" s="1">
        <v>97.93</v>
      </c>
      <c r="K173" s="1">
        <v>0</v>
      </c>
      <c r="L173" s="1">
        <v>0</v>
      </c>
      <c r="M173" s="1">
        <v>440.31106567</v>
      </c>
      <c r="N173" s="1">
        <v>0</v>
      </c>
      <c r="O173" s="1" t="b">
        <f t="shared" si="5"/>
        <v>0</v>
      </c>
    </row>
    <row r="174" spans="1:15" x14ac:dyDescent="0.15">
      <c r="A174" s="1" t="str">
        <f t="shared" si="4"/>
        <v>AmeriCredit Automobile Receivables Trust 2017-10001694010 - 00910442767</v>
      </c>
      <c r="B174" s="2">
        <v>42767</v>
      </c>
      <c r="C174" s="1" t="s">
        <v>534</v>
      </c>
      <c r="D174" s="1" t="s">
        <v>16</v>
      </c>
      <c r="E174" s="1">
        <v>11029.72</v>
      </c>
      <c r="F174" s="1">
        <v>0</v>
      </c>
      <c r="G174" s="1">
        <v>0</v>
      </c>
      <c r="H174" s="1">
        <v>0</v>
      </c>
      <c r="I174" s="1">
        <v>11029.72</v>
      </c>
      <c r="J174" s="1">
        <v>0</v>
      </c>
      <c r="K174" s="1">
        <v>0</v>
      </c>
      <c r="L174" s="1">
        <v>-150</v>
      </c>
      <c r="M174" s="1">
        <v>409.04032969999997</v>
      </c>
      <c r="N174" s="1">
        <v>1381.17</v>
      </c>
      <c r="O174" s="1" t="b">
        <f t="shared" si="5"/>
        <v>0</v>
      </c>
    </row>
    <row r="175" spans="1:15" x14ac:dyDescent="0.15">
      <c r="A175" s="1" t="str">
        <f t="shared" si="4"/>
        <v>AmeriCredit Automobile Receivables Trust 2017-10001694010 - 00914642767</v>
      </c>
      <c r="B175" s="2">
        <v>42767</v>
      </c>
      <c r="C175" s="1" t="s">
        <v>533</v>
      </c>
      <c r="D175" s="1" t="s">
        <v>16</v>
      </c>
      <c r="E175" s="1">
        <v>12339.09</v>
      </c>
      <c r="F175" s="1">
        <v>12279.62</v>
      </c>
      <c r="G175" s="1">
        <v>0</v>
      </c>
      <c r="H175" s="1">
        <v>0</v>
      </c>
      <c r="I175" s="1">
        <v>59.47</v>
      </c>
      <c r="J175" s="1">
        <v>170.98</v>
      </c>
      <c r="K175" s="1">
        <v>0</v>
      </c>
      <c r="L175" s="1">
        <v>0</v>
      </c>
      <c r="M175" s="1">
        <v>434.17093612000002</v>
      </c>
      <c r="N175" s="1">
        <v>62.907948349999998</v>
      </c>
      <c r="O175" s="1" t="b">
        <f t="shared" si="5"/>
        <v>0</v>
      </c>
    </row>
    <row r="176" spans="1:15" x14ac:dyDescent="0.15">
      <c r="A176" s="1" t="str">
        <f t="shared" si="4"/>
        <v>AmeriCredit Automobile Receivables Trust 2017-10001694010 - 00927742767</v>
      </c>
      <c r="B176" s="2">
        <v>42767</v>
      </c>
      <c r="C176" s="1" t="s">
        <v>532</v>
      </c>
      <c r="D176" s="1" t="s">
        <v>16</v>
      </c>
      <c r="E176" s="1">
        <v>17055.16</v>
      </c>
      <c r="F176" s="1">
        <v>356.08</v>
      </c>
      <c r="G176" s="1">
        <v>0</v>
      </c>
      <c r="H176" s="1">
        <v>0</v>
      </c>
      <c r="I176" s="1">
        <v>16699.080000000002</v>
      </c>
      <c r="J176" s="1">
        <v>343.92</v>
      </c>
      <c r="K176" s="1">
        <v>0</v>
      </c>
      <c r="L176" s="1">
        <v>0</v>
      </c>
      <c r="M176" s="1">
        <v>362.27740609</v>
      </c>
      <c r="N176" s="1">
        <v>2161.1</v>
      </c>
      <c r="O176" s="1" t="b">
        <f t="shared" si="5"/>
        <v>0</v>
      </c>
    </row>
    <row r="177" spans="1:15" x14ac:dyDescent="0.15">
      <c r="A177" s="1" t="str">
        <f t="shared" si="4"/>
        <v>AmeriCredit Automobile Receivables Trust 2017-10001694010 - 00927842767</v>
      </c>
      <c r="B177" s="2">
        <v>42767</v>
      </c>
      <c r="C177" s="1" t="s">
        <v>531</v>
      </c>
      <c r="D177" s="1" t="s">
        <v>16</v>
      </c>
      <c r="E177" s="1">
        <v>13677.25</v>
      </c>
      <c r="F177" s="1">
        <v>457.09</v>
      </c>
      <c r="G177" s="1">
        <v>0</v>
      </c>
      <c r="H177" s="1">
        <v>0</v>
      </c>
      <c r="I177" s="1">
        <v>13220.16</v>
      </c>
      <c r="J177" s="1">
        <v>209.27</v>
      </c>
      <c r="K177" s="1">
        <v>0</v>
      </c>
      <c r="L177" s="1">
        <v>0</v>
      </c>
      <c r="M177" s="1">
        <v>239.11532724</v>
      </c>
      <c r="N177" s="1">
        <v>332.96</v>
      </c>
      <c r="O177" s="1" t="b">
        <f t="shared" si="5"/>
        <v>0</v>
      </c>
    </row>
    <row r="178" spans="1:15" x14ac:dyDescent="0.15">
      <c r="A178" s="1" t="str">
        <f t="shared" si="4"/>
        <v>AmeriCredit Automobile Receivables Trust 2017-10001694010 - 00930242767</v>
      </c>
      <c r="B178" s="2">
        <v>42767</v>
      </c>
      <c r="C178" s="1" t="s">
        <v>530</v>
      </c>
      <c r="D178" s="1" t="s">
        <v>16</v>
      </c>
      <c r="E178" s="1">
        <v>22531.24</v>
      </c>
      <c r="F178" s="1">
        <v>0</v>
      </c>
      <c r="G178" s="1">
        <v>0</v>
      </c>
      <c r="H178" s="1">
        <v>0</v>
      </c>
      <c r="I178" s="1">
        <v>22531.24</v>
      </c>
      <c r="J178" s="1">
        <v>180</v>
      </c>
      <c r="K178" s="1">
        <v>0</v>
      </c>
      <c r="L178" s="1">
        <v>0</v>
      </c>
      <c r="M178" s="1">
        <v>339.10958613000003</v>
      </c>
      <c r="N178" s="1">
        <v>1439.52</v>
      </c>
      <c r="O178" s="1" t="b">
        <f t="shared" si="5"/>
        <v>0</v>
      </c>
    </row>
    <row r="179" spans="1:15" x14ac:dyDescent="0.15">
      <c r="A179" s="1" t="str">
        <f t="shared" si="4"/>
        <v>AmeriCredit Automobile Receivables Trust 2017-10001694010 - 00931442767</v>
      </c>
      <c r="B179" s="2">
        <v>42767</v>
      </c>
      <c r="C179" s="1" t="s">
        <v>529</v>
      </c>
      <c r="D179" s="1" t="s">
        <v>16</v>
      </c>
      <c r="E179" s="1">
        <v>14553.38</v>
      </c>
      <c r="F179" s="1">
        <v>0</v>
      </c>
      <c r="G179" s="1">
        <v>0</v>
      </c>
      <c r="H179" s="1">
        <v>-345.22</v>
      </c>
      <c r="I179" s="1">
        <v>14898.6</v>
      </c>
      <c r="J179" s="1">
        <v>15.22</v>
      </c>
      <c r="K179" s="1">
        <v>0</v>
      </c>
      <c r="L179" s="1">
        <v>-405</v>
      </c>
      <c r="M179" s="1">
        <v>162.29907266000001</v>
      </c>
      <c r="N179" s="1">
        <v>1725.71</v>
      </c>
      <c r="O179" s="1" t="b">
        <f t="shared" si="5"/>
        <v>0</v>
      </c>
    </row>
    <row r="180" spans="1:15" x14ac:dyDescent="0.15">
      <c r="A180" s="1" t="str">
        <f t="shared" si="4"/>
        <v>AmeriCredit Automobile Receivables Trust 2017-10001694010 - 00932042767</v>
      </c>
      <c r="B180" s="2">
        <v>42767</v>
      </c>
      <c r="C180" s="1" t="s">
        <v>528</v>
      </c>
      <c r="D180" s="1" t="s">
        <v>16</v>
      </c>
      <c r="E180" s="1">
        <v>21637</v>
      </c>
      <c r="F180" s="1">
        <v>0</v>
      </c>
      <c r="G180" s="1">
        <v>0</v>
      </c>
      <c r="H180" s="1">
        <v>0</v>
      </c>
      <c r="I180" s="1">
        <v>21637</v>
      </c>
      <c r="J180" s="1">
        <v>0</v>
      </c>
      <c r="K180" s="1">
        <v>0</v>
      </c>
      <c r="L180" s="1">
        <v>0</v>
      </c>
      <c r="M180" s="1">
        <v>395.79305669000001</v>
      </c>
      <c r="N180" s="1">
        <v>864.56</v>
      </c>
      <c r="O180" s="1" t="b">
        <f t="shared" si="5"/>
        <v>0</v>
      </c>
    </row>
    <row r="181" spans="1:15" x14ac:dyDescent="0.15">
      <c r="A181" s="1" t="str">
        <f t="shared" si="4"/>
        <v>AmeriCredit Automobile Receivables Trust 2017-10001694010 - 00932942767</v>
      </c>
      <c r="B181" s="2">
        <v>42767</v>
      </c>
      <c r="C181" s="1" t="s">
        <v>527</v>
      </c>
      <c r="D181" s="1" t="s">
        <v>16</v>
      </c>
      <c r="E181" s="1">
        <v>9064.16</v>
      </c>
      <c r="F181" s="1">
        <v>0</v>
      </c>
      <c r="G181" s="1">
        <v>0</v>
      </c>
      <c r="H181" s="1">
        <v>0</v>
      </c>
      <c r="I181" s="1">
        <v>9064.16</v>
      </c>
      <c r="J181" s="1">
        <v>0</v>
      </c>
      <c r="K181" s="1">
        <v>0</v>
      </c>
      <c r="L181" s="1">
        <v>0</v>
      </c>
      <c r="M181" s="1">
        <v>136.32373916</v>
      </c>
      <c r="N181" s="1">
        <v>606.46</v>
      </c>
      <c r="O181" s="1" t="b">
        <f t="shared" si="5"/>
        <v>0</v>
      </c>
    </row>
    <row r="182" spans="1:15" x14ac:dyDescent="0.15">
      <c r="A182" s="1" t="str">
        <f t="shared" si="4"/>
        <v>AmeriCredit Automobile Receivables Trust 2017-10001694010 - 00933142767</v>
      </c>
      <c r="B182" s="2">
        <v>42767</v>
      </c>
      <c r="C182" s="1" t="s">
        <v>526</v>
      </c>
      <c r="D182" s="1" t="s">
        <v>16</v>
      </c>
      <c r="E182" s="1">
        <v>22722.49</v>
      </c>
      <c r="F182" s="1">
        <v>461.7</v>
      </c>
      <c r="G182" s="1">
        <v>0</v>
      </c>
      <c r="H182" s="1">
        <v>0</v>
      </c>
      <c r="I182" s="1">
        <v>22260.79</v>
      </c>
      <c r="J182" s="1">
        <v>194.31</v>
      </c>
      <c r="K182" s="1">
        <v>0</v>
      </c>
      <c r="L182" s="1">
        <v>0</v>
      </c>
      <c r="M182" s="1">
        <v>407.46127304999999</v>
      </c>
      <c r="N182" s="1">
        <v>1380.06</v>
      </c>
      <c r="O182" s="1" t="b">
        <f t="shared" si="5"/>
        <v>0</v>
      </c>
    </row>
    <row r="183" spans="1:15" x14ac:dyDescent="0.15">
      <c r="A183" s="1" t="str">
        <f t="shared" si="4"/>
        <v>AmeriCredit Automobile Receivables Trust 2017-10001694010 - 00935042767</v>
      </c>
      <c r="B183" s="2">
        <v>42767</v>
      </c>
      <c r="C183" s="1" t="s">
        <v>525</v>
      </c>
      <c r="D183" s="1" t="s">
        <v>16</v>
      </c>
      <c r="E183" s="1">
        <v>18743.810000000001</v>
      </c>
      <c r="F183" s="1">
        <v>364.05</v>
      </c>
      <c r="G183" s="1">
        <v>0</v>
      </c>
      <c r="H183" s="1">
        <v>0</v>
      </c>
      <c r="I183" s="1">
        <v>18379.759999999998</v>
      </c>
      <c r="J183" s="1">
        <v>35.950000000000003</v>
      </c>
      <c r="K183" s="1">
        <v>0</v>
      </c>
      <c r="L183" s="1">
        <v>0</v>
      </c>
      <c r="M183" s="1">
        <v>315.11558688999997</v>
      </c>
      <c r="N183" s="1">
        <v>616.98</v>
      </c>
      <c r="O183" s="1" t="b">
        <f t="shared" si="5"/>
        <v>0</v>
      </c>
    </row>
    <row r="184" spans="1:15" x14ac:dyDescent="0.15">
      <c r="A184" s="1" t="str">
        <f t="shared" si="4"/>
        <v>AmeriCredit Automobile Receivables Trust 2017-10001694010 - 00936642767</v>
      </c>
      <c r="B184" s="2">
        <v>42767</v>
      </c>
      <c r="C184" s="1" t="s">
        <v>524</v>
      </c>
      <c r="D184" s="1" t="s">
        <v>16</v>
      </c>
      <c r="E184" s="1">
        <v>15315.95</v>
      </c>
      <c r="F184" s="1">
        <v>0</v>
      </c>
      <c r="G184" s="1">
        <v>0</v>
      </c>
      <c r="H184" s="1">
        <v>0</v>
      </c>
      <c r="I184" s="1">
        <v>15315.95</v>
      </c>
      <c r="J184" s="1">
        <v>0</v>
      </c>
      <c r="K184" s="1">
        <v>0</v>
      </c>
      <c r="L184" s="1">
        <v>0</v>
      </c>
      <c r="M184" s="1">
        <v>188.94915842</v>
      </c>
      <c r="N184" s="1">
        <v>1073.3399999999999</v>
      </c>
      <c r="O184" s="1" t="b">
        <f t="shared" si="5"/>
        <v>0</v>
      </c>
    </row>
    <row r="185" spans="1:15" x14ac:dyDescent="0.15">
      <c r="A185" s="1" t="str">
        <f t="shared" si="4"/>
        <v>AmeriCredit Automobile Receivables Trust 2017-10001694010 - 00941042767</v>
      </c>
      <c r="B185" s="2">
        <v>42767</v>
      </c>
      <c r="C185" s="1" t="s">
        <v>523</v>
      </c>
      <c r="D185" s="1" t="s">
        <v>16</v>
      </c>
      <c r="E185" s="1">
        <v>18378.810000000001</v>
      </c>
      <c r="F185" s="1">
        <v>40.909999999999997</v>
      </c>
      <c r="G185" s="1">
        <v>0</v>
      </c>
      <c r="H185" s="1">
        <v>0</v>
      </c>
      <c r="I185" s="1">
        <v>18337.900000000001</v>
      </c>
      <c r="J185" s="1">
        <v>400.89</v>
      </c>
      <c r="K185" s="1">
        <v>0</v>
      </c>
      <c r="L185" s="1">
        <v>0</v>
      </c>
      <c r="M185" s="1">
        <v>212.28250360999999</v>
      </c>
      <c r="N185" s="1">
        <v>883.6</v>
      </c>
      <c r="O185" s="1" t="b">
        <f t="shared" si="5"/>
        <v>0</v>
      </c>
    </row>
    <row r="186" spans="1:15" x14ac:dyDescent="0.15">
      <c r="A186" s="1" t="str">
        <f t="shared" si="4"/>
        <v>AmeriCredit Automobile Receivables Trust 2017-10001694010 - 00942842767</v>
      </c>
      <c r="B186" s="2">
        <v>42767</v>
      </c>
      <c r="C186" s="1" t="s">
        <v>522</v>
      </c>
      <c r="D186" s="1" t="s">
        <v>16</v>
      </c>
      <c r="E186" s="1">
        <v>34118.050000000003</v>
      </c>
      <c r="F186" s="1">
        <v>391.15</v>
      </c>
      <c r="G186" s="1">
        <v>0</v>
      </c>
      <c r="H186" s="1">
        <v>0</v>
      </c>
      <c r="I186" s="1">
        <v>33726.9</v>
      </c>
      <c r="J186" s="1">
        <v>391.19</v>
      </c>
      <c r="K186" s="1">
        <v>0</v>
      </c>
      <c r="L186" s="1">
        <v>0</v>
      </c>
      <c r="M186" s="1">
        <v>418.14737022000003</v>
      </c>
      <c r="N186" s="1">
        <v>1582.34</v>
      </c>
      <c r="O186" s="1" t="b">
        <f t="shared" si="5"/>
        <v>0</v>
      </c>
    </row>
    <row r="187" spans="1:15" x14ac:dyDescent="0.15">
      <c r="A187" s="1" t="str">
        <f t="shared" si="4"/>
        <v>AmeriCredit Automobile Receivables Trust 2017-10001694010 - 00945742767</v>
      </c>
      <c r="B187" s="2">
        <v>42767</v>
      </c>
      <c r="C187" s="1" t="s">
        <v>521</v>
      </c>
      <c r="D187" s="1" t="s">
        <v>16</v>
      </c>
      <c r="E187" s="1">
        <v>26195.49</v>
      </c>
      <c r="F187" s="1">
        <v>551.25</v>
      </c>
      <c r="G187" s="1">
        <v>0</v>
      </c>
      <c r="H187" s="1">
        <v>0</v>
      </c>
      <c r="I187" s="1">
        <v>25644.240000000002</v>
      </c>
      <c r="J187" s="1">
        <v>0</v>
      </c>
      <c r="K187" s="1">
        <v>0</v>
      </c>
      <c r="L187" s="1">
        <v>0</v>
      </c>
      <c r="M187" s="1">
        <v>326.47838952000001</v>
      </c>
      <c r="N187" s="1">
        <v>1023.85</v>
      </c>
      <c r="O187" s="1" t="b">
        <f t="shared" si="5"/>
        <v>0</v>
      </c>
    </row>
    <row r="188" spans="1:15" x14ac:dyDescent="0.15">
      <c r="A188" s="1" t="str">
        <f t="shared" si="4"/>
        <v>AmeriCredit Automobile Receivables Trust 2017-10001694010 - 00948142767</v>
      </c>
      <c r="B188" s="2">
        <v>42767</v>
      </c>
      <c r="C188" s="1" t="s">
        <v>520</v>
      </c>
      <c r="D188" s="1" t="s">
        <v>16</v>
      </c>
      <c r="E188" s="1">
        <v>15199.51</v>
      </c>
      <c r="F188" s="1">
        <v>0</v>
      </c>
      <c r="G188" s="1">
        <v>0</v>
      </c>
      <c r="H188" s="1">
        <v>0</v>
      </c>
      <c r="I188" s="1">
        <v>15199.51</v>
      </c>
      <c r="J188" s="1">
        <v>0</v>
      </c>
      <c r="K188" s="1">
        <v>0</v>
      </c>
      <c r="L188" s="1">
        <v>0</v>
      </c>
      <c r="M188" s="1">
        <v>287.46031400999999</v>
      </c>
      <c r="N188" s="1">
        <v>1006.94</v>
      </c>
      <c r="O188" s="1" t="b">
        <f t="shared" si="5"/>
        <v>0</v>
      </c>
    </row>
    <row r="189" spans="1:15" x14ac:dyDescent="0.15">
      <c r="A189" s="1" t="str">
        <f t="shared" si="4"/>
        <v>AmeriCredit Automobile Receivables Trust 2017-10001694010 - 00952642767</v>
      </c>
      <c r="B189" s="2">
        <v>42767</v>
      </c>
      <c r="C189" s="1" t="s">
        <v>519</v>
      </c>
      <c r="D189" s="1" t="s">
        <v>16</v>
      </c>
      <c r="E189" s="1">
        <v>16215.32</v>
      </c>
      <c r="F189" s="1">
        <v>187.01</v>
      </c>
      <c r="G189" s="1">
        <v>0</v>
      </c>
      <c r="H189" s="1">
        <v>0</v>
      </c>
      <c r="I189" s="1">
        <v>16028.31</v>
      </c>
      <c r="J189" s="1">
        <v>276.99</v>
      </c>
      <c r="K189" s="1">
        <v>0</v>
      </c>
      <c r="L189" s="1">
        <v>0</v>
      </c>
      <c r="M189" s="1">
        <v>145.75950094000001</v>
      </c>
      <c r="N189" s="1">
        <v>431.15</v>
      </c>
      <c r="O189" s="1" t="b">
        <f t="shared" si="5"/>
        <v>0</v>
      </c>
    </row>
    <row r="190" spans="1:15" x14ac:dyDescent="0.15">
      <c r="A190" s="1" t="str">
        <f t="shared" si="4"/>
        <v>AmeriCredit Automobile Receivables Trust 2017-10001694010 - 00953042767</v>
      </c>
      <c r="B190" s="2">
        <v>42767</v>
      </c>
      <c r="C190" s="1" t="s">
        <v>518</v>
      </c>
      <c r="D190" s="1" t="s">
        <v>16</v>
      </c>
      <c r="E190" s="1">
        <v>19007.72</v>
      </c>
      <c r="F190" s="1">
        <v>0</v>
      </c>
      <c r="G190" s="1">
        <v>0</v>
      </c>
      <c r="H190" s="1">
        <v>-196.15</v>
      </c>
      <c r="I190" s="1">
        <v>19203.87</v>
      </c>
      <c r="J190" s="1">
        <v>0</v>
      </c>
      <c r="K190" s="1">
        <v>0</v>
      </c>
      <c r="L190" s="1">
        <v>0</v>
      </c>
      <c r="M190" s="1">
        <v>195.50546714000001</v>
      </c>
      <c r="N190" s="1">
        <v>877.06</v>
      </c>
      <c r="O190" s="1" t="b">
        <f t="shared" si="5"/>
        <v>0</v>
      </c>
    </row>
    <row r="191" spans="1:15" x14ac:dyDescent="0.15">
      <c r="A191" s="1" t="str">
        <f t="shared" si="4"/>
        <v>AmeriCredit Automobile Receivables Trust 2017-10001694010 - 00953442767</v>
      </c>
      <c r="B191" s="2">
        <v>42767</v>
      </c>
      <c r="C191" s="1" t="s">
        <v>517</v>
      </c>
      <c r="D191" s="1" t="s">
        <v>16</v>
      </c>
      <c r="E191" s="1">
        <v>13433.25</v>
      </c>
      <c r="F191" s="1">
        <v>546.88</v>
      </c>
      <c r="G191" s="1">
        <v>0</v>
      </c>
      <c r="H191" s="1">
        <v>0</v>
      </c>
      <c r="I191" s="1">
        <v>12886.37</v>
      </c>
      <c r="J191" s="1">
        <v>392.17</v>
      </c>
      <c r="K191" s="1">
        <v>0</v>
      </c>
      <c r="L191" s="1">
        <v>0</v>
      </c>
      <c r="M191" s="1">
        <v>141.65812192999999</v>
      </c>
      <c r="N191" s="1">
        <v>0</v>
      </c>
      <c r="O191" s="1" t="b">
        <f t="shared" si="5"/>
        <v>0</v>
      </c>
    </row>
    <row r="192" spans="1:15" x14ac:dyDescent="0.15">
      <c r="A192" s="1" t="str">
        <f t="shared" si="4"/>
        <v>AmeriCredit Automobile Receivables Trust 2017-10001694010 - 00954642767</v>
      </c>
      <c r="B192" s="2">
        <v>42767</v>
      </c>
      <c r="C192" s="1" t="s">
        <v>516</v>
      </c>
      <c r="D192" s="1" t="s">
        <v>16</v>
      </c>
      <c r="E192" s="1">
        <v>23173.91</v>
      </c>
      <c r="F192" s="1">
        <v>167.55</v>
      </c>
      <c r="G192" s="1">
        <v>0</v>
      </c>
      <c r="H192" s="1">
        <v>0</v>
      </c>
      <c r="I192" s="1">
        <v>23006.36</v>
      </c>
      <c r="J192" s="1">
        <v>333.2</v>
      </c>
      <c r="K192" s="1">
        <v>0</v>
      </c>
      <c r="L192" s="1">
        <v>0</v>
      </c>
      <c r="M192" s="1">
        <v>264.53302809000002</v>
      </c>
      <c r="N192" s="1">
        <v>1001.5</v>
      </c>
      <c r="O192" s="1" t="b">
        <f t="shared" si="5"/>
        <v>0</v>
      </c>
    </row>
    <row r="193" spans="1:15" x14ac:dyDescent="0.15">
      <c r="A193" s="1" t="str">
        <f t="shared" si="4"/>
        <v>AmeriCredit Automobile Receivables Trust 2017-10001694010 - 00954942767</v>
      </c>
      <c r="B193" s="2">
        <v>42767</v>
      </c>
      <c r="C193" s="1" t="s">
        <v>515</v>
      </c>
      <c r="D193" s="1" t="s">
        <v>16</v>
      </c>
      <c r="E193" s="1">
        <v>16393.5</v>
      </c>
      <c r="F193" s="1">
        <v>0</v>
      </c>
      <c r="G193" s="1">
        <v>0</v>
      </c>
      <c r="H193" s="1">
        <v>0</v>
      </c>
      <c r="I193" s="1">
        <v>16393.5</v>
      </c>
      <c r="J193" s="1">
        <v>543.04999999999995</v>
      </c>
      <c r="K193" s="1">
        <v>0</v>
      </c>
      <c r="L193" s="1">
        <v>0</v>
      </c>
      <c r="M193" s="1">
        <v>166.80149015999999</v>
      </c>
      <c r="N193" s="1">
        <v>388.29</v>
      </c>
      <c r="O193" s="1" t="b">
        <f t="shared" si="5"/>
        <v>0</v>
      </c>
    </row>
    <row r="194" spans="1:15" x14ac:dyDescent="0.15">
      <c r="A194" s="1" t="str">
        <f t="shared" si="4"/>
        <v>AmeriCredit Automobile Receivables Trust 2017-10001694010 - 00957742767</v>
      </c>
      <c r="B194" s="2">
        <v>42767</v>
      </c>
      <c r="C194" s="1" t="s">
        <v>514</v>
      </c>
      <c r="D194" s="1" t="s">
        <v>16</v>
      </c>
      <c r="E194" s="1">
        <v>21995.26</v>
      </c>
      <c r="F194" s="1">
        <v>1.9</v>
      </c>
      <c r="G194" s="1">
        <v>0</v>
      </c>
      <c r="H194" s="1">
        <v>0</v>
      </c>
      <c r="I194" s="1">
        <v>21993.360000000001</v>
      </c>
      <c r="J194" s="1">
        <v>539.6</v>
      </c>
      <c r="K194" s="1">
        <v>0</v>
      </c>
      <c r="L194" s="1">
        <v>0</v>
      </c>
      <c r="M194" s="1">
        <v>231.43992381999999</v>
      </c>
      <c r="N194" s="1">
        <v>521.46</v>
      </c>
      <c r="O194" s="1" t="b">
        <f t="shared" si="5"/>
        <v>0</v>
      </c>
    </row>
    <row r="195" spans="1:15" x14ac:dyDescent="0.15">
      <c r="A195" s="1" t="str">
        <f t="shared" ref="A195:A258" si="6">D195&amp;C195&amp;B195</f>
        <v>AmeriCredit Automobile Receivables Trust 2017-10001694010 - 00958142767</v>
      </c>
      <c r="B195" s="2">
        <v>42767</v>
      </c>
      <c r="C195" s="1" t="s">
        <v>513</v>
      </c>
      <c r="D195" s="1" t="s">
        <v>16</v>
      </c>
      <c r="E195" s="1">
        <v>21066.48</v>
      </c>
      <c r="F195" s="1">
        <v>207.34</v>
      </c>
      <c r="G195" s="1">
        <v>0</v>
      </c>
      <c r="H195" s="1">
        <v>0</v>
      </c>
      <c r="I195" s="1">
        <v>20859.14</v>
      </c>
      <c r="J195" s="1">
        <v>183.17</v>
      </c>
      <c r="K195" s="1">
        <v>0</v>
      </c>
      <c r="L195" s="1">
        <v>0</v>
      </c>
      <c r="M195" s="1">
        <v>279.96899003999999</v>
      </c>
      <c r="N195" s="1">
        <v>797.19</v>
      </c>
      <c r="O195" s="1" t="b">
        <f t="shared" ref="O195:O258" si="7">E195=G195</f>
        <v>0</v>
      </c>
    </row>
    <row r="196" spans="1:15" x14ac:dyDescent="0.15">
      <c r="A196" s="1" t="str">
        <f t="shared" si="6"/>
        <v>AmeriCredit Automobile Receivables Trust 2017-10001694010 - 00960042767</v>
      </c>
      <c r="B196" s="2">
        <v>42767</v>
      </c>
      <c r="C196" s="1" t="s">
        <v>512</v>
      </c>
      <c r="D196" s="1" t="s">
        <v>16</v>
      </c>
      <c r="E196" s="1">
        <v>19358.07</v>
      </c>
      <c r="F196" s="1">
        <v>50.99</v>
      </c>
      <c r="G196" s="1">
        <v>0</v>
      </c>
      <c r="H196" s="1">
        <v>0</v>
      </c>
      <c r="I196" s="1">
        <v>19307.080000000002</v>
      </c>
      <c r="J196" s="1">
        <v>222.01</v>
      </c>
      <c r="K196" s="1">
        <v>0</v>
      </c>
      <c r="L196" s="1">
        <v>0</v>
      </c>
      <c r="M196" s="1">
        <v>208.34600968000001</v>
      </c>
      <c r="N196" s="1">
        <v>714.82</v>
      </c>
      <c r="O196" s="1" t="b">
        <f t="shared" si="7"/>
        <v>0</v>
      </c>
    </row>
    <row r="197" spans="1:15" x14ac:dyDescent="0.15">
      <c r="A197" s="1" t="str">
        <f t="shared" si="6"/>
        <v>AmeriCredit Automobile Receivables Trust 2017-10001694010 - 00961542767</v>
      </c>
      <c r="B197" s="2">
        <v>42767</v>
      </c>
      <c r="C197" s="1" t="s">
        <v>511</v>
      </c>
      <c r="D197" s="1" t="s">
        <v>16</v>
      </c>
      <c r="E197" s="1">
        <v>12933.87</v>
      </c>
      <c r="F197" s="1">
        <v>0</v>
      </c>
      <c r="G197" s="1">
        <v>0</v>
      </c>
      <c r="H197" s="1">
        <v>0</v>
      </c>
      <c r="I197" s="1">
        <v>12933.87</v>
      </c>
      <c r="J197" s="1">
        <v>300</v>
      </c>
      <c r="K197" s="1">
        <v>0</v>
      </c>
      <c r="L197" s="1">
        <v>0</v>
      </c>
      <c r="M197" s="1">
        <v>151.11624689000001</v>
      </c>
      <c r="N197" s="1">
        <v>778.4</v>
      </c>
      <c r="O197" s="1" t="b">
        <f t="shared" si="7"/>
        <v>0</v>
      </c>
    </row>
    <row r="198" spans="1:15" x14ac:dyDescent="0.15">
      <c r="A198" s="1" t="str">
        <f t="shared" si="6"/>
        <v>AmeriCredit Automobile Receivables Trust 2017-10001694010 - 00961642767</v>
      </c>
      <c r="B198" s="2">
        <v>42767</v>
      </c>
      <c r="C198" s="1" t="s">
        <v>510</v>
      </c>
      <c r="D198" s="1" t="s">
        <v>16</v>
      </c>
      <c r="E198" s="1">
        <v>21387.35</v>
      </c>
      <c r="F198" s="1">
        <v>0</v>
      </c>
      <c r="G198" s="1">
        <v>0</v>
      </c>
      <c r="H198" s="1">
        <v>0</v>
      </c>
      <c r="I198" s="1">
        <v>21387.35</v>
      </c>
      <c r="J198" s="1">
        <v>400</v>
      </c>
      <c r="K198" s="1">
        <v>0</v>
      </c>
      <c r="L198" s="1">
        <v>0</v>
      </c>
      <c r="M198" s="1">
        <v>206.61500501</v>
      </c>
      <c r="N198" s="1">
        <v>1216.08</v>
      </c>
      <c r="O198" s="1" t="b">
        <f t="shared" si="7"/>
        <v>0</v>
      </c>
    </row>
    <row r="199" spans="1:15" x14ac:dyDescent="0.15">
      <c r="A199" s="1" t="str">
        <f t="shared" si="6"/>
        <v>AmeriCredit Automobile Receivables Trust 2017-10001694010 - 00963942767</v>
      </c>
      <c r="B199" s="2">
        <v>42767</v>
      </c>
      <c r="C199" s="1" t="s">
        <v>509</v>
      </c>
      <c r="D199" s="1" t="s">
        <v>16</v>
      </c>
      <c r="E199" s="1">
        <v>14253.01</v>
      </c>
      <c r="F199" s="1">
        <v>0</v>
      </c>
      <c r="G199" s="1">
        <v>0</v>
      </c>
      <c r="H199" s="1">
        <v>0</v>
      </c>
      <c r="I199" s="1">
        <v>14253.01</v>
      </c>
      <c r="J199" s="1">
        <v>0</v>
      </c>
      <c r="K199" s="1">
        <v>0</v>
      </c>
      <c r="L199" s="1">
        <v>0</v>
      </c>
      <c r="M199" s="1">
        <v>165.01655278000001</v>
      </c>
      <c r="N199" s="1">
        <v>1543.9</v>
      </c>
      <c r="O199" s="1" t="b">
        <f t="shared" si="7"/>
        <v>0</v>
      </c>
    </row>
    <row r="200" spans="1:15" x14ac:dyDescent="0.15">
      <c r="A200" s="1" t="str">
        <f t="shared" si="6"/>
        <v>AmeriCredit Automobile Receivables Trust 2017-10001694010 - 00964142767</v>
      </c>
      <c r="B200" s="2">
        <v>42767</v>
      </c>
      <c r="C200" s="1" t="s">
        <v>508</v>
      </c>
      <c r="D200" s="1" t="s">
        <v>16</v>
      </c>
      <c r="E200" s="1">
        <v>20518.66</v>
      </c>
      <c r="F200" s="1">
        <v>399.11</v>
      </c>
      <c r="G200" s="1">
        <v>0</v>
      </c>
      <c r="H200" s="1">
        <v>0</v>
      </c>
      <c r="I200" s="1">
        <v>20119.55</v>
      </c>
      <c r="J200" s="1">
        <v>25.89</v>
      </c>
      <c r="K200" s="1">
        <v>0</v>
      </c>
      <c r="L200" s="1">
        <v>-100</v>
      </c>
      <c r="M200" s="1">
        <v>379.00862260999997</v>
      </c>
      <c r="N200" s="1">
        <v>411.89</v>
      </c>
      <c r="O200" s="1" t="b">
        <f t="shared" si="7"/>
        <v>0</v>
      </c>
    </row>
    <row r="201" spans="1:15" x14ac:dyDescent="0.15">
      <c r="A201" s="1" t="str">
        <f t="shared" si="6"/>
        <v>AmeriCredit Automobile Receivables Trust 2017-10001694010 - 00966042767</v>
      </c>
      <c r="B201" s="2">
        <v>42767</v>
      </c>
      <c r="C201" s="1" t="s">
        <v>507</v>
      </c>
      <c r="D201" s="1" t="s">
        <v>16</v>
      </c>
      <c r="E201" s="1">
        <v>24474.6</v>
      </c>
      <c r="F201" s="1">
        <v>0</v>
      </c>
      <c r="G201" s="1">
        <v>0</v>
      </c>
      <c r="H201" s="1">
        <v>0</v>
      </c>
      <c r="I201" s="1">
        <v>24474.6</v>
      </c>
      <c r="J201" s="1">
        <v>0</v>
      </c>
      <c r="K201" s="1">
        <v>0</v>
      </c>
      <c r="L201" s="1">
        <v>0</v>
      </c>
      <c r="M201" s="1">
        <v>300.09760225999997</v>
      </c>
      <c r="N201" s="1">
        <v>1024.82</v>
      </c>
      <c r="O201" s="1" t="b">
        <f t="shared" si="7"/>
        <v>0</v>
      </c>
    </row>
    <row r="202" spans="1:15" x14ac:dyDescent="0.15">
      <c r="A202" s="1" t="str">
        <f t="shared" si="6"/>
        <v>AmeriCredit Automobile Receivables Trust 2017-10001694010 - 00966242767</v>
      </c>
      <c r="B202" s="2">
        <v>42767</v>
      </c>
      <c r="C202" s="1" t="s">
        <v>506</v>
      </c>
      <c r="D202" s="1" t="s">
        <v>16</v>
      </c>
      <c r="E202" s="1">
        <v>19945.95</v>
      </c>
      <c r="F202" s="1">
        <v>0</v>
      </c>
      <c r="G202" s="1">
        <v>0</v>
      </c>
      <c r="H202" s="1">
        <v>0</v>
      </c>
      <c r="I202" s="1">
        <v>19945.95</v>
      </c>
      <c r="J202" s="1">
        <v>533.07000000000005</v>
      </c>
      <c r="K202" s="1">
        <v>0</v>
      </c>
      <c r="L202" s="1">
        <v>0</v>
      </c>
      <c r="M202" s="1">
        <v>176.20753001</v>
      </c>
      <c r="N202" s="1">
        <v>1066.58</v>
      </c>
      <c r="O202" s="1" t="b">
        <f t="shared" si="7"/>
        <v>0</v>
      </c>
    </row>
    <row r="203" spans="1:15" x14ac:dyDescent="0.15">
      <c r="A203" s="1" t="str">
        <f t="shared" si="6"/>
        <v>AmeriCredit Automobile Receivables Trust 2017-10001694010 - 00967042767</v>
      </c>
      <c r="B203" s="2">
        <v>42767</v>
      </c>
      <c r="C203" s="1" t="s">
        <v>505</v>
      </c>
      <c r="D203" s="1" t="s">
        <v>16</v>
      </c>
      <c r="E203" s="1">
        <v>27891.55</v>
      </c>
      <c r="F203" s="1">
        <v>496.11</v>
      </c>
      <c r="G203" s="1">
        <v>0</v>
      </c>
      <c r="H203" s="1">
        <v>0</v>
      </c>
      <c r="I203" s="1">
        <v>27395.439999999999</v>
      </c>
      <c r="J203" s="1">
        <v>297.27</v>
      </c>
      <c r="K203" s="1">
        <v>0</v>
      </c>
      <c r="L203" s="1">
        <v>0</v>
      </c>
      <c r="M203" s="1">
        <v>346.45242679</v>
      </c>
      <c r="N203" s="1">
        <v>1093.3800000000001</v>
      </c>
      <c r="O203" s="1" t="b">
        <f t="shared" si="7"/>
        <v>0</v>
      </c>
    </row>
    <row r="204" spans="1:15" x14ac:dyDescent="0.15">
      <c r="A204" s="1" t="str">
        <f t="shared" si="6"/>
        <v>AmeriCredit Automobile Receivables Trust 2017-10001694010 - 00968442767</v>
      </c>
      <c r="B204" s="2">
        <v>42767</v>
      </c>
      <c r="C204" s="1" t="s">
        <v>504</v>
      </c>
      <c r="D204" s="1" t="s">
        <v>16</v>
      </c>
      <c r="E204" s="1">
        <v>26230.94</v>
      </c>
      <c r="F204" s="1">
        <v>1022.85</v>
      </c>
      <c r="G204" s="1">
        <v>-525</v>
      </c>
      <c r="H204" s="1">
        <v>0</v>
      </c>
      <c r="I204" s="1">
        <v>25733.09</v>
      </c>
      <c r="J204" s="1">
        <v>813.23</v>
      </c>
      <c r="K204" s="1">
        <v>0</v>
      </c>
      <c r="L204" s="1">
        <v>-525</v>
      </c>
      <c r="M204" s="1">
        <v>270.19150508000001</v>
      </c>
      <c r="N204" s="1">
        <v>585.36</v>
      </c>
      <c r="O204" s="1" t="b">
        <f t="shared" si="7"/>
        <v>0</v>
      </c>
    </row>
    <row r="205" spans="1:15" x14ac:dyDescent="0.15">
      <c r="A205" s="1" t="str">
        <f t="shared" si="6"/>
        <v>AmeriCredit Automobile Receivables Trust 2017-10001694010 - 00968942767</v>
      </c>
      <c r="B205" s="2">
        <v>42767</v>
      </c>
      <c r="C205" s="1" t="s">
        <v>503</v>
      </c>
      <c r="D205" s="1" t="s">
        <v>16</v>
      </c>
      <c r="E205" s="1">
        <v>20499.009999999998</v>
      </c>
      <c r="F205" s="1">
        <v>0</v>
      </c>
      <c r="G205" s="1">
        <v>0</v>
      </c>
      <c r="H205" s="1">
        <v>0</v>
      </c>
      <c r="I205" s="1">
        <v>20499.009999999998</v>
      </c>
      <c r="J205" s="1">
        <v>0</v>
      </c>
      <c r="K205" s="1">
        <v>0</v>
      </c>
      <c r="L205" s="1">
        <v>0</v>
      </c>
      <c r="M205" s="1">
        <v>234.46485622</v>
      </c>
      <c r="N205" s="1">
        <v>875.72</v>
      </c>
      <c r="O205" s="1" t="b">
        <f t="shared" si="7"/>
        <v>0</v>
      </c>
    </row>
    <row r="206" spans="1:15" x14ac:dyDescent="0.15">
      <c r="A206" s="1" t="str">
        <f t="shared" si="6"/>
        <v>AmeriCredit Automobile Receivables Trust 2017-10001694010 - 00973942767</v>
      </c>
      <c r="B206" s="2">
        <v>42767</v>
      </c>
      <c r="C206" s="1" t="s">
        <v>502</v>
      </c>
      <c r="D206" s="1" t="s">
        <v>16</v>
      </c>
      <c r="E206" s="1">
        <v>11272.59</v>
      </c>
      <c r="F206" s="1">
        <v>0</v>
      </c>
      <c r="G206" s="1">
        <v>0</v>
      </c>
      <c r="H206" s="1">
        <v>0</v>
      </c>
      <c r="I206" s="1">
        <v>11272.59</v>
      </c>
      <c r="J206" s="1">
        <v>0</v>
      </c>
      <c r="K206" s="1">
        <v>0</v>
      </c>
      <c r="L206" s="1">
        <v>0</v>
      </c>
      <c r="M206" s="1">
        <v>101.78451751</v>
      </c>
      <c r="N206" s="1">
        <v>1163.68</v>
      </c>
      <c r="O206" s="1" t="b">
        <f t="shared" si="7"/>
        <v>0</v>
      </c>
    </row>
    <row r="207" spans="1:15" x14ac:dyDescent="0.15">
      <c r="A207" s="1" t="str">
        <f t="shared" si="6"/>
        <v>AmeriCredit Automobile Receivables Trust 2017-10001694010 - 00974542767</v>
      </c>
      <c r="B207" s="2">
        <v>42767</v>
      </c>
      <c r="C207" s="1" t="s">
        <v>501</v>
      </c>
      <c r="D207" s="1" t="s">
        <v>16</v>
      </c>
      <c r="E207" s="1">
        <v>20635.259999999998</v>
      </c>
      <c r="F207" s="1">
        <v>0</v>
      </c>
      <c r="G207" s="1">
        <v>0</v>
      </c>
      <c r="H207" s="1">
        <v>0</v>
      </c>
      <c r="I207" s="1">
        <v>20635.259999999998</v>
      </c>
      <c r="J207" s="1">
        <v>0</v>
      </c>
      <c r="K207" s="1">
        <v>0</v>
      </c>
      <c r="L207" s="1">
        <v>0</v>
      </c>
      <c r="M207" s="1">
        <v>200.07573590999999</v>
      </c>
      <c r="N207" s="1">
        <v>1211.73</v>
      </c>
      <c r="O207" s="1" t="b">
        <f t="shared" si="7"/>
        <v>0</v>
      </c>
    </row>
    <row r="208" spans="1:15" x14ac:dyDescent="0.15">
      <c r="A208" s="1" t="str">
        <f t="shared" si="6"/>
        <v>AmeriCredit Automobile Receivables Trust 2017-10001694010 - 00975042767</v>
      </c>
      <c r="B208" s="2">
        <v>42767</v>
      </c>
      <c r="C208" s="1" t="s">
        <v>500</v>
      </c>
      <c r="D208" s="1" t="s">
        <v>16</v>
      </c>
      <c r="E208" s="1">
        <v>18441.53</v>
      </c>
      <c r="F208" s="1">
        <v>0</v>
      </c>
      <c r="G208" s="1">
        <v>0</v>
      </c>
      <c r="H208" s="1">
        <v>0</v>
      </c>
      <c r="I208" s="1">
        <v>18441.53</v>
      </c>
      <c r="J208" s="1">
        <v>445</v>
      </c>
      <c r="K208" s="1">
        <v>0</v>
      </c>
      <c r="L208" s="1">
        <v>0</v>
      </c>
      <c r="M208" s="1">
        <v>175.89184958000001</v>
      </c>
      <c r="N208" s="1">
        <v>891.86</v>
      </c>
      <c r="O208" s="1" t="b">
        <f t="shared" si="7"/>
        <v>0</v>
      </c>
    </row>
    <row r="209" spans="1:15" x14ac:dyDescent="0.15">
      <c r="A209" s="1" t="str">
        <f t="shared" si="6"/>
        <v>AmeriCredit Automobile Receivables Trust 2017-10001694010 - 00975442767</v>
      </c>
      <c r="B209" s="2">
        <v>42767</v>
      </c>
      <c r="C209" s="1" t="s">
        <v>499</v>
      </c>
      <c r="D209" s="1" t="s">
        <v>16</v>
      </c>
      <c r="E209" s="1">
        <v>18945.29</v>
      </c>
      <c r="F209" s="1">
        <v>0</v>
      </c>
      <c r="G209" s="1">
        <v>0</v>
      </c>
      <c r="H209" s="1">
        <v>0</v>
      </c>
      <c r="I209" s="1">
        <v>18945.29</v>
      </c>
      <c r="J209" s="1">
        <v>0</v>
      </c>
      <c r="K209" s="1">
        <v>0</v>
      </c>
      <c r="L209" s="1">
        <v>0</v>
      </c>
      <c r="M209" s="1">
        <v>192.45028507000001</v>
      </c>
      <c r="N209" s="1">
        <v>1331.22</v>
      </c>
      <c r="O209" s="1" t="b">
        <f t="shared" si="7"/>
        <v>0</v>
      </c>
    </row>
    <row r="210" spans="1:15" x14ac:dyDescent="0.15">
      <c r="A210" s="1" t="str">
        <f t="shared" si="6"/>
        <v>AmeriCredit Automobile Receivables Trust 2017-10001694010 - 00976542767</v>
      </c>
      <c r="B210" s="2">
        <v>42767</v>
      </c>
      <c r="C210" s="1" t="s">
        <v>498</v>
      </c>
      <c r="D210" s="1" t="s">
        <v>16</v>
      </c>
      <c r="E210" s="1">
        <v>25481.29</v>
      </c>
      <c r="F210" s="1">
        <v>34.520000000000003</v>
      </c>
      <c r="G210" s="1">
        <v>0</v>
      </c>
      <c r="H210" s="1">
        <v>0</v>
      </c>
      <c r="I210" s="1">
        <v>25446.77</v>
      </c>
      <c r="J210" s="1">
        <v>565.48</v>
      </c>
      <c r="K210" s="1">
        <v>0</v>
      </c>
      <c r="L210" s="1">
        <v>0</v>
      </c>
      <c r="M210" s="1">
        <v>245.89447397999999</v>
      </c>
      <c r="N210" s="1">
        <v>1776.26</v>
      </c>
      <c r="O210" s="1" t="b">
        <f t="shared" si="7"/>
        <v>0</v>
      </c>
    </row>
    <row r="211" spans="1:15" x14ac:dyDescent="0.15">
      <c r="A211" s="1" t="str">
        <f t="shared" si="6"/>
        <v>AmeriCredit Automobile Receivables Trust 2017-10001694010 - 00976642767</v>
      </c>
      <c r="B211" s="2">
        <v>42767</v>
      </c>
      <c r="C211" s="1" t="s">
        <v>497</v>
      </c>
      <c r="D211" s="1" t="s">
        <v>16</v>
      </c>
      <c r="E211" s="1">
        <v>17308.36</v>
      </c>
      <c r="F211" s="1">
        <v>0</v>
      </c>
      <c r="G211" s="1">
        <v>0</v>
      </c>
      <c r="H211" s="1">
        <v>0</v>
      </c>
      <c r="I211" s="1">
        <v>17308.36</v>
      </c>
      <c r="J211" s="1">
        <v>0</v>
      </c>
      <c r="K211" s="1">
        <v>0</v>
      </c>
      <c r="L211" s="1">
        <v>0</v>
      </c>
      <c r="M211" s="1">
        <v>151.73195290999999</v>
      </c>
      <c r="N211" s="1">
        <v>1358.22</v>
      </c>
      <c r="O211" s="1" t="b">
        <f t="shared" si="7"/>
        <v>0</v>
      </c>
    </row>
    <row r="212" spans="1:15" x14ac:dyDescent="0.15">
      <c r="A212" s="1" t="str">
        <f t="shared" si="6"/>
        <v>AmeriCredit Automobile Receivables Trust 2017-10001694010 - 00976842767</v>
      </c>
      <c r="B212" s="2">
        <v>42767</v>
      </c>
      <c r="C212" s="1" t="s">
        <v>496</v>
      </c>
      <c r="D212" s="1" t="s">
        <v>16</v>
      </c>
      <c r="E212" s="1">
        <v>23030.5</v>
      </c>
      <c r="F212" s="1">
        <v>371.72</v>
      </c>
      <c r="G212" s="1">
        <v>0</v>
      </c>
      <c r="H212" s="1">
        <v>0</v>
      </c>
      <c r="I212" s="1">
        <v>22658.78</v>
      </c>
      <c r="J212" s="1">
        <v>648.28</v>
      </c>
      <c r="K212" s="1">
        <v>0</v>
      </c>
      <c r="L212" s="1">
        <v>0</v>
      </c>
      <c r="M212" s="1">
        <v>236.92540223</v>
      </c>
      <c r="N212" s="1">
        <v>1023.72</v>
      </c>
      <c r="O212" s="1" t="b">
        <f t="shared" si="7"/>
        <v>0</v>
      </c>
    </row>
    <row r="213" spans="1:15" x14ac:dyDescent="0.15">
      <c r="A213" s="1" t="str">
        <f t="shared" si="6"/>
        <v>AmeriCredit Automobile Receivables Trust 2017-10001694010 - 00976942767</v>
      </c>
      <c r="B213" s="2">
        <v>42767</v>
      </c>
      <c r="C213" s="1" t="s">
        <v>495</v>
      </c>
      <c r="D213" s="1" t="s">
        <v>16</v>
      </c>
      <c r="E213" s="1">
        <v>21690.01</v>
      </c>
      <c r="F213" s="1">
        <v>0</v>
      </c>
      <c r="G213" s="1">
        <v>0</v>
      </c>
      <c r="H213" s="1">
        <v>0</v>
      </c>
      <c r="I213" s="1">
        <v>21690.01</v>
      </c>
      <c r="J213" s="1">
        <v>25</v>
      </c>
      <c r="K213" s="1">
        <v>0</v>
      </c>
      <c r="L213" s="1">
        <v>0</v>
      </c>
      <c r="M213" s="1">
        <v>268.06081664999999</v>
      </c>
      <c r="N213" s="1">
        <v>426.05</v>
      </c>
      <c r="O213" s="1" t="b">
        <f t="shared" si="7"/>
        <v>0</v>
      </c>
    </row>
    <row r="214" spans="1:15" x14ac:dyDescent="0.15">
      <c r="A214" s="1" t="str">
        <f t="shared" si="6"/>
        <v>AmeriCredit Automobile Receivables Trust 2017-10001694010 - 00977942767</v>
      </c>
      <c r="B214" s="2">
        <v>42767</v>
      </c>
      <c r="C214" s="1" t="s">
        <v>494</v>
      </c>
      <c r="D214" s="1" t="s">
        <v>16</v>
      </c>
      <c r="E214" s="1">
        <v>17250.599999999999</v>
      </c>
      <c r="F214" s="1">
        <v>288.93</v>
      </c>
      <c r="G214" s="1">
        <v>0</v>
      </c>
      <c r="H214" s="1">
        <v>0</v>
      </c>
      <c r="I214" s="1">
        <v>16961.669999999998</v>
      </c>
      <c r="J214" s="1">
        <v>211.07</v>
      </c>
      <c r="K214" s="1">
        <v>0</v>
      </c>
      <c r="L214" s="1">
        <v>0</v>
      </c>
      <c r="M214" s="1">
        <v>182.68118723000001</v>
      </c>
      <c r="N214" s="1">
        <v>657.16</v>
      </c>
      <c r="O214" s="1" t="b">
        <f t="shared" si="7"/>
        <v>0</v>
      </c>
    </row>
    <row r="215" spans="1:15" x14ac:dyDescent="0.15">
      <c r="A215" s="1" t="str">
        <f t="shared" si="6"/>
        <v>AmeriCredit Automobile Receivables Trust 2017-10001694010 - 00978342767</v>
      </c>
      <c r="B215" s="2">
        <v>42767</v>
      </c>
      <c r="C215" s="1" t="s">
        <v>493</v>
      </c>
      <c r="D215" s="1" t="s">
        <v>16</v>
      </c>
      <c r="E215" s="1">
        <v>19483.04</v>
      </c>
      <c r="F215" s="1">
        <v>177.93</v>
      </c>
      <c r="G215" s="1">
        <v>0</v>
      </c>
      <c r="H215" s="1">
        <v>0</v>
      </c>
      <c r="I215" s="1">
        <v>19305.11</v>
      </c>
      <c r="J215" s="1">
        <v>264.97000000000003</v>
      </c>
      <c r="K215" s="1">
        <v>0</v>
      </c>
      <c r="L215" s="1">
        <v>0</v>
      </c>
      <c r="M215" s="1">
        <v>208.14758076000001</v>
      </c>
      <c r="N215" s="1">
        <v>442.9</v>
      </c>
      <c r="O215" s="1" t="b">
        <f t="shared" si="7"/>
        <v>0</v>
      </c>
    </row>
    <row r="216" spans="1:15" x14ac:dyDescent="0.15">
      <c r="A216" s="1" t="str">
        <f t="shared" si="6"/>
        <v>AmeriCredit Automobile Receivables Trust 2017-10001694010 - 00979242767</v>
      </c>
      <c r="B216" s="2">
        <v>42767</v>
      </c>
      <c r="C216" s="1" t="s">
        <v>492</v>
      </c>
      <c r="D216" s="1" t="s">
        <v>16</v>
      </c>
      <c r="E216" s="1">
        <v>15449.36</v>
      </c>
      <c r="F216" s="1">
        <v>7.68</v>
      </c>
      <c r="G216" s="1">
        <v>0</v>
      </c>
      <c r="H216" s="1">
        <v>0</v>
      </c>
      <c r="I216" s="1">
        <v>15441.68</v>
      </c>
      <c r="J216" s="1">
        <v>72.319999999999993</v>
      </c>
      <c r="K216" s="1">
        <v>0</v>
      </c>
      <c r="L216" s="1">
        <v>0</v>
      </c>
      <c r="M216" s="1">
        <v>165.25124006999999</v>
      </c>
      <c r="N216" s="1">
        <v>724.96</v>
      </c>
      <c r="O216" s="1" t="b">
        <f t="shared" si="7"/>
        <v>0</v>
      </c>
    </row>
    <row r="217" spans="1:15" x14ac:dyDescent="0.15">
      <c r="A217" s="1" t="str">
        <f t="shared" si="6"/>
        <v>AmeriCredit Automobile Receivables Trust 2017-10001694010 - 00980042767</v>
      </c>
      <c r="B217" s="2">
        <v>42767</v>
      </c>
      <c r="C217" s="1" t="s">
        <v>491</v>
      </c>
      <c r="D217" s="1" t="s">
        <v>16</v>
      </c>
      <c r="E217" s="1">
        <v>18725.72</v>
      </c>
      <c r="F217" s="1">
        <v>0</v>
      </c>
      <c r="G217" s="1">
        <v>0</v>
      </c>
      <c r="H217" s="1">
        <v>0</v>
      </c>
      <c r="I217" s="1">
        <v>18725.72</v>
      </c>
      <c r="J217" s="1">
        <v>0</v>
      </c>
      <c r="K217" s="1">
        <v>0</v>
      </c>
      <c r="L217" s="1">
        <v>-100</v>
      </c>
      <c r="M217" s="1">
        <v>229.45102531000001</v>
      </c>
      <c r="N217" s="1">
        <v>769.05</v>
      </c>
      <c r="O217" s="1" t="b">
        <f t="shared" si="7"/>
        <v>0</v>
      </c>
    </row>
    <row r="218" spans="1:15" x14ac:dyDescent="0.15">
      <c r="A218" s="1" t="str">
        <f t="shared" si="6"/>
        <v>AmeriCredit Automobile Receivables Trust 2017-10001694010 - 00980642767</v>
      </c>
      <c r="B218" s="2">
        <v>42767</v>
      </c>
      <c r="C218" s="1" t="s">
        <v>490</v>
      </c>
      <c r="D218" s="1" t="s">
        <v>16</v>
      </c>
      <c r="E218" s="1">
        <v>15810.08</v>
      </c>
      <c r="F218" s="1">
        <v>0</v>
      </c>
      <c r="G218" s="1">
        <v>0</v>
      </c>
      <c r="H218" s="1">
        <v>0</v>
      </c>
      <c r="I218" s="1">
        <v>15810.08</v>
      </c>
      <c r="J218" s="1">
        <v>362.5</v>
      </c>
      <c r="K218" s="1">
        <v>0</v>
      </c>
      <c r="L218" s="1">
        <v>0</v>
      </c>
      <c r="M218" s="1">
        <v>148.35508741999999</v>
      </c>
      <c r="N218" s="1">
        <v>1506.5</v>
      </c>
      <c r="O218" s="1" t="b">
        <f t="shared" si="7"/>
        <v>0</v>
      </c>
    </row>
    <row r="219" spans="1:15" x14ac:dyDescent="0.15">
      <c r="A219" s="1" t="str">
        <f t="shared" si="6"/>
        <v>AmeriCredit Automobile Receivables Trust 2017-10001694010 - 00982642767</v>
      </c>
      <c r="B219" s="2">
        <v>42767</v>
      </c>
      <c r="C219" s="1" t="s">
        <v>489</v>
      </c>
      <c r="D219" s="1" t="s">
        <v>16</v>
      </c>
      <c r="E219" s="1">
        <v>14949.33</v>
      </c>
      <c r="F219" s="1">
        <v>0</v>
      </c>
      <c r="G219" s="1">
        <v>0</v>
      </c>
      <c r="H219" s="1">
        <v>0</v>
      </c>
      <c r="I219" s="1">
        <v>14949.33</v>
      </c>
      <c r="J219" s="1">
        <v>0</v>
      </c>
      <c r="K219" s="1">
        <v>0</v>
      </c>
      <c r="L219" s="1">
        <v>0</v>
      </c>
      <c r="M219" s="1">
        <v>145.56835863000001</v>
      </c>
      <c r="N219" s="1">
        <v>1025.92</v>
      </c>
      <c r="O219" s="1" t="b">
        <f t="shared" si="7"/>
        <v>0</v>
      </c>
    </row>
    <row r="220" spans="1:15" x14ac:dyDescent="0.15">
      <c r="A220" s="1" t="str">
        <f t="shared" si="6"/>
        <v>AmeriCredit Automobile Receivables Trust 2017-10001694010 - 00983042767</v>
      </c>
      <c r="B220" s="2">
        <v>42767</v>
      </c>
      <c r="C220" s="1" t="s">
        <v>488</v>
      </c>
      <c r="D220" s="1" t="s">
        <v>16</v>
      </c>
      <c r="E220" s="1">
        <v>17789.07</v>
      </c>
      <c r="F220" s="1">
        <v>94.21</v>
      </c>
      <c r="G220" s="1">
        <v>0</v>
      </c>
      <c r="H220" s="1">
        <v>0</v>
      </c>
      <c r="I220" s="1">
        <v>17694.86</v>
      </c>
      <c r="J220" s="1">
        <v>295.94</v>
      </c>
      <c r="K220" s="1">
        <v>0</v>
      </c>
      <c r="L220" s="1">
        <v>0</v>
      </c>
      <c r="M220" s="1">
        <v>190.00267890999999</v>
      </c>
      <c r="N220" s="1">
        <v>780.98</v>
      </c>
      <c r="O220" s="1" t="b">
        <f t="shared" si="7"/>
        <v>0</v>
      </c>
    </row>
    <row r="221" spans="1:15" x14ac:dyDescent="0.15">
      <c r="A221" s="1" t="str">
        <f t="shared" si="6"/>
        <v>AmeriCredit Automobile Receivables Trust 2017-10001694010 - 00983342767</v>
      </c>
      <c r="B221" s="2">
        <v>42767</v>
      </c>
      <c r="C221" s="1" t="s">
        <v>487</v>
      </c>
      <c r="D221" s="1" t="s">
        <v>16</v>
      </c>
      <c r="E221" s="1">
        <v>17031.919999999998</v>
      </c>
      <c r="F221" s="1">
        <v>0</v>
      </c>
      <c r="G221" s="1">
        <v>0</v>
      </c>
      <c r="H221" s="1">
        <v>0</v>
      </c>
      <c r="I221" s="1">
        <v>17031.919999999998</v>
      </c>
      <c r="J221" s="1">
        <v>0</v>
      </c>
      <c r="K221" s="1">
        <v>0</v>
      </c>
      <c r="L221" s="1">
        <v>-350</v>
      </c>
      <c r="M221" s="1">
        <v>243.72444300999999</v>
      </c>
      <c r="N221" s="1">
        <v>1292.6099999999999</v>
      </c>
      <c r="O221" s="1" t="b">
        <f t="shared" si="7"/>
        <v>0</v>
      </c>
    </row>
    <row r="222" spans="1:15" x14ac:dyDescent="0.15">
      <c r="A222" s="1" t="str">
        <f t="shared" si="6"/>
        <v>AmeriCredit Automobile Receivables Trust 2017-10001694010 - 00984442767</v>
      </c>
      <c r="B222" s="2">
        <v>42767</v>
      </c>
      <c r="C222" s="1" t="s">
        <v>486</v>
      </c>
      <c r="D222" s="1" t="s">
        <v>16</v>
      </c>
      <c r="E222" s="1">
        <v>19366.150000000001</v>
      </c>
      <c r="F222" s="1">
        <v>263.94</v>
      </c>
      <c r="G222" s="1">
        <v>0</v>
      </c>
      <c r="H222" s="1">
        <v>0</v>
      </c>
      <c r="I222" s="1">
        <v>19102.21</v>
      </c>
      <c r="J222" s="1">
        <v>126.06</v>
      </c>
      <c r="K222" s="1">
        <v>0</v>
      </c>
      <c r="L222" s="1">
        <v>0</v>
      </c>
      <c r="M222" s="1">
        <v>229.59964256999999</v>
      </c>
      <c r="N222" s="1">
        <v>388.45</v>
      </c>
      <c r="O222" s="1" t="b">
        <f t="shared" si="7"/>
        <v>0</v>
      </c>
    </row>
    <row r="223" spans="1:15" x14ac:dyDescent="0.15">
      <c r="A223" s="1" t="str">
        <f t="shared" si="6"/>
        <v>AmeriCredit Automobile Receivables Trust 2017-10001694010 - 00984742767</v>
      </c>
      <c r="B223" s="2">
        <v>42767</v>
      </c>
      <c r="C223" s="1" t="s">
        <v>485</v>
      </c>
      <c r="D223" s="1" t="s">
        <v>16</v>
      </c>
      <c r="E223" s="1">
        <v>17414.39</v>
      </c>
      <c r="F223" s="1">
        <v>74.489999999999995</v>
      </c>
      <c r="G223" s="1">
        <v>0</v>
      </c>
      <c r="H223" s="1">
        <v>0</v>
      </c>
      <c r="I223" s="1">
        <v>17339.900000000001</v>
      </c>
      <c r="J223" s="1">
        <v>313.51</v>
      </c>
      <c r="K223" s="1">
        <v>0</v>
      </c>
      <c r="L223" s="1">
        <v>0</v>
      </c>
      <c r="M223" s="1">
        <v>186.67227183</v>
      </c>
      <c r="N223" s="1">
        <v>774.9</v>
      </c>
      <c r="O223" s="1" t="b">
        <f t="shared" si="7"/>
        <v>0</v>
      </c>
    </row>
    <row r="224" spans="1:15" x14ac:dyDescent="0.15">
      <c r="A224" s="1" t="str">
        <f t="shared" si="6"/>
        <v>AmeriCredit Automobile Receivables Trust 2017-10001694010 - 00985442767</v>
      </c>
      <c r="B224" s="2">
        <v>42767</v>
      </c>
      <c r="C224" s="1" t="s">
        <v>484</v>
      </c>
      <c r="D224" s="1" t="s">
        <v>16</v>
      </c>
      <c r="E224" s="1">
        <v>22066.29</v>
      </c>
      <c r="F224" s="1">
        <v>0</v>
      </c>
      <c r="G224" s="1">
        <v>0</v>
      </c>
      <c r="H224" s="1">
        <v>0</v>
      </c>
      <c r="I224" s="1">
        <v>22066.29</v>
      </c>
      <c r="J224" s="1">
        <v>533.64</v>
      </c>
      <c r="K224" s="1">
        <v>0</v>
      </c>
      <c r="L224" s="1">
        <v>0</v>
      </c>
      <c r="M224" s="1">
        <v>223.56610395000001</v>
      </c>
      <c r="N224" s="1">
        <v>1406.26</v>
      </c>
      <c r="O224" s="1" t="b">
        <f t="shared" si="7"/>
        <v>0</v>
      </c>
    </row>
    <row r="225" spans="1:15" x14ac:dyDescent="0.15">
      <c r="A225" s="1" t="str">
        <f t="shared" si="6"/>
        <v>AmeriCredit Automobile Receivables Trust 2017-10001694010 - 00985742767</v>
      </c>
      <c r="B225" s="2">
        <v>42767</v>
      </c>
      <c r="C225" s="1" t="s">
        <v>483</v>
      </c>
      <c r="D225" s="1" t="s">
        <v>16</v>
      </c>
      <c r="E225" s="1">
        <v>16146.78</v>
      </c>
      <c r="F225" s="1">
        <v>0</v>
      </c>
      <c r="G225" s="1">
        <v>0</v>
      </c>
      <c r="H225" s="1">
        <v>0</v>
      </c>
      <c r="I225" s="1">
        <v>16146.78</v>
      </c>
      <c r="J225" s="1">
        <v>0</v>
      </c>
      <c r="K225" s="1">
        <v>0</v>
      </c>
      <c r="L225" s="1">
        <v>0</v>
      </c>
      <c r="M225" s="1">
        <v>143.58524718000001</v>
      </c>
      <c r="N225" s="1">
        <v>1219.29</v>
      </c>
      <c r="O225" s="1" t="b">
        <f t="shared" si="7"/>
        <v>0</v>
      </c>
    </row>
    <row r="226" spans="1:15" x14ac:dyDescent="0.15">
      <c r="A226" s="1" t="str">
        <f t="shared" si="6"/>
        <v>AmeriCredit Automobile Receivables Trust 2017-10001694010 - 00988842767</v>
      </c>
      <c r="B226" s="2">
        <v>42767</v>
      </c>
      <c r="C226" s="1" t="s">
        <v>482</v>
      </c>
      <c r="D226" s="1" t="s">
        <v>16</v>
      </c>
      <c r="E226" s="1">
        <v>32529.49</v>
      </c>
      <c r="F226" s="1">
        <v>0</v>
      </c>
      <c r="G226" s="1">
        <v>32529.49</v>
      </c>
      <c r="H226" s="1">
        <v>0</v>
      </c>
      <c r="I226" s="1">
        <v>0</v>
      </c>
      <c r="J226" s="1">
        <v>0</v>
      </c>
      <c r="K226" s="1">
        <v>428.55</v>
      </c>
      <c r="L226" s="1">
        <v>16632.099999999999</v>
      </c>
      <c r="M226" s="1">
        <v>315.27629383999999</v>
      </c>
      <c r="N226" s="1">
        <v>0</v>
      </c>
      <c r="O226" s="1" t="b">
        <f t="shared" si="7"/>
        <v>1</v>
      </c>
    </row>
    <row r="227" spans="1:15" x14ac:dyDescent="0.15">
      <c r="A227" s="1" t="str">
        <f t="shared" si="6"/>
        <v>AmeriCredit Automobile Receivables Trust 2017-10001694010 - 00989542767</v>
      </c>
      <c r="B227" s="2">
        <v>42767</v>
      </c>
      <c r="C227" s="1" t="s">
        <v>481</v>
      </c>
      <c r="D227" s="1" t="s">
        <v>16</v>
      </c>
      <c r="E227" s="1">
        <v>19370.87</v>
      </c>
      <c r="F227" s="1">
        <v>38.409999999999997</v>
      </c>
      <c r="G227" s="1">
        <v>0</v>
      </c>
      <c r="H227" s="1">
        <v>0</v>
      </c>
      <c r="I227" s="1">
        <v>19332.46</v>
      </c>
      <c r="J227" s="1">
        <v>461.59</v>
      </c>
      <c r="K227" s="1">
        <v>0</v>
      </c>
      <c r="L227" s="1">
        <v>0</v>
      </c>
      <c r="M227" s="1">
        <v>180.07947540999999</v>
      </c>
      <c r="N227" s="1">
        <v>882.87</v>
      </c>
      <c r="O227" s="1" t="b">
        <f t="shared" si="7"/>
        <v>0</v>
      </c>
    </row>
    <row r="228" spans="1:15" x14ac:dyDescent="0.15">
      <c r="A228" s="1" t="str">
        <f t="shared" si="6"/>
        <v>AmeriCredit Automobile Receivables Trust 2017-10001694010 - 00989842767</v>
      </c>
      <c r="B228" s="2">
        <v>42767</v>
      </c>
      <c r="C228" s="1" t="s">
        <v>480</v>
      </c>
      <c r="D228" s="1" t="s">
        <v>16</v>
      </c>
      <c r="E228" s="1">
        <v>19494.05</v>
      </c>
      <c r="F228" s="1">
        <v>0</v>
      </c>
      <c r="G228" s="1">
        <v>0</v>
      </c>
      <c r="H228" s="1">
        <v>0</v>
      </c>
      <c r="I228" s="1">
        <v>19494.05</v>
      </c>
      <c r="J228" s="1">
        <v>0</v>
      </c>
      <c r="K228" s="1">
        <v>0</v>
      </c>
      <c r="L228" s="1">
        <v>0</v>
      </c>
      <c r="M228" s="1">
        <v>213.14309495000001</v>
      </c>
      <c r="N228" s="1">
        <v>847.62</v>
      </c>
      <c r="O228" s="1" t="b">
        <f t="shared" si="7"/>
        <v>0</v>
      </c>
    </row>
    <row r="229" spans="1:15" x14ac:dyDescent="0.15">
      <c r="A229" s="1" t="str">
        <f t="shared" si="6"/>
        <v>AmeriCredit Automobile Receivables Trust 2017-10001694010 - 00993042767</v>
      </c>
      <c r="B229" s="2">
        <v>42767</v>
      </c>
      <c r="C229" s="1" t="s">
        <v>479</v>
      </c>
      <c r="D229" s="1" t="s">
        <v>16</v>
      </c>
      <c r="E229" s="1">
        <v>29932.02</v>
      </c>
      <c r="F229" s="1">
        <v>310.75</v>
      </c>
      <c r="G229" s="1">
        <v>0</v>
      </c>
      <c r="H229" s="1">
        <v>0</v>
      </c>
      <c r="I229" s="1">
        <v>29621.27</v>
      </c>
      <c r="J229" s="1">
        <v>319.25</v>
      </c>
      <c r="K229" s="1">
        <v>0</v>
      </c>
      <c r="L229" s="1">
        <v>0</v>
      </c>
      <c r="M229" s="1">
        <v>340.94682825000001</v>
      </c>
      <c r="N229" s="1">
        <v>629.54999999999995</v>
      </c>
      <c r="O229" s="1" t="b">
        <f t="shared" si="7"/>
        <v>0</v>
      </c>
    </row>
    <row r="230" spans="1:15" x14ac:dyDescent="0.15">
      <c r="A230" s="1" t="str">
        <f t="shared" si="6"/>
        <v>AmeriCredit Automobile Receivables Trust 2017-10001694010 - 00994342767</v>
      </c>
      <c r="B230" s="2">
        <v>42767</v>
      </c>
      <c r="C230" s="1" t="s">
        <v>478</v>
      </c>
      <c r="D230" s="1" t="s">
        <v>16</v>
      </c>
      <c r="E230" s="1">
        <v>15549.42</v>
      </c>
      <c r="F230" s="1">
        <v>0.71</v>
      </c>
      <c r="G230" s="1">
        <v>0</v>
      </c>
      <c r="H230" s="1">
        <v>0</v>
      </c>
      <c r="I230" s="1">
        <v>15548.71</v>
      </c>
      <c r="J230" s="1">
        <v>424.29</v>
      </c>
      <c r="K230" s="1">
        <v>0</v>
      </c>
      <c r="L230" s="1">
        <v>0</v>
      </c>
      <c r="M230" s="1">
        <v>125.31017496</v>
      </c>
      <c r="N230" s="1">
        <v>399.89</v>
      </c>
      <c r="O230" s="1" t="b">
        <f t="shared" si="7"/>
        <v>0</v>
      </c>
    </row>
    <row r="231" spans="1:15" x14ac:dyDescent="0.15">
      <c r="A231" s="1" t="str">
        <f t="shared" si="6"/>
        <v>AmeriCredit Automobile Receivables Trust 2017-10001694010 - 00997642767</v>
      </c>
      <c r="B231" s="2">
        <v>42767</v>
      </c>
      <c r="C231" s="1" t="s">
        <v>477</v>
      </c>
      <c r="D231" s="1" t="s">
        <v>16</v>
      </c>
      <c r="E231" s="1">
        <v>27928.37</v>
      </c>
      <c r="F231" s="1">
        <v>0</v>
      </c>
      <c r="G231" s="1">
        <v>0</v>
      </c>
      <c r="H231" s="1">
        <v>0</v>
      </c>
      <c r="I231" s="1">
        <v>27928.37</v>
      </c>
      <c r="J231" s="1">
        <v>0</v>
      </c>
      <c r="K231" s="1">
        <v>0</v>
      </c>
      <c r="L231" s="1">
        <v>0</v>
      </c>
      <c r="M231" s="1">
        <v>246.08076419</v>
      </c>
      <c r="N231" s="1">
        <v>2015.39</v>
      </c>
      <c r="O231" s="1" t="b">
        <f t="shared" si="7"/>
        <v>0</v>
      </c>
    </row>
    <row r="232" spans="1:15" x14ac:dyDescent="0.15">
      <c r="A232" s="1" t="str">
        <f t="shared" si="6"/>
        <v>AmeriCredit Automobile Receivables Trust 2017-10001694010 - 00997742767</v>
      </c>
      <c r="B232" s="2">
        <v>42767</v>
      </c>
      <c r="C232" s="1" t="s">
        <v>476</v>
      </c>
      <c r="D232" s="1" t="s">
        <v>16</v>
      </c>
      <c r="E232" s="1">
        <v>24321.360000000001</v>
      </c>
      <c r="F232" s="1">
        <v>0</v>
      </c>
      <c r="G232" s="1">
        <v>0</v>
      </c>
      <c r="H232" s="1">
        <v>0</v>
      </c>
      <c r="I232" s="1">
        <v>24321.360000000001</v>
      </c>
      <c r="J232" s="1">
        <v>0</v>
      </c>
      <c r="K232" s="1">
        <v>0</v>
      </c>
      <c r="L232" s="1">
        <v>0</v>
      </c>
      <c r="M232" s="1">
        <v>242.25358194</v>
      </c>
      <c r="N232" s="1">
        <v>1114.96</v>
      </c>
      <c r="O232" s="1" t="b">
        <f t="shared" si="7"/>
        <v>0</v>
      </c>
    </row>
    <row r="233" spans="1:15" x14ac:dyDescent="0.15">
      <c r="A233" s="1" t="str">
        <f t="shared" si="6"/>
        <v>AmeriCredit Automobile Receivables Trust 2017-10001694010 - 00998142767</v>
      </c>
      <c r="B233" s="2">
        <v>42767</v>
      </c>
      <c r="C233" s="1" t="s">
        <v>475</v>
      </c>
      <c r="D233" s="1" t="s">
        <v>16</v>
      </c>
      <c r="E233" s="1">
        <v>26258.17</v>
      </c>
      <c r="F233" s="1">
        <v>255.45</v>
      </c>
      <c r="G233" s="1">
        <v>0</v>
      </c>
      <c r="H233" s="1">
        <v>0</v>
      </c>
      <c r="I233" s="1">
        <v>26002.720000000001</v>
      </c>
      <c r="J233" s="1">
        <v>289.55</v>
      </c>
      <c r="K233" s="1">
        <v>0</v>
      </c>
      <c r="L233" s="1">
        <v>0</v>
      </c>
      <c r="M233" s="1">
        <v>294.13186531000002</v>
      </c>
      <c r="N233" s="1">
        <v>544.69000000000005</v>
      </c>
      <c r="O233" s="1" t="b">
        <f t="shared" si="7"/>
        <v>0</v>
      </c>
    </row>
    <row r="234" spans="1:15" x14ac:dyDescent="0.15">
      <c r="A234" s="1" t="str">
        <f t="shared" si="6"/>
        <v>AmeriCredit Automobile Receivables Trust 2017-10001694010 - 00998242767</v>
      </c>
      <c r="B234" s="2">
        <v>42767</v>
      </c>
      <c r="C234" s="1" t="s">
        <v>474</v>
      </c>
      <c r="D234" s="1" t="s">
        <v>16</v>
      </c>
      <c r="E234" s="1">
        <v>20931.27</v>
      </c>
      <c r="F234" s="1">
        <v>208.53</v>
      </c>
      <c r="G234" s="1">
        <v>0</v>
      </c>
      <c r="H234" s="1">
        <v>0</v>
      </c>
      <c r="I234" s="1">
        <v>20722.740000000002</v>
      </c>
      <c r="J234" s="1">
        <v>600.44000000000005</v>
      </c>
      <c r="K234" s="1">
        <v>0</v>
      </c>
      <c r="L234" s="1">
        <v>0</v>
      </c>
      <c r="M234" s="1">
        <v>172.85208943999999</v>
      </c>
      <c r="N234" s="1">
        <v>529.71</v>
      </c>
      <c r="O234" s="1" t="b">
        <f t="shared" si="7"/>
        <v>0</v>
      </c>
    </row>
    <row r="235" spans="1:15" x14ac:dyDescent="0.15">
      <c r="A235" s="1" t="str">
        <f t="shared" si="6"/>
        <v>AmeriCredit Automobile Receivables Trust 2017-10001694010 - 00999442767</v>
      </c>
      <c r="B235" s="2">
        <v>42767</v>
      </c>
      <c r="C235" s="1" t="s">
        <v>473</v>
      </c>
      <c r="D235" s="1" t="s">
        <v>16</v>
      </c>
      <c r="E235" s="1">
        <v>15416.1</v>
      </c>
      <c r="F235" s="1">
        <v>0</v>
      </c>
      <c r="G235" s="1">
        <v>0</v>
      </c>
      <c r="H235" s="1">
        <v>0</v>
      </c>
      <c r="I235" s="1">
        <v>15416.1</v>
      </c>
      <c r="J235" s="1">
        <v>0</v>
      </c>
      <c r="K235" s="1">
        <v>0</v>
      </c>
      <c r="L235" s="1">
        <v>0</v>
      </c>
      <c r="M235" s="1">
        <v>140.75825452999999</v>
      </c>
      <c r="N235" s="1">
        <v>740.58</v>
      </c>
      <c r="O235" s="1" t="b">
        <f t="shared" si="7"/>
        <v>0</v>
      </c>
    </row>
    <row r="236" spans="1:15" x14ac:dyDescent="0.15">
      <c r="A236" s="1" t="str">
        <f t="shared" si="6"/>
        <v>AmeriCredit Automobile Receivables Trust 2017-10001694010 - 01000442767</v>
      </c>
      <c r="B236" s="2">
        <v>42767</v>
      </c>
      <c r="C236" s="1" t="s">
        <v>472</v>
      </c>
      <c r="D236" s="1" t="s">
        <v>16</v>
      </c>
      <c r="E236" s="1">
        <v>25220.53</v>
      </c>
      <c r="F236" s="1">
        <v>202.25</v>
      </c>
      <c r="G236" s="1">
        <v>0</v>
      </c>
      <c r="H236" s="1">
        <v>0</v>
      </c>
      <c r="I236" s="1">
        <v>25018.28</v>
      </c>
      <c r="J236" s="1">
        <v>397.75</v>
      </c>
      <c r="K236" s="1">
        <v>0</v>
      </c>
      <c r="L236" s="1">
        <v>0</v>
      </c>
      <c r="M236" s="1">
        <v>244.23695781000001</v>
      </c>
      <c r="N236" s="1">
        <v>1120.46</v>
      </c>
      <c r="O236" s="1" t="b">
        <f t="shared" si="7"/>
        <v>0</v>
      </c>
    </row>
    <row r="237" spans="1:15" x14ac:dyDescent="0.15">
      <c r="A237" s="1" t="str">
        <f t="shared" si="6"/>
        <v>AmeriCredit Automobile Receivables Trust 2017-10001694010 - 01002242767</v>
      </c>
      <c r="B237" s="2">
        <v>42767</v>
      </c>
      <c r="C237" s="1" t="s">
        <v>471</v>
      </c>
      <c r="D237" s="1" t="s">
        <v>16</v>
      </c>
      <c r="E237" s="1">
        <v>23141.46</v>
      </c>
      <c r="F237" s="1">
        <v>0</v>
      </c>
      <c r="G237" s="1">
        <v>0</v>
      </c>
      <c r="H237" s="1">
        <v>0</v>
      </c>
      <c r="I237" s="1">
        <v>23141.46</v>
      </c>
      <c r="J237" s="1">
        <v>273</v>
      </c>
      <c r="K237" s="1">
        <v>0</v>
      </c>
      <c r="L237" s="1">
        <v>0</v>
      </c>
      <c r="M237" s="1">
        <v>217.0352288</v>
      </c>
      <c r="N237" s="1">
        <v>1364.19</v>
      </c>
      <c r="O237" s="1" t="b">
        <f t="shared" si="7"/>
        <v>0</v>
      </c>
    </row>
    <row r="238" spans="1:15" x14ac:dyDescent="0.15">
      <c r="A238" s="1" t="str">
        <f t="shared" si="6"/>
        <v>AmeriCredit Automobile Receivables Trust 2017-10001694010 - 01002442767</v>
      </c>
      <c r="B238" s="2">
        <v>42767</v>
      </c>
      <c r="C238" s="1" t="s">
        <v>470</v>
      </c>
      <c r="D238" s="1" t="s">
        <v>16</v>
      </c>
      <c r="E238" s="1">
        <v>16261.3</v>
      </c>
      <c r="F238" s="1">
        <v>0</v>
      </c>
      <c r="G238" s="1">
        <v>0</v>
      </c>
      <c r="H238" s="1">
        <v>0</v>
      </c>
      <c r="I238" s="1">
        <v>16261.3</v>
      </c>
      <c r="J238" s="1">
        <v>0</v>
      </c>
      <c r="K238" s="1">
        <v>0</v>
      </c>
      <c r="L238" s="1">
        <v>0</v>
      </c>
      <c r="M238" s="1">
        <v>151.19898997000001</v>
      </c>
      <c r="N238" s="1">
        <v>751.24</v>
      </c>
      <c r="O238" s="1" t="b">
        <f t="shared" si="7"/>
        <v>0</v>
      </c>
    </row>
    <row r="239" spans="1:15" x14ac:dyDescent="0.15">
      <c r="A239" s="1" t="str">
        <f t="shared" si="6"/>
        <v>AmeriCredit Automobile Receivables Trust 2017-10001694010 - 01002842767</v>
      </c>
      <c r="B239" s="2">
        <v>42767</v>
      </c>
      <c r="C239" s="1" t="s">
        <v>469</v>
      </c>
      <c r="D239" s="1" t="s">
        <v>16</v>
      </c>
      <c r="E239" s="1">
        <v>42058.35</v>
      </c>
      <c r="F239" s="1">
        <v>272.22000000000003</v>
      </c>
      <c r="G239" s="1">
        <v>0</v>
      </c>
      <c r="H239" s="1">
        <v>0</v>
      </c>
      <c r="I239" s="1">
        <v>41786.129999999997</v>
      </c>
      <c r="J239" s="1">
        <v>527.78</v>
      </c>
      <c r="K239" s="1">
        <v>0</v>
      </c>
      <c r="L239" s="1">
        <v>0</v>
      </c>
      <c r="M239" s="1">
        <v>511.86138525000001</v>
      </c>
      <c r="N239" s="1">
        <v>788</v>
      </c>
      <c r="O239" s="1" t="b">
        <f t="shared" si="7"/>
        <v>0</v>
      </c>
    </row>
    <row r="240" spans="1:15" x14ac:dyDescent="0.15">
      <c r="A240" s="1" t="str">
        <f t="shared" si="6"/>
        <v>AmeriCredit Automobile Receivables Trust 2017-10001694010 - 01007542767</v>
      </c>
      <c r="B240" s="2">
        <v>42767</v>
      </c>
      <c r="C240" s="1" t="s">
        <v>468</v>
      </c>
      <c r="D240" s="1" t="s">
        <v>16</v>
      </c>
      <c r="E240" s="1">
        <v>22360.28</v>
      </c>
      <c r="F240" s="1">
        <v>38.659999999999997</v>
      </c>
      <c r="G240" s="1">
        <v>0</v>
      </c>
      <c r="H240" s="1">
        <v>0</v>
      </c>
      <c r="I240" s="1">
        <v>22321.62</v>
      </c>
      <c r="J240" s="1">
        <v>261.33999999999997</v>
      </c>
      <c r="K240" s="1">
        <v>0</v>
      </c>
      <c r="L240" s="1">
        <v>0</v>
      </c>
      <c r="M240" s="1">
        <v>272.20869657999998</v>
      </c>
      <c r="N240" s="1">
        <v>950.1</v>
      </c>
      <c r="O240" s="1" t="b">
        <f t="shared" si="7"/>
        <v>0</v>
      </c>
    </row>
    <row r="241" spans="1:15" x14ac:dyDescent="0.15">
      <c r="A241" s="1" t="str">
        <f t="shared" si="6"/>
        <v>AmeriCredit Automobile Receivables Trust 2017-10001694010 - 01010942767</v>
      </c>
      <c r="B241" s="2">
        <v>42767</v>
      </c>
      <c r="C241" s="1" t="s">
        <v>467</v>
      </c>
      <c r="D241" s="1" t="s">
        <v>16</v>
      </c>
      <c r="E241" s="1">
        <v>15546.44</v>
      </c>
      <c r="F241" s="1">
        <v>0</v>
      </c>
      <c r="G241" s="1">
        <v>0</v>
      </c>
      <c r="H241" s="1">
        <v>0</v>
      </c>
      <c r="I241" s="1">
        <v>15546.44</v>
      </c>
      <c r="J241" s="1">
        <v>568.04</v>
      </c>
      <c r="K241" s="1">
        <v>0</v>
      </c>
      <c r="L241" s="1">
        <v>0</v>
      </c>
      <c r="M241" s="1">
        <v>142.09972508999999</v>
      </c>
      <c r="N241" s="1">
        <v>947.32</v>
      </c>
      <c r="O241" s="1" t="b">
        <f t="shared" si="7"/>
        <v>0</v>
      </c>
    </row>
    <row r="242" spans="1:15" x14ac:dyDescent="0.15">
      <c r="A242" s="1" t="str">
        <f t="shared" si="6"/>
        <v>AmeriCredit Automobile Receivables Trust 2017-10001694010 - 01011342767</v>
      </c>
      <c r="B242" s="2">
        <v>42767</v>
      </c>
      <c r="C242" s="1" t="s">
        <v>466</v>
      </c>
      <c r="D242" s="1" t="s">
        <v>16</v>
      </c>
      <c r="E242" s="1">
        <v>13285.91</v>
      </c>
      <c r="F242" s="1">
        <v>0</v>
      </c>
      <c r="G242" s="1">
        <v>0</v>
      </c>
      <c r="H242" s="1">
        <v>0</v>
      </c>
      <c r="I242" s="1">
        <v>13285.91</v>
      </c>
      <c r="J242" s="1">
        <v>300.8</v>
      </c>
      <c r="K242" s="1">
        <v>0</v>
      </c>
      <c r="L242" s="1">
        <v>0</v>
      </c>
      <c r="M242" s="1">
        <v>127.04646441</v>
      </c>
      <c r="N242" s="1">
        <v>603.52</v>
      </c>
      <c r="O242" s="1" t="b">
        <f t="shared" si="7"/>
        <v>0</v>
      </c>
    </row>
    <row r="243" spans="1:15" x14ac:dyDescent="0.15">
      <c r="A243" s="1" t="str">
        <f t="shared" si="6"/>
        <v>AmeriCredit Automobile Receivables Trust 2017-10001694010 - 01012842767</v>
      </c>
      <c r="B243" s="2">
        <v>42767</v>
      </c>
      <c r="C243" s="1" t="s">
        <v>465</v>
      </c>
      <c r="D243" s="1" t="s">
        <v>16</v>
      </c>
      <c r="E243" s="1">
        <v>20550.18</v>
      </c>
      <c r="F243" s="1">
        <v>612.74</v>
      </c>
      <c r="G243" s="1">
        <v>0</v>
      </c>
      <c r="H243" s="1">
        <v>0</v>
      </c>
      <c r="I243" s="1">
        <v>19937.439999999999</v>
      </c>
      <c r="J243" s="1">
        <v>183.94</v>
      </c>
      <c r="K243" s="1">
        <v>0</v>
      </c>
      <c r="L243" s="1">
        <v>0</v>
      </c>
      <c r="M243" s="1">
        <v>235.40326463</v>
      </c>
      <c r="N243" s="1">
        <v>401.56</v>
      </c>
      <c r="O243" s="1" t="b">
        <f t="shared" si="7"/>
        <v>0</v>
      </c>
    </row>
    <row r="244" spans="1:15" x14ac:dyDescent="0.15">
      <c r="A244" s="1" t="str">
        <f t="shared" si="6"/>
        <v>AmeriCredit Automobile Receivables Trust 2017-10001694010 - 01014942767</v>
      </c>
      <c r="B244" s="2">
        <v>42767</v>
      </c>
      <c r="C244" s="1" t="s">
        <v>464</v>
      </c>
      <c r="D244" s="1" t="s">
        <v>16</v>
      </c>
      <c r="E244" s="1">
        <v>41183.49</v>
      </c>
      <c r="F244" s="1">
        <v>0</v>
      </c>
      <c r="G244" s="1">
        <v>0</v>
      </c>
      <c r="H244" s="1">
        <v>-633.72</v>
      </c>
      <c r="I244" s="1">
        <v>41817.21</v>
      </c>
      <c r="J244" s="1">
        <v>0</v>
      </c>
      <c r="K244" s="1">
        <v>0</v>
      </c>
      <c r="L244" s="1">
        <v>0</v>
      </c>
      <c r="M244" s="1">
        <v>430.36456672999998</v>
      </c>
      <c r="N244" s="1">
        <v>3391.18</v>
      </c>
      <c r="O244" s="1" t="b">
        <f t="shared" si="7"/>
        <v>0</v>
      </c>
    </row>
    <row r="245" spans="1:15" x14ac:dyDescent="0.15">
      <c r="A245" s="1" t="str">
        <f t="shared" si="6"/>
        <v>AmeriCredit Automobile Receivables Trust 2017-10001694010 - 01015642767</v>
      </c>
      <c r="B245" s="2">
        <v>42767</v>
      </c>
      <c r="C245" s="1" t="s">
        <v>463</v>
      </c>
      <c r="D245" s="1" t="s">
        <v>16</v>
      </c>
      <c r="E245" s="1">
        <v>22725.53</v>
      </c>
      <c r="F245" s="1">
        <v>0</v>
      </c>
      <c r="G245" s="1">
        <v>0</v>
      </c>
      <c r="H245" s="1">
        <v>0</v>
      </c>
      <c r="I245" s="1">
        <v>22725.53</v>
      </c>
      <c r="J245" s="1">
        <v>0</v>
      </c>
      <c r="K245" s="1">
        <v>0</v>
      </c>
      <c r="L245" s="1">
        <v>0</v>
      </c>
      <c r="M245" s="1">
        <v>221.15278855</v>
      </c>
      <c r="N245" s="1">
        <v>1486.48</v>
      </c>
      <c r="O245" s="1" t="b">
        <f t="shared" si="7"/>
        <v>0</v>
      </c>
    </row>
    <row r="246" spans="1:15" x14ac:dyDescent="0.15">
      <c r="A246" s="1" t="str">
        <f t="shared" si="6"/>
        <v>AmeriCredit Automobile Receivables Trust 2017-10001694010 - 01017042767</v>
      </c>
      <c r="B246" s="2">
        <v>42767</v>
      </c>
      <c r="C246" s="1" t="s">
        <v>462</v>
      </c>
      <c r="D246" s="1" t="s">
        <v>16</v>
      </c>
      <c r="E246" s="1">
        <v>14835.85</v>
      </c>
      <c r="F246" s="1">
        <v>155.47999999999999</v>
      </c>
      <c r="G246" s="1">
        <v>0</v>
      </c>
      <c r="H246" s="1">
        <v>0</v>
      </c>
      <c r="I246" s="1">
        <v>14680.37</v>
      </c>
      <c r="J246" s="1">
        <v>518.12</v>
      </c>
      <c r="K246" s="1">
        <v>0</v>
      </c>
      <c r="L246" s="1">
        <v>0</v>
      </c>
      <c r="M246" s="1">
        <v>143.68614428999999</v>
      </c>
      <c r="N246" s="1">
        <v>336.8</v>
      </c>
      <c r="O246" s="1" t="b">
        <f t="shared" si="7"/>
        <v>0</v>
      </c>
    </row>
    <row r="247" spans="1:15" x14ac:dyDescent="0.15">
      <c r="A247" s="1" t="str">
        <f t="shared" si="6"/>
        <v>AmeriCredit Automobile Receivables Trust 2017-10001694010 - 01017842767</v>
      </c>
      <c r="B247" s="2">
        <v>42767</v>
      </c>
      <c r="C247" s="1" t="s">
        <v>461</v>
      </c>
      <c r="D247" s="1" t="s">
        <v>16</v>
      </c>
      <c r="E247" s="1">
        <v>17837.37</v>
      </c>
      <c r="F247" s="1">
        <v>0</v>
      </c>
      <c r="G247" s="1">
        <v>0</v>
      </c>
      <c r="H247" s="1">
        <v>0</v>
      </c>
      <c r="I247" s="1">
        <v>17837.37</v>
      </c>
      <c r="J247" s="1">
        <v>0</v>
      </c>
      <c r="K247" s="1">
        <v>0</v>
      </c>
      <c r="L247" s="1">
        <v>0</v>
      </c>
      <c r="M247" s="1">
        <v>199.94537736000001</v>
      </c>
      <c r="N247" s="1">
        <v>1511.04</v>
      </c>
      <c r="O247" s="1" t="b">
        <f t="shared" si="7"/>
        <v>0</v>
      </c>
    </row>
    <row r="248" spans="1:15" x14ac:dyDescent="0.15">
      <c r="A248" s="1" t="str">
        <f t="shared" si="6"/>
        <v>AmeriCredit Automobile Receivables Trust 2017-10001694010 - 01020242767</v>
      </c>
      <c r="B248" s="2">
        <v>42767</v>
      </c>
      <c r="C248" s="1" t="s">
        <v>460</v>
      </c>
      <c r="D248" s="1" t="s">
        <v>16</v>
      </c>
      <c r="E248" s="1">
        <v>23406.04</v>
      </c>
      <c r="F248" s="1">
        <v>278.86</v>
      </c>
      <c r="G248" s="1">
        <v>0</v>
      </c>
      <c r="H248" s="1">
        <v>0</v>
      </c>
      <c r="I248" s="1">
        <v>23127.18</v>
      </c>
      <c r="J248" s="1">
        <v>224.28</v>
      </c>
      <c r="K248" s="1">
        <v>0</v>
      </c>
      <c r="L248" s="1">
        <v>0</v>
      </c>
      <c r="M248" s="1">
        <v>235.68774083</v>
      </c>
      <c r="N248" s="1">
        <v>1006.28</v>
      </c>
      <c r="O248" s="1" t="b">
        <f t="shared" si="7"/>
        <v>0</v>
      </c>
    </row>
    <row r="249" spans="1:15" x14ac:dyDescent="0.15">
      <c r="A249" s="1" t="str">
        <f t="shared" si="6"/>
        <v>AmeriCredit Automobile Receivables Trust 2017-10001694010 - 01021442767</v>
      </c>
      <c r="B249" s="2">
        <v>42767</v>
      </c>
      <c r="C249" s="1" t="s">
        <v>459</v>
      </c>
      <c r="D249" s="1" t="s">
        <v>16</v>
      </c>
      <c r="E249" s="1">
        <v>19889.25</v>
      </c>
      <c r="F249" s="1">
        <v>0</v>
      </c>
      <c r="G249" s="1">
        <v>0</v>
      </c>
      <c r="H249" s="1">
        <v>0</v>
      </c>
      <c r="I249" s="1">
        <v>19889.25</v>
      </c>
      <c r="J249" s="1">
        <v>0</v>
      </c>
      <c r="K249" s="1">
        <v>0</v>
      </c>
      <c r="L249" s="1">
        <v>0</v>
      </c>
      <c r="M249" s="1">
        <v>176.52010365000001</v>
      </c>
      <c r="N249" s="1">
        <v>1864.64</v>
      </c>
      <c r="O249" s="1" t="b">
        <f t="shared" si="7"/>
        <v>0</v>
      </c>
    </row>
    <row r="250" spans="1:15" x14ac:dyDescent="0.15">
      <c r="A250" s="1" t="str">
        <f t="shared" si="6"/>
        <v>AmeriCredit Automobile Receivables Trust 2017-10001694010 - 01021942767</v>
      </c>
      <c r="B250" s="2">
        <v>42767</v>
      </c>
      <c r="C250" s="1" t="s">
        <v>458</v>
      </c>
      <c r="D250" s="1" t="s">
        <v>16</v>
      </c>
      <c r="E250" s="1">
        <v>15538.92</v>
      </c>
      <c r="F250" s="1">
        <v>0</v>
      </c>
      <c r="G250" s="1">
        <v>0</v>
      </c>
      <c r="H250" s="1">
        <v>0</v>
      </c>
      <c r="I250" s="1">
        <v>15538.92</v>
      </c>
      <c r="J250" s="1">
        <v>0</v>
      </c>
      <c r="K250" s="1">
        <v>0</v>
      </c>
      <c r="L250" s="1">
        <v>0</v>
      </c>
      <c r="M250" s="1">
        <v>149.19652099999999</v>
      </c>
      <c r="N250" s="1">
        <v>1353.65</v>
      </c>
      <c r="O250" s="1" t="b">
        <f t="shared" si="7"/>
        <v>0</v>
      </c>
    </row>
    <row r="251" spans="1:15" x14ac:dyDescent="0.15">
      <c r="A251" s="1" t="str">
        <f t="shared" si="6"/>
        <v>AmeriCredit Automobile Receivables Trust 2017-10001694010 - 01022742767</v>
      </c>
      <c r="B251" s="2">
        <v>42767</v>
      </c>
      <c r="C251" s="1" t="s">
        <v>457</v>
      </c>
      <c r="D251" s="1" t="s">
        <v>16</v>
      </c>
      <c r="E251" s="1">
        <v>9381.4500000000007</v>
      </c>
      <c r="F251" s="1">
        <v>0</v>
      </c>
      <c r="G251" s="1">
        <v>0</v>
      </c>
      <c r="H251" s="1">
        <v>0</v>
      </c>
      <c r="I251" s="1">
        <v>9381.4500000000007</v>
      </c>
      <c r="J251" s="1">
        <v>0</v>
      </c>
      <c r="K251" s="1">
        <v>0</v>
      </c>
      <c r="L251" s="1">
        <v>0</v>
      </c>
      <c r="M251" s="1">
        <v>109.13113211</v>
      </c>
      <c r="N251" s="1">
        <v>661.79</v>
      </c>
      <c r="O251" s="1" t="b">
        <f t="shared" si="7"/>
        <v>0</v>
      </c>
    </row>
    <row r="252" spans="1:15" x14ac:dyDescent="0.15">
      <c r="A252" s="1" t="str">
        <f t="shared" si="6"/>
        <v>AmeriCredit Automobile Receivables Trust 2017-10001694010 - 01023142767</v>
      </c>
      <c r="B252" s="2">
        <v>42767</v>
      </c>
      <c r="C252" s="1" t="s">
        <v>456</v>
      </c>
      <c r="D252" s="1" t="s">
        <v>16</v>
      </c>
      <c r="E252" s="1">
        <v>13099.68</v>
      </c>
      <c r="F252" s="1">
        <v>464.08</v>
      </c>
      <c r="G252" s="1">
        <v>0</v>
      </c>
      <c r="H252" s="1">
        <v>0</v>
      </c>
      <c r="I252" s="1">
        <v>12635.6</v>
      </c>
      <c r="J252" s="1">
        <v>387.53</v>
      </c>
      <c r="K252" s="1">
        <v>0</v>
      </c>
      <c r="L252" s="1">
        <v>0</v>
      </c>
      <c r="M252" s="1">
        <v>124.91636754</v>
      </c>
      <c r="N252" s="1">
        <v>0</v>
      </c>
      <c r="O252" s="1" t="b">
        <f t="shared" si="7"/>
        <v>0</v>
      </c>
    </row>
    <row r="253" spans="1:15" x14ac:dyDescent="0.15">
      <c r="A253" s="1" t="str">
        <f t="shared" si="6"/>
        <v>AmeriCredit Automobile Receivables Trust 2017-10001694010 - 01046942767</v>
      </c>
      <c r="B253" s="2">
        <v>42767</v>
      </c>
      <c r="C253" s="1" t="s">
        <v>455</v>
      </c>
      <c r="D253" s="1" t="s">
        <v>16</v>
      </c>
      <c r="E253" s="1">
        <v>17969.41</v>
      </c>
      <c r="F253" s="1">
        <v>0</v>
      </c>
      <c r="G253" s="1">
        <v>0</v>
      </c>
      <c r="H253" s="1">
        <v>0</v>
      </c>
      <c r="I253" s="1">
        <v>17969.41</v>
      </c>
      <c r="J253" s="1">
        <v>250</v>
      </c>
      <c r="K253" s="1">
        <v>0</v>
      </c>
      <c r="L253" s="1">
        <v>0</v>
      </c>
      <c r="M253" s="1">
        <v>158.33375151999999</v>
      </c>
      <c r="N253" s="1">
        <v>1380.52</v>
      </c>
      <c r="O253" s="1" t="b">
        <f t="shared" si="7"/>
        <v>0</v>
      </c>
    </row>
    <row r="254" spans="1:15" x14ac:dyDescent="0.15">
      <c r="A254" s="1" t="str">
        <f t="shared" si="6"/>
        <v>AmeriCredit Automobile Receivables Trust 2017-10001694010 - 01062442767</v>
      </c>
      <c r="B254" s="2">
        <v>42767</v>
      </c>
      <c r="C254" s="1" t="s">
        <v>454</v>
      </c>
      <c r="D254" s="1" t="s">
        <v>16</v>
      </c>
      <c r="E254" s="1">
        <v>12925.17</v>
      </c>
      <c r="F254" s="1">
        <v>0</v>
      </c>
      <c r="G254" s="1">
        <v>0</v>
      </c>
      <c r="H254" s="1">
        <v>0</v>
      </c>
      <c r="I254" s="1">
        <v>12925.17</v>
      </c>
      <c r="J254" s="1">
        <v>0</v>
      </c>
      <c r="K254" s="1">
        <v>0</v>
      </c>
      <c r="L254" s="1">
        <v>0</v>
      </c>
      <c r="M254" s="1">
        <v>103.97314968000001</v>
      </c>
      <c r="N254" s="1">
        <v>707.71</v>
      </c>
      <c r="O254" s="1" t="b">
        <f t="shared" si="7"/>
        <v>0</v>
      </c>
    </row>
    <row r="255" spans="1:15" x14ac:dyDescent="0.15">
      <c r="A255" s="1" t="str">
        <f t="shared" si="6"/>
        <v>AmeriCredit Automobile Receivables Trust 2017-10001694010 - 01064942767</v>
      </c>
      <c r="B255" s="2">
        <v>42767</v>
      </c>
      <c r="C255" s="1" t="s">
        <v>453</v>
      </c>
      <c r="D255" s="1" t="s">
        <v>16</v>
      </c>
      <c r="E255" s="1">
        <v>19336.78</v>
      </c>
      <c r="F255" s="1">
        <v>19323.3</v>
      </c>
      <c r="G255" s="1">
        <v>13.48</v>
      </c>
      <c r="H255" s="1">
        <v>0</v>
      </c>
      <c r="I255" s="1">
        <v>0</v>
      </c>
      <c r="J255" s="1">
        <v>332.42</v>
      </c>
      <c r="K255" s="1">
        <v>0</v>
      </c>
      <c r="L255" s="1">
        <v>0</v>
      </c>
      <c r="M255" s="1">
        <v>196.08717765</v>
      </c>
      <c r="N255" s="1">
        <v>0</v>
      </c>
      <c r="O255" s="1" t="b">
        <f t="shared" si="7"/>
        <v>0</v>
      </c>
    </row>
    <row r="256" spans="1:15" x14ac:dyDescent="0.15">
      <c r="A256" s="1" t="str">
        <f t="shared" si="6"/>
        <v>AmeriCredit Automobile Receivables Trust 2017-10001694010 - 01085742767</v>
      </c>
      <c r="B256" s="2">
        <v>42767</v>
      </c>
      <c r="C256" s="1" t="s">
        <v>452</v>
      </c>
      <c r="D256" s="1" t="s">
        <v>16</v>
      </c>
      <c r="E256" s="1">
        <v>11585.67</v>
      </c>
      <c r="F256" s="1">
        <v>0</v>
      </c>
      <c r="G256" s="1">
        <v>0</v>
      </c>
      <c r="H256" s="1">
        <v>0</v>
      </c>
      <c r="I256" s="1">
        <v>11585.67</v>
      </c>
      <c r="J256" s="1">
        <v>0</v>
      </c>
      <c r="K256" s="1">
        <v>0</v>
      </c>
      <c r="L256" s="1">
        <v>0</v>
      </c>
      <c r="M256" s="1">
        <v>115.47039527</v>
      </c>
      <c r="N256" s="1">
        <v>714.84</v>
      </c>
      <c r="O256" s="1" t="b">
        <f t="shared" si="7"/>
        <v>0</v>
      </c>
    </row>
    <row r="257" spans="1:15" x14ac:dyDescent="0.15">
      <c r="A257" s="1" t="str">
        <f t="shared" si="6"/>
        <v>AmeriCredit Automobile Receivables Trust 2017-10001694010 - 01097542767</v>
      </c>
      <c r="B257" s="2">
        <v>42767</v>
      </c>
      <c r="C257" s="1" t="s">
        <v>451</v>
      </c>
      <c r="D257" s="1" t="s">
        <v>16</v>
      </c>
      <c r="E257" s="1">
        <v>14695.12</v>
      </c>
      <c r="F257" s="1">
        <v>0</v>
      </c>
      <c r="G257" s="1">
        <v>0</v>
      </c>
      <c r="H257" s="1">
        <v>0</v>
      </c>
      <c r="I257" s="1">
        <v>14695.12</v>
      </c>
      <c r="J257" s="1">
        <v>380</v>
      </c>
      <c r="K257" s="1">
        <v>0</v>
      </c>
      <c r="L257" s="1">
        <v>0</v>
      </c>
      <c r="M257" s="1">
        <v>129.09440695999999</v>
      </c>
      <c r="N257" s="1">
        <v>653.71</v>
      </c>
      <c r="O257" s="1" t="b">
        <f t="shared" si="7"/>
        <v>0</v>
      </c>
    </row>
    <row r="258" spans="1:15" x14ac:dyDescent="0.15">
      <c r="A258" s="1" t="str">
        <f t="shared" si="6"/>
        <v>AmeriCredit Automobile Receivables Trust 2017-10001694010 - 01101142767</v>
      </c>
      <c r="B258" s="2">
        <v>42767</v>
      </c>
      <c r="C258" s="1" t="s">
        <v>450</v>
      </c>
      <c r="D258" s="1" t="s">
        <v>16</v>
      </c>
      <c r="E258" s="1">
        <v>25926.61</v>
      </c>
      <c r="F258" s="1">
        <v>1312.36</v>
      </c>
      <c r="G258" s="1">
        <v>-500</v>
      </c>
      <c r="H258" s="1">
        <v>0</v>
      </c>
      <c r="I258" s="1">
        <v>25114.25</v>
      </c>
      <c r="J258" s="1">
        <v>725.14</v>
      </c>
      <c r="K258" s="1">
        <v>0</v>
      </c>
      <c r="L258" s="1">
        <v>-500</v>
      </c>
      <c r="M258" s="1">
        <v>265.41117514000001</v>
      </c>
      <c r="N258" s="1">
        <v>512.5</v>
      </c>
      <c r="O258" s="1" t="b">
        <f t="shared" si="7"/>
        <v>0</v>
      </c>
    </row>
    <row r="259" spans="1:15" x14ac:dyDescent="0.15">
      <c r="A259" s="1" t="str">
        <f t="shared" ref="A259:A322" si="8">D259&amp;C259&amp;B259</f>
        <v>AmeriCredit Automobile Receivables Trust 2017-10001694010 - 01106742767</v>
      </c>
      <c r="B259" s="2">
        <v>42767</v>
      </c>
      <c r="C259" s="1" t="s">
        <v>449</v>
      </c>
      <c r="D259" s="1" t="s">
        <v>16</v>
      </c>
      <c r="E259" s="1">
        <v>16405.52</v>
      </c>
      <c r="F259" s="1">
        <v>0</v>
      </c>
      <c r="G259" s="1">
        <v>0</v>
      </c>
      <c r="H259" s="1">
        <v>0</v>
      </c>
      <c r="I259" s="1">
        <v>16405.52</v>
      </c>
      <c r="J259" s="1">
        <v>0</v>
      </c>
      <c r="K259" s="1">
        <v>0</v>
      </c>
      <c r="L259" s="1">
        <v>-255</v>
      </c>
      <c r="M259" s="1">
        <v>141.37975667000001</v>
      </c>
      <c r="N259" s="1">
        <v>1152.3</v>
      </c>
      <c r="O259" s="1" t="b">
        <f t="shared" ref="O259:O322" si="9">E259=G259</f>
        <v>0</v>
      </c>
    </row>
    <row r="260" spans="1:15" x14ac:dyDescent="0.15">
      <c r="A260" s="1" t="str">
        <f t="shared" si="8"/>
        <v>AmeriCredit Automobile Receivables Trust 2017-10001694010 - 01121742767</v>
      </c>
      <c r="B260" s="2">
        <v>42767</v>
      </c>
      <c r="C260" s="1" t="s">
        <v>448</v>
      </c>
      <c r="D260" s="1" t="s">
        <v>16</v>
      </c>
      <c r="E260" s="1">
        <v>24454.46</v>
      </c>
      <c r="F260" s="1">
        <v>0</v>
      </c>
      <c r="G260" s="1">
        <v>0</v>
      </c>
      <c r="H260" s="1">
        <v>0</v>
      </c>
      <c r="I260" s="1">
        <v>24454.46</v>
      </c>
      <c r="J260" s="1">
        <v>0</v>
      </c>
      <c r="K260" s="1">
        <v>0</v>
      </c>
      <c r="L260" s="1">
        <v>0</v>
      </c>
      <c r="M260" s="1">
        <v>210.26833017999999</v>
      </c>
      <c r="N260" s="1">
        <v>1704.46</v>
      </c>
      <c r="O260" s="1" t="b">
        <f t="shared" si="9"/>
        <v>0</v>
      </c>
    </row>
    <row r="261" spans="1:15" x14ac:dyDescent="0.15">
      <c r="A261" s="1" t="str">
        <f t="shared" si="8"/>
        <v>AmeriCredit Automobile Receivables Trust 2017-10001694010 - 01136842767</v>
      </c>
      <c r="B261" s="2">
        <v>42767</v>
      </c>
      <c r="C261" s="1" t="s">
        <v>447</v>
      </c>
      <c r="D261" s="1" t="s">
        <v>16</v>
      </c>
      <c r="E261" s="1">
        <v>13044.13</v>
      </c>
      <c r="F261" s="1">
        <v>0</v>
      </c>
      <c r="G261" s="1">
        <v>0</v>
      </c>
      <c r="H261" s="1">
        <v>0</v>
      </c>
      <c r="I261" s="1">
        <v>13044.13</v>
      </c>
      <c r="J261" s="1">
        <v>0</v>
      </c>
      <c r="K261" s="1">
        <v>0</v>
      </c>
      <c r="L261" s="1">
        <v>-350</v>
      </c>
      <c r="M261" s="1">
        <v>92.165804339999994</v>
      </c>
      <c r="N261" s="1">
        <v>1393.64</v>
      </c>
      <c r="O261" s="1" t="b">
        <f t="shared" si="9"/>
        <v>0</v>
      </c>
    </row>
    <row r="262" spans="1:15" x14ac:dyDescent="0.15">
      <c r="A262" s="1" t="str">
        <f t="shared" si="8"/>
        <v>AmeriCredit Automobile Receivables Trust 2017-10001694010 - 01150542767</v>
      </c>
      <c r="B262" s="2">
        <v>42767</v>
      </c>
      <c r="C262" s="1" t="s">
        <v>446</v>
      </c>
      <c r="D262" s="1" t="s">
        <v>16</v>
      </c>
      <c r="E262" s="1">
        <v>21501.41</v>
      </c>
      <c r="F262" s="1">
        <v>235.55</v>
      </c>
      <c r="G262" s="1">
        <v>0</v>
      </c>
      <c r="H262" s="1">
        <v>0</v>
      </c>
      <c r="I262" s="1">
        <v>21265.86</v>
      </c>
      <c r="J262" s="1">
        <v>758.25</v>
      </c>
      <c r="K262" s="1">
        <v>0</v>
      </c>
      <c r="L262" s="1">
        <v>0</v>
      </c>
      <c r="M262" s="1">
        <v>194.50266601999999</v>
      </c>
      <c r="N262" s="1">
        <v>497.8</v>
      </c>
      <c r="O262" s="1" t="b">
        <f t="shared" si="9"/>
        <v>0</v>
      </c>
    </row>
    <row r="263" spans="1:15" x14ac:dyDescent="0.15">
      <c r="A263" s="1" t="str">
        <f t="shared" si="8"/>
        <v>AmeriCredit Automobile Receivables Trust 2017-10001694010 - 01157342767</v>
      </c>
      <c r="B263" s="2">
        <v>42767</v>
      </c>
      <c r="C263" s="1" t="s">
        <v>445</v>
      </c>
      <c r="D263" s="1" t="s">
        <v>16</v>
      </c>
      <c r="E263" s="1">
        <v>22628.720000000001</v>
      </c>
      <c r="F263" s="1">
        <v>0</v>
      </c>
      <c r="G263" s="1">
        <v>0</v>
      </c>
      <c r="H263" s="1">
        <v>0</v>
      </c>
      <c r="I263" s="1">
        <v>22628.720000000001</v>
      </c>
      <c r="J263" s="1">
        <v>0</v>
      </c>
      <c r="K263" s="1">
        <v>0</v>
      </c>
      <c r="L263" s="1">
        <v>-410</v>
      </c>
      <c r="M263" s="1">
        <v>219.79843491</v>
      </c>
      <c r="N263" s="1">
        <v>1834</v>
      </c>
      <c r="O263" s="1" t="b">
        <f t="shared" si="9"/>
        <v>0</v>
      </c>
    </row>
    <row r="264" spans="1:15" x14ac:dyDescent="0.15">
      <c r="A264" s="1" t="str">
        <f t="shared" si="8"/>
        <v>AmeriCredit Automobile Receivables Trust 2017-10001694010 - 01160042767</v>
      </c>
      <c r="B264" s="2">
        <v>42767</v>
      </c>
      <c r="C264" s="1" t="s">
        <v>444</v>
      </c>
      <c r="D264" s="1" t="s">
        <v>16</v>
      </c>
      <c r="E264" s="1">
        <v>17536.13</v>
      </c>
      <c r="F264" s="1">
        <v>16346.85</v>
      </c>
      <c r="G264" s="1">
        <v>0</v>
      </c>
      <c r="H264" s="1">
        <v>0</v>
      </c>
      <c r="I264" s="1">
        <v>1189.28</v>
      </c>
      <c r="J264" s="1">
        <v>61.84</v>
      </c>
      <c r="K264" s="1">
        <v>0</v>
      </c>
      <c r="L264" s="1">
        <v>0</v>
      </c>
      <c r="M264" s="1">
        <v>190.76471459999999</v>
      </c>
      <c r="N264" s="1">
        <v>661.59</v>
      </c>
      <c r="O264" s="1" t="b">
        <f t="shared" si="9"/>
        <v>0</v>
      </c>
    </row>
    <row r="265" spans="1:15" x14ac:dyDescent="0.15">
      <c r="A265" s="1" t="str">
        <f t="shared" si="8"/>
        <v>AmeriCredit Automobile Receivables Trust 2017-10001694010 - 01172542767</v>
      </c>
      <c r="B265" s="2">
        <v>42767</v>
      </c>
      <c r="C265" s="1" t="s">
        <v>443</v>
      </c>
      <c r="D265" s="1" t="s">
        <v>16</v>
      </c>
      <c r="E265" s="1">
        <v>25974.02</v>
      </c>
      <c r="F265" s="1">
        <v>0</v>
      </c>
      <c r="G265" s="1">
        <v>0</v>
      </c>
      <c r="H265" s="1">
        <v>0</v>
      </c>
      <c r="I265" s="1">
        <v>25974.02</v>
      </c>
      <c r="J265" s="1">
        <v>0</v>
      </c>
      <c r="K265" s="1">
        <v>0</v>
      </c>
      <c r="L265" s="1">
        <v>0</v>
      </c>
      <c r="M265" s="1">
        <v>264.69290770999999</v>
      </c>
      <c r="N265" s="1">
        <v>2236.86</v>
      </c>
      <c r="O265" s="1" t="b">
        <f t="shared" si="9"/>
        <v>0</v>
      </c>
    </row>
    <row r="266" spans="1:15" x14ac:dyDescent="0.15">
      <c r="A266" s="1" t="str">
        <f t="shared" si="8"/>
        <v>AmeriCredit Automobile Receivables Trust 2017-10001694010 - 01183842767</v>
      </c>
      <c r="B266" s="2">
        <v>42767</v>
      </c>
      <c r="C266" s="1" t="s">
        <v>442</v>
      </c>
      <c r="D266" s="1" t="s">
        <v>16</v>
      </c>
      <c r="E266" s="1">
        <v>19523.990000000002</v>
      </c>
      <c r="F266" s="1">
        <v>0</v>
      </c>
      <c r="G266" s="1">
        <v>0</v>
      </c>
      <c r="H266" s="1">
        <v>0</v>
      </c>
      <c r="I266" s="1">
        <v>19523.990000000002</v>
      </c>
      <c r="J266" s="1">
        <v>0</v>
      </c>
      <c r="K266" s="1">
        <v>0</v>
      </c>
      <c r="L266" s="1">
        <v>-525</v>
      </c>
      <c r="M266" s="1">
        <v>191.79131519000001</v>
      </c>
      <c r="N266" s="1">
        <v>1195.83</v>
      </c>
      <c r="O266" s="1" t="b">
        <f t="shared" si="9"/>
        <v>0</v>
      </c>
    </row>
    <row r="267" spans="1:15" x14ac:dyDescent="0.15">
      <c r="A267" s="1" t="str">
        <f t="shared" si="8"/>
        <v>AmeriCredit Automobile Receivables Trust 2017-10001694010 - 01194242767</v>
      </c>
      <c r="B267" s="2">
        <v>42767</v>
      </c>
      <c r="C267" s="1" t="s">
        <v>441</v>
      </c>
      <c r="D267" s="1" t="s">
        <v>16</v>
      </c>
      <c r="E267" s="1">
        <v>21632.45</v>
      </c>
      <c r="F267" s="1">
        <v>359.35</v>
      </c>
      <c r="G267" s="1">
        <v>0</v>
      </c>
      <c r="H267" s="1">
        <v>0</v>
      </c>
      <c r="I267" s="1">
        <v>21273.1</v>
      </c>
      <c r="J267" s="1">
        <v>55.11</v>
      </c>
      <c r="K267" s="1">
        <v>0</v>
      </c>
      <c r="L267" s="1">
        <v>0</v>
      </c>
      <c r="M267" s="1">
        <v>360.44459533999998</v>
      </c>
      <c r="N267" s="1">
        <v>414.46</v>
      </c>
      <c r="O267" s="1" t="b">
        <f t="shared" si="9"/>
        <v>0</v>
      </c>
    </row>
    <row r="268" spans="1:15" x14ac:dyDescent="0.15">
      <c r="A268" s="1" t="str">
        <f t="shared" si="8"/>
        <v>AmeriCredit Automobile Receivables Trust 2017-10001694010 - 01202042767</v>
      </c>
      <c r="B268" s="2">
        <v>42767</v>
      </c>
      <c r="C268" s="1" t="s">
        <v>440</v>
      </c>
      <c r="D268" s="1" t="s">
        <v>16</v>
      </c>
      <c r="E268" s="1">
        <v>9083.43</v>
      </c>
      <c r="F268" s="1">
        <v>0</v>
      </c>
      <c r="G268" s="1">
        <v>0</v>
      </c>
      <c r="H268" s="1">
        <v>0</v>
      </c>
      <c r="I268" s="1">
        <v>9083.43</v>
      </c>
      <c r="J268" s="1">
        <v>0</v>
      </c>
      <c r="K268" s="1">
        <v>0</v>
      </c>
      <c r="L268" s="1">
        <v>0</v>
      </c>
      <c r="M268" s="1">
        <v>87.382472250000006</v>
      </c>
      <c r="N268" s="1">
        <v>553.72</v>
      </c>
      <c r="O268" s="1" t="b">
        <f t="shared" si="9"/>
        <v>0</v>
      </c>
    </row>
    <row r="269" spans="1:15" x14ac:dyDescent="0.15">
      <c r="A269" s="1" t="str">
        <f t="shared" si="8"/>
        <v>AmeriCredit Automobile Receivables Trust 2017-10001694010 - 01212942767</v>
      </c>
      <c r="B269" s="2">
        <v>42767</v>
      </c>
      <c r="C269" s="1" t="s">
        <v>439</v>
      </c>
      <c r="D269" s="1" t="s">
        <v>16</v>
      </c>
      <c r="E269" s="1">
        <v>16146.81</v>
      </c>
      <c r="F269" s="1">
        <v>14122.4</v>
      </c>
      <c r="G269" s="1">
        <v>725.71</v>
      </c>
      <c r="H269" s="1">
        <v>0</v>
      </c>
      <c r="I269" s="1">
        <v>1298.7</v>
      </c>
      <c r="J269" s="1">
        <v>0</v>
      </c>
      <c r="K269" s="1">
        <v>0</v>
      </c>
      <c r="L269" s="1">
        <v>0</v>
      </c>
      <c r="M269" s="1">
        <v>123.43378349</v>
      </c>
      <c r="N269" s="1">
        <v>1198.05</v>
      </c>
      <c r="O269" s="1" t="b">
        <f t="shared" si="9"/>
        <v>0</v>
      </c>
    </row>
    <row r="270" spans="1:15" x14ac:dyDescent="0.15">
      <c r="A270" s="1" t="str">
        <f t="shared" si="8"/>
        <v>AmeriCredit Automobile Receivables Trust 2017-10001694010 - 01225042767</v>
      </c>
      <c r="B270" s="2">
        <v>42767</v>
      </c>
      <c r="C270" s="1" t="s">
        <v>438</v>
      </c>
      <c r="D270" s="1" t="s">
        <v>16</v>
      </c>
      <c r="E270" s="1">
        <v>36606.660000000003</v>
      </c>
      <c r="F270" s="1">
        <v>0</v>
      </c>
      <c r="G270" s="1">
        <v>0</v>
      </c>
      <c r="H270" s="1">
        <v>0</v>
      </c>
      <c r="I270" s="1">
        <v>36606.660000000003</v>
      </c>
      <c r="J270" s="1">
        <v>0</v>
      </c>
      <c r="K270" s="1">
        <v>0</v>
      </c>
      <c r="L270" s="1">
        <v>0</v>
      </c>
      <c r="M270" s="1">
        <v>406.60351104</v>
      </c>
      <c r="N270" s="1">
        <v>2743.32</v>
      </c>
      <c r="O270" s="1" t="b">
        <f t="shared" si="9"/>
        <v>0</v>
      </c>
    </row>
    <row r="271" spans="1:15" x14ac:dyDescent="0.15">
      <c r="A271" s="1" t="str">
        <f t="shared" si="8"/>
        <v>AmeriCredit Automobile Receivables Trust 2017-10001694010 - 01231942767</v>
      </c>
      <c r="B271" s="2">
        <v>42767</v>
      </c>
      <c r="C271" s="1" t="s">
        <v>437</v>
      </c>
      <c r="D271" s="1" t="s">
        <v>16</v>
      </c>
      <c r="E271" s="1">
        <v>40738.769999999997</v>
      </c>
      <c r="F271" s="1">
        <v>0</v>
      </c>
      <c r="G271" s="1">
        <v>0</v>
      </c>
      <c r="H271" s="1">
        <v>0</v>
      </c>
      <c r="I271" s="1">
        <v>40738.769999999997</v>
      </c>
      <c r="J271" s="1">
        <v>0</v>
      </c>
      <c r="K271" s="1">
        <v>0</v>
      </c>
      <c r="L271" s="1">
        <v>-995</v>
      </c>
      <c r="M271" s="1">
        <v>535.54229062000002</v>
      </c>
      <c r="N271" s="1">
        <v>2506.27</v>
      </c>
      <c r="O271" s="1" t="b">
        <f t="shared" si="9"/>
        <v>0</v>
      </c>
    </row>
    <row r="272" spans="1:15" x14ac:dyDescent="0.15">
      <c r="A272" s="1" t="str">
        <f t="shared" si="8"/>
        <v>AmeriCredit Automobile Receivables Trust 2017-10001694010 - 01235642767</v>
      </c>
      <c r="B272" s="2">
        <v>42767</v>
      </c>
      <c r="C272" s="1" t="s">
        <v>436</v>
      </c>
      <c r="D272" s="1" t="s">
        <v>16</v>
      </c>
      <c r="E272" s="1">
        <v>25228.31</v>
      </c>
      <c r="F272" s="1">
        <v>19.34</v>
      </c>
      <c r="G272" s="1">
        <v>0</v>
      </c>
      <c r="H272" s="1">
        <v>0</v>
      </c>
      <c r="I272" s="1">
        <v>25208.97</v>
      </c>
      <c r="J272" s="1">
        <v>455.58</v>
      </c>
      <c r="K272" s="1">
        <v>0</v>
      </c>
      <c r="L272" s="1">
        <v>0</v>
      </c>
      <c r="M272" s="1">
        <v>270.95540423</v>
      </c>
      <c r="N272" s="1">
        <v>1424.76</v>
      </c>
      <c r="O272" s="1" t="b">
        <f t="shared" si="9"/>
        <v>0</v>
      </c>
    </row>
    <row r="273" spans="1:15" x14ac:dyDescent="0.15">
      <c r="A273" s="1" t="str">
        <f t="shared" si="8"/>
        <v>AmeriCredit Automobile Receivables Trust 2017-10001694010 - 01241542767</v>
      </c>
      <c r="B273" s="2">
        <v>42767</v>
      </c>
      <c r="C273" s="1" t="s">
        <v>435</v>
      </c>
      <c r="D273" s="1" t="s">
        <v>16</v>
      </c>
      <c r="E273" s="1">
        <v>6091.45</v>
      </c>
      <c r="F273" s="1">
        <v>1798</v>
      </c>
      <c r="G273" s="1">
        <v>0</v>
      </c>
      <c r="H273" s="1">
        <v>0</v>
      </c>
      <c r="I273" s="1">
        <v>4293.45</v>
      </c>
      <c r="J273" s="1">
        <v>0</v>
      </c>
      <c r="K273" s="1">
        <v>0</v>
      </c>
      <c r="L273" s="1">
        <v>0</v>
      </c>
      <c r="M273" s="1">
        <v>255.67945979000001</v>
      </c>
      <c r="N273" s="1">
        <v>2233.84</v>
      </c>
      <c r="O273" s="1" t="b">
        <f t="shared" si="9"/>
        <v>0</v>
      </c>
    </row>
    <row r="274" spans="1:15" x14ac:dyDescent="0.15">
      <c r="A274" s="1" t="str">
        <f t="shared" si="8"/>
        <v>AmeriCredit Automobile Receivables Trust 2017-10001694010 - 01253842767</v>
      </c>
      <c r="B274" s="2">
        <v>42767</v>
      </c>
      <c r="C274" s="1" t="s">
        <v>434</v>
      </c>
      <c r="D274" s="1" t="s">
        <v>16</v>
      </c>
      <c r="E274" s="1">
        <v>19410</v>
      </c>
      <c r="F274" s="1">
        <v>0</v>
      </c>
      <c r="G274" s="1">
        <v>0</v>
      </c>
      <c r="H274" s="1">
        <v>0</v>
      </c>
      <c r="I274" s="1">
        <v>19410</v>
      </c>
      <c r="J274" s="1">
        <v>0</v>
      </c>
      <c r="K274" s="1">
        <v>0</v>
      </c>
      <c r="L274" s="1">
        <v>-425</v>
      </c>
      <c r="M274" s="1">
        <v>159.50057426999999</v>
      </c>
      <c r="N274" s="1">
        <v>1825.85</v>
      </c>
      <c r="O274" s="1" t="b">
        <f t="shared" si="9"/>
        <v>0</v>
      </c>
    </row>
    <row r="275" spans="1:15" x14ac:dyDescent="0.15">
      <c r="A275" s="1" t="str">
        <f t="shared" si="8"/>
        <v>AmeriCredit Automobile Receivables Trust 2017-10001694010 - 01277142767</v>
      </c>
      <c r="B275" s="2">
        <v>42767</v>
      </c>
      <c r="C275" s="1" t="s">
        <v>433</v>
      </c>
      <c r="D275" s="1" t="s">
        <v>16</v>
      </c>
      <c r="E275" s="1">
        <v>21258.53</v>
      </c>
      <c r="F275" s="1">
        <v>0</v>
      </c>
      <c r="G275" s="1">
        <v>0</v>
      </c>
      <c r="H275" s="1">
        <v>0</v>
      </c>
      <c r="I275" s="1">
        <v>21258.53</v>
      </c>
      <c r="J275" s="1">
        <v>530</v>
      </c>
      <c r="K275" s="1">
        <v>0</v>
      </c>
      <c r="L275" s="1">
        <v>0</v>
      </c>
      <c r="M275" s="1">
        <v>166.08944955000001</v>
      </c>
      <c r="N275" s="1">
        <v>1060.02</v>
      </c>
      <c r="O275" s="1" t="b">
        <f t="shared" si="9"/>
        <v>0</v>
      </c>
    </row>
    <row r="276" spans="1:15" x14ac:dyDescent="0.15">
      <c r="A276" s="1" t="str">
        <f t="shared" si="8"/>
        <v>AmeriCredit Automobile Receivables Trust 2017-10001694010 - 01292842767</v>
      </c>
      <c r="B276" s="2">
        <v>42767</v>
      </c>
      <c r="C276" s="1" t="s">
        <v>432</v>
      </c>
      <c r="D276" s="1" t="s">
        <v>16</v>
      </c>
      <c r="E276" s="1">
        <v>13899.18</v>
      </c>
      <c r="F276" s="1">
        <v>195.4</v>
      </c>
      <c r="G276" s="1">
        <v>0</v>
      </c>
      <c r="H276" s="1">
        <v>0</v>
      </c>
      <c r="I276" s="1">
        <v>13703.78</v>
      </c>
      <c r="J276" s="1">
        <v>104.6</v>
      </c>
      <c r="K276" s="1">
        <v>0</v>
      </c>
      <c r="L276" s="1">
        <v>0</v>
      </c>
      <c r="M276" s="1">
        <v>169.38871485000001</v>
      </c>
      <c r="N276" s="1">
        <v>247.14</v>
      </c>
      <c r="O276" s="1" t="b">
        <f t="shared" si="9"/>
        <v>0</v>
      </c>
    </row>
    <row r="277" spans="1:15" x14ac:dyDescent="0.15">
      <c r="A277" s="1" t="str">
        <f t="shared" si="8"/>
        <v>AmeriCredit Automobile Receivables Trust 2017-10001694010 - 01318242767</v>
      </c>
      <c r="B277" s="2">
        <v>42767</v>
      </c>
      <c r="C277" s="1" t="s">
        <v>431</v>
      </c>
      <c r="D277" s="1" t="s">
        <v>16</v>
      </c>
      <c r="E277" s="1">
        <v>19263.09</v>
      </c>
      <c r="F277" s="1">
        <v>0</v>
      </c>
      <c r="G277" s="1">
        <v>0</v>
      </c>
      <c r="H277" s="1">
        <v>0</v>
      </c>
      <c r="I277" s="1">
        <v>19263.09</v>
      </c>
      <c r="J277" s="1">
        <v>0</v>
      </c>
      <c r="K277" s="1">
        <v>0</v>
      </c>
      <c r="L277" s="1">
        <v>0</v>
      </c>
      <c r="M277" s="1">
        <v>163.14528908</v>
      </c>
      <c r="N277" s="1">
        <v>1772.32</v>
      </c>
      <c r="O277" s="1" t="b">
        <f t="shared" si="9"/>
        <v>0</v>
      </c>
    </row>
    <row r="278" spans="1:15" x14ac:dyDescent="0.15">
      <c r="A278" s="1" t="str">
        <f t="shared" si="8"/>
        <v>AmeriCredit Automobile Receivables Trust 2017-10001694010 - 01321142767</v>
      </c>
      <c r="B278" s="2">
        <v>42767</v>
      </c>
      <c r="C278" s="1" t="s">
        <v>430</v>
      </c>
      <c r="D278" s="1" t="s">
        <v>16</v>
      </c>
      <c r="E278" s="1">
        <v>28098.01</v>
      </c>
      <c r="F278" s="1">
        <v>0</v>
      </c>
      <c r="G278" s="1">
        <v>0</v>
      </c>
      <c r="H278" s="1">
        <v>0</v>
      </c>
      <c r="I278" s="1">
        <v>28098.01</v>
      </c>
      <c r="J278" s="1">
        <v>0</v>
      </c>
      <c r="K278" s="1">
        <v>0</v>
      </c>
      <c r="L278" s="1">
        <v>0</v>
      </c>
      <c r="M278" s="1">
        <v>241.61665879</v>
      </c>
      <c r="N278" s="1">
        <v>1329.3</v>
      </c>
      <c r="O278" s="1" t="b">
        <f t="shared" si="9"/>
        <v>0</v>
      </c>
    </row>
    <row r="279" spans="1:15" x14ac:dyDescent="0.15">
      <c r="A279" s="1" t="str">
        <f t="shared" si="8"/>
        <v>AmeriCredit Automobile Receivables Trust 2017-10001694010 - 01337142767</v>
      </c>
      <c r="B279" s="2">
        <v>42767</v>
      </c>
      <c r="C279" s="1" t="s">
        <v>429</v>
      </c>
      <c r="D279" s="1" t="s">
        <v>16</v>
      </c>
      <c r="E279" s="1">
        <v>35513.85</v>
      </c>
      <c r="F279" s="1">
        <v>0</v>
      </c>
      <c r="G279" s="1">
        <v>0</v>
      </c>
      <c r="H279" s="1">
        <v>0</v>
      </c>
      <c r="I279" s="1">
        <v>35513.85</v>
      </c>
      <c r="J279" s="1">
        <v>0</v>
      </c>
      <c r="K279" s="1">
        <v>0</v>
      </c>
      <c r="L279" s="1">
        <v>0</v>
      </c>
      <c r="M279" s="1">
        <v>383.31989181</v>
      </c>
      <c r="N279" s="1">
        <v>2672.56</v>
      </c>
      <c r="O279" s="1" t="b">
        <f t="shared" si="9"/>
        <v>0</v>
      </c>
    </row>
    <row r="280" spans="1:15" x14ac:dyDescent="0.15">
      <c r="A280" s="1" t="str">
        <f t="shared" si="8"/>
        <v>AmeriCredit Automobile Receivables Trust 2017-10001694010 - 01360842767</v>
      </c>
      <c r="B280" s="2">
        <v>42767</v>
      </c>
      <c r="C280" s="1" t="s">
        <v>428</v>
      </c>
      <c r="D280" s="1" t="s">
        <v>16</v>
      </c>
      <c r="E280" s="1">
        <v>10990.98</v>
      </c>
      <c r="F280" s="1">
        <v>124.87</v>
      </c>
      <c r="G280" s="1">
        <v>0</v>
      </c>
      <c r="H280" s="1">
        <v>0</v>
      </c>
      <c r="I280" s="1">
        <v>10866.11</v>
      </c>
      <c r="J280" s="1">
        <v>95.13</v>
      </c>
      <c r="K280" s="1">
        <v>0</v>
      </c>
      <c r="L280" s="1">
        <v>0</v>
      </c>
      <c r="M280" s="1">
        <v>120.75512164</v>
      </c>
      <c r="N280" s="1">
        <v>213.91</v>
      </c>
      <c r="O280" s="1" t="b">
        <f t="shared" si="9"/>
        <v>0</v>
      </c>
    </row>
    <row r="281" spans="1:15" x14ac:dyDescent="0.15">
      <c r="A281" s="1" t="str">
        <f t="shared" si="8"/>
        <v>AmeriCredit Automobile Receivables Trust 2017-10001694010 - 01393542767</v>
      </c>
      <c r="B281" s="2">
        <v>42767</v>
      </c>
      <c r="C281" s="1" t="s">
        <v>427</v>
      </c>
      <c r="D281" s="1" t="s">
        <v>16</v>
      </c>
      <c r="E281" s="1">
        <v>20130.150000000001</v>
      </c>
      <c r="F281" s="1">
        <v>20118.240000000002</v>
      </c>
      <c r="G281" s="1">
        <v>11.91</v>
      </c>
      <c r="H281" s="1">
        <v>0</v>
      </c>
      <c r="I281" s="1">
        <v>0</v>
      </c>
      <c r="J281" s="1">
        <v>391.76</v>
      </c>
      <c r="K281" s="1">
        <v>0</v>
      </c>
      <c r="L281" s="1">
        <v>0</v>
      </c>
      <c r="M281" s="1">
        <v>223.16893490000001</v>
      </c>
      <c r="N281" s="1">
        <v>0</v>
      </c>
      <c r="O281" s="1" t="b">
        <f t="shared" si="9"/>
        <v>0</v>
      </c>
    </row>
    <row r="282" spans="1:15" x14ac:dyDescent="0.15">
      <c r="A282" s="1" t="str">
        <f t="shared" si="8"/>
        <v>AmeriCredit Automobile Receivables Trust 2017-10001694010 - 01444742767</v>
      </c>
      <c r="B282" s="2">
        <v>42767</v>
      </c>
      <c r="C282" s="1" t="s">
        <v>426</v>
      </c>
      <c r="D282" s="1" t="s">
        <v>16</v>
      </c>
      <c r="E282" s="1">
        <v>24466.7</v>
      </c>
      <c r="F282" s="1">
        <v>0</v>
      </c>
      <c r="G282" s="1">
        <v>24466.7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232.65943970000001</v>
      </c>
      <c r="N282" s="1">
        <v>0</v>
      </c>
      <c r="O282" s="1" t="b">
        <f t="shared" si="9"/>
        <v>1</v>
      </c>
    </row>
    <row r="283" spans="1:15" x14ac:dyDescent="0.15">
      <c r="A283" s="1" t="str">
        <f t="shared" si="8"/>
        <v>AmeriCredit Automobile Receivables Trust 2017-10001694010 - 01491942767</v>
      </c>
      <c r="B283" s="2">
        <v>42767</v>
      </c>
      <c r="C283" s="1" t="s">
        <v>425</v>
      </c>
      <c r="D283" s="1" t="s">
        <v>16</v>
      </c>
      <c r="E283" s="1">
        <v>19548.62</v>
      </c>
      <c r="F283" s="1">
        <v>60.25</v>
      </c>
      <c r="G283" s="1">
        <v>0</v>
      </c>
      <c r="H283" s="1">
        <v>0</v>
      </c>
      <c r="I283" s="1">
        <v>19488.37</v>
      </c>
      <c r="J283" s="1">
        <v>377.65</v>
      </c>
      <c r="K283" s="1">
        <v>0</v>
      </c>
      <c r="L283" s="1">
        <v>0</v>
      </c>
      <c r="M283" s="1">
        <v>176.01417136000001</v>
      </c>
      <c r="N283" s="1">
        <v>877.02</v>
      </c>
      <c r="O283" s="1" t="b">
        <f t="shared" si="9"/>
        <v>0</v>
      </c>
    </row>
    <row r="284" spans="1:15" x14ac:dyDescent="0.15">
      <c r="A284" s="1" t="str">
        <f t="shared" si="8"/>
        <v>AmeriCredit Automobile Receivables Trust 2017-10001694010 - 01498842767</v>
      </c>
      <c r="B284" s="2">
        <v>42767</v>
      </c>
      <c r="C284" s="1" t="s">
        <v>424</v>
      </c>
      <c r="D284" s="1" t="s">
        <v>16</v>
      </c>
      <c r="E284" s="1">
        <v>34341.42</v>
      </c>
      <c r="F284" s="1">
        <v>0</v>
      </c>
      <c r="G284" s="1">
        <v>0</v>
      </c>
      <c r="H284" s="1">
        <v>-251.5</v>
      </c>
      <c r="I284" s="1">
        <v>34592.92</v>
      </c>
      <c r="J284" s="1">
        <v>0</v>
      </c>
      <c r="K284" s="1">
        <v>0</v>
      </c>
      <c r="L284" s="1">
        <v>0</v>
      </c>
      <c r="M284" s="1">
        <v>395.89597486000002</v>
      </c>
      <c r="N284" s="1">
        <v>2469.64</v>
      </c>
      <c r="O284" s="1" t="b">
        <f t="shared" si="9"/>
        <v>0</v>
      </c>
    </row>
    <row r="285" spans="1:15" x14ac:dyDescent="0.15">
      <c r="A285" s="1" t="str">
        <f t="shared" si="8"/>
        <v>AmeriCredit Automobile Receivables Trust 2017-10001694010 - 01513442767</v>
      </c>
      <c r="B285" s="2">
        <v>42767</v>
      </c>
      <c r="C285" s="1" t="s">
        <v>423</v>
      </c>
      <c r="D285" s="1" t="s">
        <v>16</v>
      </c>
      <c r="E285" s="1">
        <v>15465.93</v>
      </c>
      <c r="F285" s="1">
        <v>0</v>
      </c>
      <c r="G285" s="1">
        <v>0</v>
      </c>
      <c r="H285" s="1">
        <v>0</v>
      </c>
      <c r="I285" s="1">
        <v>15465.93</v>
      </c>
      <c r="J285" s="1">
        <v>150</v>
      </c>
      <c r="K285" s="1">
        <v>0</v>
      </c>
      <c r="L285" s="1">
        <v>0</v>
      </c>
      <c r="M285" s="1">
        <v>130.84820655999999</v>
      </c>
      <c r="N285" s="1">
        <v>1269.8</v>
      </c>
      <c r="O285" s="1" t="b">
        <f t="shared" si="9"/>
        <v>0</v>
      </c>
    </row>
    <row r="286" spans="1:15" x14ac:dyDescent="0.15">
      <c r="A286" s="1" t="str">
        <f t="shared" si="8"/>
        <v>AmeriCredit Automobile Receivables Trust 2017-10001694010 - 01516542767</v>
      </c>
      <c r="B286" s="2">
        <v>42767</v>
      </c>
      <c r="C286" s="1" t="s">
        <v>422</v>
      </c>
      <c r="D286" s="1" t="s">
        <v>16</v>
      </c>
      <c r="E286" s="1">
        <v>21721.69</v>
      </c>
      <c r="F286" s="1">
        <v>0</v>
      </c>
      <c r="G286" s="1">
        <v>0</v>
      </c>
      <c r="H286" s="1">
        <v>0</v>
      </c>
      <c r="I286" s="1">
        <v>21721.69</v>
      </c>
      <c r="J286" s="1">
        <v>0</v>
      </c>
      <c r="K286" s="1">
        <v>0</v>
      </c>
      <c r="L286" s="1">
        <v>0</v>
      </c>
      <c r="M286" s="1">
        <v>208.59009248000001</v>
      </c>
      <c r="N286" s="1">
        <v>1823.4</v>
      </c>
      <c r="O286" s="1" t="b">
        <f t="shared" si="9"/>
        <v>0</v>
      </c>
    </row>
    <row r="287" spans="1:15" x14ac:dyDescent="0.15">
      <c r="A287" s="1" t="str">
        <f t="shared" si="8"/>
        <v>AmeriCredit Automobile Receivables Trust 2017-10001694010 - 01518042767</v>
      </c>
      <c r="B287" s="2">
        <v>42767</v>
      </c>
      <c r="C287" s="1" t="s">
        <v>421</v>
      </c>
      <c r="D287" s="1" t="s">
        <v>16</v>
      </c>
      <c r="E287" s="1">
        <v>19008.02</v>
      </c>
      <c r="F287" s="1">
        <v>0</v>
      </c>
      <c r="G287" s="1">
        <v>0</v>
      </c>
      <c r="H287" s="1">
        <v>0</v>
      </c>
      <c r="I287" s="1">
        <v>19008.02</v>
      </c>
      <c r="J287" s="1">
        <v>300</v>
      </c>
      <c r="K287" s="1">
        <v>0</v>
      </c>
      <c r="L287" s="1">
        <v>0</v>
      </c>
      <c r="M287" s="1">
        <v>160.86466062</v>
      </c>
      <c r="N287" s="1">
        <v>1385.55</v>
      </c>
      <c r="O287" s="1" t="b">
        <f t="shared" si="9"/>
        <v>0</v>
      </c>
    </row>
    <row r="288" spans="1:15" x14ac:dyDescent="0.15">
      <c r="A288" s="1" t="str">
        <f t="shared" si="8"/>
        <v>AmeriCredit Automobile Receivables Trust 2017-10001694010 - 01521742767</v>
      </c>
      <c r="B288" s="2">
        <v>42767</v>
      </c>
      <c r="C288" s="1" t="s">
        <v>420</v>
      </c>
      <c r="D288" s="1" t="s">
        <v>16</v>
      </c>
      <c r="E288" s="1">
        <v>0</v>
      </c>
      <c r="F288" s="1">
        <v>67</v>
      </c>
      <c r="G288" s="1">
        <v>-67</v>
      </c>
      <c r="H288" s="1">
        <v>0</v>
      </c>
      <c r="I288" s="1">
        <v>0</v>
      </c>
      <c r="J288" s="1">
        <v>11.09</v>
      </c>
      <c r="K288" s="1">
        <v>0</v>
      </c>
      <c r="L288" s="1">
        <v>0</v>
      </c>
      <c r="M288" s="1">
        <v>0</v>
      </c>
      <c r="N288" s="1">
        <v>0</v>
      </c>
      <c r="O288" s="1" t="b">
        <f t="shared" si="9"/>
        <v>0</v>
      </c>
    </row>
    <row r="289" spans="1:15" x14ac:dyDescent="0.15">
      <c r="A289" s="1" t="str">
        <f t="shared" si="8"/>
        <v>AmeriCredit Automobile Receivables Trust 2017-10001694010 - 01612942767</v>
      </c>
      <c r="B289" s="2">
        <v>42767</v>
      </c>
      <c r="C289" s="1" t="s">
        <v>418</v>
      </c>
      <c r="D289" s="1" t="s">
        <v>16</v>
      </c>
      <c r="E289" s="1">
        <v>23377.24</v>
      </c>
      <c r="F289" s="1">
        <v>0</v>
      </c>
      <c r="G289" s="1">
        <v>23377.24</v>
      </c>
      <c r="H289" s="1">
        <v>0</v>
      </c>
      <c r="I289" s="1">
        <v>0</v>
      </c>
      <c r="J289" s="1">
        <v>0</v>
      </c>
      <c r="K289" s="1">
        <v>0</v>
      </c>
      <c r="L289" s="1">
        <v>18003</v>
      </c>
      <c r="M289" s="1">
        <v>252.44010320000001</v>
      </c>
      <c r="N289" s="1">
        <v>0</v>
      </c>
      <c r="O289" s="1" t="b">
        <f t="shared" si="9"/>
        <v>1</v>
      </c>
    </row>
    <row r="290" spans="1:15" x14ac:dyDescent="0.15">
      <c r="A290" s="1" t="str">
        <f t="shared" si="8"/>
        <v>AmeriCredit Automobile Receivables Trust 2017-10001694010 - 01651342767</v>
      </c>
      <c r="B290" s="2">
        <v>42767</v>
      </c>
      <c r="C290" s="1" t="s">
        <v>417</v>
      </c>
      <c r="D290" s="1" t="s">
        <v>16</v>
      </c>
      <c r="E290" s="1">
        <v>1857.72</v>
      </c>
      <c r="F290" s="1">
        <v>247.36</v>
      </c>
      <c r="G290" s="1">
        <v>0</v>
      </c>
      <c r="H290" s="1">
        <v>0</v>
      </c>
      <c r="I290" s="1">
        <v>1610.36</v>
      </c>
      <c r="J290" s="1">
        <v>22.3</v>
      </c>
      <c r="K290" s="1">
        <v>0</v>
      </c>
      <c r="L290" s="1">
        <v>0</v>
      </c>
      <c r="M290" s="1">
        <v>111.14891779</v>
      </c>
      <c r="N290" s="1">
        <v>567.70000000000005</v>
      </c>
      <c r="O290" s="1" t="b">
        <f t="shared" si="9"/>
        <v>0</v>
      </c>
    </row>
    <row r="291" spans="1:15" x14ac:dyDescent="0.15">
      <c r="A291" s="1" t="str">
        <f t="shared" si="8"/>
        <v>AmeriCredit Automobile Receivables Trust 2017-10001694010 - 01674842767</v>
      </c>
      <c r="B291" s="2">
        <v>42767</v>
      </c>
      <c r="C291" s="1" t="s">
        <v>416</v>
      </c>
      <c r="D291" s="1" t="s">
        <v>16</v>
      </c>
      <c r="E291" s="1">
        <v>21477.62</v>
      </c>
      <c r="F291" s="1">
        <v>0</v>
      </c>
      <c r="G291" s="1">
        <v>0</v>
      </c>
      <c r="H291" s="1">
        <v>0</v>
      </c>
      <c r="I291" s="1">
        <v>21477.62</v>
      </c>
      <c r="J291" s="1">
        <v>758.67</v>
      </c>
      <c r="K291" s="1">
        <v>0</v>
      </c>
      <c r="L291" s="1">
        <v>0</v>
      </c>
      <c r="M291" s="1">
        <v>178.66974019</v>
      </c>
      <c r="N291" s="1">
        <v>758.34</v>
      </c>
      <c r="O291" s="1" t="b">
        <f t="shared" si="9"/>
        <v>0</v>
      </c>
    </row>
    <row r="292" spans="1:15" x14ac:dyDescent="0.15">
      <c r="A292" s="1" t="str">
        <f t="shared" si="8"/>
        <v>AmeriCredit Automobile Receivables Trust 2017-10001694010 - 01675442767</v>
      </c>
      <c r="B292" s="2">
        <v>42767</v>
      </c>
      <c r="C292" s="1" t="s">
        <v>415</v>
      </c>
      <c r="D292" s="1" t="s">
        <v>16</v>
      </c>
      <c r="E292" s="1">
        <v>744.06</v>
      </c>
      <c r="F292" s="1">
        <v>439.28</v>
      </c>
      <c r="G292" s="1">
        <v>0</v>
      </c>
      <c r="H292" s="1">
        <v>0</v>
      </c>
      <c r="I292" s="1">
        <v>304.77999999999997</v>
      </c>
      <c r="J292" s="1">
        <v>11.74</v>
      </c>
      <c r="K292" s="1">
        <v>0</v>
      </c>
      <c r="L292" s="1">
        <v>0</v>
      </c>
      <c r="M292" s="1">
        <v>163.86584485</v>
      </c>
      <c r="N292" s="1">
        <v>308.98393205000002</v>
      </c>
      <c r="O292" s="1" t="b">
        <f t="shared" si="9"/>
        <v>0</v>
      </c>
    </row>
    <row r="293" spans="1:15" x14ac:dyDescent="0.15">
      <c r="A293" s="1" t="str">
        <f t="shared" si="8"/>
        <v>AmeriCredit Automobile Receivables Trust 2017-10001694010 - 01706742767</v>
      </c>
      <c r="B293" s="2">
        <v>42767</v>
      </c>
      <c r="C293" s="1" t="s">
        <v>414</v>
      </c>
      <c r="D293" s="1" t="s">
        <v>16</v>
      </c>
      <c r="E293" s="1">
        <v>27903.08</v>
      </c>
      <c r="F293" s="1">
        <v>0</v>
      </c>
      <c r="G293" s="1">
        <v>0</v>
      </c>
      <c r="H293" s="1">
        <v>0</v>
      </c>
      <c r="I293" s="1">
        <v>27903.08</v>
      </c>
      <c r="J293" s="1">
        <v>0</v>
      </c>
      <c r="K293" s="1">
        <v>0</v>
      </c>
      <c r="L293" s="1">
        <v>-225</v>
      </c>
      <c r="M293" s="1">
        <v>309.67975527999999</v>
      </c>
      <c r="N293" s="1">
        <v>1848.12</v>
      </c>
      <c r="O293" s="1" t="b">
        <f t="shared" si="9"/>
        <v>0</v>
      </c>
    </row>
    <row r="294" spans="1:15" x14ac:dyDescent="0.15">
      <c r="A294" s="1" t="str">
        <f t="shared" si="8"/>
        <v>AmeriCredit Automobile Receivables Trust 2017-10001694010 - 01708842767</v>
      </c>
      <c r="B294" s="2">
        <v>42767</v>
      </c>
      <c r="C294" s="1" t="s">
        <v>413</v>
      </c>
      <c r="D294" s="1" t="s">
        <v>16</v>
      </c>
      <c r="E294" s="1">
        <v>8819.5300000000007</v>
      </c>
      <c r="F294" s="1">
        <v>698.54</v>
      </c>
      <c r="G294" s="1">
        <v>-459.5</v>
      </c>
      <c r="H294" s="1">
        <v>0</v>
      </c>
      <c r="I294" s="1">
        <v>8580.49</v>
      </c>
      <c r="J294" s="1">
        <v>524.04</v>
      </c>
      <c r="K294" s="1">
        <v>0</v>
      </c>
      <c r="L294" s="1">
        <v>-466.81</v>
      </c>
      <c r="M294" s="1">
        <v>85.437949399999994</v>
      </c>
      <c r="N294" s="1">
        <v>254.36</v>
      </c>
      <c r="O294" s="1" t="b">
        <f t="shared" si="9"/>
        <v>0</v>
      </c>
    </row>
    <row r="295" spans="1:15" x14ac:dyDescent="0.15">
      <c r="A295" s="1" t="str">
        <f t="shared" si="8"/>
        <v>AmeriCredit Automobile Receivables Trust 2017-10001694010 - 01724542767</v>
      </c>
      <c r="B295" s="2">
        <v>42767</v>
      </c>
      <c r="C295" s="1" t="s">
        <v>412</v>
      </c>
      <c r="D295" s="1" t="s">
        <v>16</v>
      </c>
      <c r="E295" s="1">
        <v>9132.61</v>
      </c>
      <c r="F295" s="1">
        <v>7993.49</v>
      </c>
      <c r="G295" s="1">
        <v>0</v>
      </c>
      <c r="H295" s="1">
        <v>0</v>
      </c>
      <c r="I295" s="1">
        <v>1139.1199999999999</v>
      </c>
      <c r="J295" s="1">
        <v>0</v>
      </c>
      <c r="K295" s="1">
        <v>0</v>
      </c>
      <c r="L295" s="1">
        <v>0</v>
      </c>
      <c r="M295" s="1">
        <v>103.26677275999999</v>
      </c>
      <c r="N295" s="1">
        <v>1158.1199999999999</v>
      </c>
      <c r="O295" s="1" t="b">
        <f t="shared" si="9"/>
        <v>0</v>
      </c>
    </row>
    <row r="296" spans="1:15" x14ac:dyDescent="0.15">
      <c r="A296" s="1" t="str">
        <f t="shared" si="8"/>
        <v>AmeriCredit Automobile Receivables Trust 2017-10001694010 - 01732142767</v>
      </c>
      <c r="B296" s="2">
        <v>42767</v>
      </c>
      <c r="C296" s="1" t="s">
        <v>411</v>
      </c>
      <c r="D296" s="1" t="s">
        <v>16</v>
      </c>
      <c r="E296" s="1">
        <v>16195.15</v>
      </c>
      <c r="F296" s="1">
        <v>0</v>
      </c>
      <c r="G296" s="1">
        <v>0</v>
      </c>
      <c r="H296" s="1">
        <v>0</v>
      </c>
      <c r="I296" s="1">
        <v>16195.15</v>
      </c>
      <c r="J296" s="1">
        <v>0</v>
      </c>
      <c r="K296" s="1">
        <v>0</v>
      </c>
      <c r="L296" s="1">
        <v>0</v>
      </c>
      <c r="M296" s="1">
        <v>148.16514538999999</v>
      </c>
      <c r="N296" s="1">
        <v>1060.74</v>
      </c>
      <c r="O296" s="1" t="b">
        <f t="shared" si="9"/>
        <v>0</v>
      </c>
    </row>
    <row r="297" spans="1:15" x14ac:dyDescent="0.15">
      <c r="A297" s="1" t="str">
        <f t="shared" si="8"/>
        <v>AmeriCredit Automobile Receivables Trust 2017-10001694010 - 01749942767</v>
      </c>
      <c r="B297" s="2">
        <v>42767</v>
      </c>
      <c r="C297" s="1" t="s">
        <v>410</v>
      </c>
      <c r="D297" s="1" t="s">
        <v>16</v>
      </c>
      <c r="E297" s="1">
        <v>38446.19</v>
      </c>
      <c r="F297" s="1">
        <v>423.77</v>
      </c>
      <c r="G297" s="1">
        <v>0</v>
      </c>
      <c r="H297" s="1">
        <v>0</v>
      </c>
      <c r="I297" s="1">
        <v>38022.42</v>
      </c>
      <c r="J297" s="1">
        <v>365.71</v>
      </c>
      <c r="K297" s="1">
        <v>0</v>
      </c>
      <c r="L297" s="1">
        <v>0</v>
      </c>
      <c r="M297" s="1">
        <v>394.42657221000002</v>
      </c>
      <c r="N297" s="1">
        <v>789.48</v>
      </c>
      <c r="O297" s="1" t="b">
        <f t="shared" si="9"/>
        <v>0</v>
      </c>
    </row>
    <row r="298" spans="1:15" x14ac:dyDescent="0.15">
      <c r="A298" s="1" t="str">
        <f t="shared" si="8"/>
        <v>AmeriCredit Automobile Receivables Trust 2017-10001694010 - 01750342767</v>
      </c>
      <c r="B298" s="2">
        <v>42767</v>
      </c>
      <c r="C298" s="1" t="s">
        <v>409</v>
      </c>
      <c r="D298" s="1" t="s">
        <v>16</v>
      </c>
      <c r="E298" s="1">
        <v>23133.64</v>
      </c>
      <c r="F298" s="1">
        <v>0</v>
      </c>
      <c r="G298" s="1">
        <v>0</v>
      </c>
      <c r="H298" s="1">
        <v>0</v>
      </c>
      <c r="I298" s="1">
        <v>23133.64</v>
      </c>
      <c r="J298" s="1">
        <v>0</v>
      </c>
      <c r="K298" s="1">
        <v>0</v>
      </c>
      <c r="L298" s="1">
        <v>0</v>
      </c>
      <c r="M298" s="1">
        <v>193.99164533000001</v>
      </c>
      <c r="N298" s="1">
        <v>2166.1999999999998</v>
      </c>
      <c r="O298" s="1" t="b">
        <f t="shared" si="9"/>
        <v>0</v>
      </c>
    </row>
    <row r="299" spans="1:15" x14ac:dyDescent="0.15">
      <c r="A299" s="1" t="str">
        <f t="shared" si="8"/>
        <v>AmeriCredit Automobile Receivables Trust 2017-10001694010 - 01771742767</v>
      </c>
      <c r="B299" s="2">
        <v>42767</v>
      </c>
      <c r="C299" s="1" t="s">
        <v>408</v>
      </c>
      <c r="D299" s="1" t="s">
        <v>16</v>
      </c>
      <c r="E299" s="1">
        <v>24487.31</v>
      </c>
      <c r="F299" s="1">
        <v>0</v>
      </c>
      <c r="G299" s="1">
        <v>0</v>
      </c>
      <c r="H299" s="1">
        <v>0</v>
      </c>
      <c r="I299" s="1">
        <v>24487.31</v>
      </c>
      <c r="J299" s="1">
        <v>350</v>
      </c>
      <c r="K299" s="1">
        <v>0</v>
      </c>
      <c r="L299" s="1">
        <v>0</v>
      </c>
      <c r="M299" s="1">
        <v>225.32819918000001</v>
      </c>
      <c r="N299" s="1">
        <v>1244.8599999999999</v>
      </c>
      <c r="O299" s="1" t="b">
        <f t="shared" si="9"/>
        <v>0</v>
      </c>
    </row>
    <row r="300" spans="1:15" x14ac:dyDescent="0.15">
      <c r="A300" s="1" t="str">
        <f t="shared" si="8"/>
        <v>AmeriCredit Automobile Receivables Trust 2017-10001694010 - 01782342767</v>
      </c>
      <c r="B300" s="2">
        <v>42767</v>
      </c>
      <c r="C300" s="1" t="s">
        <v>407</v>
      </c>
      <c r="D300" s="1" t="s">
        <v>16</v>
      </c>
      <c r="E300" s="1">
        <v>16861.150000000001</v>
      </c>
      <c r="F300" s="1">
        <v>0</v>
      </c>
      <c r="G300" s="1">
        <v>0</v>
      </c>
      <c r="H300" s="1">
        <v>0</v>
      </c>
      <c r="I300" s="1">
        <v>16861.150000000001</v>
      </c>
      <c r="J300" s="1">
        <v>0</v>
      </c>
      <c r="K300" s="1">
        <v>0</v>
      </c>
      <c r="L300" s="1">
        <v>-450</v>
      </c>
      <c r="M300" s="1">
        <v>125.70917711</v>
      </c>
      <c r="N300" s="1">
        <v>1491.6</v>
      </c>
      <c r="O300" s="1" t="b">
        <f t="shared" si="9"/>
        <v>0</v>
      </c>
    </row>
    <row r="301" spans="1:15" x14ac:dyDescent="0.15">
      <c r="A301" s="1" t="str">
        <f t="shared" si="8"/>
        <v>AmeriCredit Automobile Receivables Trust 2017-10001694010 - 01794342767</v>
      </c>
      <c r="B301" s="2">
        <v>42767</v>
      </c>
      <c r="C301" s="1" t="s">
        <v>406</v>
      </c>
      <c r="D301" s="1" t="s">
        <v>16</v>
      </c>
      <c r="E301" s="1">
        <v>19295.84</v>
      </c>
      <c r="F301" s="1">
        <v>0</v>
      </c>
      <c r="G301" s="1">
        <v>0</v>
      </c>
      <c r="H301" s="1">
        <v>0</v>
      </c>
      <c r="I301" s="1">
        <v>19295.84</v>
      </c>
      <c r="J301" s="1">
        <v>0</v>
      </c>
      <c r="K301" s="1">
        <v>0</v>
      </c>
      <c r="L301" s="1">
        <v>-570</v>
      </c>
      <c r="M301" s="1">
        <v>223.34045305999999</v>
      </c>
      <c r="N301" s="1">
        <v>1331.88</v>
      </c>
      <c r="O301" s="1" t="b">
        <f t="shared" si="9"/>
        <v>0</v>
      </c>
    </row>
    <row r="302" spans="1:15" x14ac:dyDescent="0.15">
      <c r="A302" s="1" t="str">
        <f t="shared" si="8"/>
        <v>AmeriCredit Automobile Receivables Trust 2017-10001694010 - 01819042767</v>
      </c>
      <c r="B302" s="2">
        <v>42767</v>
      </c>
      <c r="C302" s="1" t="s">
        <v>405</v>
      </c>
      <c r="D302" s="1" t="s">
        <v>16</v>
      </c>
      <c r="E302" s="1">
        <v>19809.650000000001</v>
      </c>
      <c r="F302" s="1">
        <v>19806.38</v>
      </c>
      <c r="G302" s="1">
        <v>3.27</v>
      </c>
      <c r="H302" s="1">
        <v>0</v>
      </c>
      <c r="I302" s="1">
        <v>0</v>
      </c>
      <c r="J302" s="1">
        <v>187.45</v>
      </c>
      <c r="K302" s="1">
        <v>0</v>
      </c>
      <c r="L302" s="1">
        <v>0</v>
      </c>
      <c r="M302" s="1">
        <v>220.98243262</v>
      </c>
      <c r="N302" s="1">
        <v>0</v>
      </c>
      <c r="O302" s="1" t="b">
        <f t="shared" si="9"/>
        <v>0</v>
      </c>
    </row>
    <row r="303" spans="1:15" x14ac:dyDescent="0.15">
      <c r="A303" s="1" t="str">
        <f t="shared" si="8"/>
        <v>AmeriCredit Automobile Receivables Trust 2017-10001694010 - 01833942767</v>
      </c>
      <c r="B303" s="2">
        <v>42767</v>
      </c>
      <c r="C303" s="1" t="s">
        <v>404</v>
      </c>
      <c r="D303" s="1" t="s">
        <v>16</v>
      </c>
      <c r="E303" s="1">
        <v>13725.31</v>
      </c>
      <c r="F303" s="1">
        <v>13718.49</v>
      </c>
      <c r="G303" s="1">
        <v>6.82</v>
      </c>
      <c r="H303" s="1">
        <v>0</v>
      </c>
      <c r="I303" s="1">
        <v>0</v>
      </c>
      <c r="J303" s="1">
        <v>188.73</v>
      </c>
      <c r="K303" s="1">
        <v>0</v>
      </c>
      <c r="L303" s="1">
        <v>0</v>
      </c>
      <c r="M303" s="1">
        <v>180.39100205</v>
      </c>
      <c r="N303" s="1">
        <v>0</v>
      </c>
      <c r="O303" s="1" t="b">
        <f t="shared" si="9"/>
        <v>0</v>
      </c>
    </row>
    <row r="304" spans="1:15" x14ac:dyDescent="0.15">
      <c r="A304" s="1" t="str">
        <f t="shared" si="8"/>
        <v>AmeriCredit Automobile Receivables Trust 2017-10001694010 - 01836742767</v>
      </c>
      <c r="B304" s="2">
        <v>42767</v>
      </c>
      <c r="C304" s="1" t="s">
        <v>403</v>
      </c>
      <c r="D304" s="1" t="s">
        <v>16</v>
      </c>
      <c r="E304" s="1">
        <v>15133.5</v>
      </c>
      <c r="F304" s="1">
        <v>0</v>
      </c>
      <c r="G304" s="1">
        <v>0</v>
      </c>
      <c r="H304" s="1">
        <v>0</v>
      </c>
      <c r="I304" s="1">
        <v>15133.5</v>
      </c>
      <c r="J304" s="1">
        <v>0</v>
      </c>
      <c r="K304" s="1">
        <v>0</v>
      </c>
      <c r="L304" s="1">
        <v>0</v>
      </c>
      <c r="M304" s="1">
        <v>110.90313498</v>
      </c>
      <c r="N304" s="1">
        <v>1176.0999999999999</v>
      </c>
      <c r="O304" s="1" t="b">
        <f t="shared" si="9"/>
        <v>0</v>
      </c>
    </row>
    <row r="305" spans="1:15" x14ac:dyDescent="0.15">
      <c r="A305" s="1" t="str">
        <f t="shared" si="8"/>
        <v>AmeriCredit Automobile Receivables Trust 2017-10001694010 - 02027942767</v>
      </c>
      <c r="B305" s="2">
        <v>42767</v>
      </c>
      <c r="C305" s="1" t="s">
        <v>402</v>
      </c>
      <c r="D305" s="1" t="s">
        <v>16</v>
      </c>
      <c r="E305" s="1">
        <v>33196.720000000001</v>
      </c>
      <c r="F305" s="1">
        <v>0</v>
      </c>
      <c r="G305" s="1">
        <v>0</v>
      </c>
      <c r="H305" s="1">
        <v>0</v>
      </c>
      <c r="I305" s="1">
        <v>33196.720000000001</v>
      </c>
      <c r="J305" s="1">
        <v>729.54</v>
      </c>
      <c r="K305" s="1">
        <v>0</v>
      </c>
      <c r="L305" s="1">
        <v>0</v>
      </c>
      <c r="M305" s="1">
        <v>319.66437874000002</v>
      </c>
      <c r="N305" s="1">
        <v>1459.08</v>
      </c>
      <c r="O305" s="1" t="b">
        <f t="shared" si="9"/>
        <v>0</v>
      </c>
    </row>
    <row r="306" spans="1:15" x14ac:dyDescent="0.15">
      <c r="A306" s="1" t="str">
        <f t="shared" si="8"/>
        <v>AmeriCredit Automobile Receivables Trust 2017-10001694010 - 02047942767</v>
      </c>
      <c r="B306" s="2">
        <v>42767</v>
      </c>
      <c r="C306" s="1" t="s">
        <v>401</v>
      </c>
      <c r="D306" s="1" t="s">
        <v>16</v>
      </c>
      <c r="E306" s="1">
        <v>21227.040000000001</v>
      </c>
      <c r="F306" s="1">
        <v>0</v>
      </c>
      <c r="G306" s="1">
        <v>0</v>
      </c>
      <c r="H306" s="1">
        <v>0</v>
      </c>
      <c r="I306" s="1">
        <v>21227.040000000001</v>
      </c>
      <c r="J306" s="1">
        <v>0</v>
      </c>
      <c r="K306" s="1">
        <v>0</v>
      </c>
      <c r="L306" s="1">
        <v>0</v>
      </c>
      <c r="M306" s="1">
        <v>218.79705562999999</v>
      </c>
      <c r="N306" s="1">
        <v>1190.1500000000001</v>
      </c>
      <c r="O306" s="1" t="b">
        <f t="shared" si="9"/>
        <v>0</v>
      </c>
    </row>
    <row r="307" spans="1:15" x14ac:dyDescent="0.15">
      <c r="A307" s="1" t="str">
        <f t="shared" si="8"/>
        <v>AmeriCredit Automobile Receivables Trust 2017-10001694010 - 02062942767</v>
      </c>
      <c r="B307" s="2">
        <v>42767</v>
      </c>
      <c r="C307" s="1" t="s">
        <v>400</v>
      </c>
      <c r="D307" s="1" t="s">
        <v>16</v>
      </c>
      <c r="E307" s="1">
        <v>12901.16</v>
      </c>
      <c r="F307" s="1">
        <v>166.41</v>
      </c>
      <c r="G307" s="1">
        <v>0</v>
      </c>
      <c r="H307" s="1">
        <v>0</v>
      </c>
      <c r="I307" s="1">
        <v>12734.75</v>
      </c>
      <c r="J307" s="1">
        <v>158.88</v>
      </c>
      <c r="K307" s="1">
        <v>0</v>
      </c>
      <c r="L307" s="1">
        <v>0</v>
      </c>
      <c r="M307" s="1">
        <v>159.60909842999999</v>
      </c>
      <c r="N307" s="1">
        <v>325.29000000000002</v>
      </c>
      <c r="O307" s="1" t="b">
        <f t="shared" si="9"/>
        <v>0</v>
      </c>
    </row>
    <row r="308" spans="1:15" x14ac:dyDescent="0.15">
      <c r="A308" s="1" t="str">
        <f t="shared" si="8"/>
        <v>AmeriCredit Automobile Receivables Trust 2017-10001694010 - 02078942767</v>
      </c>
      <c r="B308" s="2">
        <v>42767</v>
      </c>
      <c r="C308" s="1" t="s">
        <v>399</v>
      </c>
      <c r="D308" s="1" t="s">
        <v>16</v>
      </c>
      <c r="E308" s="1">
        <v>21509.17</v>
      </c>
      <c r="F308" s="1">
        <v>0</v>
      </c>
      <c r="G308" s="1">
        <v>0</v>
      </c>
      <c r="H308" s="1">
        <v>0</v>
      </c>
      <c r="I308" s="1">
        <v>21509.17</v>
      </c>
      <c r="J308" s="1">
        <v>0</v>
      </c>
      <c r="K308" s="1">
        <v>0</v>
      </c>
      <c r="L308" s="1">
        <v>0</v>
      </c>
      <c r="M308" s="1">
        <v>181.67778981999999</v>
      </c>
      <c r="N308" s="1">
        <v>1494.03</v>
      </c>
      <c r="O308" s="1" t="b">
        <f t="shared" si="9"/>
        <v>0</v>
      </c>
    </row>
    <row r="309" spans="1:15" x14ac:dyDescent="0.15">
      <c r="A309" s="1" t="str">
        <f t="shared" si="8"/>
        <v>AmeriCredit Automobile Receivables Trust 2017-10001694010 - 02081542767</v>
      </c>
      <c r="B309" s="2">
        <v>42767</v>
      </c>
      <c r="C309" s="1" t="s">
        <v>398</v>
      </c>
      <c r="D309" s="1" t="s">
        <v>16</v>
      </c>
      <c r="E309" s="1">
        <v>13404.26</v>
      </c>
      <c r="F309" s="1">
        <v>435.33</v>
      </c>
      <c r="G309" s="1">
        <v>0</v>
      </c>
      <c r="H309" s="1">
        <v>0</v>
      </c>
      <c r="I309" s="1">
        <v>12968.93</v>
      </c>
      <c r="J309" s="1">
        <v>150.19999999999999</v>
      </c>
      <c r="K309" s="1">
        <v>0</v>
      </c>
      <c r="L309" s="1">
        <v>0</v>
      </c>
      <c r="M309" s="1">
        <v>143.68840800000001</v>
      </c>
      <c r="N309" s="1">
        <v>0</v>
      </c>
      <c r="O309" s="1" t="b">
        <f t="shared" si="9"/>
        <v>0</v>
      </c>
    </row>
    <row r="310" spans="1:15" x14ac:dyDescent="0.15">
      <c r="A310" s="1" t="str">
        <f t="shared" si="8"/>
        <v>AmeriCredit Automobile Receivables Trust 2017-10001694010 - 02128742767</v>
      </c>
      <c r="B310" s="2">
        <v>42767</v>
      </c>
      <c r="C310" s="1" t="s">
        <v>397</v>
      </c>
      <c r="D310" s="1" t="s">
        <v>16</v>
      </c>
      <c r="E310" s="1">
        <v>10928.3</v>
      </c>
      <c r="F310" s="1">
        <v>92.77</v>
      </c>
      <c r="G310" s="1">
        <v>0</v>
      </c>
      <c r="H310" s="1">
        <v>0</v>
      </c>
      <c r="I310" s="1">
        <v>10835.53</v>
      </c>
      <c r="J310" s="1">
        <v>156.22999999999999</v>
      </c>
      <c r="K310" s="1">
        <v>0</v>
      </c>
      <c r="L310" s="1">
        <v>0</v>
      </c>
      <c r="M310" s="1">
        <v>101.31062802</v>
      </c>
      <c r="N310" s="1">
        <v>464.8</v>
      </c>
      <c r="O310" s="1" t="b">
        <f t="shared" si="9"/>
        <v>0</v>
      </c>
    </row>
    <row r="311" spans="1:15" x14ac:dyDescent="0.15">
      <c r="A311" s="1" t="str">
        <f t="shared" si="8"/>
        <v>AmeriCredit Automobile Receivables Trust 2017-10001694010 - 02131942767</v>
      </c>
      <c r="B311" s="2">
        <v>42767</v>
      </c>
      <c r="C311" s="1" t="s">
        <v>396</v>
      </c>
      <c r="D311" s="1" t="s">
        <v>16</v>
      </c>
      <c r="E311" s="1">
        <v>24386.799999999999</v>
      </c>
      <c r="F311" s="1">
        <v>0</v>
      </c>
      <c r="G311" s="1">
        <v>0</v>
      </c>
      <c r="H311" s="1">
        <v>0</v>
      </c>
      <c r="I311" s="1">
        <v>24386.799999999999</v>
      </c>
      <c r="J311" s="1">
        <v>0</v>
      </c>
      <c r="K311" s="1">
        <v>0</v>
      </c>
      <c r="L311" s="1">
        <v>0</v>
      </c>
      <c r="M311" s="1">
        <v>230.56655565</v>
      </c>
      <c r="N311" s="1">
        <v>1517</v>
      </c>
      <c r="O311" s="1" t="b">
        <f t="shared" si="9"/>
        <v>0</v>
      </c>
    </row>
    <row r="312" spans="1:15" x14ac:dyDescent="0.15">
      <c r="A312" s="1" t="str">
        <f t="shared" si="8"/>
        <v>AmeriCredit Automobile Receivables Trust 2017-10001694010 - 02148442767</v>
      </c>
      <c r="B312" s="2">
        <v>42767</v>
      </c>
      <c r="C312" s="1" t="s">
        <v>395</v>
      </c>
      <c r="D312" s="1" t="s">
        <v>16</v>
      </c>
      <c r="E312" s="1">
        <v>8189.17</v>
      </c>
      <c r="F312" s="1">
        <v>6887.93</v>
      </c>
      <c r="G312" s="1">
        <v>1243.68</v>
      </c>
      <c r="H312" s="1">
        <v>0</v>
      </c>
      <c r="I312" s="1">
        <v>57.56</v>
      </c>
      <c r="J312" s="1">
        <v>0</v>
      </c>
      <c r="K312" s="1">
        <v>0</v>
      </c>
      <c r="L312" s="1">
        <v>0</v>
      </c>
      <c r="M312" s="1">
        <v>93.700496110000003</v>
      </c>
      <c r="N312" s="1">
        <v>58.320580489999998</v>
      </c>
      <c r="O312" s="1" t="b">
        <f t="shared" si="9"/>
        <v>0</v>
      </c>
    </row>
    <row r="313" spans="1:15" x14ac:dyDescent="0.15">
      <c r="A313" s="1" t="str">
        <f t="shared" si="8"/>
        <v>AmeriCredit Automobile Receivables Trust 2017-10001694010 - 02197442767</v>
      </c>
      <c r="B313" s="2">
        <v>42767</v>
      </c>
      <c r="C313" s="1" t="s">
        <v>394</v>
      </c>
      <c r="D313" s="1" t="s">
        <v>16</v>
      </c>
      <c r="E313" s="1">
        <v>19170.98</v>
      </c>
      <c r="F313" s="1">
        <v>141.83000000000001</v>
      </c>
      <c r="G313" s="1">
        <v>0</v>
      </c>
      <c r="H313" s="1">
        <v>0</v>
      </c>
      <c r="I313" s="1">
        <v>19029.150000000001</v>
      </c>
      <c r="J313" s="1">
        <v>273.91000000000003</v>
      </c>
      <c r="K313" s="1">
        <v>0</v>
      </c>
      <c r="L313" s="1">
        <v>0</v>
      </c>
      <c r="M313" s="1">
        <v>178.78354461000001</v>
      </c>
      <c r="N313" s="1">
        <v>415.74</v>
      </c>
      <c r="O313" s="1" t="b">
        <f t="shared" si="9"/>
        <v>0</v>
      </c>
    </row>
    <row r="314" spans="1:15" x14ac:dyDescent="0.15">
      <c r="A314" s="1" t="str">
        <f t="shared" si="8"/>
        <v>AmeriCredit Automobile Receivables Trust 2017-10001694010 - 02238242767</v>
      </c>
      <c r="B314" s="2">
        <v>42767</v>
      </c>
      <c r="C314" s="1" t="s">
        <v>393</v>
      </c>
      <c r="D314" s="1" t="s">
        <v>16</v>
      </c>
      <c r="E314" s="1">
        <v>22195.66</v>
      </c>
      <c r="F314" s="1">
        <v>181.28</v>
      </c>
      <c r="G314" s="1">
        <v>0</v>
      </c>
      <c r="H314" s="1">
        <v>0</v>
      </c>
      <c r="I314" s="1">
        <v>22014.38</v>
      </c>
      <c r="J314" s="1">
        <v>303.93</v>
      </c>
      <c r="K314" s="1">
        <v>0</v>
      </c>
      <c r="L314" s="1">
        <v>0</v>
      </c>
      <c r="M314" s="1">
        <v>213.67681501999999</v>
      </c>
      <c r="N314" s="1">
        <v>485.21</v>
      </c>
      <c r="O314" s="1" t="b">
        <f t="shared" si="9"/>
        <v>0</v>
      </c>
    </row>
    <row r="315" spans="1:15" x14ac:dyDescent="0.15">
      <c r="A315" s="1" t="str">
        <f t="shared" si="8"/>
        <v>AmeriCredit Automobile Receivables Trust 2017-10001694010 - 02265542767</v>
      </c>
      <c r="B315" s="2">
        <v>42767</v>
      </c>
      <c r="C315" s="1" t="s">
        <v>392</v>
      </c>
      <c r="D315" s="1" t="s">
        <v>16</v>
      </c>
      <c r="E315" s="1">
        <v>16294.97</v>
      </c>
      <c r="F315" s="1">
        <v>0</v>
      </c>
      <c r="G315" s="1">
        <v>0</v>
      </c>
      <c r="H315" s="1">
        <v>0</v>
      </c>
      <c r="I315" s="1">
        <v>16294.97</v>
      </c>
      <c r="J315" s="1">
        <v>0</v>
      </c>
      <c r="K315" s="1">
        <v>0</v>
      </c>
      <c r="L315" s="1">
        <v>0</v>
      </c>
      <c r="M315" s="1">
        <v>133.78947661999999</v>
      </c>
      <c r="N315" s="1">
        <v>1895.65</v>
      </c>
      <c r="O315" s="1" t="b">
        <f t="shared" si="9"/>
        <v>0</v>
      </c>
    </row>
    <row r="316" spans="1:15" x14ac:dyDescent="0.15">
      <c r="A316" s="1" t="str">
        <f t="shared" si="8"/>
        <v>AmeriCredit Automobile Receivables Trust 2017-10001694010 - 02314242767</v>
      </c>
      <c r="B316" s="2">
        <v>42767</v>
      </c>
      <c r="C316" s="1" t="s">
        <v>391</v>
      </c>
      <c r="D316" s="1" t="s">
        <v>16</v>
      </c>
      <c r="E316" s="1">
        <v>6388.43</v>
      </c>
      <c r="F316" s="1">
        <v>0</v>
      </c>
      <c r="G316" s="1">
        <v>0</v>
      </c>
      <c r="H316" s="1">
        <v>0</v>
      </c>
      <c r="I316" s="1">
        <v>6388.43</v>
      </c>
      <c r="J316" s="1">
        <v>0</v>
      </c>
      <c r="K316" s="1">
        <v>0</v>
      </c>
      <c r="L316" s="1">
        <v>0</v>
      </c>
      <c r="M316" s="1">
        <v>64.713853029999996</v>
      </c>
      <c r="N316" s="1">
        <v>543.99</v>
      </c>
      <c r="O316" s="1" t="b">
        <f t="shared" si="9"/>
        <v>0</v>
      </c>
    </row>
    <row r="317" spans="1:15" x14ac:dyDescent="0.15">
      <c r="A317" s="1" t="str">
        <f t="shared" si="8"/>
        <v>AmeriCredit Automobile Receivables Trust 2017-10001694010 - 02326242767</v>
      </c>
      <c r="B317" s="2">
        <v>42767</v>
      </c>
      <c r="C317" s="1" t="s">
        <v>390</v>
      </c>
      <c r="D317" s="1" t="s">
        <v>16</v>
      </c>
      <c r="E317" s="1">
        <v>16346.82</v>
      </c>
      <c r="F317" s="1">
        <v>296.02</v>
      </c>
      <c r="G317" s="1">
        <v>0</v>
      </c>
      <c r="H317" s="1">
        <v>0</v>
      </c>
      <c r="I317" s="1">
        <v>16050.8</v>
      </c>
      <c r="J317" s="1">
        <v>128.97999999999999</v>
      </c>
      <c r="K317" s="1">
        <v>0</v>
      </c>
      <c r="L317" s="1">
        <v>0</v>
      </c>
      <c r="M317" s="1">
        <v>319.63636296999999</v>
      </c>
      <c r="N317" s="1">
        <v>754.28</v>
      </c>
      <c r="O317" s="1" t="b">
        <f t="shared" si="9"/>
        <v>0</v>
      </c>
    </row>
    <row r="318" spans="1:15" x14ac:dyDescent="0.15">
      <c r="A318" s="1" t="str">
        <f t="shared" si="8"/>
        <v>AmeriCredit Automobile Receivables Trust 2017-10001694010 - 02348042767</v>
      </c>
      <c r="B318" s="2">
        <v>42767</v>
      </c>
      <c r="C318" s="1" t="s">
        <v>389</v>
      </c>
      <c r="D318" s="1" t="s">
        <v>16</v>
      </c>
      <c r="E318" s="1">
        <v>23195.85</v>
      </c>
      <c r="F318" s="1">
        <v>0</v>
      </c>
      <c r="G318" s="1">
        <v>0</v>
      </c>
      <c r="H318" s="1">
        <v>0</v>
      </c>
      <c r="I318" s="1">
        <v>23195.85</v>
      </c>
      <c r="J318" s="1">
        <v>600</v>
      </c>
      <c r="K318" s="1">
        <v>0</v>
      </c>
      <c r="L318" s="1">
        <v>0</v>
      </c>
      <c r="M318" s="1">
        <v>171.70098143999999</v>
      </c>
      <c r="N318" s="1">
        <v>1751.76</v>
      </c>
      <c r="O318" s="1" t="b">
        <f t="shared" si="9"/>
        <v>0</v>
      </c>
    </row>
    <row r="319" spans="1:15" x14ac:dyDescent="0.15">
      <c r="A319" s="1" t="str">
        <f t="shared" si="8"/>
        <v>AmeriCredit Automobile Receivables Trust 2017-10001694010 - 02349242767</v>
      </c>
      <c r="B319" s="2">
        <v>42767</v>
      </c>
      <c r="C319" s="1" t="s">
        <v>388</v>
      </c>
      <c r="D319" s="1" t="s">
        <v>16</v>
      </c>
      <c r="E319" s="1">
        <v>413.97</v>
      </c>
      <c r="F319" s="1">
        <v>401.91</v>
      </c>
      <c r="G319" s="1">
        <v>12.06</v>
      </c>
      <c r="H319" s="1">
        <v>0</v>
      </c>
      <c r="I319" s="1">
        <v>0</v>
      </c>
      <c r="J319" s="1">
        <v>12.06</v>
      </c>
      <c r="K319" s="1">
        <v>0</v>
      </c>
      <c r="L319" s="1">
        <v>0</v>
      </c>
      <c r="M319" s="1">
        <v>177.96545639999999</v>
      </c>
      <c r="N319" s="1">
        <v>0</v>
      </c>
      <c r="O319" s="1" t="b">
        <f t="shared" si="9"/>
        <v>0</v>
      </c>
    </row>
    <row r="320" spans="1:15" x14ac:dyDescent="0.15">
      <c r="A320" s="1" t="str">
        <f t="shared" si="8"/>
        <v>AmeriCredit Automobile Receivables Trust 2017-10001694010 - 02350842767</v>
      </c>
      <c r="B320" s="2">
        <v>42767</v>
      </c>
      <c r="C320" s="1" t="s">
        <v>387</v>
      </c>
      <c r="D320" s="1" t="s">
        <v>16</v>
      </c>
      <c r="E320" s="1">
        <v>17945.59</v>
      </c>
      <c r="F320" s="1">
        <v>0</v>
      </c>
      <c r="G320" s="1">
        <v>0</v>
      </c>
      <c r="H320" s="1">
        <v>0</v>
      </c>
      <c r="I320" s="1">
        <v>17945.59</v>
      </c>
      <c r="J320" s="1">
        <v>0</v>
      </c>
      <c r="K320" s="1">
        <v>0</v>
      </c>
      <c r="L320" s="1">
        <v>0</v>
      </c>
      <c r="M320" s="1">
        <v>211.86704445000001</v>
      </c>
      <c r="N320" s="1">
        <v>632.08000000000004</v>
      </c>
      <c r="O320" s="1" t="b">
        <f t="shared" si="9"/>
        <v>0</v>
      </c>
    </row>
    <row r="321" spans="1:15" x14ac:dyDescent="0.15">
      <c r="A321" s="1" t="str">
        <f t="shared" si="8"/>
        <v>AmeriCredit Automobile Receivables Trust 2017-10001694010 - 02434242767</v>
      </c>
      <c r="B321" s="2">
        <v>42767</v>
      </c>
      <c r="C321" s="1" t="s">
        <v>385</v>
      </c>
      <c r="D321" s="1" t="s">
        <v>16</v>
      </c>
      <c r="E321" s="1">
        <v>22391.8</v>
      </c>
      <c r="F321" s="1">
        <v>0</v>
      </c>
      <c r="G321" s="1">
        <v>0</v>
      </c>
      <c r="H321" s="1">
        <v>0</v>
      </c>
      <c r="I321" s="1">
        <v>22391.8</v>
      </c>
      <c r="J321" s="1">
        <v>0</v>
      </c>
      <c r="K321" s="1">
        <v>0</v>
      </c>
      <c r="L321" s="1">
        <v>0</v>
      </c>
      <c r="M321" s="1">
        <v>241.83688731000001</v>
      </c>
      <c r="N321" s="1">
        <v>1161.51</v>
      </c>
      <c r="O321" s="1" t="b">
        <f t="shared" si="9"/>
        <v>0</v>
      </c>
    </row>
    <row r="322" spans="1:15" x14ac:dyDescent="0.15">
      <c r="A322" s="1" t="str">
        <f t="shared" si="8"/>
        <v>AmeriCredit Automobile Receivables Trust 2017-10001694010 - 02451942767</v>
      </c>
      <c r="B322" s="2">
        <v>42767</v>
      </c>
      <c r="C322" s="1" t="s">
        <v>384</v>
      </c>
      <c r="D322" s="1" t="s">
        <v>16</v>
      </c>
      <c r="E322" s="1">
        <v>13965.51</v>
      </c>
      <c r="F322" s="1">
        <v>142.01</v>
      </c>
      <c r="G322" s="1">
        <v>0</v>
      </c>
      <c r="H322" s="1">
        <v>0</v>
      </c>
      <c r="I322" s="1">
        <v>13823.5</v>
      </c>
      <c r="J322" s="1">
        <v>186.1</v>
      </c>
      <c r="K322" s="1">
        <v>0</v>
      </c>
      <c r="L322" s="1">
        <v>0</v>
      </c>
      <c r="M322" s="1">
        <v>151.45442356999999</v>
      </c>
      <c r="N322" s="1">
        <v>328.11</v>
      </c>
      <c r="O322" s="1" t="b">
        <f t="shared" si="9"/>
        <v>0</v>
      </c>
    </row>
    <row r="323" spans="1:15" x14ac:dyDescent="0.15">
      <c r="A323" s="1" t="str">
        <f t="shared" ref="A323:A386" si="10">D323&amp;C323&amp;B323</f>
        <v>AmeriCredit Automobile Receivables Trust 2017-10001694010 - 02536342767</v>
      </c>
      <c r="B323" s="2">
        <v>42767</v>
      </c>
      <c r="C323" s="1" t="s">
        <v>383</v>
      </c>
      <c r="D323" s="1" t="s">
        <v>16</v>
      </c>
      <c r="E323" s="1">
        <v>22246.62</v>
      </c>
      <c r="F323" s="1">
        <v>0</v>
      </c>
      <c r="G323" s="1">
        <v>0</v>
      </c>
      <c r="H323" s="1">
        <v>0</v>
      </c>
      <c r="I323" s="1">
        <v>22246.62</v>
      </c>
      <c r="J323" s="1">
        <v>0</v>
      </c>
      <c r="K323" s="1">
        <v>0</v>
      </c>
      <c r="L323" s="1">
        <v>-1434.4</v>
      </c>
      <c r="M323" s="1">
        <v>186.56514687000001</v>
      </c>
      <c r="N323" s="1">
        <v>1522.7</v>
      </c>
      <c r="O323" s="1" t="b">
        <f t="shared" ref="O323:O386" si="11">E323=G323</f>
        <v>0</v>
      </c>
    </row>
    <row r="324" spans="1:15" x14ac:dyDescent="0.15">
      <c r="A324" s="1" t="str">
        <f t="shared" si="10"/>
        <v>AmeriCredit Automobile Receivables Trust 2017-10001694010 - 02595242767</v>
      </c>
      <c r="B324" s="2">
        <v>42767</v>
      </c>
      <c r="C324" s="1" t="s">
        <v>382</v>
      </c>
      <c r="D324" s="1" t="s">
        <v>16</v>
      </c>
      <c r="E324" s="1">
        <v>20200.21</v>
      </c>
      <c r="F324" s="1">
        <v>0</v>
      </c>
      <c r="G324" s="1">
        <v>0</v>
      </c>
      <c r="H324" s="1">
        <v>0</v>
      </c>
      <c r="I324" s="1">
        <v>20200.21</v>
      </c>
      <c r="J324" s="1">
        <v>0</v>
      </c>
      <c r="K324" s="1">
        <v>0</v>
      </c>
      <c r="L324" s="1">
        <v>0</v>
      </c>
      <c r="M324" s="1">
        <v>184.19070545</v>
      </c>
      <c r="N324" s="1">
        <v>1517.84</v>
      </c>
      <c r="O324" s="1" t="b">
        <f t="shared" si="11"/>
        <v>0</v>
      </c>
    </row>
    <row r="325" spans="1:15" x14ac:dyDescent="0.15">
      <c r="A325" s="1" t="str">
        <f t="shared" si="10"/>
        <v>AmeriCredit Automobile Receivables Trust 2017-10001694010 - 02603142767</v>
      </c>
      <c r="B325" s="2">
        <v>42767</v>
      </c>
      <c r="C325" s="1" t="s">
        <v>381</v>
      </c>
      <c r="D325" s="1" t="s">
        <v>16</v>
      </c>
      <c r="E325" s="1">
        <v>12177.26</v>
      </c>
      <c r="F325" s="1">
        <v>187.84</v>
      </c>
      <c r="G325" s="1">
        <v>0</v>
      </c>
      <c r="H325" s="1">
        <v>0</v>
      </c>
      <c r="I325" s="1">
        <v>11989.42</v>
      </c>
      <c r="J325" s="1">
        <v>477.34</v>
      </c>
      <c r="K325" s="1">
        <v>0</v>
      </c>
      <c r="L325" s="1">
        <v>0</v>
      </c>
      <c r="M325" s="1">
        <v>126.83787449</v>
      </c>
      <c r="N325" s="1">
        <v>332.59</v>
      </c>
      <c r="O325" s="1" t="b">
        <f t="shared" si="11"/>
        <v>0</v>
      </c>
    </row>
    <row r="326" spans="1:15" x14ac:dyDescent="0.15">
      <c r="A326" s="1" t="str">
        <f t="shared" si="10"/>
        <v>AmeriCredit Automobile Receivables Trust 2017-10001694010 - 02650542767</v>
      </c>
      <c r="B326" s="2">
        <v>42767</v>
      </c>
      <c r="C326" s="1" t="s">
        <v>380</v>
      </c>
      <c r="D326" s="1" t="s">
        <v>16</v>
      </c>
      <c r="E326" s="1">
        <v>30830</v>
      </c>
      <c r="F326" s="1">
        <v>0</v>
      </c>
      <c r="G326" s="1">
        <v>0</v>
      </c>
      <c r="H326" s="1">
        <v>0</v>
      </c>
      <c r="I326" s="1">
        <v>30830</v>
      </c>
      <c r="J326" s="1">
        <v>0</v>
      </c>
      <c r="K326" s="1">
        <v>0</v>
      </c>
      <c r="L326" s="1">
        <v>0</v>
      </c>
      <c r="M326" s="1">
        <v>287.53816914999999</v>
      </c>
      <c r="N326" s="1">
        <v>2565.04</v>
      </c>
      <c r="O326" s="1" t="b">
        <f t="shared" si="11"/>
        <v>0</v>
      </c>
    </row>
    <row r="327" spans="1:15" x14ac:dyDescent="0.15">
      <c r="A327" s="1" t="str">
        <f t="shared" si="10"/>
        <v>AmeriCredit Automobile Receivables Trust 2017-10001694010 - 02664742767</v>
      </c>
      <c r="B327" s="2">
        <v>42767</v>
      </c>
      <c r="C327" s="1" t="s">
        <v>379</v>
      </c>
      <c r="D327" s="1" t="s">
        <v>16</v>
      </c>
      <c r="E327" s="1">
        <v>30914.04</v>
      </c>
      <c r="F327" s="1">
        <v>0</v>
      </c>
      <c r="G327" s="1">
        <v>0</v>
      </c>
      <c r="H327" s="1">
        <v>0</v>
      </c>
      <c r="I327" s="1">
        <v>30914.04</v>
      </c>
      <c r="J327" s="1">
        <v>0</v>
      </c>
      <c r="K327" s="1">
        <v>0</v>
      </c>
      <c r="L327" s="1">
        <v>0</v>
      </c>
      <c r="M327" s="1">
        <v>259.98402805000001</v>
      </c>
      <c r="N327" s="1">
        <v>2813.8</v>
      </c>
      <c r="O327" s="1" t="b">
        <f t="shared" si="11"/>
        <v>0</v>
      </c>
    </row>
    <row r="328" spans="1:15" x14ac:dyDescent="0.15">
      <c r="A328" s="1" t="str">
        <f t="shared" si="10"/>
        <v>AmeriCredit Automobile Receivables Trust 2017-10001694010 - 02707342767</v>
      </c>
      <c r="B328" s="2">
        <v>42767</v>
      </c>
      <c r="C328" s="1" t="s">
        <v>378</v>
      </c>
      <c r="D328" s="1" t="s">
        <v>16</v>
      </c>
      <c r="E328" s="1">
        <v>32463.03</v>
      </c>
      <c r="F328" s="1">
        <v>404.69</v>
      </c>
      <c r="G328" s="1">
        <v>0</v>
      </c>
      <c r="H328" s="1">
        <v>0</v>
      </c>
      <c r="I328" s="1">
        <v>32058.34</v>
      </c>
      <c r="J328" s="1">
        <v>200.91</v>
      </c>
      <c r="K328" s="1">
        <v>0</v>
      </c>
      <c r="L328" s="1">
        <v>0</v>
      </c>
      <c r="M328" s="1">
        <v>385.79571164999999</v>
      </c>
      <c r="N328" s="1">
        <v>0</v>
      </c>
      <c r="O328" s="1" t="b">
        <f t="shared" si="11"/>
        <v>0</v>
      </c>
    </row>
    <row r="329" spans="1:15" x14ac:dyDescent="0.15">
      <c r="A329" s="1" t="str">
        <f t="shared" si="10"/>
        <v>AmeriCredit Automobile Receivables Trust 2017-10001694010 - 02774842767</v>
      </c>
      <c r="B329" s="2">
        <v>42767</v>
      </c>
      <c r="C329" s="1" t="s">
        <v>377</v>
      </c>
      <c r="D329" s="1" t="s">
        <v>16</v>
      </c>
      <c r="E329" s="1">
        <v>19527</v>
      </c>
      <c r="F329" s="1">
        <v>0</v>
      </c>
      <c r="G329" s="1">
        <v>0</v>
      </c>
      <c r="H329" s="1">
        <v>0</v>
      </c>
      <c r="I329" s="1">
        <v>19527</v>
      </c>
      <c r="J329" s="1">
        <v>0</v>
      </c>
      <c r="K329" s="1">
        <v>0</v>
      </c>
      <c r="L329" s="1">
        <v>0</v>
      </c>
      <c r="M329" s="1">
        <v>148.64754002999999</v>
      </c>
      <c r="N329" s="1">
        <v>1865.15</v>
      </c>
      <c r="O329" s="1" t="b">
        <f t="shared" si="11"/>
        <v>0</v>
      </c>
    </row>
    <row r="330" spans="1:15" x14ac:dyDescent="0.15">
      <c r="A330" s="1" t="str">
        <f t="shared" si="10"/>
        <v>AmeriCredit Automobile Receivables Trust 2017-10001694010 - 02831142767</v>
      </c>
      <c r="B330" s="2">
        <v>42767</v>
      </c>
      <c r="C330" s="1" t="s">
        <v>376</v>
      </c>
      <c r="D330" s="1" t="s">
        <v>16</v>
      </c>
      <c r="E330" s="1">
        <v>16532.63</v>
      </c>
      <c r="F330" s="1">
        <v>0</v>
      </c>
      <c r="G330" s="1">
        <v>0</v>
      </c>
      <c r="H330" s="1">
        <v>0</v>
      </c>
      <c r="I330" s="1">
        <v>16532.63</v>
      </c>
      <c r="J330" s="1">
        <v>0</v>
      </c>
      <c r="K330" s="1">
        <v>0</v>
      </c>
      <c r="L330" s="1">
        <v>0</v>
      </c>
      <c r="M330" s="1">
        <v>188.26268537000001</v>
      </c>
      <c r="N330" s="1">
        <v>955.64</v>
      </c>
      <c r="O330" s="1" t="b">
        <f t="shared" si="11"/>
        <v>0</v>
      </c>
    </row>
    <row r="331" spans="1:15" x14ac:dyDescent="0.15">
      <c r="A331" s="1" t="str">
        <f t="shared" si="10"/>
        <v>AmeriCredit Automobile Receivables Trust 2017-10001694010 - 02835842767</v>
      </c>
      <c r="B331" s="2">
        <v>42767</v>
      </c>
      <c r="C331" s="1" t="s">
        <v>375</v>
      </c>
      <c r="D331" s="1" t="s">
        <v>16</v>
      </c>
      <c r="E331" s="1">
        <v>26829.75</v>
      </c>
      <c r="F331" s="1">
        <v>0</v>
      </c>
      <c r="G331" s="1">
        <v>0</v>
      </c>
      <c r="H331" s="1">
        <v>0</v>
      </c>
      <c r="I331" s="1">
        <v>26829.75</v>
      </c>
      <c r="J331" s="1">
        <v>0</v>
      </c>
      <c r="K331" s="1">
        <v>0</v>
      </c>
      <c r="L331" s="1">
        <v>-425</v>
      </c>
      <c r="M331" s="1">
        <v>224.29707538</v>
      </c>
      <c r="N331" s="1">
        <v>2459.8000000000002</v>
      </c>
      <c r="O331" s="1" t="b">
        <f t="shared" si="11"/>
        <v>0</v>
      </c>
    </row>
    <row r="332" spans="1:15" x14ac:dyDescent="0.15">
      <c r="A332" s="1" t="str">
        <f t="shared" si="10"/>
        <v>AmeriCredit Automobile Receivables Trust 2017-10001694010 - 02865642767</v>
      </c>
      <c r="B332" s="2">
        <v>42767</v>
      </c>
      <c r="C332" s="1" t="s">
        <v>374</v>
      </c>
      <c r="D332" s="1" t="s">
        <v>16</v>
      </c>
      <c r="E332" s="1">
        <v>29959.19</v>
      </c>
      <c r="F332" s="1">
        <v>0</v>
      </c>
      <c r="G332" s="1">
        <v>0</v>
      </c>
      <c r="H332" s="1">
        <v>0</v>
      </c>
      <c r="I332" s="1">
        <v>29959.19</v>
      </c>
      <c r="J332" s="1">
        <v>0</v>
      </c>
      <c r="K332" s="1">
        <v>0</v>
      </c>
      <c r="L332" s="1">
        <v>0</v>
      </c>
      <c r="M332" s="1">
        <v>266.45230391000001</v>
      </c>
      <c r="N332" s="1">
        <v>2624.92</v>
      </c>
      <c r="O332" s="1" t="b">
        <f t="shared" si="11"/>
        <v>0</v>
      </c>
    </row>
    <row r="333" spans="1:15" x14ac:dyDescent="0.15">
      <c r="A333" s="1" t="str">
        <f t="shared" si="10"/>
        <v>AmeriCredit Automobile Receivables Trust 2017-10001694010 - 02895442767</v>
      </c>
      <c r="B333" s="2">
        <v>42767</v>
      </c>
      <c r="C333" s="1" t="s">
        <v>373</v>
      </c>
      <c r="D333" s="1" t="s">
        <v>16</v>
      </c>
      <c r="E333" s="1">
        <v>39373.99</v>
      </c>
      <c r="F333" s="1">
        <v>0</v>
      </c>
      <c r="G333" s="1">
        <v>0</v>
      </c>
      <c r="H333" s="1">
        <v>0</v>
      </c>
      <c r="I333" s="1">
        <v>39373.99</v>
      </c>
      <c r="J333" s="1">
        <v>0</v>
      </c>
      <c r="K333" s="1">
        <v>0</v>
      </c>
      <c r="L333" s="1">
        <v>-150</v>
      </c>
      <c r="M333" s="1">
        <v>423.66675780999998</v>
      </c>
      <c r="N333" s="1">
        <v>2681.2</v>
      </c>
      <c r="O333" s="1" t="b">
        <f t="shared" si="11"/>
        <v>0</v>
      </c>
    </row>
    <row r="334" spans="1:15" x14ac:dyDescent="0.15">
      <c r="A334" s="1" t="str">
        <f t="shared" si="10"/>
        <v>AmeriCredit Automobile Receivables Trust 2017-10001694010 - 02896342767</v>
      </c>
      <c r="B334" s="2">
        <v>42767</v>
      </c>
      <c r="C334" s="1" t="s">
        <v>372</v>
      </c>
      <c r="D334" s="1" t="s">
        <v>16</v>
      </c>
      <c r="E334" s="1">
        <v>16652.27</v>
      </c>
      <c r="F334" s="1">
        <v>0</v>
      </c>
      <c r="G334" s="1">
        <v>0</v>
      </c>
      <c r="H334" s="1">
        <v>0</v>
      </c>
      <c r="I334" s="1">
        <v>16652.27</v>
      </c>
      <c r="J334" s="1">
        <v>0</v>
      </c>
      <c r="K334" s="1">
        <v>0</v>
      </c>
      <c r="L334" s="1">
        <v>0</v>
      </c>
      <c r="M334" s="1">
        <v>148.35972991</v>
      </c>
      <c r="N334" s="1">
        <v>1102.1099999999999</v>
      </c>
      <c r="O334" s="1" t="b">
        <f t="shared" si="11"/>
        <v>0</v>
      </c>
    </row>
    <row r="335" spans="1:15" x14ac:dyDescent="0.15">
      <c r="A335" s="1" t="str">
        <f t="shared" si="10"/>
        <v>AmeriCredit Automobile Receivables Trust 2017-10001694010 - 02917042767</v>
      </c>
      <c r="B335" s="2">
        <v>42767</v>
      </c>
      <c r="C335" s="1" t="s">
        <v>371</v>
      </c>
      <c r="D335" s="1" t="s">
        <v>16</v>
      </c>
      <c r="E335" s="1">
        <v>15602.7</v>
      </c>
      <c r="F335" s="1">
        <v>0</v>
      </c>
      <c r="G335" s="1">
        <v>0</v>
      </c>
      <c r="H335" s="1">
        <v>0</v>
      </c>
      <c r="I335" s="1">
        <v>15602.7</v>
      </c>
      <c r="J335" s="1">
        <v>0</v>
      </c>
      <c r="K335" s="1">
        <v>0</v>
      </c>
      <c r="L335" s="1">
        <v>-400</v>
      </c>
      <c r="M335" s="1">
        <v>149.35377244</v>
      </c>
      <c r="N335" s="1">
        <v>1253.4100000000001</v>
      </c>
      <c r="O335" s="1" t="b">
        <f t="shared" si="11"/>
        <v>0</v>
      </c>
    </row>
    <row r="336" spans="1:15" x14ac:dyDescent="0.15">
      <c r="A336" s="1" t="str">
        <f t="shared" si="10"/>
        <v>AmeriCredit Automobile Receivables Trust 2017-10001694010 - 02933542767</v>
      </c>
      <c r="B336" s="2">
        <v>42767</v>
      </c>
      <c r="C336" s="1" t="s">
        <v>370</v>
      </c>
      <c r="D336" s="1" t="s">
        <v>16</v>
      </c>
      <c r="E336" s="1">
        <v>30285.7</v>
      </c>
      <c r="F336" s="1">
        <v>0</v>
      </c>
      <c r="G336" s="1">
        <v>0</v>
      </c>
      <c r="H336" s="1">
        <v>0</v>
      </c>
      <c r="I336" s="1">
        <v>30285.7</v>
      </c>
      <c r="J336" s="1">
        <v>0</v>
      </c>
      <c r="K336" s="1">
        <v>0</v>
      </c>
      <c r="L336" s="1">
        <v>0</v>
      </c>
      <c r="M336" s="1">
        <v>252.38390674999999</v>
      </c>
      <c r="N336" s="1">
        <v>2783.48</v>
      </c>
      <c r="O336" s="1" t="b">
        <f t="shared" si="11"/>
        <v>0</v>
      </c>
    </row>
    <row r="337" spans="1:15" x14ac:dyDescent="0.15">
      <c r="A337" s="1" t="str">
        <f t="shared" si="10"/>
        <v>AmeriCredit Automobile Receivables Trust 2017-10001694010 - 02945942767</v>
      </c>
      <c r="B337" s="2">
        <v>42767</v>
      </c>
      <c r="C337" s="1" t="s">
        <v>369</v>
      </c>
      <c r="D337" s="1" t="s">
        <v>16</v>
      </c>
      <c r="E337" s="1">
        <v>26040.87</v>
      </c>
      <c r="F337" s="1">
        <v>0</v>
      </c>
      <c r="G337" s="1">
        <v>0</v>
      </c>
      <c r="H337" s="1">
        <v>0</v>
      </c>
      <c r="I337" s="1">
        <v>26040.87</v>
      </c>
      <c r="J337" s="1">
        <v>597.63</v>
      </c>
      <c r="K337" s="1">
        <v>0</v>
      </c>
      <c r="L337" s="1">
        <v>0</v>
      </c>
      <c r="M337" s="1">
        <v>217.37911399999999</v>
      </c>
      <c r="N337" s="1">
        <v>1792.89</v>
      </c>
      <c r="O337" s="1" t="b">
        <f t="shared" si="11"/>
        <v>0</v>
      </c>
    </row>
    <row r="338" spans="1:15" x14ac:dyDescent="0.15">
      <c r="A338" s="1" t="str">
        <f t="shared" si="10"/>
        <v>AmeriCredit Automobile Receivables Trust 2017-10001694010 - 02958142767</v>
      </c>
      <c r="B338" s="2">
        <v>42767</v>
      </c>
      <c r="C338" s="1" t="s">
        <v>368</v>
      </c>
      <c r="D338" s="1" t="s">
        <v>16</v>
      </c>
      <c r="E338" s="1">
        <v>31858.61</v>
      </c>
      <c r="F338" s="1">
        <v>0</v>
      </c>
      <c r="G338" s="1">
        <v>0</v>
      </c>
      <c r="H338" s="1">
        <v>0</v>
      </c>
      <c r="I338" s="1">
        <v>31858.61</v>
      </c>
      <c r="J338" s="1">
        <v>0</v>
      </c>
      <c r="K338" s="1">
        <v>0</v>
      </c>
      <c r="L338" s="1">
        <v>-265</v>
      </c>
      <c r="M338" s="1">
        <v>322.99142884000003</v>
      </c>
      <c r="N338" s="1">
        <v>1949.13</v>
      </c>
      <c r="O338" s="1" t="b">
        <f t="shared" si="11"/>
        <v>0</v>
      </c>
    </row>
    <row r="339" spans="1:15" x14ac:dyDescent="0.15">
      <c r="A339" s="1" t="str">
        <f t="shared" si="10"/>
        <v>AmeriCredit Automobile Receivables Trust 2017-10001694010 - 03078642767</v>
      </c>
      <c r="B339" s="2">
        <v>42767</v>
      </c>
      <c r="C339" s="1" t="s">
        <v>367</v>
      </c>
      <c r="D339" s="1" t="s">
        <v>16</v>
      </c>
      <c r="E339" s="1">
        <v>14138.92</v>
      </c>
      <c r="F339" s="1">
        <v>282.95</v>
      </c>
      <c r="G339" s="1">
        <v>0</v>
      </c>
      <c r="H339" s="1">
        <v>0</v>
      </c>
      <c r="I339" s="1">
        <v>13855.97</v>
      </c>
      <c r="J339" s="1">
        <v>295.01</v>
      </c>
      <c r="K339" s="1">
        <v>0</v>
      </c>
      <c r="L339" s="1">
        <v>0</v>
      </c>
      <c r="M339" s="1">
        <v>138.57997465</v>
      </c>
      <c r="N339" s="1">
        <v>288.95999999999998</v>
      </c>
      <c r="O339" s="1" t="b">
        <f t="shared" si="11"/>
        <v>0</v>
      </c>
    </row>
    <row r="340" spans="1:15" x14ac:dyDescent="0.15">
      <c r="A340" s="1" t="str">
        <f t="shared" si="10"/>
        <v>AmeriCredit Automobile Receivables Trust 2017-10001694010 - 03118942767</v>
      </c>
      <c r="B340" s="2">
        <v>42767</v>
      </c>
      <c r="C340" s="1" t="s">
        <v>366</v>
      </c>
      <c r="D340" s="1" t="s">
        <v>16</v>
      </c>
      <c r="E340" s="1">
        <v>12223.03</v>
      </c>
      <c r="F340" s="1">
        <v>0</v>
      </c>
      <c r="G340" s="1">
        <v>0</v>
      </c>
      <c r="H340" s="1">
        <v>0</v>
      </c>
      <c r="I340" s="1">
        <v>12223.03</v>
      </c>
      <c r="J340" s="1">
        <v>0</v>
      </c>
      <c r="K340" s="1">
        <v>0</v>
      </c>
      <c r="L340" s="1">
        <v>0</v>
      </c>
      <c r="M340" s="1">
        <v>147.10703512000001</v>
      </c>
      <c r="N340" s="1">
        <v>884.56</v>
      </c>
      <c r="O340" s="1" t="b">
        <f t="shared" si="11"/>
        <v>0</v>
      </c>
    </row>
    <row r="341" spans="1:15" x14ac:dyDescent="0.15">
      <c r="A341" s="1" t="str">
        <f t="shared" si="10"/>
        <v>AmeriCredit Automobile Receivables Trust 2017-10001694010 - 03147242767</v>
      </c>
      <c r="B341" s="2">
        <v>42767</v>
      </c>
      <c r="C341" s="1" t="s">
        <v>365</v>
      </c>
      <c r="D341" s="1" t="s">
        <v>16</v>
      </c>
      <c r="E341" s="1">
        <v>44637.02</v>
      </c>
      <c r="F341" s="1">
        <v>44622.36</v>
      </c>
      <c r="G341" s="1">
        <v>14.66</v>
      </c>
      <c r="H341" s="1">
        <v>0</v>
      </c>
      <c r="I341" s="1">
        <v>0</v>
      </c>
      <c r="J341" s="1">
        <v>542.53</v>
      </c>
      <c r="K341" s="1">
        <v>0</v>
      </c>
      <c r="L341" s="1">
        <v>0</v>
      </c>
      <c r="M341" s="1">
        <v>447.03222481</v>
      </c>
      <c r="N341" s="1">
        <v>0</v>
      </c>
      <c r="O341" s="1" t="b">
        <f t="shared" si="11"/>
        <v>0</v>
      </c>
    </row>
    <row r="342" spans="1:15" x14ac:dyDescent="0.15">
      <c r="A342" s="1" t="str">
        <f t="shared" si="10"/>
        <v>AmeriCredit Automobile Receivables Trust 2017-10001694010 - 03166242767</v>
      </c>
      <c r="B342" s="2">
        <v>42767</v>
      </c>
      <c r="C342" s="1" t="s">
        <v>364</v>
      </c>
      <c r="D342" s="1" t="s">
        <v>16</v>
      </c>
      <c r="E342" s="1">
        <v>17303.41</v>
      </c>
      <c r="F342" s="1">
        <v>0</v>
      </c>
      <c r="G342" s="1">
        <v>0</v>
      </c>
      <c r="H342" s="1">
        <v>0</v>
      </c>
      <c r="I342" s="1">
        <v>17303.41</v>
      </c>
      <c r="J342" s="1">
        <v>0</v>
      </c>
      <c r="K342" s="1">
        <v>0</v>
      </c>
      <c r="L342" s="1">
        <v>0</v>
      </c>
      <c r="M342" s="1">
        <v>171.50063066000001</v>
      </c>
      <c r="N342" s="1">
        <v>1559.96</v>
      </c>
      <c r="O342" s="1" t="b">
        <f t="shared" si="11"/>
        <v>0</v>
      </c>
    </row>
    <row r="343" spans="1:15" x14ac:dyDescent="0.15">
      <c r="A343" s="1" t="str">
        <f t="shared" si="10"/>
        <v>AmeriCredit Automobile Receivables Trust 2017-10001694010 - 03176442767</v>
      </c>
      <c r="B343" s="2">
        <v>42767</v>
      </c>
      <c r="C343" s="1" t="s">
        <v>363</v>
      </c>
      <c r="D343" s="1" t="s">
        <v>16</v>
      </c>
      <c r="E343" s="1">
        <v>29131.57</v>
      </c>
      <c r="F343" s="1">
        <v>0</v>
      </c>
      <c r="G343" s="1">
        <v>0</v>
      </c>
      <c r="H343" s="1">
        <v>0</v>
      </c>
      <c r="I343" s="1">
        <v>29131.57</v>
      </c>
      <c r="J343" s="1">
        <v>0</v>
      </c>
      <c r="K343" s="1">
        <v>0</v>
      </c>
      <c r="L343" s="1">
        <v>0</v>
      </c>
      <c r="M343" s="1">
        <v>298.78846268000001</v>
      </c>
      <c r="N343" s="1">
        <v>2221.88</v>
      </c>
      <c r="O343" s="1" t="b">
        <f t="shared" si="11"/>
        <v>0</v>
      </c>
    </row>
    <row r="344" spans="1:15" x14ac:dyDescent="0.15">
      <c r="A344" s="1" t="str">
        <f t="shared" si="10"/>
        <v>AmeriCredit Automobile Receivables Trust 2017-10001694010 - 03186642767</v>
      </c>
      <c r="B344" s="2">
        <v>42767</v>
      </c>
      <c r="C344" s="1" t="s">
        <v>362</v>
      </c>
      <c r="D344" s="1" t="s">
        <v>16</v>
      </c>
      <c r="E344" s="1">
        <v>14825.41</v>
      </c>
      <c r="F344" s="1">
        <v>14815.82</v>
      </c>
      <c r="G344" s="1">
        <v>9.59</v>
      </c>
      <c r="H344" s="1">
        <v>0</v>
      </c>
      <c r="I344" s="1">
        <v>0</v>
      </c>
      <c r="J344" s="1">
        <v>204.71</v>
      </c>
      <c r="K344" s="1">
        <v>0</v>
      </c>
      <c r="L344" s="1">
        <v>0</v>
      </c>
      <c r="M344" s="1">
        <v>131.77650163999999</v>
      </c>
      <c r="N344" s="1">
        <v>0</v>
      </c>
      <c r="O344" s="1" t="b">
        <f t="shared" si="11"/>
        <v>0</v>
      </c>
    </row>
    <row r="345" spans="1:15" x14ac:dyDescent="0.15">
      <c r="A345" s="1" t="str">
        <f t="shared" si="10"/>
        <v>AmeriCredit Automobile Receivables Trust 2017-10001694010 - 03193142767</v>
      </c>
      <c r="B345" s="2">
        <v>42767</v>
      </c>
      <c r="C345" s="1" t="s">
        <v>361</v>
      </c>
      <c r="D345" s="1" t="s">
        <v>16</v>
      </c>
      <c r="E345" s="1">
        <v>12434</v>
      </c>
      <c r="F345" s="1">
        <v>0</v>
      </c>
      <c r="G345" s="1">
        <v>0</v>
      </c>
      <c r="H345" s="1">
        <v>0</v>
      </c>
      <c r="I345" s="1">
        <v>12434</v>
      </c>
      <c r="J345" s="1">
        <v>280</v>
      </c>
      <c r="K345" s="1">
        <v>0</v>
      </c>
      <c r="L345" s="1">
        <v>0</v>
      </c>
      <c r="M345" s="1">
        <v>90.532712630000006</v>
      </c>
      <c r="N345" s="1">
        <v>956.48</v>
      </c>
      <c r="O345" s="1" t="b">
        <f t="shared" si="11"/>
        <v>0</v>
      </c>
    </row>
    <row r="346" spans="1:15" x14ac:dyDescent="0.15">
      <c r="A346" s="1" t="str">
        <f t="shared" si="10"/>
        <v>AmeriCredit Automobile Receivables Trust 2017-10001694010 - 03217942767</v>
      </c>
      <c r="B346" s="2">
        <v>42767</v>
      </c>
      <c r="C346" s="1" t="s">
        <v>360</v>
      </c>
      <c r="D346" s="1" t="s">
        <v>16</v>
      </c>
      <c r="E346" s="1">
        <v>14546.38</v>
      </c>
      <c r="F346" s="1">
        <v>0</v>
      </c>
      <c r="G346" s="1">
        <v>0</v>
      </c>
      <c r="H346" s="1">
        <v>0</v>
      </c>
      <c r="I346" s="1">
        <v>14546.38</v>
      </c>
      <c r="J346" s="1">
        <v>0</v>
      </c>
      <c r="K346" s="1">
        <v>0</v>
      </c>
      <c r="L346" s="1">
        <v>0</v>
      </c>
      <c r="M346" s="1">
        <v>119.39284431</v>
      </c>
      <c r="N346" s="1">
        <v>1002.69</v>
      </c>
      <c r="O346" s="1" t="b">
        <f t="shared" si="11"/>
        <v>0</v>
      </c>
    </row>
    <row r="347" spans="1:15" x14ac:dyDescent="0.15">
      <c r="A347" s="1" t="str">
        <f t="shared" si="10"/>
        <v>AmeriCredit Automobile Receivables Trust 2017-10001694010 - 03232242767</v>
      </c>
      <c r="B347" s="2">
        <v>42767</v>
      </c>
      <c r="C347" s="1" t="s">
        <v>359</v>
      </c>
      <c r="D347" s="1" t="s">
        <v>16</v>
      </c>
      <c r="E347" s="1">
        <v>15307.52</v>
      </c>
      <c r="F347" s="1">
        <v>0</v>
      </c>
      <c r="G347" s="1">
        <v>0</v>
      </c>
      <c r="H347" s="1">
        <v>0</v>
      </c>
      <c r="I347" s="1">
        <v>15307.52</v>
      </c>
      <c r="J347" s="1">
        <v>0</v>
      </c>
      <c r="K347" s="1">
        <v>0</v>
      </c>
      <c r="L347" s="1">
        <v>0</v>
      </c>
      <c r="M347" s="1">
        <v>151.11323899999999</v>
      </c>
      <c r="N347" s="1">
        <v>630.5</v>
      </c>
      <c r="O347" s="1" t="b">
        <f t="shared" si="11"/>
        <v>0</v>
      </c>
    </row>
    <row r="348" spans="1:15" x14ac:dyDescent="0.15">
      <c r="A348" s="1" t="str">
        <f t="shared" si="10"/>
        <v>AmeriCredit Automobile Receivables Trust 2017-10001694010 - 03249342767</v>
      </c>
      <c r="B348" s="2">
        <v>42767</v>
      </c>
      <c r="C348" s="1" t="s">
        <v>358</v>
      </c>
      <c r="D348" s="1" t="s">
        <v>16</v>
      </c>
      <c r="E348" s="1">
        <v>13942.99</v>
      </c>
      <c r="F348" s="1">
        <v>0</v>
      </c>
      <c r="G348" s="1">
        <v>0</v>
      </c>
      <c r="H348" s="1">
        <v>0</v>
      </c>
      <c r="I348" s="1">
        <v>13942.99</v>
      </c>
      <c r="J348" s="1">
        <v>316.88</v>
      </c>
      <c r="K348" s="1">
        <v>0</v>
      </c>
      <c r="L348" s="1">
        <v>0</v>
      </c>
      <c r="M348" s="1">
        <v>171.85813302</v>
      </c>
      <c r="N348" s="1">
        <v>1266.76</v>
      </c>
      <c r="O348" s="1" t="b">
        <f t="shared" si="11"/>
        <v>0</v>
      </c>
    </row>
    <row r="349" spans="1:15" x14ac:dyDescent="0.15">
      <c r="A349" s="1" t="str">
        <f t="shared" si="10"/>
        <v>AmeriCredit Automobile Receivables Trust 2017-10001694010 - 03396242767</v>
      </c>
      <c r="B349" s="2">
        <v>42767</v>
      </c>
      <c r="C349" s="1" t="s">
        <v>357</v>
      </c>
      <c r="D349" s="1" t="s">
        <v>16</v>
      </c>
      <c r="E349" s="1">
        <v>2371.7199999999998</v>
      </c>
      <c r="F349" s="1">
        <v>0</v>
      </c>
      <c r="G349" s="1">
        <v>0</v>
      </c>
      <c r="H349" s="1">
        <v>0</v>
      </c>
      <c r="I349" s="1">
        <v>2371.7199999999998</v>
      </c>
      <c r="J349" s="1">
        <v>0</v>
      </c>
      <c r="K349" s="1">
        <v>0</v>
      </c>
      <c r="L349" s="1">
        <v>0</v>
      </c>
      <c r="M349" s="1">
        <v>132.98287875</v>
      </c>
      <c r="N349" s="1">
        <v>1222.6199999999999</v>
      </c>
      <c r="O349" s="1" t="b">
        <f t="shared" si="11"/>
        <v>0</v>
      </c>
    </row>
    <row r="350" spans="1:15" x14ac:dyDescent="0.15">
      <c r="A350" s="1" t="str">
        <f t="shared" si="10"/>
        <v>AmeriCredit Automobile Receivables Trust 2017-10001694010 - 03417242767</v>
      </c>
      <c r="B350" s="2">
        <v>42767</v>
      </c>
      <c r="C350" s="1" t="s">
        <v>356</v>
      </c>
      <c r="D350" s="1" t="s">
        <v>16</v>
      </c>
      <c r="E350" s="1">
        <v>16117.55</v>
      </c>
      <c r="F350" s="1">
        <v>0</v>
      </c>
      <c r="G350" s="1">
        <v>0</v>
      </c>
      <c r="H350" s="1">
        <v>0</v>
      </c>
      <c r="I350" s="1">
        <v>16117.55</v>
      </c>
      <c r="J350" s="1">
        <v>0</v>
      </c>
      <c r="K350" s="1">
        <v>0</v>
      </c>
      <c r="L350" s="1">
        <v>-425</v>
      </c>
      <c r="M350" s="1">
        <v>118.32334942999999</v>
      </c>
      <c r="N350" s="1">
        <v>1590.64</v>
      </c>
      <c r="O350" s="1" t="b">
        <f t="shared" si="11"/>
        <v>0</v>
      </c>
    </row>
    <row r="351" spans="1:15" x14ac:dyDescent="0.15">
      <c r="A351" s="1" t="str">
        <f t="shared" si="10"/>
        <v>AmeriCredit Automobile Receivables Trust 2017-10001694010 - 03426542767</v>
      </c>
      <c r="B351" s="2">
        <v>42767</v>
      </c>
      <c r="C351" s="1" t="s">
        <v>355</v>
      </c>
      <c r="D351" s="1" t="s">
        <v>16</v>
      </c>
      <c r="E351" s="1">
        <v>19014.93</v>
      </c>
      <c r="F351" s="1">
        <v>0</v>
      </c>
      <c r="G351" s="1">
        <v>0</v>
      </c>
      <c r="H351" s="1">
        <v>0</v>
      </c>
      <c r="I351" s="1">
        <v>19014.93</v>
      </c>
      <c r="J351" s="1">
        <v>0</v>
      </c>
      <c r="K351" s="1">
        <v>0</v>
      </c>
      <c r="L351" s="1">
        <v>0</v>
      </c>
      <c r="M351" s="1">
        <v>158.45352928</v>
      </c>
      <c r="N351" s="1">
        <v>1748.8</v>
      </c>
      <c r="O351" s="1" t="b">
        <f t="shared" si="11"/>
        <v>0</v>
      </c>
    </row>
    <row r="352" spans="1:15" x14ac:dyDescent="0.15">
      <c r="A352" s="1" t="str">
        <f t="shared" si="10"/>
        <v>AmeriCredit Automobile Receivables Trust 2017-10001694010 - 03502942767</v>
      </c>
      <c r="B352" s="2">
        <v>42767</v>
      </c>
      <c r="C352" s="1" t="s">
        <v>353</v>
      </c>
      <c r="D352" s="1" t="s">
        <v>16</v>
      </c>
      <c r="E352" s="1">
        <v>13317.31</v>
      </c>
      <c r="F352" s="1">
        <v>0</v>
      </c>
      <c r="G352" s="1">
        <v>0</v>
      </c>
      <c r="H352" s="1">
        <v>0</v>
      </c>
      <c r="I352" s="1">
        <v>13317.31</v>
      </c>
      <c r="J352" s="1">
        <v>0</v>
      </c>
      <c r="K352" s="1">
        <v>0</v>
      </c>
      <c r="L352" s="1">
        <v>0</v>
      </c>
      <c r="M352" s="1">
        <v>106.1757099</v>
      </c>
      <c r="N352" s="1">
        <v>1270.32</v>
      </c>
      <c r="O352" s="1" t="b">
        <f t="shared" si="11"/>
        <v>0</v>
      </c>
    </row>
    <row r="353" spans="1:15" x14ac:dyDescent="0.15">
      <c r="A353" s="1" t="str">
        <f t="shared" si="10"/>
        <v>AmeriCredit Automobile Receivables Trust 2017-10001694010 - 03511742767</v>
      </c>
      <c r="B353" s="2">
        <v>42767</v>
      </c>
      <c r="C353" s="1" t="s">
        <v>352</v>
      </c>
      <c r="D353" s="1" t="s">
        <v>16</v>
      </c>
      <c r="E353" s="1">
        <v>14103.82</v>
      </c>
      <c r="F353" s="1">
        <v>172.44</v>
      </c>
      <c r="G353" s="1">
        <v>0</v>
      </c>
      <c r="H353" s="1">
        <v>0</v>
      </c>
      <c r="I353" s="1">
        <v>13931.38</v>
      </c>
      <c r="J353" s="1">
        <v>137.93</v>
      </c>
      <c r="K353" s="1">
        <v>0</v>
      </c>
      <c r="L353" s="1">
        <v>0</v>
      </c>
      <c r="M353" s="1">
        <v>188.89296625</v>
      </c>
      <c r="N353" s="1">
        <v>620.74</v>
      </c>
      <c r="O353" s="1" t="b">
        <f t="shared" si="11"/>
        <v>0</v>
      </c>
    </row>
    <row r="354" spans="1:15" x14ac:dyDescent="0.15">
      <c r="A354" s="1" t="str">
        <f t="shared" si="10"/>
        <v>AmeriCredit Automobile Receivables Trust 2017-10001694010 - 03546242767</v>
      </c>
      <c r="B354" s="2">
        <v>42767</v>
      </c>
      <c r="C354" s="1" t="s">
        <v>351</v>
      </c>
      <c r="D354" s="1" t="s">
        <v>16</v>
      </c>
      <c r="E354" s="1">
        <v>12977.05</v>
      </c>
      <c r="F354" s="1">
        <v>0</v>
      </c>
      <c r="G354" s="1">
        <v>0</v>
      </c>
      <c r="H354" s="1">
        <v>0</v>
      </c>
      <c r="I354" s="1">
        <v>12977.05</v>
      </c>
      <c r="J354" s="1">
        <v>0</v>
      </c>
      <c r="K354" s="1">
        <v>0</v>
      </c>
      <c r="L354" s="1">
        <v>-250</v>
      </c>
      <c r="M354" s="1">
        <v>101.38706526</v>
      </c>
      <c r="N354" s="1">
        <v>626.76</v>
      </c>
      <c r="O354" s="1" t="b">
        <f t="shared" si="11"/>
        <v>0</v>
      </c>
    </row>
    <row r="355" spans="1:15" x14ac:dyDescent="0.15">
      <c r="A355" s="1" t="str">
        <f t="shared" si="10"/>
        <v>AmeriCredit Automobile Receivables Trust 2017-10001694010 - 03555442767</v>
      </c>
      <c r="B355" s="2">
        <v>42767</v>
      </c>
      <c r="C355" s="1" t="s">
        <v>350</v>
      </c>
      <c r="D355" s="1" t="s">
        <v>16</v>
      </c>
      <c r="E355" s="1">
        <v>16026.41</v>
      </c>
      <c r="F355" s="1">
        <v>0</v>
      </c>
      <c r="G355" s="1">
        <v>0</v>
      </c>
      <c r="H355" s="1">
        <v>0</v>
      </c>
      <c r="I355" s="1">
        <v>16026.41</v>
      </c>
      <c r="J355" s="1">
        <v>0</v>
      </c>
      <c r="K355" s="1">
        <v>0</v>
      </c>
      <c r="L355" s="1">
        <v>0</v>
      </c>
      <c r="M355" s="1">
        <v>132.64122417999999</v>
      </c>
      <c r="N355" s="1">
        <v>1110.99</v>
      </c>
      <c r="O355" s="1" t="b">
        <f t="shared" si="11"/>
        <v>0</v>
      </c>
    </row>
    <row r="356" spans="1:15" x14ac:dyDescent="0.15">
      <c r="A356" s="1" t="str">
        <f t="shared" si="10"/>
        <v>AmeriCredit Automobile Receivables Trust 2017-10001694010 - 03621542767</v>
      </c>
      <c r="B356" s="2">
        <v>42767</v>
      </c>
      <c r="C356" s="1" t="s">
        <v>349</v>
      </c>
      <c r="D356" s="1" t="s">
        <v>16</v>
      </c>
      <c r="E356" s="1">
        <v>20111.5</v>
      </c>
      <c r="F356" s="1">
        <v>0</v>
      </c>
      <c r="G356" s="1">
        <v>0</v>
      </c>
      <c r="H356" s="1">
        <v>0</v>
      </c>
      <c r="I356" s="1">
        <v>20111.5</v>
      </c>
      <c r="J356" s="1">
        <v>0</v>
      </c>
      <c r="K356" s="1">
        <v>0</v>
      </c>
      <c r="L356" s="1">
        <v>-215</v>
      </c>
      <c r="M356" s="1">
        <v>183.32429607</v>
      </c>
      <c r="N356" s="1">
        <v>1247.47</v>
      </c>
      <c r="O356" s="1" t="b">
        <f t="shared" si="11"/>
        <v>0</v>
      </c>
    </row>
    <row r="357" spans="1:15" x14ac:dyDescent="0.15">
      <c r="A357" s="1" t="str">
        <f t="shared" si="10"/>
        <v>AmeriCredit Automobile Receivables Trust 2017-10001694010 - 03651542767</v>
      </c>
      <c r="B357" s="2">
        <v>42767</v>
      </c>
      <c r="C357" s="1" t="s">
        <v>348</v>
      </c>
      <c r="D357" s="1" t="s">
        <v>16</v>
      </c>
      <c r="E357" s="1">
        <v>36511.97</v>
      </c>
      <c r="F357" s="1">
        <v>0</v>
      </c>
      <c r="G357" s="1">
        <v>0</v>
      </c>
      <c r="H357" s="1">
        <v>0</v>
      </c>
      <c r="I357" s="1">
        <v>36511.97</v>
      </c>
      <c r="J357" s="1">
        <v>0</v>
      </c>
      <c r="K357" s="1">
        <v>0</v>
      </c>
      <c r="L357" s="1">
        <v>0</v>
      </c>
      <c r="M357" s="1">
        <v>407.27520730999998</v>
      </c>
      <c r="N357" s="1">
        <v>1931.94</v>
      </c>
      <c r="O357" s="1" t="b">
        <f t="shared" si="11"/>
        <v>0</v>
      </c>
    </row>
    <row r="358" spans="1:15" x14ac:dyDescent="0.15">
      <c r="A358" s="1" t="str">
        <f t="shared" si="10"/>
        <v>AmeriCredit Automobile Receivables Trust 2017-10001694010 - 03676542767</v>
      </c>
      <c r="B358" s="2">
        <v>42767</v>
      </c>
      <c r="C358" s="1" t="s">
        <v>347</v>
      </c>
      <c r="D358" s="1" t="s">
        <v>16</v>
      </c>
      <c r="E358" s="1">
        <v>17416.07</v>
      </c>
      <c r="F358" s="1">
        <v>196.72</v>
      </c>
      <c r="G358" s="1">
        <v>0</v>
      </c>
      <c r="H358" s="1">
        <v>0</v>
      </c>
      <c r="I358" s="1">
        <v>17219.349999999999</v>
      </c>
      <c r="J358" s="1">
        <v>139.78</v>
      </c>
      <c r="K358" s="1">
        <v>0</v>
      </c>
      <c r="L358" s="1">
        <v>0</v>
      </c>
      <c r="M358" s="1">
        <v>179.90794628</v>
      </c>
      <c r="N358" s="1">
        <v>336.5</v>
      </c>
      <c r="O358" s="1" t="b">
        <f t="shared" si="11"/>
        <v>0</v>
      </c>
    </row>
    <row r="359" spans="1:15" x14ac:dyDescent="0.15">
      <c r="A359" s="1" t="str">
        <f t="shared" si="10"/>
        <v>AmeriCredit Automobile Receivables Trust 2017-10001694010 - 03716842767</v>
      </c>
      <c r="B359" s="2">
        <v>42767</v>
      </c>
      <c r="C359" s="1" t="s">
        <v>346</v>
      </c>
      <c r="D359" s="1" t="s">
        <v>16</v>
      </c>
      <c r="E359" s="1">
        <v>24823.81</v>
      </c>
      <c r="F359" s="1">
        <v>1088.07</v>
      </c>
      <c r="G359" s="1">
        <v>-495</v>
      </c>
      <c r="H359" s="1">
        <v>0</v>
      </c>
      <c r="I359" s="1">
        <v>24230.74</v>
      </c>
      <c r="J359" s="1">
        <v>880.79</v>
      </c>
      <c r="K359" s="1">
        <v>0</v>
      </c>
      <c r="L359" s="1">
        <v>-495</v>
      </c>
      <c r="M359" s="1">
        <v>244.95131696999999</v>
      </c>
      <c r="N359" s="1">
        <v>486.38</v>
      </c>
      <c r="O359" s="1" t="b">
        <f t="shared" si="11"/>
        <v>0</v>
      </c>
    </row>
    <row r="360" spans="1:15" x14ac:dyDescent="0.15">
      <c r="A360" s="1" t="str">
        <f t="shared" si="10"/>
        <v>AmeriCredit Automobile Receivables Trust 2017-10001694010 - 03731942767</v>
      </c>
      <c r="B360" s="2">
        <v>42767</v>
      </c>
      <c r="C360" s="1" t="s">
        <v>345</v>
      </c>
      <c r="D360" s="1" t="s">
        <v>16</v>
      </c>
      <c r="E360" s="1">
        <v>12589.34</v>
      </c>
      <c r="F360" s="1">
        <v>0</v>
      </c>
      <c r="G360" s="1">
        <v>0</v>
      </c>
      <c r="H360" s="1">
        <v>0</v>
      </c>
      <c r="I360" s="1">
        <v>12589.34</v>
      </c>
      <c r="J360" s="1">
        <v>0</v>
      </c>
      <c r="K360" s="1">
        <v>0</v>
      </c>
      <c r="L360" s="1">
        <v>0</v>
      </c>
      <c r="M360" s="1">
        <v>122.62925002999999</v>
      </c>
      <c r="N360" s="1">
        <v>1002.76</v>
      </c>
      <c r="O360" s="1" t="b">
        <f t="shared" si="11"/>
        <v>0</v>
      </c>
    </row>
    <row r="361" spans="1:15" x14ac:dyDescent="0.15">
      <c r="A361" s="1" t="str">
        <f t="shared" si="10"/>
        <v>AmeriCredit Automobile Receivables Trust 2017-10001694010 - 03806042767</v>
      </c>
      <c r="B361" s="2">
        <v>42767</v>
      </c>
      <c r="C361" s="1" t="s">
        <v>344</v>
      </c>
      <c r="D361" s="1" t="s">
        <v>16</v>
      </c>
      <c r="E361" s="1">
        <v>16514.45</v>
      </c>
      <c r="F361" s="1">
        <v>0</v>
      </c>
      <c r="G361" s="1">
        <v>0</v>
      </c>
      <c r="H361" s="1">
        <v>0</v>
      </c>
      <c r="I361" s="1">
        <v>16514.45</v>
      </c>
      <c r="J361" s="1">
        <v>0</v>
      </c>
      <c r="K361" s="1">
        <v>0</v>
      </c>
      <c r="L361" s="1">
        <v>0</v>
      </c>
      <c r="M361" s="1">
        <v>147.92948871999999</v>
      </c>
      <c r="N361" s="1">
        <v>1425.64</v>
      </c>
      <c r="O361" s="1" t="b">
        <f t="shared" si="11"/>
        <v>0</v>
      </c>
    </row>
    <row r="362" spans="1:15" x14ac:dyDescent="0.15">
      <c r="A362" s="1" t="str">
        <f t="shared" si="10"/>
        <v>AmeriCredit Automobile Receivables Trust 2017-10001694010 - 03847242767</v>
      </c>
      <c r="B362" s="2">
        <v>42767</v>
      </c>
      <c r="C362" s="1" t="s">
        <v>343</v>
      </c>
      <c r="D362" s="1" t="s">
        <v>16</v>
      </c>
      <c r="E362" s="1">
        <v>15540.76</v>
      </c>
      <c r="F362" s="1">
        <v>0</v>
      </c>
      <c r="G362" s="1">
        <v>0</v>
      </c>
      <c r="H362" s="1">
        <v>0</v>
      </c>
      <c r="I362" s="1">
        <v>15540.76</v>
      </c>
      <c r="J362" s="1">
        <v>0</v>
      </c>
      <c r="K362" s="1">
        <v>0</v>
      </c>
      <c r="L362" s="1">
        <v>-200</v>
      </c>
      <c r="M362" s="1">
        <v>119.82759682</v>
      </c>
      <c r="N362" s="1">
        <v>1120.24</v>
      </c>
      <c r="O362" s="1" t="b">
        <f t="shared" si="11"/>
        <v>0</v>
      </c>
    </row>
    <row r="363" spans="1:15" x14ac:dyDescent="0.15">
      <c r="A363" s="1" t="str">
        <f t="shared" si="10"/>
        <v>AmeriCredit Automobile Receivables Trust 2017-10001694010 - 03857242767</v>
      </c>
      <c r="B363" s="2">
        <v>42767</v>
      </c>
      <c r="C363" s="1" t="s">
        <v>342</v>
      </c>
      <c r="D363" s="1" t="s">
        <v>16</v>
      </c>
      <c r="E363" s="1">
        <v>13593.23</v>
      </c>
      <c r="F363" s="1">
        <v>0</v>
      </c>
      <c r="G363" s="1">
        <v>13593.23</v>
      </c>
      <c r="H363" s="1">
        <v>0</v>
      </c>
      <c r="I363" s="1">
        <v>0</v>
      </c>
      <c r="J363" s="1">
        <v>0</v>
      </c>
      <c r="K363" s="1">
        <v>1582.4</v>
      </c>
      <c r="L363" s="1">
        <v>5768</v>
      </c>
      <c r="M363" s="1">
        <v>172.53372999000001</v>
      </c>
      <c r="N363" s="1">
        <v>0</v>
      </c>
      <c r="O363" s="1" t="b">
        <f t="shared" si="11"/>
        <v>1</v>
      </c>
    </row>
    <row r="364" spans="1:15" x14ac:dyDescent="0.15">
      <c r="A364" s="1" t="str">
        <f t="shared" si="10"/>
        <v>AmeriCredit Automobile Receivables Trust 2017-10001694010 - 03943542767</v>
      </c>
      <c r="B364" s="2">
        <v>42767</v>
      </c>
      <c r="C364" s="1" t="s">
        <v>341</v>
      </c>
      <c r="D364" s="1" t="s">
        <v>16</v>
      </c>
      <c r="E364" s="1">
        <v>13365.78</v>
      </c>
      <c r="F364" s="1">
        <v>0</v>
      </c>
      <c r="G364" s="1">
        <v>0</v>
      </c>
      <c r="H364" s="1">
        <v>0</v>
      </c>
      <c r="I364" s="1">
        <v>13365.78</v>
      </c>
      <c r="J364" s="1">
        <v>0</v>
      </c>
      <c r="K364" s="1">
        <v>0</v>
      </c>
      <c r="L364" s="1">
        <v>-175</v>
      </c>
      <c r="M364" s="1">
        <v>110.9467763</v>
      </c>
      <c r="N364" s="1">
        <v>929.31</v>
      </c>
      <c r="O364" s="1" t="b">
        <f t="shared" si="11"/>
        <v>0</v>
      </c>
    </row>
    <row r="365" spans="1:15" x14ac:dyDescent="0.15">
      <c r="A365" s="1" t="str">
        <f t="shared" si="10"/>
        <v>AmeriCredit Automobile Receivables Trust 2017-10001694010 - 03953442767</v>
      </c>
      <c r="B365" s="2">
        <v>42767</v>
      </c>
      <c r="C365" s="1" t="s">
        <v>340</v>
      </c>
      <c r="D365" s="1" t="s">
        <v>16</v>
      </c>
      <c r="E365" s="1">
        <v>163.18</v>
      </c>
      <c r="F365" s="1">
        <v>158.93</v>
      </c>
      <c r="G365" s="1">
        <v>4.25</v>
      </c>
      <c r="H365" s="1">
        <v>0</v>
      </c>
      <c r="I365" s="1">
        <v>0</v>
      </c>
      <c r="J365" s="1">
        <v>5.19</v>
      </c>
      <c r="K365" s="1">
        <v>0</v>
      </c>
      <c r="L365" s="1">
        <v>0</v>
      </c>
      <c r="M365" s="1">
        <v>95.352921019999997</v>
      </c>
      <c r="N365" s="1">
        <v>0</v>
      </c>
      <c r="O365" s="1" t="b">
        <f t="shared" si="11"/>
        <v>0</v>
      </c>
    </row>
    <row r="366" spans="1:15" x14ac:dyDescent="0.15">
      <c r="A366" s="1" t="str">
        <f t="shared" si="10"/>
        <v>AmeriCredit Automobile Receivables Trust 2017-10001694010 - 03958742767</v>
      </c>
      <c r="B366" s="2">
        <v>42767</v>
      </c>
      <c r="C366" s="1" t="s">
        <v>339</v>
      </c>
      <c r="D366" s="1" t="s">
        <v>16</v>
      </c>
      <c r="E366" s="1">
        <v>10346.950000000001</v>
      </c>
      <c r="F366" s="1">
        <v>10336.709999999999</v>
      </c>
      <c r="G366" s="1">
        <v>10.24</v>
      </c>
      <c r="H366" s="1">
        <v>0</v>
      </c>
      <c r="I366" s="1">
        <v>0</v>
      </c>
      <c r="J366" s="1">
        <v>203.29</v>
      </c>
      <c r="K366" s="1">
        <v>0</v>
      </c>
      <c r="L366" s="1">
        <v>0</v>
      </c>
      <c r="M366" s="1">
        <v>226.74132696999999</v>
      </c>
      <c r="N366" s="1">
        <v>0</v>
      </c>
      <c r="O366" s="1" t="b">
        <f t="shared" si="11"/>
        <v>0</v>
      </c>
    </row>
    <row r="367" spans="1:15" x14ac:dyDescent="0.15">
      <c r="A367" s="1" t="str">
        <f t="shared" si="10"/>
        <v>AmeriCredit Automobile Receivables Trust 2017-10001694010 - 03965642767</v>
      </c>
      <c r="B367" s="2">
        <v>42767</v>
      </c>
      <c r="C367" s="1" t="s">
        <v>338</v>
      </c>
      <c r="D367" s="1" t="s">
        <v>16</v>
      </c>
      <c r="E367" s="1">
        <v>25573.67</v>
      </c>
      <c r="F367" s="1">
        <v>25512.82</v>
      </c>
      <c r="G367" s="1">
        <v>60.85</v>
      </c>
      <c r="H367" s="1">
        <v>0</v>
      </c>
      <c r="I367" s="1">
        <v>0</v>
      </c>
      <c r="J367" s="1">
        <v>71.959999999999994</v>
      </c>
      <c r="K367" s="1">
        <v>0</v>
      </c>
      <c r="L367" s="1">
        <v>0</v>
      </c>
      <c r="M367" s="1">
        <v>226.20971151000001</v>
      </c>
      <c r="N367" s="1">
        <v>0</v>
      </c>
      <c r="O367" s="1" t="b">
        <f t="shared" si="11"/>
        <v>0</v>
      </c>
    </row>
    <row r="368" spans="1:15" x14ac:dyDescent="0.15">
      <c r="A368" s="1" t="str">
        <f t="shared" si="10"/>
        <v>AmeriCredit Automobile Receivables Trust 2017-10001694010 - 03969842767</v>
      </c>
      <c r="B368" s="2">
        <v>42767</v>
      </c>
      <c r="C368" s="1" t="s">
        <v>337</v>
      </c>
      <c r="D368" s="1" t="s">
        <v>16</v>
      </c>
      <c r="E368" s="1">
        <v>18604</v>
      </c>
      <c r="F368" s="1">
        <v>0</v>
      </c>
      <c r="G368" s="1">
        <v>0</v>
      </c>
      <c r="H368" s="1">
        <v>0</v>
      </c>
      <c r="I368" s="1">
        <v>18604</v>
      </c>
      <c r="J368" s="1">
        <v>0</v>
      </c>
      <c r="K368" s="1">
        <v>0</v>
      </c>
      <c r="L368" s="1">
        <v>-225</v>
      </c>
      <c r="M368" s="1">
        <v>162.37102259</v>
      </c>
      <c r="N368" s="1">
        <v>1625</v>
      </c>
      <c r="O368" s="1" t="b">
        <f t="shared" si="11"/>
        <v>0</v>
      </c>
    </row>
    <row r="369" spans="1:15" x14ac:dyDescent="0.15">
      <c r="A369" s="1" t="str">
        <f t="shared" si="10"/>
        <v>AmeriCredit Automobile Receivables Trust 2017-10001694010 - 03974742767</v>
      </c>
      <c r="B369" s="2">
        <v>42767</v>
      </c>
      <c r="C369" s="1" t="s">
        <v>336</v>
      </c>
      <c r="D369" s="1" t="s">
        <v>16</v>
      </c>
      <c r="E369" s="1">
        <v>22076.94</v>
      </c>
      <c r="F369" s="1">
        <v>194.4</v>
      </c>
      <c r="G369" s="1">
        <v>0</v>
      </c>
      <c r="H369" s="1">
        <v>0</v>
      </c>
      <c r="I369" s="1">
        <v>21882.54</v>
      </c>
      <c r="J369" s="1">
        <v>299.39</v>
      </c>
      <c r="K369" s="1">
        <v>0</v>
      </c>
      <c r="L369" s="1">
        <v>0</v>
      </c>
      <c r="M369" s="1">
        <v>191.82382774999999</v>
      </c>
      <c r="N369" s="1">
        <v>493.79</v>
      </c>
      <c r="O369" s="1" t="b">
        <f t="shared" si="11"/>
        <v>0</v>
      </c>
    </row>
    <row r="370" spans="1:15" x14ac:dyDescent="0.15">
      <c r="A370" s="1" t="str">
        <f t="shared" si="10"/>
        <v>AmeriCredit Automobile Receivables Trust 2017-10001694010 - 03997442767</v>
      </c>
      <c r="B370" s="2">
        <v>42767</v>
      </c>
      <c r="C370" s="1" t="s">
        <v>335</v>
      </c>
      <c r="D370" s="1" t="s">
        <v>16</v>
      </c>
      <c r="E370" s="1">
        <v>31590.27</v>
      </c>
      <c r="F370" s="1">
        <v>0</v>
      </c>
      <c r="G370" s="1">
        <v>31590.27</v>
      </c>
      <c r="H370" s="1">
        <v>0</v>
      </c>
      <c r="I370" s="1">
        <v>0</v>
      </c>
      <c r="J370" s="1">
        <v>0</v>
      </c>
      <c r="K370" s="1">
        <v>0</v>
      </c>
      <c r="L370" s="1">
        <v>15787.4</v>
      </c>
      <c r="M370" s="1">
        <v>293.03957288999999</v>
      </c>
      <c r="N370" s="1">
        <v>0</v>
      </c>
      <c r="O370" s="1" t="b">
        <f t="shared" si="11"/>
        <v>1</v>
      </c>
    </row>
    <row r="371" spans="1:15" x14ac:dyDescent="0.15">
      <c r="A371" s="1" t="str">
        <f t="shared" si="10"/>
        <v>AmeriCredit Automobile Receivables Trust 2017-10001694010 - 04045142767</v>
      </c>
      <c r="B371" s="2">
        <v>42767</v>
      </c>
      <c r="C371" s="1" t="s">
        <v>334</v>
      </c>
      <c r="D371" s="1" t="s">
        <v>16</v>
      </c>
      <c r="E371" s="1">
        <v>37544.35</v>
      </c>
      <c r="F371" s="1">
        <v>309.49</v>
      </c>
      <c r="G371" s="1">
        <v>0</v>
      </c>
      <c r="H371" s="1">
        <v>0</v>
      </c>
      <c r="I371" s="1">
        <v>37234.86</v>
      </c>
      <c r="J371" s="1">
        <v>463.39</v>
      </c>
      <c r="K371" s="1">
        <v>0</v>
      </c>
      <c r="L371" s="1">
        <v>0</v>
      </c>
      <c r="M371" s="1">
        <v>359.07413610999998</v>
      </c>
      <c r="N371" s="1">
        <v>772.88</v>
      </c>
      <c r="O371" s="1" t="b">
        <f t="shared" si="11"/>
        <v>0</v>
      </c>
    </row>
    <row r="372" spans="1:15" x14ac:dyDescent="0.15">
      <c r="A372" s="1" t="str">
        <f t="shared" si="10"/>
        <v>AmeriCredit Automobile Receivables Trust 2017-10001694010 - 04046542767</v>
      </c>
      <c r="B372" s="2">
        <v>42767</v>
      </c>
      <c r="C372" s="1" t="s">
        <v>333</v>
      </c>
      <c r="D372" s="1" t="s">
        <v>16</v>
      </c>
      <c r="E372" s="1">
        <v>22624.81</v>
      </c>
      <c r="F372" s="1">
        <v>0</v>
      </c>
      <c r="G372" s="1">
        <v>0</v>
      </c>
      <c r="H372" s="1">
        <v>0</v>
      </c>
      <c r="I372" s="1">
        <v>22624.81</v>
      </c>
      <c r="J372" s="1">
        <v>0</v>
      </c>
      <c r="K372" s="1">
        <v>0</v>
      </c>
      <c r="L372" s="1">
        <v>-225</v>
      </c>
      <c r="M372" s="1">
        <v>200.41347057999999</v>
      </c>
      <c r="N372" s="1">
        <v>1950.6</v>
      </c>
      <c r="O372" s="1" t="b">
        <f t="shared" si="11"/>
        <v>0</v>
      </c>
    </row>
    <row r="373" spans="1:15" x14ac:dyDescent="0.15">
      <c r="A373" s="1" t="str">
        <f t="shared" si="10"/>
        <v>AmeriCredit Automobile Receivables Trust 2017-10001694010 - 04056742767</v>
      </c>
      <c r="B373" s="2">
        <v>42767</v>
      </c>
      <c r="C373" s="1" t="s">
        <v>332</v>
      </c>
      <c r="D373" s="1" t="s">
        <v>16</v>
      </c>
      <c r="E373" s="1">
        <v>35013.370000000003</v>
      </c>
      <c r="F373" s="1">
        <v>1554.28</v>
      </c>
      <c r="G373" s="1">
        <v>-490</v>
      </c>
      <c r="H373" s="1">
        <v>0</v>
      </c>
      <c r="I373" s="1">
        <v>33949.089999999997</v>
      </c>
      <c r="J373" s="1">
        <v>727.02</v>
      </c>
      <c r="K373" s="1">
        <v>0</v>
      </c>
      <c r="L373" s="1">
        <v>0</v>
      </c>
      <c r="M373" s="1">
        <v>400.18641593000001</v>
      </c>
      <c r="N373" s="1">
        <v>596.97</v>
      </c>
      <c r="O373" s="1" t="b">
        <f t="shared" si="11"/>
        <v>0</v>
      </c>
    </row>
    <row r="374" spans="1:15" x14ac:dyDescent="0.15">
      <c r="A374" s="1" t="str">
        <f t="shared" si="10"/>
        <v>AmeriCredit Automobile Receivables Trust 2017-10001694010 - 04062142767</v>
      </c>
      <c r="B374" s="2">
        <v>42767</v>
      </c>
      <c r="C374" s="1" t="s">
        <v>331</v>
      </c>
      <c r="D374" s="1" t="s">
        <v>16</v>
      </c>
      <c r="E374" s="1">
        <v>254.54</v>
      </c>
      <c r="F374" s="1">
        <v>254.01</v>
      </c>
      <c r="G374" s="1">
        <v>0.53</v>
      </c>
      <c r="H374" s="1">
        <v>0</v>
      </c>
      <c r="I374" s="1">
        <v>0</v>
      </c>
      <c r="J374" s="1">
        <v>2.82</v>
      </c>
      <c r="K374" s="1">
        <v>0</v>
      </c>
      <c r="L374" s="1">
        <v>0</v>
      </c>
      <c r="M374" s="1">
        <v>258.48868001</v>
      </c>
      <c r="N374" s="1">
        <v>0</v>
      </c>
      <c r="O374" s="1" t="b">
        <f t="shared" si="11"/>
        <v>0</v>
      </c>
    </row>
    <row r="375" spans="1:15" x14ac:dyDescent="0.15">
      <c r="A375" s="1" t="str">
        <f t="shared" si="10"/>
        <v>AmeriCredit Automobile Receivables Trust 2017-10001694010 - 04073542767</v>
      </c>
      <c r="B375" s="2">
        <v>42767</v>
      </c>
      <c r="C375" s="1" t="s">
        <v>330</v>
      </c>
      <c r="D375" s="1" t="s">
        <v>16</v>
      </c>
      <c r="E375" s="1">
        <v>22577.75</v>
      </c>
      <c r="F375" s="1">
        <v>0</v>
      </c>
      <c r="G375" s="1">
        <v>0</v>
      </c>
      <c r="H375" s="1">
        <v>0</v>
      </c>
      <c r="I375" s="1">
        <v>22577.75</v>
      </c>
      <c r="J375" s="1">
        <v>0</v>
      </c>
      <c r="K375" s="1">
        <v>0</v>
      </c>
      <c r="L375" s="1">
        <v>0</v>
      </c>
      <c r="M375" s="1">
        <v>187.68044619</v>
      </c>
      <c r="N375" s="1">
        <v>1501.42</v>
      </c>
      <c r="O375" s="1" t="b">
        <f t="shared" si="11"/>
        <v>0</v>
      </c>
    </row>
    <row r="376" spans="1:15" x14ac:dyDescent="0.15">
      <c r="A376" s="1" t="str">
        <f t="shared" si="10"/>
        <v>AmeriCredit Automobile Receivables Trust 2017-10001694010 - 04079642767</v>
      </c>
      <c r="B376" s="2">
        <v>42767</v>
      </c>
      <c r="C376" s="1" t="s">
        <v>329</v>
      </c>
      <c r="D376" s="1" t="s">
        <v>16</v>
      </c>
      <c r="E376" s="1">
        <v>999.63</v>
      </c>
      <c r="F376" s="1">
        <v>0</v>
      </c>
      <c r="G376" s="1">
        <v>0</v>
      </c>
      <c r="H376" s="1">
        <v>0</v>
      </c>
      <c r="I376" s="1">
        <v>999.63</v>
      </c>
      <c r="J376" s="1">
        <v>0</v>
      </c>
      <c r="K376" s="1">
        <v>0</v>
      </c>
      <c r="L376" s="1">
        <v>0</v>
      </c>
      <c r="M376" s="1">
        <v>232.75713238</v>
      </c>
      <c r="N376" s="1">
        <v>1023.38382762</v>
      </c>
      <c r="O376" s="1" t="b">
        <f t="shared" si="11"/>
        <v>0</v>
      </c>
    </row>
    <row r="377" spans="1:15" x14ac:dyDescent="0.15">
      <c r="A377" s="1" t="str">
        <f t="shared" si="10"/>
        <v>AmeriCredit Automobile Receivables Trust 2017-10001694010 - 04088242767</v>
      </c>
      <c r="B377" s="2">
        <v>42767</v>
      </c>
      <c r="C377" s="1" t="s">
        <v>328</v>
      </c>
      <c r="D377" s="1" t="s">
        <v>16</v>
      </c>
      <c r="E377" s="1">
        <v>11105.69</v>
      </c>
      <c r="F377" s="1">
        <v>11103.56</v>
      </c>
      <c r="G377" s="1">
        <v>2.13</v>
      </c>
      <c r="H377" s="1">
        <v>0</v>
      </c>
      <c r="I377" s="1">
        <v>0</v>
      </c>
      <c r="J377" s="1">
        <v>63.9</v>
      </c>
      <c r="K377" s="1">
        <v>0</v>
      </c>
      <c r="L377" s="1">
        <v>0</v>
      </c>
      <c r="M377" s="1">
        <v>212.00785956999999</v>
      </c>
      <c r="N377" s="1">
        <v>0</v>
      </c>
      <c r="O377" s="1" t="b">
        <f t="shared" si="11"/>
        <v>0</v>
      </c>
    </row>
    <row r="378" spans="1:15" x14ac:dyDescent="0.15">
      <c r="A378" s="1" t="str">
        <f t="shared" si="10"/>
        <v>AmeriCredit Automobile Receivables Trust 2017-10001694010 - 04092342767</v>
      </c>
      <c r="B378" s="2">
        <v>42767</v>
      </c>
      <c r="C378" s="1" t="s">
        <v>327</v>
      </c>
      <c r="D378" s="1" t="s">
        <v>16</v>
      </c>
      <c r="E378" s="1">
        <v>23712.93</v>
      </c>
      <c r="F378" s="1">
        <v>985.73</v>
      </c>
      <c r="G378" s="1">
        <v>-475</v>
      </c>
      <c r="H378" s="1">
        <v>0</v>
      </c>
      <c r="I378" s="1">
        <v>23202.2</v>
      </c>
      <c r="J378" s="1">
        <v>886.69</v>
      </c>
      <c r="K378" s="1">
        <v>0</v>
      </c>
      <c r="L378" s="1">
        <v>-375</v>
      </c>
      <c r="M378" s="1">
        <v>233.39789511999999</v>
      </c>
      <c r="N378" s="1">
        <v>465.78</v>
      </c>
      <c r="O378" s="1" t="b">
        <f t="shared" si="11"/>
        <v>0</v>
      </c>
    </row>
    <row r="379" spans="1:15" x14ac:dyDescent="0.15">
      <c r="A379" s="1" t="str">
        <f t="shared" si="10"/>
        <v>AmeriCredit Automobile Receivables Trust 2017-10001694010 - 04131042767</v>
      </c>
      <c r="B379" s="2">
        <v>42767</v>
      </c>
      <c r="C379" s="1" t="s">
        <v>326</v>
      </c>
      <c r="D379" s="1" t="s">
        <v>16</v>
      </c>
      <c r="E379" s="1">
        <v>22286.53</v>
      </c>
      <c r="F379" s="1">
        <v>930.38</v>
      </c>
      <c r="G379" s="1">
        <v>-475</v>
      </c>
      <c r="H379" s="1">
        <v>0</v>
      </c>
      <c r="I379" s="1">
        <v>21831.15</v>
      </c>
      <c r="J379" s="1">
        <v>930.42</v>
      </c>
      <c r="K379" s="1">
        <v>0</v>
      </c>
      <c r="L379" s="1">
        <v>-405.94</v>
      </c>
      <c r="M379" s="1">
        <v>206.57608751999999</v>
      </c>
      <c r="N379" s="1">
        <v>461.91</v>
      </c>
      <c r="O379" s="1" t="b">
        <f t="shared" si="11"/>
        <v>0</v>
      </c>
    </row>
    <row r="380" spans="1:15" x14ac:dyDescent="0.15">
      <c r="A380" s="1" t="str">
        <f t="shared" si="10"/>
        <v>AmeriCredit Automobile Receivables Trust 2017-10001694010 - 04161942767</v>
      </c>
      <c r="B380" s="2">
        <v>42767</v>
      </c>
      <c r="C380" s="1" t="s">
        <v>325</v>
      </c>
      <c r="D380" s="1" t="s">
        <v>16</v>
      </c>
      <c r="E380" s="1">
        <v>8791.17</v>
      </c>
      <c r="F380" s="1">
        <v>0</v>
      </c>
      <c r="G380" s="1">
        <v>0</v>
      </c>
      <c r="H380" s="1">
        <v>0</v>
      </c>
      <c r="I380" s="1">
        <v>8791.17</v>
      </c>
      <c r="J380" s="1">
        <v>0</v>
      </c>
      <c r="K380" s="1">
        <v>0</v>
      </c>
      <c r="L380" s="1">
        <v>-375</v>
      </c>
      <c r="M380" s="1">
        <v>150.39610719000001</v>
      </c>
      <c r="N380" s="1">
        <v>912.84</v>
      </c>
      <c r="O380" s="1" t="b">
        <f t="shared" si="11"/>
        <v>0</v>
      </c>
    </row>
    <row r="381" spans="1:15" x14ac:dyDescent="0.15">
      <c r="A381" s="1" t="str">
        <f t="shared" si="10"/>
        <v>AmeriCredit Automobile Receivables Trust 2017-10001694010 - 04192542767</v>
      </c>
      <c r="B381" s="2">
        <v>42767</v>
      </c>
      <c r="C381" s="1" t="s">
        <v>324</v>
      </c>
      <c r="D381" s="1" t="s">
        <v>16</v>
      </c>
      <c r="E381" s="1">
        <v>22944.6</v>
      </c>
      <c r="F381" s="1">
        <v>0</v>
      </c>
      <c r="G381" s="1">
        <v>0</v>
      </c>
      <c r="H381" s="1">
        <v>0</v>
      </c>
      <c r="I381" s="1">
        <v>22944.6</v>
      </c>
      <c r="J381" s="1">
        <v>503.61</v>
      </c>
      <c r="K381" s="1">
        <v>0</v>
      </c>
      <c r="L381" s="1">
        <v>0</v>
      </c>
      <c r="M381" s="1">
        <v>199.03580518999999</v>
      </c>
      <c r="N381" s="1">
        <v>1510.83</v>
      </c>
      <c r="O381" s="1" t="b">
        <f t="shared" si="11"/>
        <v>0</v>
      </c>
    </row>
    <row r="382" spans="1:15" x14ac:dyDescent="0.15">
      <c r="A382" s="1" t="str">
        <f t="shared" si="10"/>
        <v>AmeriCredit Automobile Receivables Trust 2017-10001694010 - 04205342767</v>
      </c>
      <c r="B382" s="2">
        <v>42767</v>
      </c>
      <c r="C382" s="1" t="s">
        <v>323</v>
      </c>
      <c r="D382" s="1" t="s">
        <v>16</v>
      </c>
      <c r="E382" s="1">
        <v>20417.97</v>
      </c>
      <c r="F382" s="1">
        <v>0</v>
      </c>
      <c r="G382" s="1">
        <v>0</v>
      </c>
      <c r="H382" s="1">
        <v>0</v>
      </c>
      <c r="I382" s="1">
        <v>20417.97</v>
      </c>
      <c r="J382" s="1">
        <v>0</v>
      </c>
      <c r="K382" s="1">
        <v>0</v>
      </c>
      <c r="L382" s="1">
        <v>0</v>
      </c>
      <c r="M382" s="1">
        <v>167.77800292000001</v>
      </c>
      <c r="N382" s="1">
        <v>1876.24</v>
      </c>
      <c r="O382" s="1" t="b">
        <f t="shared" si="11"/>
        <v>0</v>
      </c>
    </row>
    <row r="383" spans="1:15" x14ac:dyDescent="0.15">
      <c r="A383" s="1" t="str">
        <f t="shared" si="10"/>
        <v>AmeriCredit Automobile Receivables Trust 2017-10001694010 - 04237342767</v>
      </c>
      <c r="B383" s="2">
        <v>42767</v>
      </c>
      <c r="C383" s="1" t="s">
        <v>322</v>
      </c>
      <c r="D383" s="1" t="s">
        <v>16</v>
      </c>
      <c r="E383" s="1">
        <v>7851.2</v>
      </c>
      <c r="F383" s="1">
        <v>646.91</v>
      </c>
      <c r="G383" s="1">
        <v>-460</v>
      </c>
      <c r="H383" s="1">
        <v>0</v>
      </c>
      <c r="I383" s="1">
        <v>7664.29</v>
      </c>
      <c r="J383" s="1">
        <v>273.75</v>
      </c>
      <c r="K383" s="1">
        <v>0</v>
      </c>
      <c r="L383" s="1">
        <v>-360</v>
      </c>
      <c r="M383" s="1">
        <v>77.708146630000002</v>
      </c>
      <c r="N383" s="1">
        <v>153.41999999999999</v>
      </c>
      <c r="O383" s="1" t="b">
        <f t="shared" si="11"/>
        <v>0</v>
      </c>
    </row>
    <row r="384" spans="1:15" x14ac:dyDescent="0.15">
      <c r="A384" s="1" t="str">
        <f t="shared" si="10"/>
        <v>AmeriCredit Automobile Receivables Trust 2017-10001694010 - 04260942767</v>
      </c>
      <c r="B384" s="2">
        <v>42767</v>
      </c>
      <c r="C384" s="1" t="s">
        <v>321</v>
      </c>
      <c r="D384" s="1" t="s">
        <v>16</v>
      </c>
      <c r="E384" s="1">
        <v>12267.34</v>
      </c>
      <c r="F384" s="1">
        <v>0</v>
      </c>
      <c r="G384" s="1">
        <v>0</v>
      </c>
      <c r="H384" s="1">
        <v>0</v>
      </c>
      <c r="I384" s="1">
        <v>12267.34</v>
      </c>
      <c r="J384" s="1">
        <v>100</v>
      </c>
      <c r="K384" s="1">
        <v>0</v>
      </c>
      <c r="L384" s="1">
        <v>-380</v>
      </c>
      <c r="M384" s="1">
        <v>89.331691059999997</v>
      </c>
      <c r="N384" s="1">
        <v>1142.56</v>
      </c>
      <c r="O384" s="1" t="b">
        <f t="shared" si="11"/>
        <v>0</v>
      </c>
    </row>
    <row r="385" spans="1:15" x14ac:dyDescent="0.15">
      <c r="A385" s="1" t="str">
        <f t="shared" si="10"/>
        <v>AmeriCredit Automobile Receivables Trust 2017-10001694010 - 04262842767</v>
      </c>
      <c r="B385" s="2">
        <v>42767</v>
      </c>
      <c r="C385" s="1" t="s">
        <v>320</v>
      </c>
      <c r="D385" s="1" t="s">
        <v>16</v>
      </c>
      <c r="E385" s="1">
        <v>9235.11</v>
      </c>
      <c r="F385" s="1">
        <v>0</v>
      </c>
      <c r="G385" s="1">
        <v>0</v>
      </c>
      <c r="H385" s="1">
        <v>0</v>
      </c>
      <c r="I385" s="1">
        <v>9235.11</v>
      </c>
      <c r="J385" s="1">
        <v>0</v>
      </c>
      <c r="K385" s="1">
        <v>0</v>
      </c>
      <c r="L385" s="1">
        <v>0</v>
      </c>
      <c r="M385" s="1">
        <v>93.947309239999996</v>
      </c>
      <c r="N385" s="1">
        <v>1003.68</v>
      </c>
      <c r="O385" s="1" t="b">
        <f t="shared" si="11"/>
        <v>0</v>
      </c>
    </row>
    <row r="386" spans="1:15" x14ac:dyDescent="0.15">
      <c r="A386" s="1" t="str">
        <f t="shared" si="10"/>
        <v>AmeriCredit Automobile Receivables Trust 2017-10001694010 - 04268542767</v>
      </c>
      <c r="B386" s="2">
        <v>42767</v>
      </c>
      <c r="C386" s="1" t="s">
        <v>319</v>
      </c>
      <c r="D386" s="1" t="s">
        <v>16</v>
      </c>
      <c r="E386" s="1">
        <v>21199.22</v>
      </c>
      <c r="F386" s="1">
        <v>0</v>
      </c>
      <c r="G386" s="1">
        <v>0</v>
      </c>
      <c r="H386" s="1">
        <v>0</v>
      </c>
      <c r="I386" s="1">
        <v>21199.22</v>
      </c>
      <c r="J386" s="1">
        <v>0</v>
      </c>
      <c r="K386" s="1">
        <v>0</v>
      </c>
      <c r="L386" s="1">
        <v>0</v>
      </c>
      <c r="M386" s="1">
        <v>180.70408641</v>
      </c>
      <c r="N386" s="1">
        <v>1889.12</v>
      </c>
      <c r="O386" s="1" t="b">
        <f t="shared" si="11"/>
        <v>0</v>
      </c>
    </row>
    <row r="387" spans="1:15" x14ac:dyDescent="0.15">
      <c r="A387" s="1" t="str">
        <f t="shared" ref="A387:A450" si="12">D387&amp;C387&amp;B387</f>
        <v>AmeriCredit Automobile Receivables Trust 2017-10001694010 - 04312942767</v>
      </c>
      <c r="B387" s="2">
        <v>42767</v>
      </c>
      <c r="C387" s="1" t="s">
        <v>318</v>
      </c>
      <c r="D387" s="1" t="s">
        <v>16</v>
      </c>
      <c r="E387" s="1">
        <v>21437.95</v>
      </c>
      <c r="F387" s="1">
        <v>223.33</v>
      </c>
      <c r="G387" s="1">
        <v>0</v>
      </c>
      <c r="H387" s="1">
        <v>0</v>
      </c>
      <c r="I387" s="1">
        <v>21214.62</v>
      </c>
      <c r="J387" s="1">
        <v>176.67</v>
      </c>
      <c r="K387" s="1">
        <v>0</v>
      </c>
      <c r="L387" s="1">
        <v>0</v>
      </c>
      <c r="M387" s="1">
        <v>231.04364004000001</v>
      </c>
      <c r="N387" s="1">
        <v>398.94</v>
      </c>
      <c r="O387" s="1" t="b">
        <f t="shared" ref="O387:O450" si="13">E387=G387</f>
        <v>0</v>
      </c>
    </row>
    <row r="388" spans="1:15" x14ac:dyDescent="0.15">
      <c r="A388" s="1" t="str">
        <f t="shared" si="12"/>
        <v>AmeriCredit Automobile Receivables Trust 2017-10001694010 - 04314342767</v>
      </c>
      <c r="B388" s="2">
        <v>42767</v>
      </c>
      <c r="C388" s="1" t="s">
        <v>317</v>
      </c>
      <c r="D388" s="1" t="s">
        <v>16</v>
      </c>
      <c r="E388" s="1">
        <v>19784.189999999999</v>
      </c>
      <c r="F388" s="1">
        <v>997.31</v>
      </c>
      <c r="G388" s="1">
        <v>-750</v>
      </c>
      <c r="H388" s="1">
        <v>0</v>
      </c>
      <c r="I388" s="1">
        <v>19536.88</v>
      </c>
      <c r="J388" s="1">
        <v>1168.55</v>
      </c>
      <c r="K388" s="1">
        <v>0</v>
      </c>
      <c r="L388" s="1">
        <v>0</v>
      </c>
      <c r="M388" s="1">
        <v>155.52291061</v>
      </c>
      <c r="N388" s="1">
        <v>471.39</v>
      </c>
      <c r="O388" s="1" t="b">
        <f t="shared" si="13"/>
        <v>0</v>
      </c>
    </row>
    <row r="389" spans="1:15" x14ac:dyDescent="0.15">
      <c r="A389" s="1" t="str">
        <f t="shared" si="12"/>
        <v>AmeriCredit Automobile Receivables Trust 2017-10001694010 - 04347342767</v>
      </c>
      <c r="B389" s="2">
        <v>42767</v>
      </c>
      <c r="C389" s="1" t="s">
        <v>316</v>
      </c>
      <c r="D389" s="1" t="s">
        <v>16</v>
      </c>
      <c r="E389" s="1">
        <v>17559.11</v>
      </c>
      <c r="F389" s="1">
        <v>1078.1600000000001</v>
      </c>
      <c r="G389" s="1">
        <v>-560</v>
      </c>
      <c r="H389" s="1">
        <v>0</v>
      </c>
      <c r="I389" s="1">
        <v>17040.95</v>
      </c>
      <c r="J389" s="1">
        <v>587.36</v>
      </c>
      <c r="K389" s="1">
        <v>0</v>
      </c>
      <c r="L389" s="1">
        <v>-560</v>
      </c>
      <c r="M389" s="1">
        <v>172.80413498999999</v>
      </c>
      <c r="N389" s="1">
        <v>344.88</v>
      </c>
      <c r="O389" s="1" t="b">
        <f t="shared" si="13"/>
        <v>0</v>
      </c>
    </row>
    <row r="390" spans="1:15" x14ac:dyDescent="0.15">
      <c r="A390" s="1" t="str">
        <f t="shared" si="12"/>
        <v>AmeriCredit Automobile Receivables Trust 2017-10001694010 - 04350242767</v>
      </c>
      <c r="B390" s="2">
        <v>42767</v>
      </c>
      <c r="C390" s="1" t="s">
        <v>315</v>
      </c>
      <c r="D390" s="1" t="s">
        <v>16</v>
      </c>
      <c r="E390" s="1">
        <v>8759</v>
      </c>
      <c r="F390" s="1">
        <v>0</v>
      </c>
      <c r="G390" s="1">
        <v>0</v>
      </c>
      <c r="H390" s="1">
        <v>0</v>
      </c>
      <c r="I390" s="1">
        <v>8759</v>
      </c>
      <c r="J390" s="1">
        <v>0</v>
      </c>
      <c r="K390" s="1">
        <v>0</v>
      </c>
      <c r="L390" s="1">
        <v>0</v>
      </c>
      <c r="M390" s="1">
        <v>214.24683666999999</v>
      </c>
      <c r="N390" s="1">
        <v>1134.6400000000001</v>
      </c>
      <c r="O390" s="1" t="b">
        <f t="shared" si="13"/>
        <v>0</v>
      </c>
    </row>
    <row r="391" spans="1:15" x14ac:dyDescent="0.15">
      <c r="A391" s="1" t="str">
        <f t="shared" si="12"/>
        <v>AmeriCredit Automobile Receivables Trust 2017-10001694010 - 04364742767</v>
      </c>
      <c r="B391" s="2">
        <v>42767</v>
      </c>
      <c r="C391" s="1" t="s">
        <v>314</v>
      </c>
      <c r="D391" s="1" t="s">
        <v>16</v>
      </c>
      <c r="E391" s="1">
        <v>27273.06</v>
      </c>
      <c r="F391" s="1">
        <v>27254.85</v>
      </c>
      <c r="G391" s="1">
        <v>18.21</v>
      </c>
      <c r="H391" s="1">
        <v>0</v>
      </c>
      <c r="I391" s="1">
        <v>0</v>
      </c>
      <c r="J391" s="1">
        <v>271.44</v>
      </c>
      <c r="K391" s="1">
        <v>0</v>
      </c>
      <c r="L391" s="1">
        <v>0</v>
      </c>
      <c r="M391" s="1">
        <v>305.19397316999999</v>
      </c>
      <c r="N391" s="1">
        <v>0</v>
      </c>
      <c r="O391" s="1" t="b">
        <f t="shared" si="13"/>
        <v>0</v>
      </c>
    </row>
    <row r="392" spans="1:15" x14ac:dyDescent="0.15">
      <c r="A392" s="1" t="str">
        <f t="shared" si="12"/>
        <v>AmeriCredit Automobile Receivables Trust 2017-10001694010 - 04381842767</v>
      </c>
      <c r="B392" s="2">
        <v>42767</v>
      </c>
      <c r="C392" s="1" t="s">
        <v>313</v>
      </c>
      <c r="D392" s="1" t="s">
        <v>16</v>
      </c>
      <c r="E392" s="1">
        <v>8321.56</v>
      </c>
      <c r="F392" s="1">
        <v>0</v>
      </c>
      <c r="G392" s="1">
        <v>0</v>
      </c>
      <c r="H392" s="1">
        <v>0</v>
      </c>
      <c r="I392" s="1">
        <v>8321.56</v>
      </c>
      <c r="J392" s="1">
        <v>0</v>
      </c>
      <c r="K392" s="1">
        <v>0</v>
      </c>
      <c r="L392" s="1">
        <v>0</v>
      </c>
      <c r="M392" s="1">
        <v>111.71138601</v>
      </c>
      <c r="N392" s="1">
        <v>699.36</v>
      </c>
      <c r="O392" s="1" t="b">
        <f t="shared" si="13"/>
        <v>0</v>
      </c>
    </row>
    <row r="393" spans="1:15" x14ac:dyDescent="0.15">
      <c r="A393" s="1" t="str">
        <f t="shared" si="12"/>
        <v>AmeriCredit Automobile Receivables Trust 2017-10001694010 - 04406242767</v>
      </c>
      <c r="B393" s="2">
        <v>42767</v>
      </c>
      <c r="C393" s="1" t="s">
        <v>312</v>
      </c>
      <c r="D393" s="1" t="s">
        <v>16</v>
      </c>
      <c r="E393" s="1">
        <v>18717.849999999999</v>
      </c>
      <c r="F393" s="1">
        <v>0</v>
      </c>
      <c r="G393" s="1">
        <v>0</v>
      </c>
      <c r="H393" s="1">
        <v>0</v>
      </c>
      <c r="I393" s="1">
        <v>18717.849999999999</v>
      </c>
      <c r="J393" s="1">
        <v>0</v>
      </c>
      <c r="K393" s="1">
        <v>0</v>
      </c>
      <c r="L393" s="1">
        <v>0</v>
      </c>
      <c r="M393" s="1">
        <v>179.2742777</v>
      </c>
      <c r="N393" s="1">
        <v>1506.96</v>
      </c>
      <c r="O393" s="1" t="b">
        <f t="shared" si="13"/>
        <v>0</v>
      </c>
    </row>
    <row r="394" spans="1:15" x14ac:dyDescent="0.15">
      <c r="A394" s="1" t="str">
        <f t="shared" si="12"/>
        <v>AmeriCredit Automobile Receivables Trust 2017-10001694010 - 04420442767</v>
      </c>
      <c r="B394" s="2">
        <v>42767</v>
      </c>
      <c r="C394" s="1" t="s">
        <v>311</v>
      </c>
      <c r="D394" s="1" t="s">
        <v>16</v>
      </c>
      <c r="E394" s="1">
        <v>12316.16</v>
      </c>
      <c r="F394" s="1">
        <v>925.48</v>
      </c>
      <c r="G394" s="1">
        <v>-525</v>
      </c>
      <c r="H394" s="1">
        <v>0</v>
      </c>
      <c r="I394" s="1">
        <v>11915.68</v>
      </c>
      <c r="J394" s="1">
        <v>326.42</v>
      </c>
      <c r="K394" s="1">
        <v>0</v>
      </c>
      <c r="L394" s="1">
        <v>-525</v>
      </c>
      <c r="M394" s="1">
        <v>130.47493747999999</v>
      </c>
      <c r="N394" s="1">
        <v>451.9</v>
      </c>
      <c r="O394" s="1" t="b">
        <f t="shared" si="13"/>
        <v>0</v>
      </c>
    </row>
    <row r="395" spans="1:15" x14ac:dyDescent="0.15">
      <c r="A395" s="1" t="str">
        <f t="shared" si="12"/>
        <v>AmeriCredit Automobile Receivables Trust 2017-10001694010 - 04429042767</v>
      </c>
      <c r="B395" s="2">
        <v>42767</v>
      </c>
      <c r="C395" s="1" t="s">
        <v>310</v>
      </c>
      <c r="D395" s="1" t="s">
        <v>16</v>
      </c>
      <c r="E395" s="1">
        <v>35061.1</v>
      </c>
      <c r="F395" s="1">
        <v>0</v>
      </c>
      <c r="G395" s="1">
        <v>35061.1</v>
      </c>
      <c r="H395" s="1">
        <v>0</v>
      </c>
      <c r="I395" s="1">
        <v>0</v>
      </c>
      <c r="J395" s="1">
        <v>0</v>
      </c>
      <c r="K395" s="1">
        <v>0</v>
      </c>
      <c r="L395" s="1">
        <v>20523</v>
      </c>
      <c r="M395" s="1">
        <v>325.92256458000003</v>
      </c>
      <c r="N395" s="1">
        <v>0</v>
      </c>
      <c r="O395" s="1" t="b">
        <f t="shared" si="13"/>
        <v>1</v>
      </c>
    </row>
    <row r="396" spans="1:15" x14ac:dyDescent="0.15">
      <c r="A396" s="1" t="str">
        <f t="shared" si="12"/>
        <v>AmeriCredit Automobile Receivables Trust 2017-10001694010 - 04438142767</v>
      </c>
      <c r="B396" s="2">
        <v>42767</v>
      </c>
      <c r="C396" s="1" t="s">
        <v>309</v>
      </c>
      <c r="D396" s="1" t="s">
        <v>16</v>
      </c>
      <c r="E396" s="1">
        <v>23477.5</v>
      </c>
      <c r="F396" s="1">
        <v>0</v>
      </c>
      <c r="G396" s="1">
        <v>0</v>
      </c>
      <c r="H396" s="1">
        <v>0</v>
      </c>
      <c r="I396" s="1">
        <v>23477.5</v>
      </c>
      <c r="J396" s="1">
        <v>0</v>
      </c>
      <c r="K396" s="1">
        <v>0</v>
      </c>
      <c r="L396" s="1">
        <v>-500</v>
      </c>
      <c r="M396" s="1">
        <v>212.28130390999999</v>
      </c>
      <c r="N396" s="1">
        <v>1953.72</v>
      </c>
      <c r="O396" s="1" t="b">
        <f t="shared" si="13"/>
        <v>0</v>
      </c>
    </row>
    <row r="397" spans="1:15" x14ac:dyDescent="0.15">
      <c r="A397" s="1" t="str">
        <f t="shared" si="12"/>
        <v>AmeriCredit Automobile Receivables Trust 2017-10001694010 - 04525942767</v>
      </c>
      <c r="B397" s="2">
        <v>42767</v>
      </c>
      <c r="C397" s="1" t="s">
        <v>308</v>
      </c>
      <c r="D397" s="1" t="s">
        <v>16</v>
      </c>
      <c r="E397" s="1">
        <v>37931.07</v>
      </c>
      <c r="F397" s="1">
        <v>0</v>
      </c>
      <c r="G397" s="1">
        <v>0</v>
      </c>
      <c r="H397" s="1">
        <v>0</v>
      </c>
      <c r="I397" s="1">
        <v>37931.07</v>
      </c>
      <c r="J397" s="1">
        <v>0</v>
      </c>
      <c r="K397" s="1">
        <v>0</v>
      </c>
      <c r="L397" s="1">
        <v>-225</v>
      </c>
      <c r="M397" s="1">
        <v>380.69957528999998</v>
      </c>
      <c r="N397" s="1">
        <v>2216.64</v>
      </c>
      <c r="O397" s="1" t="b">
        <f t="shared" si="13"/>
        <v>0</v>
      </c>
    </row>
    <row r="398" spans="1:15" x14ac:dyDescent="0.15">
      <c r="A398" s="1" t="str">
        <f t="shared" si="12"/>
        <v>AmeriCredit Automobile Receivables Trust 2017-10001694010 - 04530142767</v>
      </c>
      <c r="B398" s="2">
        <v>42767</v>
      </c>
      <c r="C398" s="1" t="s">
        <v>307</v>
      </c>
      <c r="D398" s="1" t="s">
        <v>16</v>
      </c>
      <c r="E398" s="1">
        <v>10628.56</v>
      </c>
      <c r="F398" s="1">
        <v>0</v>
      </c>
      <c r="G398" s="1">
        <v>0</v>
      </c>
      <c r="H398" s="1">
        <v>0</v>
      </c>
      <c r="I398" s="1">
        <v>10628.56</v>
      </c>
      <c r="J398" s="1">
        <v>0</v>
      </c>
      <c r="K398" s="1">
        <v>0</v>
      </c>
      <c r="L398" s="1">
        <v>0</v>
      </c>
      <c r="M398" s="1">
        <v>103.24081824</v>
      </c>
      <c r="N398" s="1">
        <v>892.71</v>
      </c>
      <c r="O398" s="1" t="b">
        <f t="shared" si="13"/>
        <v>0</v>
      </c>
    </row>
    <row r="399" spans="1:15" x14ac:dyDescent="0.15">
      <c r="A399" s="1" t="str">
        <f t="shared" si="12"/>
        <v>AmeriCredit Automobile Receivables Trust 2017-10001694010 - 04538842767</v>
      </c>
      <c r="B399" s="2">
        <v>42767</v>
      </c>
      <c r="C399" s="1" t="s">
        <v>306</v>
      </c>
      <c r="D399" s="1" t="s">
        <v>16</v>
      </c>
      <c r="E399" s="1">
        <v>14609.91</v>
      </c>
      <c r="F399" s="1">
        <v>0</v>
      </c>
      <c r="G399" s="1">
        <v>0</v>
      </c>
      <c r="H399" s="1">
        <v>0</v>
      </c>
      <c r="I399" s="1">
        <v>14609.91</v>
      </c>
      <c r="J399" s="1">
        <v>0</v>
      </c>
      <c r="K399" s="1">
        <v>0</v>
      </c>
      <c r="L399" s="1">
        <v>0</v>
      </c>
      <c r="M399" s="1">
        <v>142.87873210000001</v>
      </c>
      <c r="N399" s="1">
        <v>1154.32</v>
      </c>
      <c r="O399" s="1" t="b">
        <f t="shared" si="13"/>
        <v>0</v>
      </c>
    </row>
    <row r="400" spans="1:15" x14ac:dyDescent="0.15">
      <c r="A400" s="1" t="str">
        <f t="shared" si="12"/>
        <v>AmeriCredit Automobile Receivables Trust 2017-10001694010 - 04548542767</v>
      </c>
      <c r="B400" s="2">
        <v>42767</v>
      </c>
      <c r="C400" s="1" t="s">
        <v>305</v>
      </c>
      <c r="D400" s="1" t="s">
        <v>16</v>
      </c>
      <c r="E400" s="1">
        <v>20676.849999999999</v>
      </c>
      <c r="F400" s="1">
        <v>0</v>
      </c>
      <c r="G400" s="1">
        <v>0</v>
      </c>
      <c r="H400" s="1">
        <v>0</v>
      </c>
      <c r="I400" s="1">
        <v>20676.849999999999</v>
      </c>
      <c r="J400" s="1">
        <v>0</v>
      </c>
      <c r="K400" s="1">
        <v>0</v>
      </c>
      <c r="L400" s="1">
        <v>0</v>
      </c>
      <c r="M400" s="1">
        <v>148.57383311999999</v>
      </c>
      <c r="N400" s="1">
        <v>1545</v>
      </c>
      <c r="O400" s="1" t="b">
        <f t="shared" si="13"/>
        <v>0</v>
      </c>
    </row>
    <row r="401" spans="1:15" x14ac:dyDescent="0.15">
      <c r="A401" s="1" t="str">
        <f t="shared" si="12"/>
        <v>AmeriCredit Automobile Receivables Trust 2017-10001694010 - 04548942767</v>
      </c>
      <c r="B401" s="2">
        <v>42767</v>
      </c>
      <c r="C401" s="1" t="s">
        <v>304</v>
      </c>
      <c r="D401" s="1" t="s">
        <v>16</v>
      </c>
      <c r="E401" s="1">
        <v>11484.92</v>
      </c>
      <c r="F401" s="1">
        <v>0</v>
      </c>
      <c r="G401" s="1">
        <v>0</v>
      </c>
      <c r="H401" s="1">
        <v>0</v>
      </c>
      <c r="I401" s="1">
        <v>11484.92</v>
      </c>
      <c r="J401" s="1">
        <v>0</v>
      </c>
      <c r="K401" s="1">
        <v>0</v>
      </c>
      <c r="L401" s="1">
        <v>0</v>
      </c>
      <c r="M401" s="1">
        <v>97.279737409999996</v>
      </c>
      <c r="N401" s="1">
        <v>771.72</v>
      </c>
      <c r="O401" s="1" t="b">
        <f t="shared" si="13"/>
        <v>0</v>
      </c>
    </row>
    <row r="402" spans="1:15" x14ac:dyDescent="0.15">
      <c r="A402" s="1" t="str">
        <f t="shared" si="12"/>
        <v>AmeriCredit Automobile Receivables Trust 2017-10001694010 - 04551542767</v>
      </c>
      <c r="B402" s="2">
        <v>42767</v>
      </c>
      <c r="C402" s="1" t="s">
        <v>303</v>
      </c>
      <c r="D402" s="1" t="s">
        <v>16</v>
      </c>
      <c r="E402" s="1">
        <v>17312.599999999999</v>
      </c>
      <c r="F402" s="1">
        <v>761.57</v>
      </c>
      <c r="G402" s="1">
        <v>-525</v>
      </c>
      <c r="H402" s="1">
        <v>0</v>
      </c>
      <c r="I402" s="1">
        <v>17076.03</v>
      </c>
      <c r="J402" s="1">
        <v>393.68</v>
      </c>
      <c r="K402" s="1">
        <v>0</v>
      </c>
      <c r="L402" s="1">
        <v>-525</v>
      </c>
      <c r="M402" s="1">
        <v>183.05705263999999</v>
      </c>
      <c r="N402" s="1">
        <v>629.71</v>
      </c>
      <c r="O402" s="1" t="b">
        <f t="shared" si="13"/>
        <v>0</v>
      </c>
    </row>
    <row r="403" spans="1:15" x14ac:dyDescent="0.15">
      <c r="A403" s="1" t="str">
        <f t="shared" si="12"/>
        <v>AmeriCredit Automobile Receivables Trust 2017-10001694010 - 04563042767</v>
      </c>
      <c r="B403" s="2">
        <v>42767</v>
      </c>
      <c r="C403" s="1" t="s">
        <v>302</v>
      </c>
      <c r="D403" s="1" t="s">
        <v>16</v>
      </c>
      <c r="E403" s="1">
        <v>39921.86</v>
      </c>
      <c r="F403" s="1">
        <v>0</v>
      </c>
      <c r="G403" s="1">
        <v>0</v>
      </c>
      <c r="H403" s="1">
        <v>0</v>
      </c>
      <c r="I403" s="1">
        <v>39921.86</v>
      </c>
      <c r="J403" s="1">
        <v>0</v>
      </c>
      <c r="K403" s="1">
        <v>0</v>
      </c>
      <c r="L403" s="1">
        <v>0</v>
      </c>
      <c r="M403" s="1">
        <v>338.04388885999998</v>
      </c>
      <c r="N403" s="1">
        <v>3577.6</v>
      </c>
      <c r="O403" s="1" t="b">
        <f t="shared" si="13"/>
        <v>0</v>
      </c>
    </row>
    <row r="404" spans="1:15" x14ac:dyDescent="0.15">
      <c r="A404" s="1" t="str">
        <f t="shared" si="12"/>
        <v>AmeriCredit Automobile Receivables Trust 2017-10001694010 - 04573742767</v>
      </c>
      <c r="B404" s="2">
        <v>42767</v>
      </c>
      <c r="C404" s="1" t="s">
        <v>300</v>
      </c>
      <c r="D404" s="1" t="s">
        <v>16</v>
      </c>
      <c r="E404" s="1">
        <v>24023.55</v>
      </c>
      <c r="F404" s="1">
        <v>0</v>
      </c>
      <c r="G404" s="1">
        <v>0</v>
      </c>
      <c r="H404" s="1">
        <v>0</v>
      </c>
      <c r="I404" s="1">
        <v>24023.55</v>
      </c>
      <c r="J404" s="1">
        <v>0</v>
      </c>
      <c r="K404" s="1">
        <v>0</v>
      </c>
      <c r="L404" s="1">
        <v>0</v>
      </c>
      <c r="M404" s="1">
        <v>227.90144409999999</v>
      </c>
      <c r="N404" s="1">
        <v>1417.03</v>
      </c>
      <c r="O404" s="1" t="b">
        <f t="shared" si="13"/>
        <v>0</v>
      </c>
    </row>
    <row r="405" spans="1:15" x14ac:dyDescent="0.15">
      <c r="A405" s="1" t="str">
        <f t="shared" si="12"/>
        <v>AmeriCredit Automobile Receivables Trust 2017-10001694010 - 04640542767</v>
      </c>
      <c r="B405" s="2">
        <v>42767</v>
      </c>
      <c r="C405" s="1" t="s">
        <v>298</v>
      </c>
      <c r="D405" s="1" t="s">
        <v>16</v>
      </c>
      <c r="E405" s="1">
        <v>15579</v>
      </c>
      <c r="F405" s="1">
        <v>0</v>
      </c>
      <c r="G405" s="1">
        <v>15579</v>
      </c>
      <c r="H405" s="1">
        <v>0</v>
      </c>
      <c r="I405" s="1">
        <v>0</v>
      </c>
      <c r="J405" s="1">
        <v>0</v>
      </c>
      <c r="K405" s="1">
        <v>0</v>
      </c>
      <c r="L405" s="1">
        <v>9383</v>
      </c>
      <c r="M405" s="1">
        <v>152.4738452</v>
      </c>
      <c r="N405" s="1">
        <v>0</v>
      </c>
      <c r="O405" s="1" t="b">
        <f t="shared" si="13"/>
        <v>1</v>
      </c>
    </row>
    <row r="406" spans="1:15" x14ac:dyDescent="0.15">
      <c r="A406" s="1" t="str">
        <f t="shared" si="12"/>
        <v>AmeriCredit Automobile Receivables Trust 2017-10001694010 - 04641542767</v>
      </c>
      <c r="B406" s="2">
        <v>42767</v>
      </c>
      <c r="C406" s="1" t="s">
        <v>297</v>
      </c>
      <c r="D406" s="1" t="s">
        <v>16</v>
      </c>
      <c r="E406" s="1">
        <v>25248.68</v>
      </c>
      <c r="F406" s="1">
        <v>0</v>
      </c>
      <c r="G406" s="1">
        <v>0</v>
      </c>
      <c r="H406" s="1">
        <v>0</v>
      </c>
      <c r="I406" s="1">
        <v>25248.68</v>
      </c>
      <c r="J406" s="1">
        <v>400</v>
      </c>
      <c r="K406" s="1">
        <v>0</v>
      </c>
      <c r="L406" s="1">
        <v>0</v>
      </c>
      <c r="M406" s="1">
        <v>201.20823408000001</v>
      </c>
      <c r="N406" s="1">
        <v>1979.6</v>
      </c>
      <c r="O406" s="1" t="b">
        <f t="shared" si="13"/>
        <v>0</v>
      </c>
    </row>
    <row r="407" spans="1:15" x14ac:dyDescent="0.15">
      <c r="A407" s="1" t="str">
        <f t="shared" si="12"/>
        <v>AmeriCredit Automobile Receivables Trust 2017-10001694010 - 04720642767</v>
      </c>
      <c r="B407" s="2">
        <v>42767</v>
      </c>
      <c r="C407" s="1" t="s">
        <v>296</v>
      </c>
      <c r="D407" s="1" t="s">
        <v>16</v>
      </c>
      <c r="E407" s="1">
        <v>14477.86</v>
      </c>
      <c r="F407" s="1">
        <v>0</v>
      </c>
      <c r="G407" s="1">
        <v>0</v>
      </c>
      <c r="H407" s="1">
        <v>0</v>
      </c>
      <c r="I407" s="1">
        <v>14477.86</v>
      </c>
      <c r="J407" s="1">
        <v>0</v>
      </c>
      <c r="K407" s="1">
        <v>0</v>
      </c>
      <c r="L407" s="1">
        <v>-200</v>
      </c>
      <c r="M407" s="1">
        <v>117.00295156999999</v>
      </c>
      <c r="N407" s="1">
        <v>994.74</v>
      </c>
      <c r="O407" s="1" t="b">
        <f t="shared" si="13"/>
        <v>0</v>
      </c>
    </row>
    <row r="408" spans="1:15" x14ac:dyDescent="0.15">
      <c r="A408" s="1" t="str">
        <f t="shared" si="12"/>
        <v>AmeriCredit Automobile Receivables Trust 2017-10001694010 - 04768442767</v>
      </c>
      <c r="B408" s="2">
        <v>42767</v>
      </c>
      <c r="C408" s="1" t="s">
        <v>295</v>
      </c>
      <c r="D408" s="1" t="s">
        <v>16</v>
      </c>
      <c r="E408" s="1">
        <v>12130.3</v>
      </c>
      <c r="F408" s="1">
        <v>12117.54</v>
      </c>
      <c r="G408" s="1">
        <v>12.76</v>
      </c>
      <c r="H408" s="1">
        <v>0</v>
      </c>
      <c r="I408" s="1">
        <v>0</v>
      </c>
      <c r="J408" s="1">
        <v>144.63</v>
      </c>
      <c r="K408" s="1">
        <v>0</v>
      </c>
      <c r="L408" s="1">
        <v>0</v>
      </c>
      <c r="M408" s="1">
        <v>130.94629449999999</v>
      </c>
      <c r="N408" s="1">
        <v>0</v>
      </c>
      <c r="O408" s="1" t="b">
        <f t="shared" si="13"/>
        <v>0</v>
      </c>
    </row>
    <row r="409" spans="1:15" x14ac:dyDescent="0.15">
      <c r="A409" s="1" t="str">
        <f t="shared" si="12"/>
        <v>AmeriCredit Automobile Receivables Trust 2017-10001694010 - 04777742767</v>
      </c>
      <c r="B409" s="2">
        <v>42767</v>
      </c>
      <c r="C409" s="1" t="s">
        <v>294</v>
      </c>
      <c r="D409" s="1" t="s">
        <v>16</v>
      </c>
      <c r="E409" s="1">
        <v>22239.47</v>
      </c>
      <c r="F409" s="1">
        <v>0</v>
      </c>
      <c r="G409" s="1">
        <v>0</v>
      </c>
      <c r="H409" s="1">
        <v>0</v>
      </c>
      <c r="I409" s="1">
        <v>22239.47</v>
      </c>
      <c r="J409" s="1">
        <v>0</v>
      </c>
      <c r="K409" s="1">
        <v>0</v>
      </c>
      <c r="L409" s="1">
        <v>0</v>
      </c>
      <c r="M409" s="1">
        <v>188.97936383000001</v>
      </c>
      <c r="N409" s="1">
        <v>1495.83</v>
      </c>
      <c r="O409" s="1" t="b">
        <f t="shared" si="13"/>
        <v>0</v>
      </c>
    </row>
    <row r="410" spans="1:15" x14ac:dyDescent="0.15">
      <c r="A410" s="1" t="str">
        <f t="shared" si="12"/>
        <v>AmeriCredit Automobile Receivables Trust 2017-10001694010 - 04884242767</v>
      </c>
      <c r="B410" s="2">
        <v>42767</v>
      </c>
      <c r="C410" s="1" t="s">
        <v>292</v>
      </c>
      <c r="D410" s="1" t="s">
        <v>16</v>
      </c>
      <c r="E410" s="1">
        <v>14986.9</v>
      </c>
      <c r="F410" s="1">
        <v>13864.62</v>
      </c>
      <c r="G410" s="1">
        <v>0</v>
      </c>
      <c r="H410" s="1">
        <v>0</v>
      </c>
      <c r="I410" s="1">
        <v>1122.28</v>
      </c>
      <c r="J410" s="1">
        <v>69.290000000000006</v>
      </c>
      <c r="K410" s="1">
        <v>0</v>
      </c>
      <c r="L410" s="1">
        <v>0</v>
      </c>
      <c r="M410" s="1">
        <v>217.92819329</v>
      </c>
      <c r="N410" s="1">
        <v>295.82</v>
      </c>
      <c r="O410" s="1" t="b">
        <f t="shared" si="13"/>
        <v>0</v>
      </c>
    </row>
    <row r="411" spans="1:15" x14ac:dyDescent="0.15">
      <c r="A411" s="1" t="str">
        <f t="shared" si="12"/>
        <v>AmeriCredit Automobile Receivables Trust 2017-10001694010 - 04897642767</v>
      </c>
      <c r="B411" s="2">
        <v>42767</v>
      </c>
      <c r="C411" s="1" t="s">
        <v>291</v>
      </c>
      <c r="D411" s="1" t="s">
        <v>16</v>
      </c>
      <c r="E411" s="1">
        <v>7875</v>
      </c>
      <c r="F411" s="1">
        <v>0</v>
      </c>
      <c r="G411" s="1">
        <v>0</v>
      </c>
      <c r="H411" s="1">
        <v>0</v>
      </c>
      <c r="I411" s="1">
        <v>7875</v>
      </c>
      <c r="J411" s="1">
        <v>0</v>
      </c>
      <c r="K411" s="1">
        <v>0</v>
      </c>
      <c r="L411" s="1">
        <v>0</v>
      </c>
      <c r="M411" s="1">
        <v>75.830788620000007</v>
      </c>
      <c r="N411" s="1">
        <v>870</v>
      </c>
      <c r="O411" s="1" t="b">
        <f t="shared" si="13"/>
        <v>0</v>
      </c>
    </row>
    <row r="412" spans="1:15" x14ac:dyDescent="0.15">
      <c r="A412" s="1" t="str">
        <f t="shared" si="12"/>
        <v>AmeriCredit Automobile Receivables Trust 2017-10001694010 - 04899142767</v>
      </c>
      <c r="B412" s="2">
        <v>42767</v>
      </c>
      <c r="C412" s="1" t="s">
        <v>290</v>
      </c>
      <c r="D412" s="1" t="s">
        <v>16</v>
      </c>
      <c r="E412" s="1">
        <v>25480.74</v>
      </c>
      <c r="F412" s="1">
        <v>25461.89</v>
      </c>
      <c r="G412" s="1">
        <v>18.850000000000001</v>
      </c>
      <c r="H412" s="1">
        <v>0</v>
      </c>
      <c r="I412" s="1">
        <v>0</v>
      </c>
      <c r="J412" s="1">
        <v>207.34</v>
      </c>
      <c r="K412" s="1">
        <v>0</v>
      </c>
      <c r="L412" s="1">
        <v>0</v>
      </c>
      <c r="M412" s="1">
        <v>264.52138472000001</v>
      </c>
      <c r="N412" s="1">
        <v>0</v>
      </c>
      <c r="O412" s="1" t="b">
        <f t="shared" si="13"/>
        <v>0</v>
      </c>
    </row>
    <row r="413" spans="1:15" x14ac:dyDescent="0.15">
      <c r="A413" s="1" t="str">
        <f t="shared" si="12"/>
        <v>AmeriCredit Automobile Receivables Trust 2017-10001694010 - 04908542767</v>
      </c>
      <c r="B413" s="2">
        <v>42767</v>
      </c>
      <c r="C413" s="1" t="s">
        <v>289</v>
      </c>
      <c r="D413" s="1" t="s">
        <v>16</v>
      </c>
      <c r="E413" s="1">
        <v>14412.63</v>
      </c>
      <c r="F413" s="1">
        <v>0</v>
      </c>
      <c r="G413" s="1">
        <v>0</v>
      </c>
      <c r="H413" s="1">
        <v>0</v>
      </c>
      <c r="I413" s="1">
        <v>14412.63</v>
      </c>
      <c r="J413" s="1">
        <v>0</v>
      </c>
      <c r="K413" s="1">
        <v>0</v>
      </c>
      <c r="L413" s="1">
        <v>-225</v>
      </c>
      <c r="M413" s="1">
        <v>144.3414697</v>
      </c>
      <c r="N413" s="1">
        <v>286.91000000000003</v>
      </c>
      <c r="O413" s="1" t="b">
        <f t="shared" si="13"/>
        <v>0</v>
      </c>
    </row>
    <row r="414" spans="1:15" x14ac:dyDescent="0.15">
      <c r="A414" s="1" t="str">
        <f t="shared" si="12"/>
        <v>AmeriCredit Automobile Receivables Trust 2017-10001694010 - 04921042767</v>
      </c>
      <c r="B414" s="2">
        <v>42767</v>
      </c>
      <c r="C414" s="1" t="s">
        <v>288</v>
      </c>
      <c r="D414" s="1" t="s">
        <v>16</v>
      </c>
      <c r="E414" s="1">
        <v>16483.689999999999</v>
      </c>
      <c r="F414" s="1">
        <v>284</v>
      </c>
      <c r="G414" s="1">
        <v>0</v>
      </c>
      <c r="H414" s="1">
        <v>0</v>
      </c>
      <c r="I414" s="1">
        <v>16199.69</v>
      </c>
      <c r="J414" s="1">
        <v>97.49</v>
      </c>
      <c r="K414" s="1">
        <v>0</v>
      </c>
      <c r="L414" s="1">
        <v>0</v>
      </c>
      <c r="M414" s="1">
        <v>134.62018996</v>
      </c>
      <c r="N414" s="1">
        <v>381.49</v>
      </c>
      <c r="O414" s="1" t="b">
        <f t="shared" si="13"/>
        <v>0</v>
      </c>
    </row>
    <row r="415" spans="1:15" x14ac:dyDescent="0.15">
      <c r="A415" s="1" t="str">
        <f t="shared" si="12"/>
        <v>AmeriCredit Automobile Receivables Trust 2017-10001694010 - 04970542767</v>
      </c>
      <c r="B415" s="2">
        <v>42767</v>
      </c>
      <c r="C415" s="1" t="s">
        <v>287</v>
      </c>
      <c r="D415" s="1" t="s">
        <v>16</v>
      </c>
      <c r="E415" s="1">
        <v>29712.75</v>
      </c>
      <c r="F415" s="1">
        <v>975.55</v>
      </c>
      <c r="G415" s="1">
        <v>-692</v>
      </c>
      <c r="H415" s="1">
        <v>0</v>
      </c>
      <c r="I415" s="1">
        <v>29429.200000000001</v>
      </c>
      <c r="J415" s="1">
        <v>890.93</v>
      </c>
      <c r="K415" s="1">
        <v>0</v>
      </c>
      <c r="L415" s="1">
        <v>-425</v>
      </c>
      <c r="M415" s="1">
        <v>285.43194745</v>
      </c>
      <c r="N415" s="1">
        <v>1175.74</v>
      </c>
      <c r="O415" s="1" t="b">
        <f t="shared" si="13"/>
        <v>0</v>
      </c>
    </row>
    <row r="416" spans="1:15" x14ac:dyDescent="0.15">
      <c r="A416" s="1" t="str">
        <f t="shared" si="12"/>
        <v>AmeriCredit Automobile Receivables Trust 2017-10001694010 - 05022442767</v>
      </c>
      <c r="B416" s="2">
        <v>42767</v>
      </c>
      <c r="C416" s="1" t="s">
        <v>286</v>
      </c>
      <c r="D416" s="1" t="s">
        <v>16</v>
      </c>
      <c r="E416" s="1">
        <v>17040.78</v>
      </c>
      <c r="F416" s="1">
        <v>11501.55</v>
      </c>
      <c r="G416" s="1">
        <v>4911.2299999999996</v>
      </c>
      <c r="H416" s="1">
        <v>0</v>
      </c>
      <c r="I416" s="1">
        <v>628</v>
      </c>
      <c r="J416" s="1">
        <v>0</v>
      </c>
      <c r="K416" s="1">
        <v>0</v>
      </c>
      <c r="L416" s="1">
        <v>0</v>
      </c>
      <c r="M416" s="1">
        <v>158.21155303</v>
      </c>
      <c r="N416" s="1">
        <v>633.97890411000003</v>
      </c>
      <c r="O416" s="1" t="b">
        <f t="shared" si="13"/>
        <v>0</v>
      </c>
    </row>
    <row r="417" spans="1:15" x14ac:dyDescent="0.15">
      <c r="A417" s="1" t="str">
        <f t="shared" si="12"/>
        <v>AmeriCredit Automobile Receivables Trust 2017-10001694010 - 00001442736</v>
      </c>
      <c r="B417" s="2">
        <v>42736</v>
      </c>
      <c r="C417" s="1" t="s">
        <v>675</v>
      </c>
      <c r="D417" s="1" t="s">
        <v>16</v>
      </c>
      <c r="E417" s="1">
        <v>10603.59</v>
      </c>
      <c r="F417" s="1">
        <v>0</v>
      </c>
      <c r="G417" s="1">
        <v>0</v>
      </c>
      <c r="H417" s="1">
        <v>0</v>
      </c>
      <c r="I417" s="1">
        <v>10603.59</v>
      </c>
      <c r="J417" s="1">
        <v>0</v>
      </c>
      <c r="K417" s="1">
        <v>0</v>
      </c>
      <c r="L417" s="1">
        <v>0</v>
      </c>
      <c r="M417" s="1">
        <v>464.10223251000002</v>
      </c>
      <c r="N417" s="1">
        <v>1335.52</v>
      </c>
      <c r="O417" s="1" t="b">
        <f t="shared" si="13"/>
        <v>0</v>
      </c>
    </row>
    <row r="418" spans="1:15" x14ac:dyDescent="0.15">
      <c r="A418" s="1" t="str">
        <f t="shared" si="12"/>
        <v>AmeriCredit Automobile Receivables Trust 2017-10001694010 - 00004042736</v>
      </c>
      <c r="B418" s="2">
        <v>42736</v>
      </c>
      <c r="C418" s="1" t="s">
        <v>674</v>
      </c>
      <c r="D418" s="1" t="s">
        <v>16</v>
      </c>
      <c r="E418" s="1">
        <v>1406.38</v>
      </c>
      <c r="F418" s="1">
        <v>447.5</v>
      </c>
      <c r="G418" s="1">
        <v>0</v>
      </c>
      <c r="H418" s="1">
        <v>0</v>
      </c>
      <c r="I418" s="1">
        <v>958.88</v>
      </c>
      <c r="J418" s="1">
        <v>31.9</v>
      </c>
      <c r="K418" s="1">
        <v>0</v>
      </c>
      <c r="L418" s="1">
        <v>0</v>
      </c>
      <c r="M418" s="1">
        <v>220.50011749000001</v>
      </c>
      <c r="N418" s="1">
        <v>438.2</v>
      </c>
      <c r="O418" s="1" t="b">
        <f t="shared" si="13"/>
        <v>0</v>
      </c>
    </row>
    <row r="419" spans="1:15" x14ac:dyDescent="0.15">
      <c r="A419" s="1" t="str">
        <f t="shared" si="12"/>
        <v>AmeriCredit Automobile Receivables Trust 2017-10001694010 - 00011342736</v>
      </c>
      <c r="B419" s="2">
        <v>42736</v>
      </c>
      <c r="C419" s="1" t="s">
        <v>673</v>
      </c>
      <c r="D419" s="1" t="s">
        <v>16</v>
      </c>
      <c r="E419" s="1">
        <v>1154.33</v>
      </c>
      <c r="F419" s="1">
        <v>262.02</v>
      </c>
      <c r="G419" s="1">
        <v>0</v>
      </c>
      <c r="H419" s="1">
        <v>0</v>
      </c>
      <c r="I419" s="1">
        <v>892.31</v>
      </c>
      <c r="J419" s="1">
        <v>10.77</v>
      </c>
      <c r="K419" s="1">
        <v>0</v>
      </c>
      <c r="L419" s="1">
        <v>0</v>
      </c>
      <c r="M419" s="1">
        <v>262.41299119000001</v>
      </c>
      <c r="N419" s="1">
        <v>272.79000000000002</v>
      </c>
      <c r="O419" s="1" t="b">
        <f t="shared" si="13"/>
        <v>0</v>
      </c>
    </row>
    <row r="420" spans="1:15" x14ac:dyDescent="0.15">
      <c r="A420" s="1" t="str">
        <f t="shared" si="12"/>
        <v>AmeriCredit Automobile Receivables Trust 2017-10001694010 - 00021642736</v>
      </c>
      <c r="B420" s="2">
        <v>42736</v>
      </c>
      <c r="C420" s="1" t="s">
        <v>672</v>
      </c>
      <c r="D420" s="1" t="s">
        <v>16</v>
      </c>
      <c r="E420" s="1">
        <v>8352.4500000000007</v>
      </c>
      <c r="F420" s="1">
        <v>0</v>
      </c>
      <c r="G420" s="1">
        <v>0</v>
      </c>
      <c r="H420" s="1">
        <v>0</v>
      </c>
      <c r="I420" s="1">
        <v>8352.4500000000007</v>
      </c>
      <c r="J420" s="1">
        <v>0</v>
      </c>
      <c r="K420" s="1">
        <v>0</v>
      </c>
      <c r="L420" s="1">
        <v>0</v>
      </c>
      <c r="M420" s="1">
        <v>420.28692126999999</v>
      </c>
      <c r="N420" s="1">
        <v>978.76</v>
      </c>
      <c r="O420" s="1" t="b">
        <f t="shared" si="13"/>
        <v>0</v>
      </c>
    </row>
    <row r="421" spans="1:15" x14ac:dyDescent="0.15">
      <c r="A421" s="1" t="str">
        <f t="shared" si="12"/>
        <v>AmeriCredit Automobile Receivables Trust 2017-10001694010 - 00025042736</v>
      </c>
      <c r="B421" s="2">
        <v>42736</v>
      </c>
      <c r="C421" s="1" t="s">
        <v>671</v>
      </c>
      <c r="D421" s="1" t="s">
        <v>16</v>
      </c>
      <c r="E421" s="1">
        <v>825.74</v>
      </c>
      <c r="F421" s="1">
        <v>404.76</v>
      </c>
      <c r="G421" s="1">
        <v>0</v>
      </c>
      <c r="H421" s="1">
        <v>0</v>
      </c>
      <c r="I421" s="1">
        <v>420.98</v>
      </c>
      <c r="J421" s="1">
        <v>15.24</v>
      </c>
      <c r="K421" s="1">
        <v>0</v>
      </c>
      <c r="L421" s="1">
        <v>0</v>
      </c>
      <c r="M421" s="1">
        <v>389.46976821999999</v>
      </c>
      <c r="N421" s="1">
        <v>415.67</v>
      </c>
      <c r="O421" s="1" t="b">
        <f t="shared" si="13"/>
        <v>0</v>
      </c>
    </row>
    <row r="422" spans="1:15" x14ac:dyDescent="0.15">
      <c r="A422" s="1" t="str">
        <f t="shared" si="12"/>
        <v>AmeriCredit Automobile Receivables Trust 2017-10001694010 - 00032842736</v>
      </c>
      <c r="B422" s="2">
        <v>42736</v>
      </c>
      <c r="C422" s="1" t="s">
        <v>670</v>
      </c>
      <c r="D422" s="1" t="s">
        <v>16</v>
      </c>
      <c r="E422" s="1">
        <v>9864.2999999999993</v>
      </c>
      <c r="F422" s="1">
        <v>194.18</v>
      </c>
      <c r="G422" s="1">
        <v>0</v>
      </c>
      <c r="H422" s="1">
        <v>0</v>
      </c>
      <c r="I422" s="1">
        <v>9670.1200000000008</v>
      </c>
      <c r="J422" s="1">
        <v>187.97</v>
      </c>
      <c r="K422" s="1">
        <v>0</v>
      </c>
      <c r="L422" s="1">
        <v>0</v>
      </c>
      <c r="M422" s="1">
        <v>305.93505177999998</v>
      </c>
      <c r="N422" s="1">
        <v>382.43</v>
      </c>
      <c r="O422" s="1" t="b">
        <f t="shared" si="13"/>
        <v>0</v>
      </c>
    </row>
    <row r="423" spans="1:15" x14ac:dyDescent="0.15">
      <c r="A423" s="1" t="str">
        <f t="shared" si="12"/>
        <v>AmeriCredit Automobile Receivables Trust 2017-10001694010 - 00034242736</v>
      </c>
      <c r="B423" s="2">
        <v>42736</v>
      </c>
      <c r="C423" s="1" t="s">
        <v>669</v>
      </c>
      <c r="D423" s="1" t="s">
        <v>16</v>
      </c>
      <c r="E423" s="1">
        <v>3161.71</v>
      </c>
      <c r="F423" s="1">
        <v>0</v>
      </c>
      <c r="G423" s="1">
        <v>0</v>
      </c>
      <c r="H423" s="1">
        <v>0</v>
      </c>
      <c r="I423" s="1">
        <v>3161.71</v>
      </c>
      <c r="J423" s="1">
        <v>0</v>
      </c>
      <c r="K423" s="1">
        <v>0</v>
      </c>
      <c r="L423" s="1">
        <v>0</v>
      </c>
      <c r="M423" s="1">
        <v>190.16840728</v>
      </c>
      <c r="N423" s="1">
        <v>445</v>
      </c>
      <c r="O423" s="1" t="b">
        <f t="shared" si="13"/>
        <v>0</v>
      </c>
    </row>
    <row r="424" spans="1:15" x14ac:dyDescent="0.15">
      <c r="A424" s="1" t="str">
        <f t="shared" si="12"/>
        <v>AmeriCredit Automobile Receivables Trust 2017-10001694010 - 00037942736</v>
      </c>
      <c r="B424" s="2">
        <v>42736</v>
      </c>
      <c r="C424" s="1" t="s">
        <v>668</v>
      </c>
      <c r="D424" s="1" t="s">
        <v>16</v>
      </c>
      <c r="E424" s="1">
        <v>561.16</v>
      </c>
      <c r="F424" s="1">
        <v>292.88</v>
      </c>
      <c r="G424" s="1">
        <v>0</v>
      </c>
      <c r="H424" s="1">
        <v>0</v>
      </c>
      <c r="I424" s="1">
        <v>268.27999999999997</v>
      </c>
      <c r="J424" s="1">
        <v>7.12</v>
      </c>
      <c r="K424" s="1">
        <v>0</v>
      </c>
      <c r="L424" s="1">
        <v>0</v>
      </c>
      <c r="M424" s="1">
        <v>247.02802890000001</v>
      </c>
      <c r="N424" s="1">
        <v>261.94</v>
      </c>
      <c r="O424" s="1" t="b">
        <f t="shared" si="13"/>
        <v>0</v>
      </c>
    </row>
    <row r="425" spans="1:15" x14ac:dyDescent="0.15">
      <c r="A425" s="1" t="str">
        <f t="shared" si="12"/>
        <v>AmeriCredit Automobile Receivables Trust 2017-10001694010 - 00041142736</v>
      </c>
      <c r="B425" s="2">
        <v>42736</v>
      </c>
      <c r="C425" s="1" t="s">
        <v>667</v>
      </c>
      <c r="D425" s="1" t="s">
        <v>16</v>
      </c>
      <c r="E425" s="1">
        <v>3298.55</v>
      </c>
      <c r="F425" s="1">
        <v>0</v>
      </c>
      <c r="G425" s="1">
        <v>0</v>
      </c>
      <c r="H425" s="1">
        <v>0</v>
      </c>
      <c r="I425" s="1">
        <v>3298.55</v>
      </c>
      <c r="J425" s="1">
        <v>0</v>
      </c>
      <c r="K425" s="1">
        <v>0</v>
      </c>
      <c r="L425" s="1">
        <v>0</v>
      </c>
      <c r="M425" s="1">
        <v>332.71208088999998</v>
      </c>
      <c r="N425" s="1">
        <v>719.7</v>
      </c>
      <c r="O425" s="1" t="b">
        <f t="shared" si="13"/>
        <v>0</v>
      </c>
    </row>
    <row r="426" spans="1:15" x14ac:dyDescent="0.15">
      <c r="A426" s="1" t="str">
        <f t="shared" si="12"/>
        <v>AmeriCredit Automobile Receivables Trust 2017-10001694010 - 00043642736</v>
      </c>
      <c r="B426" s="2">
        <v>42736</v>
      </c>
      <c r="C426" s="1" t="s">
        <v>666</v>
      </c>
      <c r="D426" s="1" t="s">
        <v>16</v>
      </c>
      <c r="E426" s="1">
        <v>894.69</v>
      </c>
      <c r="F426" s="1">
        <v>221.26</v>
      </c>
      <c r="G426" s="1">
        <v>0</v>
      </c>
      <c r="H426" s="1">
        <v>0</v>
      </c>
      <c r="I426" s="1">
        <v>673.43</v>
      </c>
      <c r="J426" s="1">
        <v>8.74</v>
      </c>
      <c r="K426" s="1">
        <v>0</v>
      </c>
      <c r="L426" s="1">
        <v>0</v>
      </c>
      <c r="M426" s="1">
        <v>217.70586066999999</v>
      </c>
      <c r="N426" s="1">
        <v>0</v>
      </c>
      <c r="O426" s="1" t="b">
        <f t="shared" si="13"/>
        <v>0</v>
      </c>
    </row>
    <row r="427" spans="1:15" x14ac:dyDescent="0.15">
      <c r="A427" s="1" t="str">
        <f t="shared" si="12"/>
        <v>AmeriCredit Automobile Receivables Trust 2017-10001694010 - 00052042736</v>
      </c>
      <c r="B427" s="2">
        <v>42736</v>
      </c>
      <c r="C427" s="1" t="s">
        <v>665</v>
      </c>
      <c r="D427" s="1" t="s">
        <v>16</v>
      </c>
      <c r="E427" s="1">
        <v>7708.74</v>
      </c>
      <c r="F427" s="1">
        <v>258.64999999999998</v>
      </c>
      <c r="G427" s="1">
        <v>0</v>
      </c>
      <c r="H427" s="1">
        <v>0</v>
      </c>
      <c r="I427" s="1">
        <v>7450.09</v>
      </c>
      <c r="J427" s="1">
        <v>141.35</v>
      </c>
      <c r="K427" s="1">
        <v>0</v>
      </c>
      <c r="L427" s="1">
        <v>0</v>
      </c>
      <c r="M427" s="1">
        <v>286.25844827999998</v>
      </c>
      <c r="N427" s="1">
        <v>836.1</v>
      </c>
      <c r="O427" s="1" t="b">
        <f t="shared" si="13"/>
        <v>0</v>
      </c>
    </row>
    <row r="428" spans="1:15" x14ac:dyDescent="0.15">
      <c r="A428" s="1" t="str">
        <f t="shared" si="12"/>
        <v>AmeriCredit Automobile Receivables Trust 2017-10001694010 - 00058742736</v>
      </c>
      <c r="B428" s="2">
        <v>42736</v>
      </c>
      <c r="C428" s="1" t="s">
        <v>664</v>
      </c>
      <c r="D428" s="1" t="s">
        <v>16</v>
      </c>
      <c r="E428" s="1">
        <v>4689.3100000000004</v>
      </c>
      <c r="F428" s="1">
        <v>4304.3100000000004</v>
      </c>
      <c r="G428" s="1">
        <v>385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372.00321276</v>
      </c>
      <c r="N428" s="1">
        <v>0</v>
      </c>
      <c r="O428" s="1" t="b">
        <f t="shared" si="13"/>
        <v>0</v>
      </c>
    </row>
    <row r="429" spans="1:15" x14ac:dyDescent="0.15">
      <c r="A429" s="1" t="str">
        <f t="shared" si="12"/>
        <v>AmeriCredit Automobile Receivables Trust 2017-10001694010 - 00060642736</v>
      </c>
      <c r="B429" s="2">
        <v>42736</v>
      </c>
      <c r="C429" s="1" t="s">
        <v>663</v>
      </c>
      <c r="D429" s="1" t="s">
        <v>16</v>
      </c>
      <c r="E429" s="1">
        <v>624.82000000000005</v>
      </c>
      <c r="F429" s="1">
        <v>183.57</v>
      </c>
      <c r="G429" s="1">
        <v>0</v>
      </c>
      <c r="H429" s="1">
        <v>0</v>
      </c>
      <c r="I429" s="1">
        <v>441.25</v>
      </c>
      <c r="J429" s="1">
        <v>6.4</v>
      </c>
      <c r="K429" s="1">
        <v>0</v>
      </c>
      <c r="L429" s="1">
        <v>0</v>
      </c>
      <c r="M429" s="1">
        <v>183.19180383</v>
      </c>
      <c r="N429" s="1">
        <v>189.97</v>
      </c>
      <c r="O429" s="1" t="b">
        <f t="shared" si="13"/>
        <v>0</v>
      </c>
    </row>
    <row r="430" spans="1:15" x14ac:dyDescent="0.15">
      <c r="A430" s="1" t="str">
        <f t="shared" si="12"/>
        <v>AmeriCredit Automobile Receivables Trust 2017-10001694010 - 00065542736</v>
      </c>
      <c r="B430" s="2">
        <v>42736</v>
      </c>
      <c r="C430" s="1" t="s">
        <v>662</v>
      </c>
      <c r="D430" s="1" t="s">
        <v>16</v>
      </c>
      <c r="E430" s="1">
        <v>1255.51</v>
      </c>
      <c r="F430" s="1">
        <v>348.53</v>
      </c>
      <c r="G430" s="1">
        <v>0</v>
      </c>
      <c r="H430" s="1">
        <v>0</v>
      </c>
      <c r="I430" s="1">
        <v>906.98</v>
      </c>
      <c r="J430" s="1">
        <v>21.47</v>
      </c>
      <c r="K430" s="1">
        <v>0</v>
      </c>
      <c r="L430" s="1">
        <v>0</v>
      </c>
      <c r="M430" s="1">
        <v>346.18327939</v>
      </c>
      <c r="N430" s="1">
        <v>368.39</v>
      </c>
      <c r="O430" s="1" t="b">
        <f t="shared" si="13"/>
        <v>0</v>
      </c>
    </row>
    <row r="431" spans="1:15" x14ac:dyDescent="0.15">
      <c r="A431" s="1" t="str">
        <f t="shared" si="12"/>
        <v>AmeriCredit Automobile Receivables Trust 2017-10001694010 - 00083342736</v>
      </c>
      <c r="B431" s="2">
        <v>42736</v>
      </c>
      <c r="C431" s="1" t="s">
        <v>661</v>
      </c>
      <c r="D431" s="1" t="s">
        <v>16</v>
      </c>
      <c r="E431" s="1">
        <v>6099.65</v>
      </c>
      <c r="F431" s="1">
        <v>6092.49</v>
      </c>
      <c r="G431" s="1">
        <v>7.16</v>
      </c>
      <c r="H431" s="1">
        <v>0</v>
      </c>
      <c r="I431" s="1">
        <v>0</v>
      </c>
      <c r="J431" s="1">
        <v>71.12</v>
      </c>
      <c r="K431" s="1">
        <v>0</v>
      </c>
      <c r="L431" s="1">
        <v>0</v>
      </c>
      <c r="M431" s="1">
        <v>357.73193683</v>
      </c>
      <c r="N431" s="1">
        <v>0</v>
      </c>
      <c r="O431" s="1" t="b">
        <f t="shared" si="13"/>
        <v>0</v>
      </c>
    </row>
    <row r="432" spans="1:15" x14ac:dyDescent="0.15">
      <c r="A432" s="1" t="str">
        <f t="shared" si="12"/>
        <v>AmeriCredit Automobile Receivables Trust 2017-10001694010 - 00102742736</v>
      </c>
      <c r="B432" s="2">
        <v>42736</v>
      </c>
      <c r="C432" s="1" t="s">
        <v>660</v>
      </c>
      <c r="D432" s="1" t="s">
        <v>16</v>
      </c>
      <c r="E432" s="1">
        <v>11232.46</v>
      </c>
      <c r="F432" s="1">
        <v>0</v>
      </c>
      <c r="G432" s="1">
        <v>0</v>
      </c>
      <c r="H432" s="1">
        <v>0</v>
      </c>
      <c r="I432" s="1">
        <v>11232.46</v>
      </c>
      <c r="J432" s="1">
        <v>0</v>
      </c>
      <c r="K432" s="1">
        <v>0</v>
      </c>
      <c r="L432" s="1">
        <v>0</v>
      </c>
      <c r="M432" s="1">
        <v>498.58453491</v>
      </c>
      <c r="N432" s="1">
        <v>1199.1199999999999</v>
      </c>
      <c r="O432" s="1" t="b">
        <f t="shared" si="13"/>
        <v>0</v>
      </c>
    </row>
    <row r="433" spans="1:15" x14ac:dyDescent="0.15">
      <c r="A433" s="1" t="str">
        <f t="shared" si="12"/>
        <v>AmeriCredit Automobile Receivables Trust 2017-10001694010 - 00104342736</v>
      </c>
      <c r="B433" s="2">
        <v>42736</v>
      </c>
      <c r="C433" s="1" t="s">
        <v>659</v>
      </c>
      <c r="D433" s="1" t="s">
        <v>16</v>
      </c>
      <c r="E433" s="1">
        <v>4797.33</v>
      </c>
      <c r="F433" s="1">
        <v>0</v>
      </c>
      <c r="G433" s="1">
        <v>0</v>
      </c>
      <c r="H433" s="1">
        <v>0</v>
      </c>
      <c r="I433" s="1">
        <v>4797.33</v>
      </c>
      <c r="J433" s="1">
        <v>0</v>
      </c>
      <c r="K433" s="1">
        <v>0</v>
      </c>
      <c r="L433" s="1">
        <v>0</v>
      </c>
      <c r="M433" s="1">
        <v>233.68069517000001</v>
      </c>
      <c r="N433" s="1">
        <v>799.08</v>
      </c>
      <c r="O433" s="1" t="b">
        <f t="shared" si="13"/>
        <v>0</v>
      </c>
    </row>
    <row r="434" spans="1:15" x14ac:dyDescent="0.15">
      <c r="A434" s="1" t="str">
        <f t="shared" si="12"/>
        <v>AmeriCredit Automobile Receivables Trust 2017-10001694010 - 00105742736</v>
      </c>
      <c r="B434" s="2">
        <v>42736</v>
      </c>
      <c r="C434" s="1" t="s">
        <v>658</v>
      </c>
      <c r="D434" s="1" t="s">
        <v>16</v>
      </c>
      <c r="E434" s="1">
        <v>14687.89</v>
      </c>
      <c r="F434" s="1">
        <v>0</v>
      </c>
      <c r="G434" s="1">
        <v>0</v>
      </c>
      <c r="H434" s="1">
        <v>0</v>
      </c>
      <c r="I434" s="1">
        <v>14687.89</v>
      </c>
      <c r="J434" s="1">
        <v>0</v>
      </c>
      <c r="K434" s="1">
        <v>0</v>
      </c>
      <c r="L434" s="1">
        <v>0</v>
      </c>
      <c r="M434" s="1">
        <v>448.34696674000003</v>
      </c>
      <c r="N434" s="1">
        <v>1126.19</v>
      </c>
      <c r="O434" s="1" t="b">
        <f t="shared" si="13"/>
        <v>0</v>
      </c>
    </row>
    <row r="435" spans="1:15" x14ac:dyDescent="0.15">
      <c r="A435" s="1" t="str">
        <f t="shared" si="12"/>
        <v>AmeriCredit Automobile Receivables Trust 2017-10001694010 - 00106942736</v>
      </c>
      <c r="B435" s="2">
        <v>42736</v>
      </c>
      <c r="C435" s="1" t="s">
        <v>657</v>
      </c>
      <c r="D435" s="1" t="s">
        <v>16</v>
      </c>
      <c r="E435" s="1">
        <v>9653.19</v>
      </c>
      <c r="F435" s="1">
        <v>234.43</v>
      </c>
      <c r="G435" s="1">
        <v>0</v>
      </c>
      <c r="H435" s="1">
        <v>0</v>
      </c>
      <c r="I435" s="1">
        <v>9418.76</v>
      </c>
      <c r="J435" s="1">
        <v>103.57</v>
      </c>
      <c r="K435" s="1">
        <v>0</v>
      </c>
      <c r="L435" s="1">
        <v>0</v>
      </c>
      <c r="M435" s="1">
        <v>356.17313776999998</v>
      </c>
      <c r="N435" s="1">
        <v>654.58000000000004</v>
      </c>
      <c r="O435" s="1" t="b">
        <f t="shared" si="13"/>
        <v>0</v>
      </c>
    </row>
    <row r="436" spans="1:15" x14ac:dyDescent="0.15">
      <c r="A436" s="1" t="str">
        <f t="shared" si="12"/>
        <v>AmeriCredit Automobile Receivables Trust 2017-10001694010 - 00110542736</v>
      </c>
      <c r="B436" s="2">
        <v>42736</v>
      </c>
      <c r="C436" s="1" t="s">
        <v>656</v>
      </c>
      <c r="D436" s="1" t="s">
        <v>16</v>
      </c>
      <c r="E436" s="1">
        <v>5590.66</v>
      </c>
      <c r="F436" s="1">
        <v>5589.96</v>
      </c>
      <c r="G436" s="1">
        <v>0.7</v>
      </c>
      <c r="H436" s="1">
        <v>0</v>
      </c>
      <c r="I436" s="1">
        <v>0</v>
      </c>
      <c r="J436" s="1">
        <v>32.28</v>
      </c>
      <c r="K436" s="1">
        <v>0</v>
      </c>
      <c r="L436" s="1">
        <v>0</v>
      </c>
      <c r="M436" s="1">
        <v>423.74050885000003</v>
      </c>
      <c r="N436" s="1">
        <v>0</v>
      </c>
      <c r="O436" s="1" t="b">
        <f t="shared" si="13"/>
        <v>0</v>
      </c>
    </row>
    <row r="437" spans="1:15" x14ac:dyDescent="0.15">
      <c r="A437" s="1" t="str">
        <f t="shared" si="12"/>
        <v>AmeriCredit Automobile Receivables Trust 2017-10001694010 - 00125542736</v>
      </c>
      <c r="B437" s="2">
        <v>42736</v>
      </c>
      <c r="C437" s="1" t="s">
        <v>655</v>
      </c>
      <c r="D437" s="1" t="s">
        <v>16</v>
      </c>
      <c r="E437" s="1">
        <v>11948.91</v>
      </c>
      <c r="F437" s="1">
        <v>548.36</v>
      </c>
      <c r="G437" s="1">
        <v>0</v>
      </c>
      <c r="H437" s="1">
        <v>0</v>
      </c>
      <c r="I437" s="1">
        <v>11400.55</v>
      </c>
      <c r="J437" s="1">
        <v>128.99</v>
      </c>
      <c r="K437" s="1">
        <v>0</v>
      </c>
      <c r="L437" s="1">
        <v>0</v>
      </c>
      <c r="M437" s="1">
        <v>610.06359167999994</v>
      </c>
      <c r="N437" s="1">
        <v>1354.7</v>
      </c>
      <c r="O437" s="1" t="b">
        <f t="shared" si="13"/>
        <v>0</v>
      </c>
    </row>
    <row r="438" spans="1:15" x14ac:dyDescent="0.15">
      <c r="A438" s="1" t="str">
        <f t="shared" si="12"/>
        <v>AmeriCredit Automobile Receivables Trust 2017-10001694010 - 00127042736</v>
      </c>
      <c r="B438" s="2">
        <v>42736</v>
      </c>
      <c r="C438" s="1" t="s">
        <v>654</v>
      </c>
      <c r="D438" s="1" t="s">
        <v>16</v>
      </c>
      <c r="E438" s="1">
        <v>9031.31</v>
      </c>
      <c r="F438" s="1">
        <v>0</v>
      </c>
      <c r="G438" s="1">
        <v>0</v>
      </c>
      <c r="H438" s="1">
        <v>-338.36</v>
      </c>
      <c r="I438" s="1">
        <v>9369.67</v>
      </c>
      <c r="J438" s="1">
        <v>0</v>
      </c>
      <c r="K438" s="1">
        <v>0</v>
      </c>
      <c r="L438" s="1">
        <v>0</v>
      </c>
      <c r="M438" s="1">
        <v>320.58484356000002</v>
      </c>
      <c r="N438" s="1">
        <v>1233.31</v>
      </c>
      <c r="O438" s="1" t="b">
        <f t="shared" si="13"/>
        <v>0</v>
      </c>
    </row>
    <row r="439" spans="1:15" x14ac:dyDescent="0.15">
      <c r="A439" s="1" t="str">
        <f t="shared" si="12"/>
        <v>AmeriCredit Automobile Receivables Trust 2017-10001694010 - 00132142736</v>
      </c>
      <c r="B439" s="2">
        <v>42736</v>
      </c>
      <c r="C439" s="1" t="s">
        <v>653</v>
      </c>
      <c r="D439" s="1" t="s">
        <v>16</v>
      </c>
      <c r="E439" s="1">
        <v>10881.59</v>
      </c>
      <c r="F439" s="1">
        <v>119.28</v>
      </c>
      <c r="G439" s="1">
        <v>0</v>
      </c>
      <c r="H439" s="1">
        <v>0</v>
      </c>
      <c r="I439" s="1">
        <v>10762.31</v>
      </c>
      <c r="J439" s="1">
        <v>84.72</v>
      </c>
      <c r="K439" s="1">
        <v>0</v>
      </c>
      <c r="L439" s="1">
        <v>0</v>
      </c>
      <c r="M439" s="1">
        <v>440.85955739000002</v>
      </c>
      <c r="N439" s="1">
        <v>833.49</v>
      </c>
      <c r="O439" s="1" t="b">
        <f t="shared" si="13"/>
        <v>0</v>
      </c>
    </row>
    <row r="440" spans="1:15" x14ac:dyDescent="0.15">
      <c r="A440" s="1" t="str">
        <f t="shared" si="12"/>
        <v>AmeriCredit Automobile Receivables Trust 2017-10001694010 - 00143742736</v>
      </c>
      <c r="B440" s="2">
        <v>42736</v>
      </c>
      <c r="C440" s="1" t="s">
        <v>652</v>
      </c>
      <c r="D440" s="1" t="s">
        <v>16</v>
      </c>
      <c r="E440" s="1">
        <v>969.37</v>
      </c>
      <c r="F440" s="1">
        <v>256.13</v>
      </c>
      <c r="G440" s="1">
        <v>0</v>
      </c>
      <c r="H440" s="1">
        <v>0</v>
      </c>
      <c r="I440" s="1">
        <v>713.24</v>
      </c>
      <c r="J440" s="1">
        <v>7.21</v>
      </c>
      <c r="K440" s="1">
        <v>0</v>
      </c>
      <c r="L440" s="1">
        <v>0</v>
      </c>
      <c r="M440" s="1">
        <v>256.03438489000001</v>
      </c>
      <c r="N440" s="1">
        <v>263.33999999999997</v>
      </c>
      <c r="O440" s="1" t="b">
        <f t="shared" si="13"/>
        <v>0</v>
      </c>
    </row>
    <row r="441" spans="1:15" x14ac:dyDescent="0.15">
      <c r="A441" s="1" t="str">
        <f t="shared" si="12"/>
        <v>AmeriCredit Automobile Receivables Trust 2017-10001694010 - 00154942736</v>
      </c>
      <c r="B441" s="2">
        <v>42736</v>
      </c>
      <c r="C441" s="1" t="s">
        <v>651</v>
      </c>
      <c r="D441" s="1" t="s">
        <v>16</v>
      </c>
      <c r="E441" s="1">
        <v>880.36</v>
      </c>
      <c r="F441" s="1">
        <v>307.22000000000003</v>
      </c>
      <c r="G441" s="1">
        <v>0</v>
      </c>
      <c r="H441" s="1">
        <v>0</v>
      </c>
      <c r="I441" s="1">
        <v>573.14</v>
      </c>
      <c r="J441" s="1">
        <v>7.78</v>
      </c>
      <c r="K441" s="1">
        <v>0</v>
      </c>
      <c r="L441" s="1">
        <v>0</v>
      </c>
      <c r="M441" s="1">
        <v>306.37225265000001</v>
      </c>
      <c r="N441" s="1">
        <v>314.68</v>
      </c>
      <c r="O441" s="1" t="b">
        <f t="shared" si="13"/>
        <v>0</v>
      </c>
    </row>
    <row r="442" spans="1:15" x14ac:dyDescent="0.15">
      <c r="A442" s="1" t="str">
        <f t="shared" si="12"/>
        <v>AmeriCredit Automobile Receivables Trust 2017-10001694010 - 00165742736</v>
      </c>
      <c r="B442" s="2">
        <v>42736</v>
      </c>
      <c r="C442" s="1" t="s">
        <v>650</v>
      </c>
      <c r="D442" s="1" t="s">
        <v>16</v>
      </c>
      <c r="E442" s="1">
        <v>296.75</v>
      </c>
      <c r="F442" s="1">
        <v>296.33</v>
      </c>
      <c r="G442" s="1">
        <v>0.42</v>
      </c>
      <c r="H442" s="1">
        <v>0</v>
      </c>
      <c r="I442" s="1">
        <v>0</v>
      </c>
      <c r="J442" s="1">
        <v>3.63</v>
      </c>
      <c r="K442" s="1">
        <v>0</v>
      </c>
      <c r="L442" s="1">
        <v>0</v>
      </c>
      <c r="M442" s="1">
        <v>387.82360911000001</v>
      </c>
      <c r="N442" s="1">
        <v>0</v>
      </c>
      <c r="O442" s="1" t="b">
        <f t="shared" si="13"/>
        <v>0</v>
      </c>
    </row>
    <row r="443" spans="1:15" x14ac:dyDescent="0.15">
      <c r="A443" s="1" t="str">
        <f t="shared" si="12"/>
        <v>AmeriCredit Automobile Receivables Trust 2017-10001694010 - 00171942736</v>
      </c>
      <c r="B443" s="2">
        <v>42736</v>
      </c>
      <c r="C443" s="1" t="s">
        <v>649</v>
      </c>
      <c r="D443" s="1" t="s">
        <v>16</v>
      </c>
      <c r="E443" s="1">
        <v>6192.38</v>
      </c>
      <c r="F443" s="1">
        <v>340.34</v>
      </c>
      <c r="G443" s="1">
        <v>0</v>
      </c>
      <c r="H443" s="1">
        <v>0</v>
      </c>
      <c r="I443" s="1">
        <v>5852.04</v>
      </c>
      <c r="J443" s="1">
        <v>36.270000000000003</v>
      </c>
      <c r="K443" s="1">
        <v>0</v>
      </c>
      <c r="L443" s="1">
        <v>0</v>
      </c>
      <c r="M443" s="1">
        <v>343.69102915000002</v>
      </c>
      <c r="N443" s="1">
        <v>753.22</v>
      </c>
      <c r="O443" s="1" t="b">
        <f t="shared" si="13"/>
        <v>0</v>
      </c>
    </row>
    <row r="444" spans="1:15" x14ac:dyDescent="0.15">
      <c r="A444" s="1" t="str">
        <f t="shared" si="12"/>
        <v>AmeriCredit Automobile Receivables Trust 2017-10001694010 - 00173442736</v>
      </c>
      <c r="B444" s="2">
        <v>42736</v>
      </c>
      <c r="C444" s="1" t="s">
        <v>648</v>
      </c>
      <c r="D444" s="1" t="s">
        <v>16</v>
      </c>
      <c r="E444" s="1">
        <v>16263.56</v>
      </c>
      <c r="F444" s="1">
        <v>1846.43</v>
      </c>
      <c r="G444" s="1">
        <v>-505</v>
      </c>
      <c r="H444" s="1">
        <v>0</v>
      </c>
      <c r="I444" s="1">
        <v>14922.13</v>
      </c>
      <c r="J444" s="1">
        <v>370.85</v>
      </c>
      <c r="K444" s="1">
        <v>0</v>
      </c>
      <c r="L444" s="1">
        <v>0</v>
      </c>
      <c r="M444" s="1">
        <v>519.78743310000004</v>
      </c>
      <c r="N444" s="1">
        <v>1264.5899999999999</v>
      </c>
      <c r="O444" s="1" t="b">
        <f t="shared" si="13"/>
        <v>0</v>
      </c>
    </row>
    <row r="445" spans="1:15" x14ac:dyDescent="0.15">
      <c r="A445" s="1" t="str">
        <f t="shared" si="12"/>
        <v>AmeriCredit Automobile Receivables Trust 2017-10001694010 - 00179142736</v>
      </c>
      <c r="B445" s="2">
        <v>42736</v>
      </c>
      <c r="C445" s="1" t="s">
        <v>647</v>
      </c>
      <c r="D445" s="1" t="s">
        <v>16</v>
      </c>
      <c r="E445" s="1">
        <v>1653.63</v>
      </c>
      <c r="F445" s="1">
        <v>1648.58</v>
      </c>
      <c r="G445" s="1">
        <v>5.05</v>
      </c>
      <c r="H445" s="1">
        <v>0</v>
      </c>
      <c r="I445" s="1">
        <v>0</v>
      </c>
      <c r="J445" s="1">
        <v>19.920000000000002</v>
      </c>
      <c r="K445" s="1">
        <v>0</v>
      </c>
      <c r="L445" s="1">
        <v>0</v>
      </c>
      <c r="M445" s="1">
        <v>411.91970362000001</v>
      </c>
      <c r="N445" s="1">
        <v>0</v>
      </c>
      <c r="O445" s="1" t="b">
        <f t="shared" si="13"/>
        <v>0</v>
      </c>
    </row>
    <row r="446" spans="1:15" x14ac:dyDescent="0.15">
      <c r="A446" s="1" t="str">
        <f t="shared" si="12"/>
        <v>AmeriCredit Automobile Receivables Trust 2017-10001694010 - 00198642736</v>
      </c>
      <c r="B446" s="2">
        <v>42736</v>
      </c>
      <c r="C446" s="1" t="s">
        <v>646</v>
      </c>
      <c r="D446" s="1" t="s">
        <v>16</v>
      </c>
      <c r="E446" s="1">
        <v>12829.45</v>
      </c>
      <c r="F446" s="1">
        <v>1547.92</v>
      </c>
      <c r="G446" s="1">
        <v>-510</v>
      </c>
      <c r="H446" s="1">
        <v>0</v>
      </c>
      <c r="I446" s="1">
        <v>11791.53</v>
      </c>
      <c r="J446" s="1">
        <v>26.34</v>
      </c>
      <c r="K446" s="1">
        <v>0</v>
      </c>
      <c r="L446" s="1">
        <v>0</v>
      </c>
      <c r="M446" s="1">
        <v>406.83959728000002</v>
      </c>
      <c r="N446" s="1">
        <v>992.24</v>
      </c>
      <c r="O446" s="1" t="b">
        <f t="shared" si="13"/>
        <v>0</v>
      </c>
    </row>
    <row r="447" spans="1:15" x14ac:dyDescent="0.15">
      <c r="A447" s="1" t="str">
        <f t="shared" si="12"/>
        <v>AmeriCredit Automobile Receivables Trust 2017-10001694010 - 00213642736</v>
      </c>
      <c r="B447" s="2">
        <v>42736</v>
      </c>
      <c r="C447" s="1" t="s">
        <v>645</v>
      </c>
      <c r="D447" s="1" t="s">
        <v>16</v>
      </c>
      <c r="E447" s="1">
        <v>8002.37</v>
      </c>
      <c r="F447" s="1">
        <v>7982.63</v>
      </c>
      <c r="G447" s="1">
        <v>19.739999999999998</v>
      </c>
      <c r="H447" s="1">
        <v>0</v>
      </c>
      <c r="I447" s="1">
        <v>0</v>
      </c>
      <c r="J447" s="1">
        <v>118.19</v>
      </c>
      <c r="K447" s="1">
        <v>0</v>
      </c>
      <c r="L447" s="1">
        <v>0</v>
      </c>
      <c r="M447" s="1">
        <v>315.46989445999998</v>
      </c>
      <c r="N447" s="1">
        <v>0</v>
      </c>
      <c r="O447" s="1" t="b">
        <f t="shared" si="13"/>
        <v>0</v>
      </c>
    </row>
    <row r="448" spans="1:15" x14ac:dyDescent="0.15">
      <c r="A448" s="1" t="str">
        <f t="shared" si="12"/>
        <v>AmeriCredit Automobile Receivables Trust 2017-10001694010 - 00221142736</v>
      </c>
      <c r="B448" s="2">
        <v>42736</v>
      </c>
      <c r="C448" s="1" t="s">
        <v>644</v>
      </c>
      <c r="D448" s="1" t="s">
        <v>16</v>
      </c>
      <c r="E448" s="1">
        <v>3761.43</v>
      </c>
      <c r="F448" s="1">
        <v>0</v>
      </c>
      <c r="G448" s="1">
        <v>0</v>
      </c>
      <c r="H448" s="1">
        <v>0</v>
      </c>
      <c r="I448" s="1">
        <v>3761.43</v>
      </c>
      <c r="J448" s="1">
        <v>0</v>
      </c>
      <c r="K448" s="1">
        <v>0</v>
      </c>
      <c r="L448" s="1">
        <v>0</v>
      </c>
      <c r="M448" s="1">
        <v>271.42168183000001</v>
      </c>
      <c r="N448" s="1">
        <v>864.09</v>
      </c>
      <c r="O448" s="1" t="b">
        <f t="shared" si="13"/>
        <v>0</v>
      </c>
    </row>
    <row r="449" spans="1:15" x14ac:dyDescent="0.15">
      <c r="A449" s="1" t="str">
        <f t="shared" si="12"/>
        <v>AmeriCredit Automobile Receivables Trust 2017-10001694010 - 00222642736</v>
      </c>
      <c r="B449" s="2">
        <v>42736</v>
      </c>
      <c r="C449" s="1" t="s">
        <v>643</v>
      </c>
      <c r="D449" s="1" t="s">
        <v>16</v>
      </c>
      <c r="E449" s="1">
        <v>9671.8700000000008</v>
      </c>
      <c r="F449" s="1">
        <v>435.33</v>
      </c>
      <c r="G449" s="1">
        <v>0</v>
      </c>
      <c r="H449" s="1">
        <v>0</v>
      </c>
      <c r="I449" s="1">
        <v>9236.5400000000009</v>
      </c>
      <c r="J449" s="1">
        <v>99.12</v>
      </c>
      <c r="K449" s="1">
        <v>0</v>
      </c>
      <c r="L449" s="1">
        <v>0</v>
      </c>
      <c r="M449" s="1">
        <v>453.20960081999999</v>
      </c>
      <c r="N449" s="1">
        <v>1068.9000000000001</v>
      </c>
      <c r="O449" s="1" t="b">
        <f t="shared" si="13"/>
        <v>0</v>
      </c>
    </row>
    <row r="450" spans="1:15" x14ac:dyDescent="0.15">
      <c r="A450" s="1" t="str">
        <f t="shared" si="12"/>
        <v>AmeriCredit Automobile Receivables Trust 2017-10001694010 - 00222842736</v>
      </c>
      <c r="B450" s="2">
        <v>42736</v>
      </c>
      <c r="C450" s="1" t="s">
        <v>642</v>
      </c>
      <c r="D450" s="1" t="s">
        <v>16</v>
      </c>
      <c r="E450" s="1">
        <v>3428.47</v>
      </c>
      <c r="F450" s="1">
        <v>325.20999999999998</v>
      </c>
      <c r="G450" s="1">
        <v>0</v>
      </c>
      <c r="H450" s="1">
        <v>0</v>
      </c>
      <c r="I450" s="1">
        <v>3103.26</v>
      </c>
      <c r="J450" s="1">
        <v>24.79</v>
      </c>
      <c r="K450" s="1">
        <v>0</v>
      </c>
      <c r="L450" s="1">
        <v>0</v>
      </c>
      <c r="M450" s="1">
        <v>308.22888080000001</v>
      </c>
      <c r="N450" s="1">
        <v>633.08000000000004</v>
      </c>
      <c r="O450" s="1" t="b">
        <f t="shared" si="13"/>
        <v>0</v>
      </c>
    </row>
    <row r="451" spans="1:15" x14ac:dyDescent="0.15">
      <c r="A451" s="1" t="str">
        <f t="shared" ref="A451:A514" si="14">D451&amp;C451&amp;B451</f>
        <v>AmeriCredit Automobile Receivables Trust 2017-10001694010 - 00235342736</v>
      </c>
      <c r="B451" s="2">
        <v>42736</v>
      </c>
      <c r="C451" s="1" t="s">
        <v>641</v>
      </c>
      <c r="D451" s="1" t="s">
        <v>16</v>
      </c>
      <c r="E451" s="1">
        <v>1548</v>
      </c>
      <c r="F451" s="1">
        <v>580.73</v>
      </c>
      <c r="G451" s="1">
        <v>0</v>
      </c>
      <c r="H451" s="1">
        <v>0</v>
      </c>
      <c r="I451" s="1">
        <v>967.27</v>
      </c>
      <c r="J451" s="1">
        <v>19.27</v>
      </c>
      <c r="K451" s="1">
        <v>0</v>
      </c>
      <c r="L451" s="1">
        <v>0</v>
      </c>
      <c r="M451" s="1">
        <v>346.19161126</v>
      </c>
      <c r="N451" s="1">
        <v>428.64</v>
      </c>
      <c r="O451" s="1" t="b">
        <f t="shared" ref="O451:O514" si="15">E451=G451</f>
        <v>0</v>
      </c>
    </row>
    <row r="452" spans="1:15" x14ac:dyDescent="0.15">
      <c r="A452" s="1" t="str">
        <f t="shared" si="14"/>
        <v>AmeriCredit Automobile Receivables Trust 2017-10001694010 - 00236942736</v>
      </c>
      <c r="B452" s="2">
        <v>42736</v>
      </c>
      <c r="C452" s="1" t="s">
        <v>640</v>
      </c>
      <c r="D452" s="1" t="s">
        <v>16</v>
      </c>
      <c r="E452" s="1">
        <v>6430.95</v>
      </c>
      <c r="F452" s="1">
        <v>6424.61</v>
      </c>
      <c r="G452" s="1">
        <v>6.34</v>
      </c>
      <c r="H452" s="1">
        <v>0</v>
      </c>
      <c r="I452" s="1">
        <v>0</v>
      </c>
      <c r="J452" s="1">
        <v>53.87</v>
      </c>
      <c r="K452" s="1">
        <v>0</v>
      </c>
      <c r="L452" s="1">
        <v>0</v>
      </c>
      <c r="M452" s="1">
        <v>266.96896441000001</v>
      </c>
      <c r="N452" s="1">
        <v>0</v>
      </c>
      <c r="O452" s="1" t="b">
        <f t="shared" si="15"/>
        <v>0</v>
      </c>
    </row>
    <row r="453" spans="1:15" x14ac:dyDescent="0.15">
      <c r="A453" s="1" t="str">
        <f t="shared" si="14"/>
        <v>AmeriCredit Automobile Receivables Trust 2017-10001694010 - 00240342736</v>
      </c>
      <c r="B453" s="2">
        <v>42736</v>
      </c>
      <c r="C453" s="1" t="s">
        <v>639</v>
      </c>
      <c r="D453" s="1" t="s">
        <v>16</v>
      </c>
      <c r="E453" s="1">
        <v>12346.67</v>
      </c>
      <c r="F453" s="1">
        <v>0</v>
      </c>
      <c r="G453" s="1">
        <v>0</v>
      </c>
      <c r="H453" s="1">
        <v>0</v>
      </c>
      <c r="I453" s="1">
        <v>12346.67</v>
      </c>
      <c r="J453" s="1">
        <v>430</v>
      </c>
      <c r="K453" s="1">
        <v>0</v>
      </c>
      <c r="L453" s="1">
        <v>0</v>
      </c>
      <c r="M453" s="1">
        <v>326.42396146999999</v>
      </c>
      <c r="N453" s="1">
        <v>858.89</v>
      </c>
      <c r="O453" s="1" t="b">
        <f t="shared" si="15"/>
        <v>0</v>
      </c>
    </row>
    <row r="454" spans="1:15" x14ac:dyDescent="0.15">
      <c r="A454" s="1" t="str">
        <f t="shared" si="14"/>
        <v>AmeriCredit Automobile Receivables Trust 2017-10001694010 - 00253742736</v>
      </c>
      <c r="B454" s="2">
        <v>42736</v>
      </c>
      <c r="C454" s="1" t="s">
        <v>638</v>
      </c>
      <c r="D454" s="1" t="s">
        <v>16</v>
      </c>
      <c r="E454" s="1">
        <v>1168.19</v>
      </c>
      <c r="F454" s="1">
        <v>627.78</v>
      </c>
      <c r="G454" s="1">
        <v>0</v>
      </c>
      <c r="H454" s="1">
        <v>0</v>
      </c>
      <c r="I454" s="1">
        <v>540.41</v>
      </c>
      <c r="J454" s="1">
        <v>31.2</v>
      </c>
      <c r="K454" s="1">
        <v>0</v>
      </c>
      <c r="L454" s="1">
        <v>0</v>
      </c>
      <c r="M454" s="1">
        <v>314.60380744000003</v>
      </c>
      <c r="N454" s="1">
        <v>329.49</v>
      </c>
      <c r="O454" s="1" t="b">
        <f t="shared" si="15"/>
        <v>0</v>
      </c>
    </row>
    <row r="455" spans="1:15" x14ac:dyDescent="0.15">
      <c r="A455" s="1" t="str">
        <f t="shared" si="14"/>
        <v>AmeriCredit Automobile Receivables Trust 2017-10001694010 - 00258542736</v>
      </c>
      <c r="B455" s="2">
        <v>42736</v>
      </c>
      <c r="C455" s="1" t="s">
        <v>637</v>
      </c>
      <c r="D455" s="1" t="s">
        <v>16</v>
      </c>
      <c r="E455" s="1">
        <v>14777.69</v>
      </c>
      <c r="F455" s="1">
        <v>81.33</v>
      </c>
      <c r="G455" s="1">
        <v>0</v>
      </c>
      <c r="H455" s="1">
        <v>0</v>
      </c>
      <c r="I455" s="1">
        <v>14696.36</v>
      </c>
      <c r="J455" s="1">
        <v>199.77</v>
      </c>
      <c r="K455" s="1">
        <v>0</v>
      </c>
      <c r="L455" s="1">
        <v>0</v>
      </c>
      <c r="M455" s="1">
        <v>438.60051361000001</v>
      </c>
      <c r="N455" s="1">
        <v>843.77</v>
      </c>
      <c r="O455" s="1" t="b">
        <f t="shared" si="15"/>
        <v>0</v>
      </c>
    </row>
    <row r="456" spans="1:15" x14ac:dyDescent="0.15">
      <c r="A456" s="1" t="str">
        <f t="shared" si="14"/>
        <v>AmeriCredit Automobile Receivables Trust 2017-10001694010 - 00261342736</v>
      </c>
      <c r="B456" s="2">
        <v>42736</v>
      </c>
      <c r="C456" s="1" t="s">
        <v>636</v>
      </c>
      <c r="D456" s="1" t="s">
        <v>16</v>
      </c>
      <c r="E456" s="1">
        <v>9226.93</v>
      </c>
      <c r="F456" s="1">
        <v>1729.79</v>
      </c>
      <c r="G456" s="1">
        <v>-460</v>
      </c>
      <c r="H456" s="1">
        <v>0</v>
      </c>
      <c r="I456" s="1">
        <v>7957.14</v>
      </c>
      <c r="J456" s="1">
        <v>85.21</v>
      </c>
      <c r="K456" s="1">
        <v>0</v>
      </c>
      <c r="L456" s="1">
        <v>0</v>
      </c>
      <c r="M456" s="1">
        <v>338.30725809</v>
      </c>
      <c r="N456" s="1">
        <v>390.97</v>
      </c>
      <c r="O456" s="1" t="b">
        <f t="shared" si="15"/>
        <v>0</v>
      </c>
    </row>
    <row r="457" spans="1:15" x14ac:dyDescent="0.15">
      <c r="A457" s="1" t="str">
        <f t="shared" si="14"/>
        <v>AmeriCredit Automobile Receivables Trust 2017-10001694010 - 00261542736</v>
      </c>
      <c r="B457" s="2">
        <v>42736</v>
      </c>
      <c r="C457" s="1" t="s">
        <v>635</v>
      </c>
      <c r="D457" s="1" t="s">
        <v>16</v>
      </c>
      <c r="E457" s="1">
        <v>12169.19</v>
      </c>
      <c r="F457" s="1">
        <v>0</v>
      </c>
      <c r="G457" s="1">
        <v>0</v>
      </c>
      <c r="H457" s="1">
        <v>-77.41</v>
      </c>
      <c r="I457" s="1">
        <v>12246.6</v>
      </c>
      <c r="J457" s="1">
        <v>77.41</v>
      </c>
      <c r="K457" s="1">
        <v>0</v>
      </c>
      <c r="L457" s="1">
        <v>0</v>
      </c>
      <c r="M457" s="1">
        <v>447.08854062</v>
      </c>
      <c r="N457" s="1">
        <v>1489</v>
      </c>
      <c r="O457" s="1" t="b">
        <f t="shared" si="15"/>
        <v>0</v>
      </c>
    </row>
    <row r="458" spans="1:15" x14ac:dyDescent="0.15">
      <c r="A458" s="1" t="str">
        <f t="shared" si="14"/>
        <v>AmeriCredit Automobile Receivables Trust 2017-10001694010 - 00264042736</v>
      </c>
      <c r="B458" s="2">
        <v>42736</v>
      </c>
      <c r="C458" s="1" t="s">
        <v>634</v>
      </c>
      <c r="D458" s="1" t="s">
        <v>16</v>
      </c>
      <c r="E458" s="1">
        <v>9619.6200000000008</v>
      </c>
      <c r="F458" s="1">
        <v>473.99</v>
      </c>
      <c r="G458" s="1">
        <v>0</v>
      </c>
      <c r="H458" s="1">
        <v>0</v>
      </c>
      <c r="I458" s="1">
        <v>9145.6299999999992</v>
      </c>
      <c r="J458" s="1">
        <v>76.010000000000005</v>
      </c>
      <c r="K458" s="1">
        <v>0</v>
      </c>
      <c r="L458" s="1">
        <v>0</v>
      </c>
      <c r="M458" s="1">
        <v>376.33776540000002</v>
      </c>
      <c r="N458" s="1">
        <v>994.42</v>
      </c>
      <c r="O458" s="1" t="b">
        <f t="shared" si="15"/>
        <v>0</v>
      </c>
    </row>
    <row r="459" spans="1:15" x14ac:dyDescent="0.15">
      <c r="A459" s="1" t="str">
        <f t="shared" si="14"/>
        <v>AmeriCredit Automobile Receivables Trust 2017-10001694010 - 00267242736</v>
      </c>
      <c r="B459" s="2">
        <v>42736</v>
      </c>
      <c r="C459" s="1" t="s">
        <v>633</v>
      </c>
      <c r="D459" s="1" t="s">
        <v>16</v>
      </c>
      <c r="E459" s="1">
        <v>3838.31</v>
      </c>
      <c r="F459" s="1">
        <v>253.27</v>
      </c>
      <c r="G459" s="1">
        <v>0</v>
      </c>
      <c r="H459" s="1">
        <v>0</v>
      </c>
      <c r="I459" s="1">
        <v>3585.04</v>
      </c>
      <c r="J459" s="1">
        <v>72.73</v>
      </c>
      <c r="K459" s="1">
        <v>0</v>
      </c>
      <c r="L459" s="1">
        <v>0</v>
      </c>
      <c r="M459" s="1">
        <v>307.81733409999998</v>
      </c>
      <c r="N459" s="1">
        <v>647.5</v>
      </c>
      <c r="O459" s="1" t="b">
        <f t="shared" si="15"/>
        <v>0</v>
      </c>
    </row>
    <row r="460" spans="1:15" x14ac:dyDescent="0.15">
      <c r="A460" s="1" t="str">
        <f t="shared" si="14"/>
        <v>AmeriCredit Automobile Receivables Trust 2017-10001694010 - 00282842736</v>
      </c>
      <c r="B460" s="2">
        <v>42736</v>
      </c>
      <c r="C460" s="1" t="s">
        <v>632</v>
      </c>
      <c r="D460" s="1" t="s">
        <v>16</v>
      </c>
      <c r="E460" s="1">
        <v>12334.16</v>
      </c>
      <c r="F460" s="1">
        <v>458.33</v>
      </c>
      <c r="G460" s="1">
        <v>0</v>
      </c>
      <c r="H460" s="1">
        <v>0</v>
      </c>
      <c r="I460" s="1">
        <v>11875.83</v>
      </c>
      <c r="J460" s="1">
        <v>106.67</v>
      </c>
      <c r="K460" s="1">
        <v>0</v>
      </c>
      <c r="L460" s="1">
        <v>0</v>
      </c>
      <c r="M460" s="1">
        <v>507.53249341999998</v>
      </c>
      <c r="N460" s="1">
        <v>1125.53</v>
      </c>
      <c r="O460" s="1" t="b">
        <f t="shared" si="15"/>
        <v>0</v>
      </c>
    </row>
    <row r="461" spans="1:15" x14ac:dyDescent="0.15">
      <c r="A461" s="1" t="str">
        <f t="shared" si="14"/>
        <v>AmeriCredit Automobile Receivables Trust 2017-10001694010 - 00282942736</v>
      </c>
      <c r="B461" s="2">
        <v>42736</v>
      </c>
      <c r="C461" s="1" t="s">
        <v>631</v>
      </c>
      <c r="D461" s="1" t="s">
        <v>16</v>
      </c>
      <c r="E461" s="1">
        <v>11611.58</v>
      </c>
      <c r="F461" s="1">
        <v>245.89</v>
      </c>
      <c r="G461" s="1">
        <v>0</v>
      </c>
      <c r="H461" s="1">
        <v>0</v>
      </c>
      <c r="I461" s="1">
        <v>11365.69</v>
      </c>
      <c r="J461" s="1">
        <v>204.11</v>
      </c>
      <c r="K461" s="1">
        <v>0</v>
      </c>
      <c r="L461" s="1">
        <v>0</v>
      </c>
      <c r="M461" s="1">
        <v>388.62041262000002</v>
      </c>
      <c r="N461" s="1">
        <v>1294</v>
      </c>
      <c r="O461" s="1" t="b">
        <f t="shared" si="15"/>
        <v>0</v>
      </c>
    </row>
    <row r="462" spans="1:15" x14ac:dyDescent="0.15">
      <c r="A462" s="1" t="str">
        <f t="shared" si="14"/>
        <v>AmeriCredit Automobile Receivables Trust 2017-10001694010 - 00284642736</v>
      </c>
      <c r="B462" s="2">
        <v>42736</v>
      </c>
      <c r="C462" s="1" t="s">
        <v>630</v>
      </c>
      <c r="D462" s="1" t="s">
        <v>16</v>
      </c>
      <c r="E462" s="1">
        <v>11476.88</v>
      </c>
      <c r="F462" s="1">
        <v>0</v>
      </c>
      <c r="G462" s="1">
        <v>0</v>
      </c>
      <c r="H462" s="1">
        <v>0</v>
      </c>
      <c r="I462" s="1">
        <v>11476.88</v>
      </c>
      <c r="J462" s="1">
        <v>0</v>
      </c>
      <c r="K462" s="1">
        <v>0</v>
      </c>
      <c r="L462" s="1">
        <v>0</v>
      </c>
      <c r="M462" s="1">
        <v>552.57239678999997</v>
      </c>
      <c r="N462" s="1">
        <v>2066.64</v>
      </c>
      <c r="O462" s="1" t="b">
        <f t="shared" si="15"/>
        <v>0</v>
      </c>
    </row>
    <row r="463" spans="1:15" x14ac:dyDescent="0.15">
      <c r="A463" s="1" t="str">
        <f t="shared" si="14"/>
        <v>AmeriCredit Automobile Receivables Trust 2017-10001694010 - 00301542736</v>
      </c>
      <c r="B463" s="2">
        <v>42736</v>
      </c>
      <c r="C463" s="1" t="s">
        <v>629</v>
      </c>
      <c r="D463" s="1" t="s">
        <v>16</v>
      </c>
      <c r="E463" s="1">
        <v>9172.6200000000008</v>
      </c>
      <c r="F463" s="1">
        <v>307.36</v>
      </c>
      <c r="G463" s="1">
        <v>0</v>
      </c>
      <c r="H463" s="1">
        <v>0</v>
      </c>
      <c r="I463" s="1">
        <v>8865.26</v>
      </c>
      <c r="J463" s="1">
        <v>118.79</v>
      </c>
      <c r="K463" s="1">
        <v>0</v>
      </c>
      <c r="L463" s="1">
        <v>0</v>
      </c>
      <c r="M463" s="1">
        <v>340.70818680999997</v>
      </c>
      <c r="N463" s="1">
        <v>426.15</v>
      </c>
      <c r="O463" s="1" t="b">
        <f t="shared" si="15"/>
        <v>0</v>
      </c>
    </row>
    <row r="464" spans="1:15" x14ac:dyDescent="0.15">
      <c r="A464" s="1" t="str">
        <f t="shared" si="14"/>
        <v>AmeriCredit Automobile Receivables Trust 2017-10001694010 - 00309142736</v>
      </c>
      <c r="B464" s="2">
        <v>42736</v>
      </c>
      <c r="C464" s="1" t="s">
        <v>628</v>
      </c>
      <c r="D464" s="1" t="s">
        <v>16</v>
      </c>
      <c r="E464" s="1">
        <v>1162.99</v>
      </c>
      <c r="F464" s="1">
        <v>584.54999999999995</v>
      </c>
      <c r="G464" s="1">
        <v>0</v>
      </c>
      <c r="H464" s="1">
        <v>0</v>
      </c>
      <c r="I464" s="1">
        <v>578.44000000000005</v>
      </c>
      <c r="J464" s="1">
        <v>15.45</v>
      </c>
      <c r="K464" s="1">
        <v>0</v>
      </c>
      <c r="L464" s="1">
        <v>0</v>
      </c>
      <c r="M464" s="1">
        <v>430.86954529000002</v>
      </c>
      <c r="N464" s="1">
        <v>514.77</v>
      </c>
      <c r="O464" s="1" t="b">
        <f t="shared" si="15"/>
        <v>0</v>
      </c>
    </row>
    <row r="465" spans="1:15" x14ac:dyDescent="0.15">
      <c r="A465" s="1" t="str">
        <f t="shared" si="14"/>
        <v>AmeriCredit Automobile Receivables Trust 2017-10001694010 - 00310442736</v>
      </c>
      <c r="B465" s="2">
        <v>42736</v>
      </c>
      <c r="C465" s="1" t="s">
        <v>627</v>
      </c>
      <c r="D465" s="1" t="s">
        <v>16</v>
      </c>
      <c r="E465" s="1">
        <v>8549.2999999999993</v>
      </c>
      <c r="F465" s="1">
        <v>0</v>
      </c>
      <c r="G465" s="1">
        <v>0</v>
      </c>
      <c r="H465" s="1">
        <v>0</v>
      </c>
      <c r="I465" s="1">
        <v>8549.2999999999993</v>
      </c>
      <c r="J465" s="1">
        <v>0</v>
      </c>
      <c r="K465" s="1">
        <v>0</v>
      </c>
      <c r="L465" s="1">
        <v>-100</v>
      </c>
      <c r="M465" s="1">
        <v>333.79179213999998</v>
      </c>
      <c r="N465" s="1">
        <v>857.56</v>
      </c>
      <c r="O465" s="1" t="b">
        <f t="shared" si="15"/>
        <v>0</v>
      </c>
    </row>
    <row r="466" spans="1:15" x14ac:dyDescent="0.15">
      <c r="A466" s="1" t="str">
        <f t="shared" si="14"/>
        <v>AmeriCredit Automobile Receivables Trust 2017-10001694010 - 00311242736</v>
      </c>
      <c r="B466" s="2">
        <v>42736</v>
      </c>
      <c r="C466" s="1" t="s">
        <v>626</v>
      </c>
      <c r="D466" s="1" t="s">
        <v>16</v>
      </c>
      <c r="E466" s="1">
        <v>11190.39</v>
      </c>
      <c r="F466" s="1">
        <v>0</v>
      </c>
      <c r="G466" s="1">
        <v>0</v>
      </c>
      <c r="H466" s="1">
        <v>0</v>
      </c>
      <c r="I466" s="1">
        <v>11190.39</v>
      </c>
      <c r="J466" s="1">
        <v>0</v>
      </c>
      <c r="K466" s="1">
        <v>0</v>
      </c>
      <c r="L466" s="1">
        <v>0</v>
      </c>
      <c r="M466" s="1">
        <v>353.50143391</v>
      </c>
      <c r="N466" s="1">
        <v>897.06</v>
      </c>
      <c r="O466" s="1" t="b">
        <f t="shared" si="15"/>
        <v>0</v>
      </c>
    </row>
    <row r="467" spans="1:15" x14ac:dyDescent="0.15">
      <c r="A467" s="1" t="str">
        <f t="shared" si="14"/>
        <v>AmeriCredit Automobile Receivables Trust 2017-10001694010 - 00312542736</v>
      </c>
      <c r="B467" s="2">
        <v>42736</v>
      </c>
      <c r="C467" s="1" t="s">
        <v>625</v>
      </c>
      <c r="D467" s="1" t="s">
        <v>16</v>
      </c>
      <c r="E467" s="1">
        <v>11615.28</v>
      </c>
      <c r="F467" s="1">
        <v>0</v>
      </c>
      <c r="G467" s="1">
        <v>0</v>
      </c>
      <c r="H467" s="1">
        <v>0</v>
      </c>
      <c r="I467" s="1">
        <v>11615.28</v>
      </c>
      <c r="J467" s="1">
        <v>0</v>
      </c>
      <c r="K467" s="1">
        <v>0</v>
      </c>
      <c r="L467" s="1">
        <v>0</v>
      </c>
      <c r="M467" s="1">
        <v>569.08115055999997</v>
      </c>
      <c r="N467" s="1">
        <v>1268.44</v>
      </c>
      <c r="O467" s="1" t="b">
        <f t="shared" si="15"/>
        <v>0</v>
      </c>
    </row>
    <row r="468" spans="1:15" x14ac:dyDescent="0.15">
      <c r="A468" s="1" t="str">
        <f t="shared" si="14"/>
        <v>AmeriCredit Automobile Receivables Trust 2017-10001694010 - 00323542736</v>
      </c>
      <c r="B468" s="2">
        <v>42736</v>
      </c>
      <c r="C468" s="1" t="s">
        <v>624</v>
      </c>
      <c r="D468" s="1" t="s">
        <v>16</v>
      </c>
      <c r="E468" s="1">
        <v>6424.3</v>
      </c>
      <c r="F468" s="1">
        <v>0</v>
      </c>
      <c r="G468" s="1">
        <v>0</v>
      </c>
      <c r="H468" s="1">
        <v>0</v>
      </c>
      <c r="I468" s="1">
        <v>6424.3</v>
      </c>
      <c r="J468" s="1">
        <v>0</v>
      </c>
      <c r="K468" s="1">
        <v>0</v>
      </c>
      <c r="L468" s="1">
        <v>0</v>
      </c>
      <c r="M468" s="1">
        <v>302.03180443000002</v>
      </c>
      <c r="N468" s="1">
        <v>1102.8900000000001</v>
      </c>
      <c r="O468" s="1" t="b">
        <f t="shared" si="15"/>
        <v>0</v>
      </c>
    </row>
    <row r="469" spans="1:15" x14ac:dyDescent="0.15">
      <c r="A469" s="1" t="str">
        <f t="shared" si="14"/>
        <v>AmeriCredit Automobile Receivables Trust 2017-10001694010 - 00326442736</v>
      </c>
      <c r="B469" s="2">
        <v>42736</v>
      </c>
      <c r="C469" s="1" t="s">
        <v>623</v>
      </c>
      <c r="D469" s="1" t="s">
        <v>16</v>
      </c>
      <c r="E469" s="1">
        <v>1518.82</v>
      </c>
      <c r="F469" s="1">
        <v>572.54999999999995</v>
      </c>
      <c r="G469" s="1">
        <v>0</v>
      </c>
      <c r="H469" s="1">
        <v>0</v>
      </c>
      <c r="I469" s="1">
        <v>946.27</v>
      </c>
      <c r="J469" s="1">
        <v>20.49</v>
      </c>
      <c r="K469" s="1">
        <v>0</v>
      </c>
      <c r="L469" s="1">
        <v>0</v>
      </c>
      <c r="M469" s="1">
        <v>287.31312363000001</v>
      </c>
      <c r="N469" s="1">
        <v>0</v>
      </c>
      <c r="O469" s="1" t="b">
        <f t="shared" si="15"/>
        <v>0</v>
      </c>
    </row>
    <row r="470" spans="1:15" x14ac:dyDescent="0.15">
      <c r="A470" s="1" t="str">
        <f t="shared" si="14"/>
        <v>AmeriCredit Automobile Receivables Trust 2017-10001694010 - 00327042736</v>
      </c>
      <c r="B470" s="2">
        <v>42736</v>
      </c>
      <c r="C470" s="1" t="s">
        <v>622</v>
      </c>
      <c r="D470" s="1" t="s">
        <v>16</v>
      </c>
      <c r="E470" s="1">
        <v>19201.240000000002</v>
      </c>
      <c r="F470" s="1">
        <v>2194</v>
      </c>
      <c r="G470" s="1">
        <v>-540</v>
      </c>
      <c r="H470" s="1">
        <v>0</v>
      </c>
      <c r="I470" s="1">
        <v>17547.240000000002</v>
      </c>
      <c r="J470" s="1">
        <v>512.98</v>
      </c>
      <c r="K470" s="1">
        <v>0</v>
      </c>
      <c r="L470" s="1">
        <v>0</v>
      </c>
      <c r="M470" s="1">
        <v>500.37873945000001</v>
      </c>
      <c r="N470" s="1">
        <v>641.67999999999995</v>
      </c>
      <c r="O470" s="1" t="b">
        <f t="shared" si="15"/>
        <v>0</v>
      </c>
    </row>
    <row r="471" spans="1:15" x14ac:dyDescent="0.15">
      <c r="A471" s="1" t="str">
        <f t="shared" si="14"/>
        <v>AmeriCredit Automobile Receivables Trust 2017-10001694010 - 00337142736</v>
      </c>
      <c r="B471" s="2">
        <v>42736</v>
      </c>
      <c r="C471" s="1" t="s">
        <v>621</v>
      </c>
      <c r="D471" s="1" t="s">
        <v>16</v>
      </c>
      <c r="E471" s="1">
        <v>602.83000000000004</v>
      </c>
      <c r="F471" s="1">
        <v>192.08</v>
      </c>
      <c r="G471" s="1">
        <v>0</v>
      </c>
      <c r="H471" s="1">
        <v>0</v>
      </c>
      <c r="I471" s="1">
        <v>410.75</v>
      </c>
      <c r="J471" s="1">
        <v>5.75</v>
      </c>
      <c r="K471" s="1">
        <v>0</v>
      </c>
      <c r="L471" s="1">
        <v>0</v>
      </c>
      <c r="M471" s="1">
        <v>190.83441905000001</v>
      </c>
      <c r="N471" s="1">
        <v>197.83</v>
      </c>
      <c r="O471" s="1" t="b">
        <f t="shared" si="15"/>
        <v>0</v>
      </c>
    </row>
    <row r="472" spans="1:15" x14ac:dyDescent="0.15">
      <c r="A472" s="1" t="str">
        <f t="shared" si="14"/>
        <v>AmeriCredit Automobile Receivables Trust 2017-10001694010 - 00344442736</v>
      </c>
      <c r="B472" s="2">
        <v>42736</v>
      </c>
      <c r="C472" s="1" t="s">
        <v>620</v>
      </c>
      <c r="D472" s="1" t="s">
        <v>16</v>
      </c>
      <c r="E472" s="1">
        <v>8776.11</v>
      </c>
      <c r="F472" s="1">
        <v>1695.45</v>
      </c>
      <c r="G472" s="1">
        <v>-450</v>
      </c>
      <c r="H472" s="1">
        <v>0</v>
      </c>
      <c r="I472" s="1">
        <v>7530.66</v>
      </c>
      <c r="J472" s="1">
        <v>104.2</v>
      </c>
      <c r="K472" s="1">
        <v>0</v>
      </c>
      <c r="L472" s="1">
        <v>0</v>
      </c>
      <c r="M472" s="1">
        <v>420.48734261999999</v>
      </c>
      <c r="N472" s="1">
        <v>469.93</v>
      </c>
      <c r="O472" s="1" t="b">
        <f t="shared" si="15"/>
        <v>0</v>
      </c>
    </row>
    <row r="473" spans="1:15" x14ac:dyDescent="0.15">
      <c r="A473" s="1" t="str">
        <f t="shared" si="14"/>
        <v>AmeriCredit Automobile Receivables Trust 2017-10001694010 - 00346942736</v>
      </c>
      <c r="B473" s="2">
        <v>42736</v>
      </c>
      <c r="C473" s="1" t="s">
        <v>619</v>
      </c>
      <c r="D473" s="1" t="s">
        <v>16</v>
      </c>
      <c r="E473" s="1">
        <v>1402.41</v>
      </c>
      <c r="F473" s="1">
        <v>287.37</v>
      </c>
      <c r="G473" s="1">
        <v>0</v>
      </c>
      <c r="H473" s="1">
        <v>0</v>
      </c>
      <c r="I473" s="1">
        <v>1115.04</v>
      </c>
      <c r="J473" s="1">
        <v>18.63</v>
      </c>
      <c r="K473" s="1">
        <v>0</v>
      </c>
      <c r="L473" s="1">
        <v>0</v>
      </c>
      <c r="M473" s="1">
        <v>285.05207543</v>
      </c>
      <c r="N473" s="1">
        <v>305.37</v>
      </c>
      <c r="O473" s="1" t="b">
        <f t="shared" si="15"/>
        <v>0</v>
      </c>
    </row>
    <row r="474" spans="1:15" x14ac:dyDescent="0.15">
      <c r="A474" s="1" t="str">
        <f t="shared" si="14"/>
        <v>AmeriCredit Automobile Receivables Trust 2017-10001694010 - 00363942736</v>
      </c>
      <c r="B474" s="2">
        <v>42736</v>
      </c>
      <c r="C474" s="1" t="s">
        <v>618</v>
      </c>
      <c r="D474" s="1" t="s">
        <v>16</v>
      </c>
      <c r="E474" s="1">
        <v>1193.8499999999999</v>
      </c>
      <c r="F474" s="1">
        <v>432.71</v>
      </c>
      <c r="G474" s="1">
        <v>0</v>
      </c>
      <c r="H474" s="1">
        <v>0</v>
      </c>
      <c r="I474" s="1">
        <v>761.14</v>
      </c>
      <c r="J474" s="1">
        <v>12.29</v>
      </c>
      <c r="K474" s="1">
        <v>0</v>
      </c>
      <c r="L474" s="1">
        <v>0</v>
      </c>
      <c r="M474" s="1">
        <v>418.38418539999998</v>
      </c>
      <c r="N474" s="1">
        <v>434.93</v>
      </c>
      <c r="O474" s="1" t="b">
        <f t="shared" si="15"/>
        <v>0</v>
      </c>
    </row>
    <row r="475" spans="1:15" x14ac:dyDescent="0.15">
      <c r="A475" s="1" t="str">
        <f t="shared" si="14"/>
        <v>AmeriCredit Automobile Receivables Trust 2017-10001694010 - 00364042736</v>
      </c>
      <c r="B475" s="2">
        <v>42736</v>
      </c>
      <c r="C475" s="1" t="s">
        <v>617</v>
      </c>
      <c r="D475" s="1" t="s">
        <v>16</v>
      </c>
      <c r="E475" s="1">
        <v>2040.84</v>
      </c>
      <c r="F475" s="1">
        <v>251.66</v>
      </c>
      <c r="G475" s="1">
        <v>0</v>
      </c>
      <c r="H475" s="1">
        <v>0</v>
      </c>
      <c r="I475" s="1">
        <v>1789.18</v>
      </c>
      <c r="J475" s="1">
        <v>47.45</v>
      </c>
      <c r="K475" s="1">
        <v>0</v>
      </c>
      <c r="L475" s="1">
        <v>0</v>
      </c>
      <c r="M475" s="1">
        <v>286.09355288</v>
      </c>
      <c r="N475" s="1">
        <v>299.11</v>
      </c>
      <c r="O475" s="1" t="b">
        <f t="shared" si="15"/>
        <v>0</v>
      </c>
    </row>
    <row r="476" spans="1:15" x14ac:dyDescent="0.15">
      <c r="A476" s="1" t="str">
        <f t="shared" si="14"/>
        <v>AmeriCredit Automobile Receivables Trust 2017-10001694010 - 00365942736</v>
      </c>
      <c r="B476" s="2">
        <v>42736</v>
      </c>
      <c r="C476" s="1" t="s">
        <v>616</v>
      </c>
      <c r="D476" s="1" t="s">
        <v>16</v>
      </c>
      <c r="E476" s="1">
        <v>7075.86</v>
      </c>
      <c r="F476" s="1">
        <v>124.12</v>
      </c>
      <c r="G476" s="1">
        <v>0</v>
      </c>
      <c r="H476" s="1">
        <v>0</v>
      </c>
      <c r="I476" s="1">
        <v>6951.74</v>
      </c>
      <c r="J476" s="1">
        <v>39.47</v>
      </c>
      <c r="K476" s="1">
        <v>0</v>
      </c>
      <c r="L476" s="1">
        <v>0</v>
      </c>
      <c r="M476" s="1">
        <v>261.27316066999998</v>
      </c>
      <c r="N476" s="1">
        <v>981.54</v>
      </c>
      <c r="O476" s="1" t="b">
        <f t="shared" si="15"/>
        <v>0</v>
      </c>
    </row>
    <row r="477" spans="1:15" x14ac:dyDescent="0.15">
      <c r="A477" s="1" t="str">
        <f t="shared" si="14"/>
        <v>AmeriCredit Automobile Receivables Trust 2017-10001694010 - 00375142736</v>
      </c>
      <c r="B477" s="2">
        <v>42736</v>
      </c>
      <c r="C477" s="1" t="s">
        <v>615</v>
      </c>
      <c r="D477" s="1" t="s">
        <v>16</v>
      </c>
      <c r="E477" s="1">
        <v>6266.42</v>
      </c>
      <c r="F477" s="1">
        <v>705.5</v>
      </c>
      <c r="G477" s="1">
        <v>0</v>
      </c>
      <c r="H477" s="1">
        <v>0</v>
      </c>
      <c r="I477" s="1">
        <v>5560.92</v>
      </c>
      <c r="J477" s="1">
        <v>44.5</v>
      </c>
      <c r="K477" s="1">
        <v>0</v>
      </c>
      <c r="L477" s="1">
        <v>0</v>
      </c>
      <c r="M477" s="1">
        <v>345.33229722999999</v>
      </c>
      <c r="N477" s="1">
        <v>375.28</v>
      </c>
      <c r="O477" s="1" t="b">
        <f t="shared" si="15"/>
        <v>0</v>
      </c>
    </row>
    <row r="478" spans="1:15" x14ac:dyDescent="0.15">
      <c r="A478" s="1" t="str">
        <f t="shared" si="14"/>
        <v>AmeriCredit Automobile Receivables Trust 2017-10001694010 - 00377542736</v>
      </c>
      <c r="B478" s="2">
        <v>42736</v>
      </c>
      <c r="C478" s="1" t="s">
        <v>614</v>
      </c>
      <c r="D478" s="1" t="s">
        <v>16</v>
      </c>
      <c r="E478" s="1">
        <v>8826.92</v>
      </c>
      <c r="F478" s="1">
        <v>0</v>
      </c>
      <c r="G478" s="1">
        <v>0</v>
      </c>
      <c r="H478" s="1">
        <v>0</v>
      </c>
      <c r="I478" s="1">
        <v>8826.92</v>
      </c>
      <c r="J478" s="1">
        <v>0</v>
      </c>
      <c r="K478" s="1">
        <v>0</v>
      </c>
      <c r="L478" s="1">
        <v>0</v>
      </c>
      <c r="M478" s="1">
        <v>377.92082792999997</v>
      </c>
      <c r="N478" s="1">
        <v>949.9</v>
      </c>
      <c r="O478" s="1" t="b">
        <f t="shared" si="15"/>
        <v>0</v>
      </c>
    </row>
    <row r="479" spans="1:15" x14ac:dyDescent="0.15">
      <c r="A479" s="1" t="str">
        <f t="shared" si="14"/>
        <v>AmeriCredit Automobile Receivables Trust 2017-10001694010 - 00379342736</v>
      </c>
      <c r="B479" s="2">
        <v>42736</v>
      </c>
      <c r="C479" s="1" t="s">
        <v>613</v>
      </c>
      <c r="D479" s="1" t="s">
        <v>16</v>
      </c>
      <c r="E479" s="1">
        <v>307</v>
      </c>
      <c r="F479" s="1">
        <v>246.97</v>
      </c>
      <c r="G479" s="1">
        <v>0</v>
      </c>
      <c r="H479" s="1">
        <v>0</v>
      </c>
      <c r="I479" s="1">
        <v>60.03</v>
      </c>
      <c r="J479" s="1">
        <v>3.03</v>
      </c>
      <c r="K479" s="1">
        <v>0</v>
      </c>
      <c r="L479" s="1">
        <v>0</v>
      </c>
      <c r="M479" s="1">
        <v>235.19253624000001</v>
      </c>
      <c r="N479" s="1">
        <v>60.790673400000003</v>
      </c>
      <c r="O479" s="1" t="b">
        <f t="shared" si="15"/>
        <v>0</v>
      </c>
    </row>
    <row r="480" spans="1:15" x14ac:dyDescent="0.15">
      <c r="A480" s="1" t="str">
        <f t="shared" si="14"/>
        <v>AmeriCredit Automobile Receivables Trust 2017-10001694010 - 00385142736</v>
      </c>
      <c r="B480" s="2">
        <v>42736</v>
      </c>
      <c r="C480" s="1" t="s">
        <v>612</v>
      </c>
      <c r="D480" s="1" t="s">
        <v>16</v>
      </c>
      <c r="E480" s="1">
        <v>6794.85</v>
      </c>
      <c r="F480" s="1">
        <v>367.46</v>
      </c>
      <c r="G480" s="1">
        <v>0</v>
      </c>
      <c r="H480" s="1">
        <v>0</v>
      </c>
      <c r="I480" s="1">
        <v>6427.39</v>
      </c>
      <c r="J480" s="1">
        <v>89.1</v>
      </c>
      <c r="K480" s="1">
        <v>0</v>
      </c>
      <c r="L480" s="1">
        <v>0</v>
      </c>
      <c r="M480" s="1">
        <v>365.15913114</v>
      </c>
      <c r="N480" s="1">
        <v>456.56</v>
      </c>
      <c r="O480" s="1" t="b">
        <f t="shared" si="15"/>
        <v>0</v>
      </c>
    </row>
    <row r="481" spans="1:15" x14ac:dyDescent="0.15">
      <c r="A481" s="1" t="str">
        <f t="shared" si="14"/>
        <v>AmeriCredit Automobile Receivables Trust 2017-10001694010 - 00390842736</v>
      </c>
      <c r="B481" s="2">
        <v>42736</v>
      </c>
      <c r="C481" s="1" t="s">
        <v>611</v>
      </c>
      <c r="D481" s="1" t="s">
        <v>16</v>
      </c>
      <c r="E481" s="1">
        <v>15513.21</v>
      </c>
      <c r="F481" s="1">
        <v>0</v>
      </c>
      <c r="G481" s="1">
        <v>0</v>
      </c>
      <c r="H481" s="1">
        <v>0</v>
      </c>
      <c r="I481" s="1">
        <v>15513.21</v>
      </c>
      <c r="J481" s="1">
        <v>0</v>
      </c>
      <c r="K481" s="1">
        <v>0</v>
      </c>
      <c r="L481" s="1">
        <v>0</v>
      </c>
      <c r="M481" s="1">
        <v>521.08929842999999</v>
      </c>
      <c r="N481" s="1">
        <v>1248.8499999999999</v>
      </c>
      <c r="O481" s="1" t="b">
        <f t="shared" si="15"/>
        <v>0</v>
      </c>
    </row>
    <row r="482" spans="1:15" x14ac:dyDescent="0.15">
      <c r="A482" s="1" t="str">
        <f t="shared" si="14"/>
        <v>AmeriCredit Automobile Receivables Trust 2017-10001694010 - 00393142736</v>
      </c>
      <c r="B482" s="2">
        <v>42736</v>
      </c>
      <c r="C482" s="1" t="s">
        <v>610</v>
      </c>
      <c r="D482" s="1" t="s">
        <v>16</v>
      </c>
      <c r="E482" s="1">
        <v>7992.52</v>
      </c>
      <c r="F482" s="1">
        <v>381.59</v>
      </c>
      <c r="G482" s="1">
        <v>0</v>
      </c>
      <c r="H482" s="1">
        <v>0</v>
      </c>
      <c r="I482" s="1">
        <v>7610.93</v>
      </c>
      <c r="J482" s="1">
        <v>88.41</v>
      </c>
      <c r="K482" s="1">
        <v>0</v>
      </c>
      <c r="L482" s="1">
        <v>0</v>
      </c>
      <c r="M482" s="1">
        <v>393.16612336999998</v>
      </c>
      <c r="N482" s="1">
        <v>929.55</v>
      </c>
      <c r="O482" s="1" t="b">
        <f t="shared" si="15"/>
        <v>0</v>
      </c>
    </row>
    <row r="483" spans="1:15" x14ac:dyDescent="0.15">
      <c r="A483" s="1" t="str">
        <f t="shared" si="14"/>
        <v>AmeriCredit Automobile Receivables Trust 2017-10001694010 - 00401542736</v>
      </c>
      <c r="B483" s="2">
        <v>42736</v>
      </c>
      <c r="C483" s="1" t="s">
        <v>609</v>
      </c>
      <c r="D483" s="1" t="s">
        <v>16</v>
      </c>
      <c r="E483" s="1">
        <v>12984.09</v>
      </c>
      <c r="F483" s="1">
        <v>1994.69</v>
      </c>
      <c r="G483" s="1">
        <v>-125</v>
      </c>
      <c r="H483" s="1">
        <v>0</v>
      </c>
      <c r="I483" s="1">
        <v>11114.4</v>
      </c>
      <c r="J483" s="1">
        <v>338.17</v>
      </c>
      <c r="K483" s="1">
        <v>0</v>
      </c>
      <c r="L483" s="1">
        <v>0</v>
      </c>
      <c r="M483" s="1">
        <v>440.53935144000002</v>
      </c>
      <c r="N483" s="1">
        <v>552.83000000000004</v>
      </c>
      <c r="O483" s="1" t="b">
        <f t="shared" si="15"/>
        <v>0</v>
      </c>
    </row>
    <row r="484" spans="1:15" x14ac:dyDescent="0.15">
      <c r="A484" s="1" t="str">
        <f t="shared" si="14"/>
        <v>AmeriCredit Automobile Receivables Trust 2017-10001694010 - 00402842736</v>
      </c>
      <c r="B484" s="2">
        <v>42736</v>
      </c>
      <c r="C484" s="1" t="s">
        <v>608</v>
      </c>
      <c r="D484" s="1" t="s">
        <v>16</v>
      </c>
      <c r="E484" s="1">
        <v>9479.2199999999993</v>
      </c>
      <c r="F484" s="1">
        <v>0</v>
      </c>
      <c r="G484" s="1">
        <v>0</v>
      </c>
      <c r="H484" s="1">
        <v>0</v>
      </c>
      <c r="I484" s="1">
        <v>9479.2199999999993</v>
      </c>
      <c r="J484" s="1">
        <v>0</v>
      </c>
      <c r="K484" s="1">
        <v>0</v>
      </c>
      <c r="L484" s="1">
        <v>0</v>
      </c>
      <c r="M484" s="1">
        <v>439.96882883000001</v>
      </c>
      <c r="N484" s="1">
        <v>989.92</v>
      </c>
      <c r="O484" s="1" t="b">
        <f t="shared" si="15"/>
        <v>0</v>
      </c>
    </row>
    <row r="485" spans="1:15" x14ac:dyDescent="0.15">
      <c r="A485" s="1" t="str">
        <f t="shared" si="14"/>
        <v>AmeriCredit Automobile Receivables Trust 2017-10001694010 - 00412042736</v>
      </c>
      <c r="B485" s="2">
        <v>42736</v>
      </c>
      <c r="C485" s="1" t="s">
        <v>607</v>
      </c>
      <c r="D485" s="1" t="s">
        <v>16</v>
      </c>
      <c r="E485" s="1">
        <v>5450.83</v>
      </c>
      <c r="F485" s="1">
        <v>243.9</v>
      </c>
      <c r="G485" s="1">
        <v>0</v>
      </c>
      <c r="H485" s="1">
        <v>0</v>
      </c>
      <c r="I485" s="1">
        <v>5206.93</v>
      </c>
      <c r="J485" s="1">
        <v>48.1</v>
      </c>
      <c r="K485" s="1">
        <v>0</v>
      </c>
      <c r="L485" s="1">
        <v>0</v>
      </c>
      <c r="M485" s="1">
        <v>243.98412395</v>
      </c>
      <c r="N485" s="1">
        <v>292.31</v>
      </c>
      <c r="O485" s="1" t="b">
        <f t="shared" si="15"/>
        <v>0</v>
      </c>
    </row>
    <row r="486" spans="1:15" x14ac:dyDescent="0.15">
      <c r="A486" s="1" t="str">
        <f t="shared" si="14"/>
        <v>AmeriCredit Automobile Receivables Trust 2017-10001694010 - 00417242736</v>
      </c>
      <c r="B486" s="2">
        <v>42736</v>
      </c>
      <c r="C486" s="1" t="s">
        <v>606</v>
      </c>
      <c r="D486" s="1" t="s">
        <v>16</v>
      </c>
      <c r="E486" s="1">
        <v>12076.14</v>
      </c>
      <c r="F486" s="1">
        <v>0</v>
      </c>
      <c r="G486" s="1">
        <v>0</v>
      </c>
      <c r="H486" s="1">
        <v>0</v>
      </c>
      <c r="I486" s="1">
        <v>12076.14</v>
      </c>
      <c r="J486" s="1">
        <v>0</v>
      </c>
      <c r="K486" s="1">
        <v>0</v>
      </c>
      <c r="L486" s="1">
        <v>0</v>
      </c>
      <c r="M486" s="1">
        <v>455.06552356999998</v>
      </c>
      <c r="N486" s="1">
        <v>1764.71</v>
      </c>
      <c r="O486" s="1" t="b">
        <f t="shared" si="15"/>
        <v>0</v>
      </c>
    </row>
    <row r="487" spans="1:15" x14ac:dyDescent="0.15">
      <c r="A487" s="1" t="str">
        <f t="shared" si="14"/>
        <v>AmeriCredit Automobile Receivables Trust 2017-10001694010 - 00427142736</v>
      </c>
      <c r="B487" s="2">
        <v>42736</v>
      </c>
      <c r="C487" s="1" t="s">
        <v>605</v>
      </c>
      <c r="D487" s="1" t="s">
        <v>16</v>
      </c>
      <c r="E487" s="1">
        <v>798.97</v>
      </c>
      <c r="F487" s="1">
        <v>273.18</v>
      </c>
      <c r="G487" s="1">
        <v>0</v>
      </c>
      <c r="H487" s="1">
        <v>0</v>
      </c>
      <c r="I487" s="1">
        <v>525.79</v>
      </c>
      <c r="J487" s="1">
        <v>16.82</v>
      </c>
      <c r="K487" s="1">
        <v>0</v>
      </c>
      <c r="L487" s="1">
        <v>0</v>
      </c>
      <c r="M487" s="1">
        <v>264.14954696000001</v>
      </c>
      <c r="N487" s="1">
        <v>289.01</v>
      </c>
      <c r="O487" s="1" t="b">
        <f t="shared" si="15"/>
        <v>0</v>
      </c>
    </row>
    <row r="488" spans="1:15" x14ac:dyDescent="0.15">
      <c r="A488" s="1" t="str">
        <f t="shared" si="14"/>
        <v>AmeriCredit Automobile Receivables Trust 2017-10001694010 - 00429142736</v>
      </c>
      <c r="B488" s="2">
        <v>42736</v>
      </c>
      <c r="C488" s="1" t="s">
        <v>604</v>
      </c>
      <c r="D488" s="1" t="s">
        <v>16</v>
      </c>
      <c r="E488" s="1">
        <v>2354.59</v>
      </c>
      <c r="F488" s="1">
        <v>457.59</v>
      </c>
      <c r="G488" s="1">
        <v>0</v>
      </c>
      <c r="H488" s="1">
        <v>0</v>
      </c>
      <c r="I488" s="1">
        <v>1897</v>
      </c>
      <c r="J488" s="1">
        <v>18.88</v>
      </c>
      <c r="K488" s="1">
        <v>0</v>
      </c>
      <c r="L488" s="1">
        <v>0</v>
      </c>
      <c r="M488" s="1">
        <v>461.77863909000001</v>
      </c>
      <c r="N488" s="1">
        <v>476.47</v>
      </c>
      <c r="O488" s="1" t="b">
        <f t="shared" si="15"/>
        <v>0</v>
      </c>
    </row>
    <row r="489" spans="1:15" x14ac:dyDescent="0.15">
      <c r="A489" s="1" t="str">
        <f t="shared" si="14"/>
        <v>AmeriCredit Automobile Receivables Trust 2017-10001694010 - 00431442736</v>
      </c>
      <c r="B489" s="2">
        <v>42736</v>
      </c>
      <c r="C489" s="1" t="s">
        <v>603</v>
      </c>
      <c r="D489" s="1" t="s">
        <v>16</v>
      </c>
      <c r="E489" s="1">
        <v>6941.23</v>
      </c>
      <c r="F489" s="1">
        <v>296.02999999999997</v>
      </c>
      <c r="G489" s="1">
        <v>0</v>
      </c>
      <c r="H489" s="1">
        <v>0</v>
      </c>
      <c r="I489" s="1">
        <v>6645.2</v>
      </c>
      <c r="J489" s="1">
        <v>136.97</v>
      </c>
      <c r="K489" s="1">
        <v>0</v>
      </c>
      <c r="L489" s="1">
        <v>0</v>
      </c>
      <c r="M489" s="1">
        <v>403.56186645999998</v>
      </c>
      <c r="N489" s="1">
        <v>856.16</v>
      </c>
      <c r="O489" s="1" t="b">
        <f t="shared" si="15"/>
        <v>0</v>
      </c>
    </row>
    <row r="490" spans="1:15" x14ac:dyDescent="0.15">
      <c r="A490" s="1" t="str">
        <f t="shared" si="14"/>
        <v>AmeriCredit Automobile Receivables Trust 2017-10001694010 - 00437442736</v>
      </c>
      <c r="B490" s="2">
        <v>42736</v>
      </c>
      <c r="C490" s="1" t="s">
        <v>602</v>
      </c>
      <c r="D490" s="1" t="s">
        <v>16</v>
      </c>
      <c r="E490" s="1">
        <v>435.66</v>
      </c>
      <c r="F490" s="1">
        <v>420.98</v>
      </c>
      <c r="G490" s="1">
        <v>14.68</v>
      </c>
      <c r="H490" s="1">
        <v>0</v>
      </c>
      <c r="I490" s="1">
        <v>0</v>
      </c>
      <c r="J490" s="1">
        <v>14.68</v>
      </c>
      <c r="K490" s="1">
        <v>0</v>
      </c>
      <c r="L490" s="1">
        <v>0</v>
      </c>
      <c r="M490" s="1">
        <v>253.46819748999999</v>
      </c>
      <c r="N490" s="1">
        <v>0</v>
      </c>
      <c r="O490" s="1" t="b">
        <f t="shared" si="15"/>
        <v>0</v>
      </c>
    </row>
    <row r="491" spans="1:15" x14ac:dyDescent="0.15">
      <c r="A491" s="1" t="str">
        <f t="shared" si="14"/>
        <v>AmeriCredit Automobile Receivables Trust 2017-10001694010 - 00439742736</v>
      </c>
      <c r="B491" s="2">
        <v>42736</v>
      </c>
      <c r="C491" s="1" t="s">
        <v>601</v>
      </c>
      <c r="D491" s="1" t="s">
        <v>16</v>
      </c>
      <c r="E491" s="1">
        <v>8390.4599999999991</v>
      </c>
      <c r="F491" s="1">
        <v>291.5</v>
      </c>
      <c r="G491" s="1">
        <v>0</v>
      </c>
      <c r="H491" s="1">
        <v>0</v>
      </c>
      <c r="I491" s="1">
        <v>8098.96</v>
      </c>
      <c r="J491" s="1">
        <v>71.62</v>
      </c>
      <c r="K491" s="1">
        <v>0</v>
      </c>
      <c r="L491" s="1">
        <v>0</v>
      </c>
      <c r="M491" s="1">
        <v>304.79402991000001</v>
      </c>
      <c r="N491" s="1">
        <v>363.12</v>
      </c>
      <c r="O491" s="1" t="b">
        <f t="shared" si="15"/>
        <v>0</v>
      </c>
    </row>
    <row r="492" spans="1:15" x14ac:dyDescent="0.15">
      <c r="A492" s="1" t="str">
        <f t="shared" si="14"/>
        <v>AmeriCredit Automobile Receivables Trust 2017-10001694010 - 00440742736</v>
      </c>
      <c r="B492" s="2">
        <v>42736</v>
      </c>
      <c r="C492" s="1" t="s">
        <v>600</v>
      </c>
      <c r="D492" s="1" t="s">
        <v>16</v>
      </c>
      <c r="E492" s="1">
        <v>6531.25</v>
      </c>
      <c r="F492" s="1">
        <v>387.86</v>
      </c>
      <c r="G492" s="1">
        <v>0</v>
      </c>
      <c r="H492" s="1">
        <v>0</v>
      </c>
      <c r="I492" s="1">
        <v>6143.39</v>
      </c>
      <c r="J492" s="1">
        <v>37.32</v>
      </c>
      <c r="K492" s="1">
        <v>0</v>
      </c>
      <c r="L492" s="1">
        <v>0</v>
      </c>
      <c r="M492" s="1">
        <v>345.20793595999999</v>
      </c>
      <c r="N492" s="1">
        <v>425.18</v>
      </c>
      <c r="O492" s="1" t="b">
        <f t="shared" si="15"/>
        <v>0</v>
      </c>
    </row>
    <row r="493" spans="1:15" x14ac:dyDescent="0.15">
      <c r="A493" s="1" t="str">
        <f t="shared" si="14"/>
        <v>AmeriCredit Automobile Receivables Trust 2017-10001694010 - 00452342736</v>
      </c>
      <c r="B493" s="2">
        <v>42736</v>
      </c>
      <c r="C493" s="1" t="s">
        <v>599</v>
      </c>
      <c r="D493" s="1" t="s">
        <v>16</v>
      </c>
      <c r="E493" s="1">
        <v>6874.2</v>
      </c>
      <c r="F493" s="1">
        <v>0</v>
      </c>
      <c r="G493" s="1">
        <v>0</v>
      </c>
      <c r="H493" s="1">
        <v>0</v>
      </c>
      <c r="I493" s="1">
        <v>6874.2</v>
      </c>
      <c r="J493" s="1">
        <v>0</v>
      </c>
      <c r="K493" s="1">
        <v>0</v>
      </c>
      <c r="L493" s="1">
        <v>-775</v>
      </c>
      <c r="M493" s="1">
        <v>380.47863663999999</v>
      </c>
      <c r="N493" s="1">
        <v>826.24</v>
      </c>
      <c r="O493" s="1" t="b">
        <f t="shared" si="15"/>
        <v>0</v>
      </c>
    </row>
    <row r="494" spans="1:15" x14ac:dyDescent="0.15">
      <c r="A494" s="1" t="str">
        <f t="shared" si="14"/>
        <v>AmeriCredit Automobile Receivables Trust 2017-10001694010 - 00479742736</v>
      </c>
      <c r="B494" s="2">
        <v>42736</v>
      </c>
      <c r="C494" s="1" t="s">
        <v>598</v>
      </c>
      <c r="D494" s="1" t="s">
        <v>16</v>
      </c>
      <c r="E494" s="1">
        <v>10749.41</v>
      </c>
      <c r="F494" s="1">
        <v>0</v>
      </c>
      <c r="G494" s="1">
        <v>0</v>
      </c>
      <c r="H494" s="1">
        <v>0</v>
      </c>
      <c r="I494" s="1">
        <v>10749.41</v>
      </c>
      <c r="J494" s="1">
        <v>0</v>
      </c>
      <c r="K494" s="1">
        <v>0</v>
      </c>
      <c r="L494" s="1">
        <v>0</v>
      </c>
      <c r="M494" s="1">
        <v>390.33665544000002</v>
      </c>
      <c r="N494" s="1">
        <v>909.66</v>
      </c>
      <c r="O494" s="1" t="b">
        <f t="shared" si="15"/>
        <v>0</v>
      </c>
    </row>
    <row r="495" spans="1:15" x14ac:dyDescent="0.15">
      <c r="A495" s="1" t="str">
        <f t="shared" si="14"/>
        <v>AmeriCredit Automobile Receivables Trust 2017-10001694010 - 00485542736</v>
      </c>
      <c r="B495" s="2">
        <v>42736</v>
      </c>
      <c r="C495" s="1" t="s">
        <v>597</v>
      </c>
      <c r="D495" s="1" t="s">
        <v>16</v>
      </c>
      <c r="E495" s="1">
        <v>12613.88</v>
      </c>
      <c r="F495" s="1">
        <v>5772.14</v>
      </c>
      <c r="G495" s="1">
        <v>0</v>
      </c>
      <c r="H495" s="1">
        <v>0</v>
      </c>
      <c r="I495" s="1">
        <v>6841.74</v>
      </c>
      <c r="J495" s="1">
        <v>94.29</v>
      </c>
      <c r="K495" s="1">
        <v>0</v>
      </c>
      <c r="L495" s="1">
        <v>-750</v>
      </c>
      <c r="M495" s="1">
        <v>353.88127723999997</v>
      </c>
      <c r="N495" s="1">
        <v>0</v>
      </c>
      <c r="O495" s="1" t="b">
        <f t="shared" si="15"/>
        <v>0</v>
      </c>
    </row>
    <row r="496" spans="1:15" x14ac:dyDescent="0.15">
      <c r="A496" s="1" t="str">
        <f t="shared" si="14"/>
        <v>AmeriCredit Automobile Receivables Trust 2017-10001694010 - 00490242736</v>
      </c>
      <c r="B496" s="2">
        <v>42736</v>
      </c>
      <c r="C496" s="1" t="s">
        <v>596</v>
      </c>
      <c r="D496" s="1" t="s">
        <v>16</v>
      </c>
      <c r="E496" s="1">
        <v>664.79</v>
      </c>
      <c r="F496" s="1">
        <v>263.37</v>
      </c>
      <c r="G496" s="1">
        <v>0</v>
      </c>
      <c r="H496" s="1">
        <v>0</v>
      </c>
      <c r="I496" s="1">
        <v>401.42</v>
      </c>
      <c r="J496" s="1">
        <v>4.62</v>
      </c>
      <c r="K496" s="1">
        <v>0</v>
      </c>
      <c r="L496" s="1">
        <v>0</v>
      </c>
      <c r="M496" s="1">
        <v>260.31411998999999</v>
      </c>
      <c r="N496" s="1">
        <v>0</v>
      </c>
      <c r="O496" s="1" t="b">
        <f t="shared" si="15"/>
        <v>0</v>
      </c>
    </row>
    <row r="497" spans="1:15" x14ac:dyDescent="0.15">
      <c r="A497" s="1" t="str">
        <f t="shared" si="14"/>
        <v>AmeriCredit Automobile Receivables Trust 2017-10001694010 - 00501542736</v>
      </c>
      <c r="B497" s="2">
        <v>42736</v>
      </c>
      <c r="C497" s="1" t="s">
        <v>595</v>
      </c>
      <c r="D497" s="1" t="s">
        <v>16</v>
      </c>
      <c r="E497" s="1">
        <v>1807.59</v>
      </c>
      <c r="F497" s="1">
        <v>0</v>
      </c>
      <c r="G497" s="1">
        <v>0</v>
      </c>
      <c r="H497" s="1">
        <v>0</v>
      </c>
      <c r="I497" s="1">
        <v>1807.59</v>
      </c>
      <c r="J497" s="1">
        <v>0</v>
      </c>
      <c r="K497" s="1">
        <v>0</v>
      </c>
      <c r="L497" s="1">
        <v>0</v>
      </c>
      <c r="M497" s="1">
        <v>193.13759870000001</v>
      </c>
      <c r="N497" s="1">
        <v>399.3</v>
      </c>
      <c r="O497" s="1" t="b">
        <f t="shared" si="15"/>
        <v>0</v>
      </c>
    </row>
    <row r="498" spans="1:15" x14ac:dyDescent="0.15">
      <c r="A498" s="1" t="str">
        <f t="shared" si="14"/>
        <v>AmeriCredit Automobile Receivables Trust 2017-10001694010 - 00502142736</v>
      </c>
      <c r="B498" s="2">
        <v>42736</v>
      </c>
      <c r="C498" s="1" t="s">
        <v>594</v>
      </c>
      <c r="D498" s="1" t="s">
        <v>16</v>
      </c>
      <c r="E498" s="1">
        <v>10551.12</v>
      </c>
      <c r="F498" s="1">
        <v>0</v>
      </c>
      <c r="G498" s="1">
        <v>0</v>
      </c>
      <c r="H498" s="1">
        <v>0</v>
      </c>
      <c r="I498" s="1">
        <v>10551.12</v>
      </c>
      <c r="J498" s="1">
        <v>0</v>
      </c>
      <c r="K498" s="1">
        <v>0</v>
      </c>
      <c r="L498" s="1">
        <v>0</v>
      </c>
      <c r="M498" s="1">
        <v>337.07335158000001</v>
      </c>
      <c r="N498" s="1">
        <v>782.81</v>
      </c>
      <c r="O498" s="1" t="b">
        <f t="shared" si="15"/>
        <v>0</v>
      </c>
    </row>
    <row r="499" spans="1:15" x14ac:dyDescent="0.15">
      <c r="A499" s="1" t="str">
        <f t="shared" si="14"/>
        <v>AmeriCredit Automobile Receivables Trust 2017-10001694010 - 00520342736</v>
      </c>
      <c r="B499" s="2">
        <v>42736</v>
      </c>
      <c r="C499" s="1" t="s">
        <v>593</v>
      </c>
      <c r="D499" s="1" t="s">
        <v>16</v>
      </c>
      <c r="E499" s="1">
        <v>15517.2</v>
      </c>
      <c r="F499" s="1">
        <v>0</v>
      </c>
      <c r="G499" s="1">
        <v>0</v>
      </c>
      <c r="H499" s="1">
        <v>0</v>
      </c>
      <c r="I499" s="1">
        <v>15517.2</v>
      </c>
      <c r="J499" s="1">
        <v>0</v>
      </c>
      <c r="K499" s="1">
        <v>0</v>
      </c>
      <c r="L499" s="1">
        <v>0</v>
      </c>
      <c r="M499" s="1">
        <v>495.72319696</v>
      </c>
      <c r="N499" s="1">
        <v>1232.78</v>
      </c>
      <c r="O499" s="1" t="b">
        <f t="shared" si="15"/>
        <v>0</v>
      </c>
    </row>
    <row r="500" spans="1:15" x14ac:dyDescent="0.15">
      <c r="A500" s="1" t="str">
        <f t="shared" si="14"/>
        <v>AmeriCredit Automobile Receivables Trust 2017-10001694010 - 00521042736</v>
      </c>
      <c r="B500" s="2">
        <v>42736</v>
      </c>
      <c r="C500" s="1" t="s">
        <v>592</v>
      </c>
      <c r="D500" s="1" t="s">
        <v>16</v>
      </c>
      <c r="E500" s="1">
        <v>1518.3</v>
      </c>
      <c r="F500" s="1">
        <v>766.96</v>
      </c>
      <c r="G500" s="1">
        <v>0</v>
      </c>
      <c r="H500" s="1">
        <v>0</v>
      </c>
      <c r="I500" s="1">
        <v>751.34</v>
      </c>
      <c r="J500" s="1">
        <v>18.04</v>
      </c>
      <c r="K500" s="1">
        <v>0</v>
      </c>
      <c r="L500" s="1">
        <v>0</v>
      </c>
      <c r="M500" s="1">
        <v>326.75469401999999</v>
      </c>
      <c r="N500" s="1">
        <v>343.39</v>
      </c>
      <c r="O500" s="1" t="b">
        <f t="shared" si="15"/>
        <v>0</v>
      </c>
    </row>
    <row r="501" spans="1:15" x14ac:dyDescent="0.15">
      <c r="A501" s="1" t="str">
        <f t="shared" si="14"/>
        <v>AmeriCredit Automobile Receivables Trust 2017-10001694010 - 00536342736</v>
      </c>
      <c r="B501" s="2">
        <v>42736</v>
      </c>
      <c r="C501" s="1" t="s">
        <v>591</v>
      </c>
      <c r="D501" s="1" t="s">
        <v>16</v>
      </c>
      <c r="E501" s="1">
        <v>9541.3799999999992</v>
      </c>
      <c r="F501" s="1">
        <v>0</v>
      </c>
      <c r="G501" s="1">
        <v>0</v>
      </c>
      <c r="H501" s="1">
        <v>0</v>
      </c>
      <c r="I501" s="1">
        <v>9541.3799999999992</v>
      </c>
      <c r="J501" s="1">
        <v>0</v>
      </c>
      <c r="K501" s="1">
        <v>0</v>
      </c>
      <c r="L501" s="1">
        <v>0</v>
      </c>
      <c r="M501" s="1">
        <v>386.95446758000003</v>
      </c>
      <c r="N501" s="1">
        <v>947.08</v>
      </c>
      <c r="O501" s="1" t="b">
        <f t="shared" si="15"/>
        <v>0</v>
      </c>
    </row>
    <row r="502" spans="1:15" x14ac:dyDescent="0.15">
      <c r="A502" s="1" t="str">
        <f t="shared" si="14"/>
        <v>AmeriCredit Automobile Receivables Trust 2017-10001694010 - 00540942736</v>
      </c>
      <c r="B502" s="2">
        <v>42736</v>
      </c>
      <c r="C502" s="1" t="s">
        <v>590</v>
      </c>
      <c r="D502" s="1" t="s">
        <v>16</v>
      </c>
      <c r="E502" s="1">
        <v>6161.49</v>
      </c>
      <c r="F502" s="1">
        <v>0</v>
      </c>
      <c r="G502" s="1">
        <v>0</v>
      </c>
      <c r="H502" s="1">
        <v>0</v>
      </c>
      <c r="I502" s="1">
        <v>6161.49</v>
      </c>
      <c r="J502" s="1">
        <v>0</v>
      </c>
      <c r="K502" s="1">
        <v>0</v>
      </c>
      <c r="L502" s="1">
        <v>0</v>
      </c>
      <c r="M502" s="1">
        <v>437.89266019000002</v>
      </c>
      <c r="N502" s="1">
        <v>1369.11</v>
      </c>
      <c r="O502" s="1" t="b">
        <f t="shared" si="15"/>
        <v>0</v>
      </c>
    </row>
    <row r="503" spans="1:15" x14ac:dyDescent="0.15">
      <c r="A503" s="1" t="str">
        <f t="shared" si="14"/>
        <v>AmeriCredit Automobile Receivables Trust 2017-10001694010 - 00566442736</v>
      </c>
      <c r="B503" s="2">
        <v>42736</v>
      </c>
      <c r="C503" s="1" t="s">
        <v>589</v>
      </c>
      <c r="D503" s="1" t="s">
        <v>16</v>
      </c>
      <c r="E503" s="1">
        <v>9713.81</v>
      </c>
      <c r="F503" s="1">
        <v>330.55</v>
      </c>
      <c r="G503" s="1">
        <v>0</v>
      </c>
      <c r="H503" s="1">
        <v>0</v>
      </c>
      <c r="I503" s="1">
        <v>9383.26</v>
      </c>
      <c r="J503" s="1">
        <v>169.45</v>
      </c>
      <c r="K503" s="1">
        <v>0</v>
      </c>
      <c r="L503" s="1">
        <v>0</v>
      </c>
      <c r="M503" s="1">
        <v>355.06485108999999</v>
      </c>
      <c r="N503" s="1">
        <v>846.49</v>
      </c>
      <c r="O503" s="1" t="b">
        <f t="shared" si="15"/>
        <v>0</v>
      </c>
    </row>
    <row r="504" spans="1:15" x14ac:dyDescent="0.15">
      <c r="A504" s="1" t="str">
        <f t="shared" si="14"/>
        <v>AmeriCredit Automobile Receivables Trust 2017-10001694010 - 00568242736</v>
      </c>
      <c r="B504" s="2">
        <v>42736</v>
      </c>
      <c r="C504" s="1" t="s">
        <v>588</v>
      </c>
      <c r="D504" s="1" t="s">
        <v>16</v>
      </c>
      <c r="E504" s="1">
        <v>5506.39</v>
      </c>
      <c r="F504" s="1">
        <v>296.99</v>
      </c>
      <c r="G504" s="1">
        <v>0</v>
      </c>
      <c r="H504" s="1">
        <v>0</v>
      </c>
      <c r="I504" s="1">
        <v>5209.3999999999996</v>
      </c>
      <c r="J504" s="1">
        <v>71.290000000000006</v>
      </c>
      <c r="K504" s="1">
        <v>0</v>
      </c>
      <c r="L504" s="1">
        <v>0</v>
      </c>
      <c r="M504" s="1">
        <v>290.89822349000002</v>
      </c>
      <c r="N504" s="1">
        <v>368.28</v>
      </c>
      <c r="O504" s="1" t="b">
        <f t="shared" si="15"/>
        <v>0</v>
      </c>
    </row>
    <row r="505" spans="1:15" x14ac:dyDescent="0.15">
      <c r="A505" s="1" t="str">
        <f t="shared" si="14"/>
        <v>AmeriCredit Automobile Receivables Trust 2017-10001694010 - 00574942736</v>
      </c>
      <c r="B505" s="2">
        <v>42736</v>
      </c>
      <c r="C505" s="1" t="s">
        <v>587</v>
      </c>
      <c r="D505" s="1" t="s">
        <v>16</v>
      </c>
      <c r="E505" s="1">
        <v>5491.74</v>
      </c>
      <c r="F505" s="1">
        <v>217.43</v>
      </c>
      <c r="G505" s="1">
        <v>0</v>
      </c>
      <c r="H505" s="1">
        <v>0</v>
      </c>
      <c r="I505" s="1">
        <v>5274.31</v>
      </c>
      <c r="J505" s="1">
        <v>177.57</v>
      </c>
      <c r="K505" s="1">
        <v>0</v>
      </c>
      <c r="L505" s="1">
        <v>0</v>
      </c>
      <c r="M505" s="1">
        <v>284.80902801000002</v>
      </c>
      <c r="N505" s="1">
        <v>729.1</v>
      </c>
      <c r="O505" s="1" t="b">
        <f t="shared" si="15"/>
        <v>0</v>
      </c>
    </row>
    <row r="506" spans="1:15" x14ac:dyDescent="0.15">
      <c r="A506" s="1" t="str">
        <f t="shared" si="14"/>
        <v>AmeriCredit Automobile Receivables Trust 2017-10001694010 - 00576042736</v>
      </c>
      <c r="B506" s="2">
        <v>42736</v>
      </c>
      <c r="C506" s="1" t="s">
        <v>586</v>
      </c>
      <c r="D506" s="1" t="s">
        <v>16</v>
      </c>
      <c r="E506" s="1">
        <v>7008.72</v>
      </c>
      <c r="F506" s="1">
        <v>6992.61</v>
      </c>
      <c r="G506" s="1">
        <v>16.11</v>
      </c>
      <c r="H506" s="1">
        <v>0</v>
      </c>
      <c r="I506" s="1">
        <v>0</v>
      </c>
      <c r="J506" s="1">
        <v>51.02</v>
      </c>
      <c r="K506" s="1">
        <v>0</v>
      </c>
      <c r="L506" s="1">
        <v>0</v>
      </c>
      <c r="M506" s="1">
        <v>407.89922251000002</v>
      </c>
      <c r="N506" s="1">
        <v>0</v>
      </c>
      <c r="O506" s="1" t="b">
        <f t="shared" si="15"/>
        <v>0</v>
      </c>
    </row>
    <row r="507" spans="1:15" x14ac:dyDescent="0.15">
      <c r="A507" s="1" t="str">
        <f t="shared" si="14"/>
        <v>AmeriCredit Automobile Receivables Trust 2017-10001694010 - 00588542736</v>
      </c>
      <c r="B507" s="2">
        <v>42736</v>
      </c>
      <c r="C507" s="1" t="s">
        <v>585</v>
      </c>
      <c r="D507" s="1" t="s">
        <v>16</v>
      </c>
      <c r="E507" s="1">
        <v>9051.51</v>
      </c>
      <c r="F507" s="1">
        <v>0</v>
      </c>
      <c r="G507" s="1">
        <v>0</v>
      </c>
      <c r="H507" s="1">
        <v>0</v>
      </c>
      <c r="I507" s="1">
        <v>9051.51</v>
      </c>
      <c r="J507" s="1">
        <v>0</v>
      </c>
      <c r="K507" s="1">
        <v>0</v>
      </c>
      <c r="L507" s="1">
        <v>0</v>
      </c>
      <c r="M507" s="1">
        <v>295.44325156000002</v>
      </c>
      <c r="N507" s="1">
        <v>1008.64</v>
      </c>
      <c r="O507" s="1" t="b">
        <f t="shared" si="15"/>
        <v>0</v>
      </c>
    </row>
    <row r="508" spans="1:15" x14ac:dyDescent="0.15">
      <c r="A508" s="1" t="str">
        <f t="shared" si="14"/>
        <v>AmeriCredit Automobile Receivables Trust 2017-10001694010 - 00604242736</v>
      </c>
      <c r="B508" s="2">
        <v>42736</v>
      </c>
      <c r="C508" s="1" t="s">
        <v>584</v>
      </c>
      <c r="D508" s="1" t="s">
        <v>16</v>
      </c>
      <c r="E508" s="1">
        <v>1730.75</v>
      </c>
      <c r="F508" s="1">
        <v>428.92</v>
      </c>
      <c r="G508" s="1">
        <v>0</v>
      </c>
      <c r="H508" s="1">
        <v>0</v>
      </c>
      <c r="I508" s="1">
        <v>1301.83</v>
      </c>
      <c r="J508" s="1">
        <v>21.08</v>
      </c>
      <c r="K508" s="1">
        <v>0</v>
      </c>
      <c r="L508" s="1">
        <v>0</v>
      </c>
      <c r="M508" s="1">
        <v>388.91517847</v>
      </c>
      <c r="N508" s="1">
        <v>411.29</v>
      </c>
      <c r="O508" s="1" t="b">
        <f t="shared" si="15"/>
        <v>0</v>
      </c>
    </row>
    <row r="509" spans="1:15" x14ac:dyDescent="0.15">
      <c r="A509" s="1" t="str">
        <f t="shared" si="14"/>
        <v>AmeriCredit Automobile Receivables Trust 2017-10001694010 - 00606742736</v>
      </c>
      <c r="B509" s="2">
        <v>42736</v>
      </c>
      <c r="C509" s="1" t="s">
        <v>583</v>
      </c>
      <c r="D509" s="1" t="s">
        <v>16</v>
      </c>
      <c r="E509" s="1">
        <v>3311.26</v>
      </c>
      <c r="F509" s="1">
        <v>3310.19</v>
      </c>
      <c r="G509" s="1">
        <v>1.07</v>
      </c>
      <c r="H509" s="1">
        <v>0</v>
      </c>
      <c r="I509" s="1">
        <v>0</v>
      </c>
      <c r="J509" s="1">
        <v>34.07</v>
      </c>
      <c r="K509" s="1">
        <v>0</v>
      </c>
      <c r="L509" s="1">
        <v>0</v>
      </c>
      <c r="M509" s="1">
        <v>325.81040273999997</v>
      </c>
      <c r="N509" s="1">
        <v>0</v>
      </c>
      <c r="O509" s="1" t="b">
        <f t="shared" si="15"/>
        <v>0</v>
      </c>
    </row>
    <row r="510" spans="1:15" x14ac:dyDescent="0.15">
      <c r="A510" s="1" t="str">
        <f t="shared" si="14"/>
        <v>AmeriCredit Automobile Receivables Trust 2017-10001694010 - 00607442736</v>
      </c>
      <c r="B510" s="2">
        <v>42736</v>
      </c>
      <c r="C510" s="1" t="s">
        <v>582</v>
      </c>
      <c r="D510" s="1" t="s">
        <v>16</v>
      </c>
      <c r="E510" s="1">
        <v>6617.51</v>
      </c>
      <c r="F510" s="1">
        <v>282.85000000000002</v>
      </c>
      <c r="G510" s="1">
        <v>0</v>
      </c>
      <c r="H510" s="1">
        <v>0</v>
      </c>
      <c r="I510" s="1">
        <v>6334.66</v>
      </c>
      <c r="J510" s="1">
        <v>117.15</v>
      </c>
      <c r="K510" s="1">
        <v>0</v>
      </c>
      <c r="L510" s="1">
        <v>0</v>
      </c>
      <c r="M510" s="1">
        <v>314.59535263999999</v>
      </c>
      <c r="N510" s="1">
        <v>386.94</v>
      </c>
      <c r="O510" s="1" t="b">
        <f t="shared" si="15"/>
        <v>0</v>
      </c>
    </row>
    <row r="511" spans="1:15" x14ac:dyDescent="0.15">
      <c r="A511" s="1" t="str">
        <f t="shared" si="14"/>
        <v>AmeriCredit Automobile Receivables Trust 2017-10001694010 - 00612742736</v>
      </c>
      <c r="B511" s="2">
        <v>42736</v>
      </c>
      <c r="C511" s="1" t="s">
        <v>581</v>
      </c>
      <c r="D511" s="1" t="s">
        <v>16</v>
      </c>
      <c r="E511" s="1">
        <v>8421.14</v>
      </c>
      <c r="F511" s="1">
        <v>435</v>
      </c>
      <c r="G511" s="1">
        <v>0</v>
      </c>
      <c r="H511" s="1">
        <v>0</v>
      </c>
      <c r="I511" s="1">
        <v>7986.14</v>
      </c>
      <c r="J511" s="1">
        <v>21.15</v>
      </c>
      <c r="K511" s="1">
        <v>0</v>
      </c>
      <c r="L511" s="1">
        <v>0</v>
      </c>
      <c r="M511" s="1">
        <v>372.45283108000001</v>
      </c>
      <c r="N511" s="1">
        <v>1118.45</v>
      </c>
      <c r="O511" s="1" t="b">
        <f t="shared" si="15"/>
        <v>0</v>
      </c>
    </row>
    <row r="512" spans="1:15" x14ac:dyDescent="0.15">
      <c r="A512" s="1" t="str">
        <f t="shared" si="14"/>
        <v>AmeriCredit Automobile Receivables Trust 2017-10001694010 - 00613742736</v>
      </c>
      <c r="B512" s="2">
        <v>42736</v>
      </c>
      <c r="C512" s="1" t="s">
        <v>580</v>
      </c>
      <c r="D512" s="1" t="s">
        <v>16</v>
      </c>
      <c r="E512" s="1">
        <v>1479.69</v>
      </c>
      <c r="F512" s="1">
        <v>471.13</v>
      </c>
      <c r="G512" s="1">
        <v>0</v>
      </c>
      <c r="H512" s="1">
        <v>0</v>
      </c>
      <c r="I512" s="1">
        <v>1008.56</v>
      </c>
      <c r="J512" s="1">
        <v>28.87</v>
      </c>
      <c r="K512" s="1">
        <v>0</v>
      </c>
      <c r="L512" s="1">
        <v>0</v>
      </c>
      <c r="M512" s="1">
        <v>294.13727060000002</v>
      </c>
      <c r="N512" s="1">
        <v>320.52999999999997</v>
      </c>
      <c r="O512" s="1" t="b">
        <f t="shared" si="15"/>
        <v>0</v>
      </c>
    </row>
    <row r="513" spans="1:15" x14ac:dyDescent="0.15">
      <c r="A513" s="1" t="str">
        <f t="shared" si="14"/>
        <v>AmeriCredit Automobile Receivables Trust 2017-10001694010 - 00619042736</v>
      </c>
      <c r="B513" s="2">
        <v>42736</v>
      </c>
      <c r="C513" s="1" t="s">
        <v>579</v>
      </c>
      <c r="D513" s="1" t="s">
        <v>16</v>
      </c>
      <c r="E513" s="1">
        <v>6725.12</v>
      </c>
      <c r="F513" s="1">
        <v>0</v>
      </c>
      <c r="G513" s="1">
        <v>0</v>
      </c>
      <c r="H513" s="1">
        <v>0</v>
      </c>
      <c r="I513" s="1">
        <v>6725.12</v>
      </c>
      <c r="J513" s="1">
        <v>0</v>
      </c>
      <c r="K513" s="1">
        <v>0</v>
      </c>
      <c r="L513" s="1">
        <v>0</v>
      </c>
      <c r="M513" s="1">
        <v>238.11968868</v>
      </c>
      <c r="N513" s="1">
        <v>599.62</v>
      </c>
      <c r="O513" s="1" t="b">
        <f t="shared" si="15"/>
        <v>0</v>
      </c>
    </row>
    <row r="514" spans="1:15" x14ac:dyDescent="0.15">
      <c r="A514" s="1" t="str">
        <f t="shared" si="14"/>
        <v>AmeriCredit Automobile Receivables Trust 2017-10001694010 - 00628242736</v>
      </c>
      <c r="B514" s="2">
        <v>42736</v>
      </c>
      <c r="C514" s="1" t="s">
        <v>578</v>
      </c>
      <c r="D514" s="1" t="s">
        <v>16</v>
      </c>
      <c r="E514" s="1">
        <v>897.88</v>
      </c>
      <c r="F514" s="1">
        <v>293.19</v>
      </c>
      <c r="G514" s="1">
        <v>0</v>
      </c>
      <c r="H514" s="1">
        <v>0</v>
      </c>
      <c r="I514" s="1">
        <v>604.69000000000005</v>
      </c>
      <c r="J514" s="1">
        <v>6.81</v>
      </c>
      <c r="K514" s="1">
        <v>0</v>
      </c>
      <c r="L514" s="1">
        <v>0</v>
      </c>
      <c r="M514" s="1">
        <v>264.92735539</v>
      </c>
      <c r="N514" s="1">
        <v>275.99</v>
      </c>
      <c r="O514" s="1" t="b">
        <f t="shared" si="15"/>
        <v>0</v>
      </c>
    </row>
    <row r="515" spans="1:15" x14ac:dyDescent="0.15">
      <c r="A515" s="1" t="str">
        <f t="shared" ref="A515:A578" si="16">D515&amp;C515&amp;B515</f>
        <v>AmeriCredit Automobile Receivables Trust 2017-10001694010 - 00652442736</v>
      </c>
      <c r="B515" s="2">
        <v>42736</v>
      </c>
      <c r="C515" s="1" t="s">
        <v>577</v>
      </c>
      <c r="D515" s="1" t="s">
        <v>16</v>
      </c>
      <c r="E515" s="1">
        <v>3951.6</v>
      </c>
      <c r="F515" s="1">
        <v>390.1</v>
      </c>
      <c r="G515" s="1">
        <v>0</v>
      </c>
      <c r="H515" s="1">
        <v>0</v>
      </c>
      <c r="I515" s="1">
        <v>3561.5</v>
      </c>
      <c r="J515" s="1">
        <v>59.9</v>
      </c>
      <c r="K515" s="1">
        <v>0</v>
      </c>
      <c r="L515" s="1">
        <v>0</v>
      </c>
      <c r="M515" s="1">
        <v>307.15811829</v>
      </c>
      <c r="N515" s="1">
        <v>366.75</v>
      </c>
      <c r="O515" s="1" t="b">
        <f t="shared" ref="O515:O578" si="17">E515=G515</f>
        <v>0</v>
      </c>
    </row>
    <row r="516" spans="1:15" x14ac:dyDescent="0.15">
      <c r="A516" s="1" t="str">
        <f t="shared" si="16"/>
        <v>AmeriCredit Automobile Receivables Trust 2017-10001694010 - 00656242736</v>
      </c>
      <c r="B516" s="2">
        <v>42736</v>
      </c>
      <c r="C516" s="1" t="s">
        <v>576</v>
      </c>
      <c r="D516" s="1" t="s">
        <v>16</v>
      </c>
      <c r="E516" s="1">
        <v>510.37</v>
      </c>
      <c r="F516" s="1">
        <v>256.93</v>
      </c>
      <c r="G516" s="1">
        <v>0</v>
      </c>
      <c r="H516" s="1">
        <v>0</v>
      </c>
      <c r="I516" s="1">
        <v>253.44</v>
      </c>
      <c r="J516" s="1">
        <v>2.39</v>
      </c>
      <c r="K516" s="1">
        <v>0</v>
      </c>
      <c r="L516" s="1">
        <v>0</v>
      </c>
      <c r="M516" s="1">
        <v>249.33139946</v>
      </c>
      <c r="N516" s="1">
        <v>255.80734903999999</v>
      </c>
      <c r="O516" s="1" t="b">
        <f t="shared" si="17"/>
        <v>0</v>
      </c>
    </row>
    <row r="517" spans="1:15" x14ac:dyDescent="0.15">
      <c r="A517" s="1" t="str">
        <f t="shared" si="16"/>
        <v>AmeriCredit Automobile Receivables Trust 2017-10001694010 - 00658042736</v>
      </c>
      <c r="B517" s="2">
        <v>42736</v>
      </c>
      <c r="C517" s="1" t="s">
        <v>575</v>
      </c>
      <c r="D517" s="1" t="s">
        <v>16</v>
      </c>
      <c r="E517" s="1">
        <v>860.88</v>
      </c>
      <c r="F517" s="1">
        <v>287.29000000000002</v>
      </c>
      <c r="G517" s="1">
        <v>0</v>
      </c>
      <c r="H517" s="1">
        <v>0</v>
      </c>
      <c r="I517" s="1">
        <v>573.59</v>
      </c>
      <c r="J517" s="1">
        <v>5.21</v>
      </c>
      <c r="K517" s="1">
        <v>0</v>
      </c>
      <c r="L517" s="1">
        <v>0</v>
      </c>
      <c r="M517" s="1">
        <v>192.12866496000001</v>
      </c>
      <c r="N517" s="1">
        <v>214.72</v>
      </c>
      <c r="O517" s="1" t="b">
        <f t="shared" si="17"/>
        <v>0</v>
      </c>
    </row>
    <row r="518" spans="1:15" x14ac:dyDescent="0.15">
      <c r="A518" s="1" t="str">
        <f t="shared" si="16"/>
        <v>AmeriCredit Automobile Receivables Trust 2017-10001694010 - 00659242736</v>
      </c>
      <c r="B518" s="2">
        <v>42736</v>
      </c>
      <c r="C518" s="1" t="s">
        <v>574</v>
      </c>
      <c r="D518" s="1" t="s">
        <v>16</v>
      </c>
      <c r="E518" s="1">
        <v>14779.77</v>
      </c>
      <c r="F518" s="1">
        <v>352.95</v>
      </c>
      <c r="G518" s="1">
        <v>0</v>
      </c>
      <c r="H518" s="1">
        <v>0</v>
      </c>
      <c r="I518" s="1">
        <v>14426.82</v>
      </c>
      <c r="J518" s="1">
        <v>196.05</v>
      </c>
      <c r="K518" s="1">
        <v>0</v>
      </c>
      <c r="L518" s="1">
        <v>0</v>
      </c>
      <c r="M518" s="1">
        <v>451.43427914</v>
      </c>
      <c r="N518" s="1">
        <v>548.70000000000005</v>
      </c>
      <c r="O518" s="1" t="b">
        <f t="shared" si="17"/>
        <v>0</v>
      </c>
    </row>
    <row r="519" spans="1:15" x14ac:dyDescent="0.15">
      <c r="A519" s="1" t="str">
        <f t="shared" si="16"/>
        <v>AmeriCredit Automobile Receivables Trust 2017-10001694010 - 00660542736</v>
      </c>
      <c r="B519" s="2">
        <v>42736</v>
      </c>
      <c r="C519" s="1" t="s">
        <v>573</v>
      </c>
      <c r="D519" s="1" t="s">
        <v>16</v>
      </c>
      <c r="E519" s="1">
        <v>570.99</v>
      </c>
      <c r="F519" s="1">
        <v>0</v>
      </c>
      <c r="G519" s="1">
        <v>0</v>
      </c>
      <c r="H519" s="1">
        <v>0</v>
      </c>
      <c r="I519" s="1">
        <v>570.99</v>
      </c>
      <c r="J519" s="1">
        <v>0</v>
      </c>
      <c r="K519" s="1">
        <v>0</v>
      </c>
      <c r="L519" s="1">
        <v>0</v>
      </c>
      <c r="M519" s="1">
        <v>396.64575714</v>
      </c>
      <c r="N519" s="1">
        <v>411.69</v>
      </c>
      <c r="O519" s="1" t="b">
        <f t="shared" si="17"/>
        <v>0</v>
      </c>
    </row>
    <row r="520" spans="1:15" x14ac:dyDescent="0.15">
      <c r="A520" s="1" t="str">
        <f t="shared" si="16"/>
        <v>AmeriCredit Automobile Receivables Trust 2017-10001694010 - 00663142736</v>
      </c>
      <c r="B520" s="2">
        <v>42736</v>
      </c>
      <c r="C520" s="1" t="s">
        <v>572</v>
      </c>
      <c r="D520" s="1" t="s">
        <v>16</v>
      </c>
      <c r="E520" s="1">
        <v>6866.58</v>
      </c>
      <c r="F520" s="1">
        <v>264.89</v>
      </c>
      <c r="G520" s="1">
        <v>0</v>
      </c>
      <c r="H520" s="1">
        <v>0</v>
      </c>
      <c r="I520" s="1">
        <v>6601.69</v>
      </c>
      <c r="J520" s="1">
        <v>90.11</v>
      </c>
      <c r="K520" s="1">
        <v>0</v>
      </c>
      <c r="L520" s="1">
        <v>0</v>
      </c>
      <c r="M520" s="1">
        <v>287.72122512999999</v>
      </c>
      <c r="N520" s="1">
        <v>354.81</v>
      </c>
      <c r="O520" s="1" t="b">
        <f t="shared" si="17"/>
        <v>0</v>
      </c>
    </row>
    <row r="521" spans="1:15" x14ac:dyDescent="0.15">
      <c r="A521" s="1" t="str">
        <f t="shared" si="16"/>
        <v>AmeriCredit Automobile Receivables Trust 2017-10001694010 - 00673342736</v>
      </c>
      <c r="B521" s="2">
        <v>42736</v>
      </c>
      <c r="C521" s="1" t="s">
        <v>571</v>
      </c>
      <c r="D521" s="1" t="s">
        <v>16</v>
      </c>
      <c r="E521" s="1">
        <v>7894.15</v>
      </c>
      <c r="F521" s="1">
        <v>312.05</v>
      </c>
      <c r="G521" s="1">
        <v>0</v>
      </c>
      <c r="H521" s="1">
        <v>0</v>
      </c>
      <c r="I521" s="1">
        <v>7582.1</v>
      </c>
      <c r="J521" s="1">
        <v>113.54</v>
      </c>
      <c r="K521" s="1">
        <v>0</v>
      </c>
      <c r="L521" s="1">
        <v>0</v>
      </c>
      <c r="M521" s="1">
        <v>335.93524251999997</v>
      </c>
      <c r="N521" s="1">
        <v>425.59</v>
      </c>
      <c r="O521" s="1" t="b">
        <f t="shared" si="17"/>
        <v>0</v>
      </c>
    </row>
    <row r="522" spans="1:15" x14ac:dyDescent="0.15">
      <c r="A522" s="1" t="str">
        <f t="shared" si="16"/>
        <v>AmeriCredit Automobile Receivables Trust 2017-10001694010 - 00682142736</v>
      </c>
      <c r="B522" s="2">
        <v>42736</v>
      </c>
      <c r="C522" s="1" t="s">
        <v>570</v>
      </c>
      <c r="D522" s="1" t="s">
        <v>16</v>
      </c>
      <c r="E522" s="1">
        <v>624.07000000000005</v>
      </c>
      <c r="F522" s="1">
        <v>433.01</v>
      </c>
      <c r="G522" s="1">
        <v>0</v>
      </c>
      <c r="H522" s="1">
        <v>0</v>
      </c>
      <c r="I522" s="1">
        <v>191.06</v>
      </c>
      <c r="J522" s="1">
        <v>9.27</v>
      </c>
      <c r="K522" s="1">
        <v>0</v>
      </c>
      <c r="L522" s="1">
        <v>0</v>
      </c>
      <c r="M522" s="1">
        <v>352.37549926999998</v>
      </c>
      <c r="N522" s="1">
        <v>192.35904679000001</v>
      </c>
      <c r="O522" s="1" t="b">
        <f t="shared" si="17"/>
        <v>0</v>
      </c>
    </row>
    <row r="523" spans="1:15" x14ac:dyDescent="0.15">
      <c r="A523" s="1" t="str">
        <f t="shared" si="16"/>
        <v>AmeriCredit Automobile Receivables Trust 2017-10001694010 - 00683642736</v>
      </c>
      <c r="B523" s="2">
        <v>42736</v>
      </c>
      <c r="C523" s="1" t="s">
        <v>569</v>
      </c>
      <c r="D523" s="1" t="s">
        <v>16</v>
      </c>
      <c r="E523" s="1">
        <v>1793.26</v>
      </c>
      <c r="F523" s="1">
        <v>580.35</v>
      </c>
      <c r="G523" s="1">
        <v>0</v>
      </c>
      <c r="H523" s="1">
        <v>0</v>
      </c>
      <c r="I523" s="1">
        <v>1212.9100000000001</v>
      </c>
      <c r="J523" s="1">
        <v>29.29</v>
      </c>
      <c r="K523" s="1">
        <v>0</v>
      </c>
      <c r="L523" s="1">
        <v>0</v>
      </c>
      <c r="M523" s="1">
        <v>289.80230890000001</v>
      </c>
      <c r="N523" s="1">
        <v>304.82</v>
      </c>
      <c r="O523" s="1" t="b">
        <f t="shared" si="17"/>
        <v>0</v>
      </c>
    </row>
    <row r="524" spans="1:15" x14ac:dyDescent="0.15">
      <c r="A524" s="1" t="str">
        <f t="shared" si="16"/>
        <v>AmeriCredit Automobile Receivables Trust 2017-10001694010 - 00686142736</v>
      </c>
      <c r="B524" s="2">
        <v>42736</v>
      </c>
      <c r="C524" s="1" t="s">
        <v>568</v>
      </c>
      <c r="D524" s="1" t="s">
        <v>16</v>
      </c>
      <c r="E524" s="1">
        <v>9581.08</v>
      </c>
      <c r="F524" s="1">
        <v>367.35</v>
      </c>
      <c r="G524" s="1">
        <v>0</v>
      </c>
      <c r="H524" s="1">
        <v>0</v>
      </c>
      <c r="I524" s="1">
        <v>9213.73</v>
      </c>
      <c r="J524" s="1">
        <v>109.76</v>
      </c>
      <c r="K524" s="1">
        <v>0</v>
      </c>
      <c r="L524" s="1">
        <v>0</v>
      </c>
      <c r="M524" s="1">
        <v>410.37649819000001</v>
      </c>
      <c r="N524" s="1">
        <v>897.98</v>
      </c>
      <c r="O524" s="1" t="b">
        <f t="shared" si="17"/>
        <v>0</v>
      </c>
    </row>
    <row r="525" spans="1:15" x14ac:dyDescent="0.15">
      <c r="A525" s="1" t="str">
        <f t="shared" si="16"/>
        <v>AmeriCredit Automobile Receivables Trust 2017-10001694010 - 00699842736</v>
      </c>
      <c r="B525" s="2">
        <v>42736</v>
      </c>
      <c r="C525" s="1" t="s">
        <v>567</v>
      </c>
      <c r="D525" s="1" t="s">
        <v>16</v>
      </c>
      <c r="E525" s="1">
        <v>6213.43</v>
      </c>
      <c r="F525" s="1">
        <v>571.70000000000005</v>
      </c>
      <c r="G525" s="1">
        <v>0</v>
      </c>
      <c r="H525" s="1">
        <v>0</v>
      </c>
      <c r="I525" s="1">
        <v>5641.73</v>
      </c>
      <c r="J525" s="1">
        <v>152.54</v>
      </c>
      <c r="K525" s="1">
        <v>0</v>
      </c>
      <c r="L525" s="1">
        <v>0</v>
      </c>
      <c r="M525" s="1">
        <v>295.58728105</v>
      </c>
      <c r="N525" s="1">
        <v>357.12</v>
      </c>
      <c r="O525" s="1" t="b">
        <f t="shared" si="17"/>
        <v>0</v>
      </c>
    </row>
    <row r="526" spans="1:15" x14ac:dyDescent="0.15">
      <c r="A526" s="1" t="str">
        <f t="shared" si="16"/>
        <v>AmeriCredit Automobile Receivables Trust 2017-10001694010 - 00704042736</v>
      </c>
      <c r="B526" s="2">
        <v>42736</v>
      </c>
      <c r="C526" s="1" t="s">
        <v>566</v>
      </c>
      <c r="D526" s="1" t="s">
        <v>16</v>
      </c>
      <c r="E526" s="1">
        <v>915.75</v>
      </c>
      <c r="F526" s="1">
        <v>284.35000000000002</v>
      </c>
      <c r="G526" s="1">
        <v>0</v>
      </c>
      <c r="H526" s="1">
        <v>0</v>
      </c>
      <c r="I526" s="1">
        <v>631.4</v>
      </c>
      <c r="J526" s="1">
        <v>15.65</v>
      </c>
      <c r="K526" s="1">
        <v>0</v>
      </c>
      <c r="L526" s="1">
        <v>0</v>
      </c>
      <c r="M526" s="1">
        <v>259.50238481999997</v>
      </c>
      <c r="N526" s="1">
        <v>528.92999999999995</v>
      </c>
      <c r="O526" s="1" t="b">
        <f t="shared" si="17"/>
        <v>0</v>
      </c>
    </row>
    <row r="527" spans="1:15" x14ac:dyDescent="0.15">
      <c r="A527" s="1" t="str">
        <f t="shared" si="16"/>
        <v>AmeriCredit Automobile Receivables Trust 2017-10001694010 - 00709042736</v>
      </c>
      <c r="B527" s="2">
        <v>42736</v>
      </c>
      <c r="C527" s="1" t="s">
        <v>565</v>
      </c>
      <c r="D527" s="1" t="s">
        <v>16</v>
      </c>
      <c r="E527" s="1">
        <v>5356.35</v>
      </c>
      <c r="F527" s="1">
        <v>0</v>
      </c>
      <c r="G527" s="1">
        <v>0</v>
      </c>
      <c r="H527" s="1">
        <v>0</v>
      </c>
      <c r="I527" s="1">
        <v>5356.35</v>
      </c>
      <c r="J527" s="1">
        <v>0</v>
      </c>
      <c r="K527" s="1">
        <v>0</v>
      </c>
      <c r="L527" s="1">
        <v>0</v>
      </c>
      <c r="M527" s="1">
        <v>298.01837269999999</v>
      </c>
      <c r="N527" s="1">
        <v>753.44</v>
      </c>
      <c r="O527" s="1" t="b">
        <f t="shared" si="17"/>
        <v>0</v>
      </c>
    </row>
    <row r="528" spans="1:15" x14ac:dyDescent="0.15">
      <c r="A528" s="1" t="str">
        <f t="shared" si="16"/>
        <v>AmeriCredit Automobile Receivables Trust 2017-10001694010 - 00713742736</v>
      </c>
      <c r="B528" s="2">
        <v>42736</v>
      </c>
      <c r="C528" s="1" t="s">
        <v>564</v>
      </c>
      <c r="D528" s="1" t="s">
        <v>16</v>
      </c>
      <c r="E528" s="1">
        <v>8990.14</v>
      </c>
      <c r="F528" s="1">
        <v>242.58</v>
      </c>
      <c r="G528" s="1">
        <v>0</v>
      </c>
      <c r="H528" s="1">
        <v>0</v>
      </c>
      <c r="I528" s="1">
        <v>8747.56</v>
      </c>
      <c r="J528" s="1">
        <v>107.42</v>
      </c>
      <c r="K528" s="1">
        <v>0</v>
      </c>
      <c r="L528" s="1">
        <v>0</v>
      </c>
      <c r="M528" s="1">
        <v>282.10783906</v>
      </c>
      <c r="N528" s="1">
        <v>650.80999999999995</v>
      </c>
      <c r="O528" s="1" t="b">
        <f t="shared" si="17"/>
        <v>0</v>
      </c>
    </row>
    <row r="529" spans="1:15" x14ac:dyDescent="0.15">
      <c r="A529" s="1" t="str">
        <f t="shared" si="16"/>
        <v>AmeriCredit Automobile Receivables Trust 2017-10001694010 - 00720942736</v>
      </c>
      <c r="B529" s="2">
        <v>42736</v>
      </c>
      <c r="C529" s="1" t="s">
        <v>563</v>
      </c>
      <c r="D529" s="1" t="s">
        <v>16</v>
      </c>
      <c r="E529" s="1">
        <v>11668.05</v>
      </c>
      <c r="F529" s="1">
        <v>0</v>
      </c>
      <c r="G529" s="1">
        <v>0</v>
      </c>
      <c r="H529" s="1">
        <v>0</v>
      </c>
      <c r="I529" s="1">
        <v>11668.05</v>
      </c>
      <c r="J529" s="1">
        <v>0</v>
      </c>
      <c r="K529" s="1">
        <v>0</v>
      </c>
      <c r="L529" s="1">
        <v>0</v>
      </c>
      <c r="M529" s="1">
        <v>355.77051404000002</v>
      </c>
      <c r="N529" s="1">
        <v>1319.8</v>
      </c>
      <c r="O529" s="1" t="b">
        <f t="shared" si="17"/>
        <v>0</v>
      </c>
    </row>
    <row r="530" spans="1:15" x14ac:dyDescent="0.15">
      <c r="A530" s="1" t="str">
        <f t="shared" si="16"/>
        <v>AmeriCredit Automobile Receivables Trust 2017-10001694010 - 00723742736</v>
      </c>
      <c r="B530" s="2">
        <v>42736</v>
      </c>
      <c r="C530" s="1" t="s">
        <v>562</v>
      </c>
      <c r="D530" s="1" t="s">
        <v>16</v>
      </c>
      <c r="E530" s="1">
        <v>3464.28</v>
      </c>
      <c r="F530" s="1">
        <v>0</v>
      </c>
      <c r="G530" s="1">
        <v>0</v>
      </c>
      <c r="H530" s="1">
        <v>0</v>
      </c>
      <c r="I530" s="1">
        <v>3464.28</v>
      </c>
      <c r="J530" s="1">
        <v>0</v>
      </c>
      <c r="K530" s="1">
        <v>0</v>
      </c>
      <c r="L530" s="1">
        <v>-750</v>
      </c>
      <c r="M530" s="1">
        <v>461.52829591</v>
      </c>
      <c r="N530" s="1">
        <v>998.86</v>
      </c>
      <c r="O530" s="1" t="b">
        <f t="shared" si="17"/>
        <v>0</v>
      </c>
    </row>
    <row r="531" spans="1:15" x14ac:dyDescent="0.15">
      <c r="A531" s="1" t="str">
        <f t="shared" si="16"/>
        <v>AmeriCredit Automobile Receivables Trust 2017-10001694010 - 00727842736</v>
      </c>
      <c r="B531" s="2">
        <v>42736</v>
      </c>
      <c r="C531" s="1" t="s">
        <v>561</v>
      </c>
      <c r="D531" s="1" t="s">
        <v>16</v>
      </c>
      <c r="E531" s="1">
        <v>12563.77</v>
      </c>
      <c r="F531" s="1">
        <v>0</v>
      </c>
      <c r="G531" s="1">
        <v>0</v>
      </c>
      <c r="H531" s="1">
        <v>0</v>
      </c>
      <c r="I531" s="1">
        <v>12563.77</v>
      </c>
      <c r="J531" s="1">
        <v>0</v>
      </c>
      <c r="K531" s="1">
        <v>0</v>
      </c>
      <c r="L531" s="1">
        <v>0</v>
      </c>
      <c r="M531" s="1">
        <v>428.16167386000001</v>
      </c>
      <c r="N531" s="1">
        <v>1078.2</v>
      </c>
      <c r="O531" s="1" t="b">
        <f t="shared" si="17"/>
        <v>0</v>
      </c>
    </row>
    <row r="532" spans="1:15" x14ac:dyDescent="0.15">
      <c r="A532" s="1" t="str">
        <f t="shared" si="16"/>
        <v>AmeriCredit Automobile Receivables Trust 2017-10001694010 - 00733542736</v>
      </c>
      <c r="B532" s="2">
        <v>42736</v>
      </c>
      <c r="C532" s="1" t="s">
        <v>560</v>
      </c>
      <c r="D532" s="1" t="s">
        <v>16</v>
      </c>
      <c r="E532" s="1">
        <v>7355.25</v>
      </c>
      <c r="F532" s="1">
        <v>0</v>
      </c>
      <c r="G532" s="1">
        <v>0</v>
      </c>
      <c r="H532" s="1">
        <v>0</v>
      </c>
      <c r="I532" s="1">
        <v>7355.25</v>
      </c>
      <c r="J532" s="1">
        <v>0</v>
      </c>
      <c r="K532" s="1">
        <v>0</v>
      </c>
      <c r="L532" s="1">
        <v>0</v>
      </c>
      <c r="M532" s="1">
        <v>291.94634583999999</v>
      </c>
      <c r="N532" s="1">
        <v>1074.24</v>
      </c>
      <c r="O532" s="1" t="b">
        <f t="shared" si="17"/>
        <v>0</v>
      </c>
    </row>
    <row r="533" spans="1:15" x14ac:dyDescent="0.15">
      <c r="A533" s="1" t="str">
        <f t="shared" si="16"/>
        <v>AmeriCredit Automobile Receivables Trust 2017-10001694010 - 00736642736</v>
      </c>
      <c r="B533" s="2">
        <v>42736</v>
      </c>
      <c r="C533" s="1" t="s">
        <v>559</v>
      </c>
      <c r="D533" s="1" t="s">
        <v>16</v>
      </c>
      <c r="E533" s="1">
        <v>19463.86</v>
      </c>
      <c r="F533" s="1">
        <v>621.76</v>
      </c>
      <c r="G533" s="1">
        <v>0</v>
      </c>
      <c r="H533" s="1">
        <v>0</v>
      </c>
      <c r="I533" s="1">
        <v>18842.099999999999</v>
      </c>
      <c r="J533" s="1">
        <v>117.09</v>
      </c>
      <c r="K533" s="1">
        <v>0</v>
      </c>
      <c r="L533" s="1">
        <v>0</v>
      </c>
      <c r="M533" s="1">
        <v>610.21051083999998</v>
      </c>
      <c r="N533" s="1">
        <v>1479.56</v>
      </c>
      <c r="O533" s="1" t="b">
        <f t="shared" si="17"/>
        <v>0</v>
      </c>
    </row>
    <row r="534" spans="1:15" x14ac:dyDescent="0.15">
      <c r="A534" s="1" t="str">
        <f t="shared" si="16"/>
        <v>AmeriCredit Automobile Receivables Trust 2017-10001694010 - 00739042736</v>
      </c>
      <c r="B534" s="2">
        <v>42736</v>
      </c>
      <c r="C534" s="1" t="s">
        <v>558</v>
      </c>
      <c r="D534" s="1" t="s">
        <v>16</v>
      </c>
      <c r="E534" s="1">
        <v>4995.42</v>
      </c>
      <c r="F534" s="1">
        <v>289.08</v>
      </c>
      <c r="G534" s="1">
        <v>0</v>
      </c>
      <c r="H534" s="1">
        <v>0</v>
      </c>
      <c r="I534" s="1">
        <v>4706.34</v>
      </c>
      <c r="J534" s="1">
        <v>59.29</v>
      </c>
      <c r="K534" s="1">
        <v>0</v>
      </c>
      <c r="L534" s="1">
        <v>0</v>
      </c>
      <c r="M534" s="1">
        <v>286.42599195999998</v>
      </c>
      <c r="N534" s="1">
        <v>348.37</v>
      </c>
      <c r="O534" s="1" t="b">
        <f t="shared" si="17"/>
        <v>0</v>
      </c>
    </row>
    <row r="535" spans="1:15" x14ac:dyDescent="0.15">
      <c r="A535" s="1" t="str">
        <f t="shared" si="16"/>
        <v>AmeriCredit Automobile Receivables Trust 2017-10001694010 - 00742942736</v>
      </c>
      <c r="B535" s="2">
        <v>42736</v>
      </c>
      <c r="C535" s="1" t="s">
        <v>557</v>
      </c>
      <c r="D535" s="1" t="s">
        <v>16</v>
      </c>
      <c r="E535" s="1">
        <v>8264.5</v>
      </c>
      <c r="F535" s="1">
        <v>0</v>
      </c>
      <c r="G535" s="1">
        <v>0</v>
      </c>
      <c r="H535" s="1">
        <v>0</v>
      </c>
      <c r="I535" s="1">
        <v>8264.5</v>
      </c>
      <c r="J535" s="1">
        <v>0</v>
      </c>
      <c r="K535" s="1">
        <v>0</v>
      </c>
      <c r="L535" s="1">
        <v>0</v>
      </c>
      <c r="M535" s="1">
        <v>254.01001123</v>
      </c>
      <c r="N535" s="1">
        <v>316.74</v>
      </c>
      <c r="O535" s="1" t="b">
        <f t="shared" si="17"/>
        <v>0</v>
      </c>
    </row>
    <row r="536" spans="1:15" x14ac:dyDescent="0.15">
      <c r="A536" s="1" t="str">
        <f t="shared" si="16"/>
        <v>AmeriCredit Automobile Receivables Trust 2017-10001694010 - 00744342736</v>
      </c>
      <c r="B536" s="2">
        <v>42736</v>
      </c>
      <c r="C536" s="1" t="s">
        <v>556</v>
      </c>
      <c r="D536" s="1" t="s">
        <v>16</v>
      </c>
      <c r="E536" s="1">
        <v>12452.16</v>
      </c>
      <c r="F536" s="1">
        <v>2185.5100000000002</v>
      </c>
      <c r="G536" s="1">
        <v>-470</v>
      </c>
      <c r="H536" s="1">
        <v>0</v>
      </c>
      <c r="I536" s="1">
        <v>10736.65</v>
      </c>
      <c r="J536" s="1">
        <v>273.95999999999998</v>
      </c>
      <c r="K536" s="1">
        <v>0</v>
      </c>
      <c r="L536" s="1">
        <v>0</v>
      </c>
      <c r="M536" s="1">
        <v>419.17213225</v>
      </c>
      <c r="N536" s="1">
        <v>509.91</v>
      </c>
      <c r="O536" s="1" t="b">
        <f t="shared" si="17"/>
        <v>0</v>
      </c>
    </row>
    <row r="537" spans="1:15" x14ac:dyDescent="0.15">
      <c r="A537" s="1" t="str">
        <f t="shared" si="16"/>
        <v>AmeriCredit Automobile Receivables Trust 2017-10001694010 - 00747342736</v>
      </c>
      <c r="B537" s="2">
        <v>42736</v>
      </c>
      <c r="C537" s="1" t="s">
        <v>555</v>
      </c>
      <c r="D537" s="1" t="s">
        <v>16</v>
      </c>
      <c r="E537" s="1">
        <v>5237.63</v>
      </c>
      <c r="F537" s="1">
        <v>0</v>
      </c>
      <c r="G537" s="1">
        <v>0</v>
      </c>
      <c r="H537" s="1">
        <v>0</v>
      </c>
      <c r="I537" s="1">
        <v>5237.63</v>
      </c>
      <c r="J537" s="1">
        <v>0</v>
      </c>
      <c r="K537" s="1">
        <v>0</v>
      </c>
      <c r="L537" s="1">
        <v>0</v>
      </c>
      <c r="M537" s="1">
        <v>277.88080853000002</v>
      </c>
      <c r="N537" s="1">
        <v>593.20000000000005</v>
      </c>
      <c r="O537" s="1" t="b">
        <f t="shared" si="17"/>
        <v>0</v>
      </c>
    </row>
    <row r="538" spans="1:15" x14ac:dyDescent="0.15">
      <c r="A538" s="1" t="str">
        <f t="shared" si="16"/>
        <v>AmeriCredit Automobile Receivables Trust 2017-10001694010 - 00747742736</v>
      </c>
      <c r="B538" s="2">
        <v>42736</v>
      </c>
      <c r="C538" s="1" t="s">
        <v>554</v>
      </c>
      <c r="D538" s="1" t="s">
        <v>16</v>
      </c>
      <c r="E538" s="1">
        <v>5080.3599999999997</v>
      </c>
      <c r="F538" s="1">
        <v>0</v>
      </c>
      <c r="G538" s="1">
        <v>0</v>
      </c>
      <c r="H538" s="1">
        <v>-259.22000000000003</v>
      </c>
      <c r="I538" s="1">
        <v>5339.58</v>
      </c>
      <c r="J538" s="1">
        <v>0</v>
      </c>
      <c r="K538" s="1">
        <v>0</v>
      </c>
      <c r="L538" s="1">
        <v>0</v>
      </c>
      <c r="M538" s="1">
        <v>299.30546907000002</v>
      </c>
      <c r="N538" s="1">
        <v>1284.1400000000001</v>
      </c>
      <c r="O538" s="1" t="b">
        <f t="shared" si="17"/>
        <v>0</v>
      </c>
    </row>
    <row r="539" spans="1:15" x14ac:dyDescent="0.15">
      <c r="A539" s="1" t="str">
        <f t="shared" si="16"/>
        <v>AmeriCredit Automobile Receivables Trust 2017-10001694010 - 00749442736</v>
      </c>
      <c r="B539" s="2">
        <v>42736</v>
      </c>
      <c r="C539" s="1" t="s">
        <v>553</v>
      </c>
      <c r="D539" s="1" t="s">
        <v>16</v>
      </c>
      <c r="E539" s="1">
        <v>15921.18</v>
      </c>
      <c r="F539" s="1">
        <v>0</v>
      </c>
      <c r="G539" s="1">
        <v>0</v>
      </c>
      <c r="H539" s="1">
        <v>0</v>
      </c>
      <c r="I539" s="1">
        <v>15921.18</v>
      </c>
      <c r="J539" s="1">
        <v>0</v>
      </c>
      <c r="K539" s="1">
        <v>0</v>
      </c>
      <c r="L539" s="1">
        <v>0</v>
      </c>
      <c r="M539" s="1">
        <v>596.36251729000003</v>
      </c>
      <c r="N539" s="1">
        <v>1445.62</v>
      </c>
      <c r="O539" s="1" t="b">
        <f t="shared" si="17"/>
        <v>0</v>
      </c>
    </row>
    <row r="540" spans="1:15" x14ac:dyDescent="0.15">
      <c r="A540" s="1" t="str">
        <f t="shared" si="16"/>
        <v>AmeriCredit Automobile Receivables Trust 2017-10001694010 - 00758442736</v>
      </c>
      <c r="B540" s="2">
        <v>42736</v>
      </c>
      <c r="C540" s="1" t="s">
        <v>552</v>
      </c>
      <c r="D540" s="1" t="s">
        <v>16</v>
      </c>
      <c r="E540" s="1">
        <v>6804.71</v>
      </c>
      <c r="F540" s="1">
        <v>195.51</v>
      </c>
      <c r="G540" s="1">
        <v>0</v>
      </c>
      <c r="H540" s="1">
        <v>0</v>
      </c>
      <c r="I540" s="1">
        <v>6609.2</v>
      </c>
      <c r="J540" s="1">
        <v>100.56</v>
      </c>
      <c r="K540" s="1">
        <v>0</v>
      </c>
      <c r="L540" s="1">
        <v>0</v>
      </c>
      <c r="M540" s="1">
        <v>227.24077091999999</v>
      </c>
      <c r="N540" s="1">
        <v>567</v>
      </c>
      <c r="O540" s="1" t="b">
        <f t="shared" si="17"/>
        <v>0</v>
      </c>
    </row>
    <row r="541" spans="1:15" x14ac:dyDescent="0.15">
      <c r="A541" s="1" t="str">
        <f t="shared" si="16"/>
        <v>AmeriCredit Automobile Receivables Trust 2017-10001694010 - 00767342736</v>
      </c>
      <c r="B541" s="2">
        <v>42736</v>
      </c>
      <c r="C541" s="1" t="s">
        <v>551</v>
      </c>
      <c r="D541" s="1" t="s">
        <v>16</v>
      </c>
      <c r="E541" s="1">
        <v>11910.85</v>
      </c>
      <c r="F541" s="1">
        <v>0</v>
      </c>
      <c r="G541" s="1">
        <v>0</v>
      </c>
      <c r="H541" s="1">
        <v>0</v>
      </c>
      <c r="I541" s="1">
        <v>11910.85</v>
      </c>
      <c r="J541" s="1">
        <v>0</v>
      </c>
      <c r="K541" s="1">
        <v>0</v>
      </c>
      <c r="L541" s="1">
        <v>0</v>
      </c>
      <c r="M541" s="1">
        <v>356.93959022000001</v>
      </c>
      <c r="N541" s="1">
        <v>1342.92</v>
      </c>
      <c r="O541" s="1" t="b">
        <f t="shared" si="17"/>
        <v>0</v>
      </c>
    </row>
    <row r="542" spans="1:15" x14ac:dyDescent="0.15">
      <c r="A542" s="1" t="str">
        <f t="shared" si="16"/>
        <v>AmeriCredit Automobile Receivables Trust 2017-10001694010 - 00768742736</v>
      </c>
      <c r="B542" s="2">
        <v>42736</v>
      </c>
      <c r="C542" s="1" t="s">
        <v>550</v>
      </c>
      <c r="D542" s="1" t="s">
        <v>16</v>
      </c>
      <c r="E542" s="1">
        <v>7690.38</v>
      </c>
      <c r="F542" s="1">
        <v>400.41</v>
      </c>
      <c r="G542" s="1">
        <v>0</v>
      </c>
      <c r="H542" s="1">
        <v>0</v>
      </c>
      <c r="I542" s="1">
        <v>7289.97</v>
      </c>
      <c r="J542" s="1">
        <v>58.8</v>
      </c>
      <c r="K542" s="1">
        <v>0</v>
      </c>
      <c r="L542" s="1">
        <v>0</v>
      </c>
      <c r="M542" s="1">
        <v>399.09395038999997</v>
      </c>
      <c r="N542" s="1">
        <v>459.21</v>
      </c>
      <c r="O542" s="1" t="b">
        <f t="shared" si="17"/>
        <v>0</v>
      </c>
    </row>
    <row r="543" spans="1:15" x14ac:dyDescent="0.15">
      <c r="A543" s="1" t="str">
        <f t="shared" si="16"/>
        <v>AmeriCredit Automobile Receivables Trust 2017-10001694010 - 00774542736</v>
      </c>
      <c r="B543" s="2">
        <v>42736</v>
      </c>
      <c r="C543" s="1" t="s">
        <v>549</v>
      </c>
      <c r="D543" s="1" t="s">
        <v>16</v>
      </c>
      <c r="E543" s="1">
        <v>10295.31</v>
      </c>
      <c r="F543" s="1">
        <v>625.33000000000004</v>
      </c>
      <c r="G543" s="1">
        <v>0</v>
      </c>
      <c r="H543" s="1">
        <v>0</v>
      </c>
      <c r="I543" s="1">
        <v>9669.98</v>
      </c>
      <c r="J543" s="1">
        <v>121.03</v>
      </c>
      <c r="K543" s="1">
        <v>0</v>
      </c>
      <c r="L543" s="1">
        <v>0</v>
      </c>
      <c r="M543" s="1">
        <v>327.08548853999997</v>
      </c>
      <c r="N543" s="1">
        <v>0</v>
      </c>
      <c r="O543" s="1" t="b">
        <f t="shared" si="17"/>
        <v>0</v>
      </c>
    </row>
    <row r="544" spans="1:15" x14ac:dyDescent="0.15">
      <c r="A544" s="1" t="str">
        <f t="shared" si="16"/>
        <v>AmeriCredit Automobile Receivables Trust 2017-10001694010 - 00776042736</v>
      </c>
      <c r="B544" s="2">
        <v>42736</v>
      </c>
      <c r="C544" s="1" t="s">
        <v>548</v>
      </c>
      <c r="D544" s="1" t="s">
        <v>16</v>
      </c>
      <c r="E544" s="1">
        <v>9008.98</v>
      </c>
      <c r="F544" s="1">
        <v>0</v>
      </c>
      <c r="G544" s="1">
        <v>0</v>
      </c>
      <c r="H544" s="1">
        <v>-113.78</v>
      </c>
      <c r="I544" s="1">
        <v>9122.76</v>
      </c>
      <c r="J544" s="1">
        <v>46.78</v>
      </c>
      <c r="K544" s="1">
        <v>0</v>
      </c>
      <c r="L544" s="1">
        <v>0</v>
      </c>
      <c r="M544" s="1">
        <v>369.26723255000002</v>
      </c>
      <c r="N544" s="1">
        <v>996.08</v>
      </c>
      <c r="O544" s="1" t="b">
        <f t="shared" si="17"/>
        <v>0</v>
      </c>
    </row>
    <row r="545" spans="1:15" x14ac:dyDescent="0.15">
      <c r="A545" s="1" t="str">
        <f t="shared" si="16"/>
        <v>AmeriCredit Automobile Receivables Trust 2017-10001694010 - 00793142736</v>
      </c>
      <c r="B545" s="2">
        <v>42736</v>
      </c>
      <c r="C545" s="1" t="s">
        <v>547</v>
      </c>
      <c r="D545" s="1" t="s">
        <v>16</v>
      </c>
      <c r="E545" s="1">
        <v>1889.86</v>
      </c>
      <c r="F545" s="1">
        <v>0</v>
      </c>
      <c r="G545" s="1">
        <v>0</v>
      </c>
      <c r="H545" s="1">
        <v>0</v>
      </c>
      <c r="I545" s="1">
        <v>1889.86</v>
      </c>
      <c r="J545" s="1">
        <v>0</v>
      </c>
      <c r="K545" s="1">
        <v>0</v>
      </c>
      <c r="L545" s="1">
        <v>0</v>
      </c>
      <c r="M545" s="1">
        <v>301.04663169999998</v>
      </c>
      <c r="N545" s="1">
        <v>1172</v>
      </c>
      <c r="O545" s="1" t="b">
        <f t="shared" si="17"/>
        <v>0</v>
      </c>
    </row>
    <row r="546" spans="1:15" x14ac:dyDescent="0.15">
      <c r="A546" s="1" t="str">
        <f t="shared" si="16"/>
        <v>AmeriCredit Automobile Receivables Trust 2017-10001694010 - 00808442736</v>
      </c>
      <c r="B546" s="2">
        <v>42736</v>
      </c>
      <c r="C546" s="1" t="s">
        <v>546</v>
      </c>
      <c r="D546" s="1" t="s">
        <v>16</v>
      </c>
      <c r="E546" s="1">
        <v>6517.2</v>
      </c>
      <c r="F546" s="1">
        <v>1218.74</v>
      </c>
      <c r="G546" s="1">
        <v>0</v>
      </c>
      <c r="H546" s="1">
        <v>0</v>
      </c>
      <c r="I546" s="1">
        <v>5298.46</v>
      </c>
      <c r="J546" s="1">
        <v>189.26</v>
      </c>
      <c r="K546" s="1">
        <v>0</v>
      </c>
      <c r="L546" s="1">
        <v>0</v>
      </c>
      <c r="M546" s="1">
        <v>677.05462176000003</v>
      </c>
      <c r="N546" s="1">
        <v>1444.24</v>
      </c>
      <c r="O546" s="1" t="b">
        <f t="shared" si="17"/>
        <v>0</v>
      </c>
    </row>
    <row r="547" spans="1:15" x14ac:dyDescent="0.15">
      <c r="A547" s="1" t="str">
        <f t="shared" si="16"/>
        <v>AmeriCredit Automobile Receivables Trust 2017-10001694010 - 00812842736</v>
      </c>
      <c r="B547" s="2">
        <v>42736</v>
      </c>
      <c r="C547" s="1" t="s">
        <v>545</v>
      </c>
      <c r="D547" s="1" t="s">
        <v>16</v>
      </c>
      <c r="E547" s="1">
        <v>11481.2</v>
      </c>
      <c r="F547" s="1">
        <v>298.13</v>
      </c>
      <c r="G547" s="1">
        <v>0</v>
      </c>
      <c r="H547" s="1">
        <v>0</v>
      </c>
      <c r="I547" s="1">
        <v>11183.07</v>
      </c>
      <c r="J547" s="1">
        <v>151.87</v>
      </c>
      <c r="K547" s="1">
        <v>0</v>
      </c>
      <c r="L547" s="1">
        <v>0</v>
      </c>
      <c r="M547" s="1">
        <v>368.85945751000003</v>
      </c>
      <c r="N547" s="1">
        <v>845.85</v>
      </c>
      <c r="O547" s="1" t="b">
        <f t="shared" si="17"/>
        <v>0</v>
      </c>
    </row>
    <row r="548" spans="1:15" x14ac:dyDescent="0.15">
      <c r="A548" s="1" t="str">
        <f t="shared" si="16"/>
        <v>AmeriCredit Automobile Receivables Trust 2017-10001694010 - 00833942736</v>
      </c>
      <c r="B548" s="2">
        <v>42736</v>
      </c>
      <c r="C548" s="1" t="s">
        <v>544</v>
      </c>
      <c r="D548" s="1" t="s">
        <v>16</v>
      </c>
      <c r="E548" s="1">
        <v>954.54</v>
      </c>
      <c r="F548" s="1">
        <v>284.39</v>
      </c>
      <c r="G548" s="1">
        <v>0</v>
      </c>
      <c r="H548" s="1">
        <v>0</v>
      </c>
      <c r="I548" s="1">
        <v>670.15</v>
      </c>
      <c r="J548" s="1">
        <v>14.37</v>
      </c>
      <c r="K548" s="1">
        <v>0</v>
      </c>
      <c r="L548" s="1">
        <v>0</v>
      </c>
      <c r="M548" s="1">
        <v>272.11080713000001</v>
      </c>
      <c r="N548" s="1">
        <v>0</v>
      </c>
      <c r="O548" s="1" t="b">
        <f t="shared" si="17"/>
        <v>0</v>
      </c>
    </row>
    <row r="549" spans="1:15" x14ac:dyDescent="0.15">
      <c r="A549" s="1" t="str">
        <f t="shared" si="16"/>
        <v>AmeriCredit Automobile Receivables Trust 2017-10001694010 - 00839242736</v>
      </c>
      <c r="B549" s="2">
        <v>42736</v>
      </c>
      <c r="C549" s="1" t="s">
        <v>543</v>
      </c>
      <c r="D549" s="1" t="s">
        <v>16</v>
      </c>
      <c r="E549" s="1">
        <v>11767.73</v>
      </c>
      <c r="F549" s="1">
        <v>1056.6600000000001</v>
      </c>
      <c r="G549" s="1">
        <v>0</v>
      </c>
      <c r="H549" s="1">
        <v>0</v>
      </c>
      <c r="I549" s="1">
        <v>10711.07</v>
      </c>
      <c r="J549" s="1">
        <v>299.5</v>
      </c>
      <c r="K549" s="1">
        <v>0</v>
      </c>
      <c r="L549" s="1">
        <v>0</v>
      </c>
      <c r="M549" s="1">
        <v>543.13590112999998</v>
      </c>
      <c r="N549" s="1">
        <v>678.08</v>
      </c>
      <c r="O549" s="1" t="b">
        <f t="shared" si="17"/>
        <v>0</v>
      </c>
    </row>
    <row r="550" spans="1:15" x14ac:dyDescent="0.15">
      <c r="A550" s="1" t="str">
        <f t="shared" si="16"/>
        <v>AmeriCredit Automobile Receivables Trust 2017-10001694010 - 00842842736</v>
      </c>
      <c r="B550" s="2">
        <v>42736</v>
      </c>
      <c r="C550" s="1" t="s">
        <v>542</v>
      </c>
      <c r="D550" s="1" t="s">
        <v>16</v>
      </c>
      <c r="E550" s="1">
        <v>13359.53</v>
      </c>
      <c r="F550" s="1">
        <v>0</v>
      </c>
      <c r="G550" s="1">
        <v>0</v>
      </c>
      <c r="H550" s="1">
        <v>0</v>
      </c>
      <c r="I550" s="1">
        <v>13359.53</v>
      </c>
      <c r="J550" s="1">
        <v>0</v>
      </c>
      <c r="K550" s="1">
        <v>0</v>
      </c>
      <c r="L550" s="1">
        <v>0</v>
      </c>
      <c r="M550" s="1">
        <v>603.53905287999999</v>
      </c>
      <c r="N550" s="1">
        <v>1796.95</v>
      </c>
      <c r="O550" s="1" t="b">
        <f t="shared" si="17"/>
        <v>0</v>
      </c>
    </row>
    <row r="551" spans="1:15" x14ac:dyDescent="0.15">
      <c r="A551" s="1" t="str">
        <f t="shared" si="16"/>
        <v>AmeriCredit Automobile Receivables Trust 2017-10001694010 - 00858242736</v>
      </c>
      <c r="B551" s="2">
        <v>42736</v>
      </c>
      <c r="C551" s="1" t="s">
        <v>541</v>
      </c>
      <c r="D551" s="1" t="s">
        <v>16</v>
      </c>
      <c r="E551" s="1">
        <v>12267.79</v>
      </c>
      <c r="F551" s="1">
        <v>254.42</v>
      </c>
      <c r="G551" s="1">
        <v>0</v>
      </c>
      <c r="H551" s="1">
        <v>0</v>
      </c>
      <c r="I551" s="1">
        <v>12013.37</v>
      </c>
      <c r="J551" s="1">
        <v>174.24</v>
      </c>
      <c r="K551" s="1">
        <v>0</v>
      </c>
      <c r="L551" s="1">
        <v>-275</v>
      </c>
      <c r="M551" s="1">
        <v>338.62411566999998</v>
      </c>
      <c r="N551" s="1">
        <v>857.32</v>
      </c>
      <c r="O551" s="1" t="b">
        <f t="shared" si="17"/>
        <v>0</v>
      </c>
    </row>
    <row r="552" spans="1:15" x14ac:dyDescent="0.15">
      <c r="A552" s="1" t="str">
        <f t="shared" si="16"/>
        <v>AmeriCredit Automobile Receivables Trust 2017-10001694010 - 00862742736</v>
      </c>
      <c r="B552" s="2">
        <v>42736</v>
      </c>
      <c r="C552" s="1" t="s">
        <v>540</v>
      </c>
      <c r="D552" s="1" t="s">
        <v>16</v>
      </c>
      <c r="E552" s="1">
        <v>18855.7</v>
      </c>
      <c r="F552" s="1">
        <v>0</v>
      </c>
      <c r="G552" s="1">
        <v>0</v>
      </c>
      <c r="H552" s="1">
        <v>0</v>
      </c>
      <c r="I552" s="1">
        <v>18855.7</v>
      </c>
      <c r="J552" s="1">
        <v>0</v>
      </c>
      <c r="K552" s="1">
        <v>0</v>
      </c>
      <c r="L552" s="1">
        <v>0</v>
      </c>
      <c r="M552" s="1">
        <v>550.75081678000004</v>
      </c>
      <c r="N552" s="1">
        <v>2007.6</v>
      </c>
      <c r="O552" s="1" t="b">
        <f t="shared" si="17"/>
        <v>0</v>
      </c>
    </row>
    <row r="553" spans="1:15" x14ac:dyDescent="0.15">
      <c r="A553" s="1" t="str">
        <f t="shared" si="16"/>
        <v>AmeriCredit Automobile Receivables Trust 2017-10001694010 - 00876242736</v>
      </c>
      <c r="B553" s="2">
        <v>42736</v>
      </c>
      <c r="C553" s="1" t="s">
        <v>539</v>
      </c>
      <c r="D553" s="1" t="s">
        <v>16</v>
      </c>
      <c r="E553" s="1">
        <v>6980.76</v>
      </c>
      <c r="F553" s="1">
        <v>266.83999999999997</v>
      </c>
      <c r="G553" s="1">
        <v>0</v>
      </c>
      <c r="H553" s="1">
        <v>0</v>
      </c>
      <c r="I553" s="1">
        <v>6713.92</v>
      </c>
      <c r="J553" s="1">
        <v>96.27</v>
      </c>
      <c r="K553" s="1">
        <v>0</v>
      </c>
      <c r="L553" s="1">
        <v>0</v>
      </c>
      <c r="M553" s="1">
        <v>295.08523650000001</v>
      </c>
      <c r="N553" s="1">
        <v>363.11</v>
      </c>
      <c r="O553" s="1" t="b">
        <f t="shared" si="17"/>
        <v>0</v>
      </c>
    </row>
    <row r="554" spans="1:15" x14ac:dyDescent="0.15">
      <c r="A554" s="1" t="str">
        <f t="shared" si="16"/>
        <v>AmeriCredit Automobile Receivables Trust 2017-10001694010 - 00877942736</v>
      </c>
      <c r="B554" s="2">
        <v>42736</v>
      </c>
      <c r="C554" s="1" t="s">
        <v>538</v>
      </c>
      <c r="D554" s="1" t="s">
        <v>16</v>
      </c>
      <c r="E554" s="1">
        <v>8720.18</v>
      </c>
      <c r="F554" s="1">
        <v>1460.37</v>
      </c>
      <c r="G554" s="1">
        <v>-480</v>
      </c>
      <c r="H554" s="1">
        <v>0</v>
      </c>
      <c r="I554" s="1">
        <v>7739.81</v>
      </c>
      <c r="J554" s="1">
        <v>397.24</v>
      </c>
      <c r="K554" s="1">
        <v>0</v>
      </c>
      <c r="L554" s="1">
        <v>0</v>
      </c>
      <c r="M554" s="1">
        <v>270.30184165999998</v>
      </c>
      <c r="N554" s="1">
        <v>371.69</v>
      </c>
      <c r="O554" s="1" t="b">
        <f t="shared" si="17"/>
        <v>0</v>
      </c>
    </row>
    <row r="555" spans="1:15" x14ac:dyDescent="0.15">
      <c r="A555" s="1" t="str">
        <f t="shared" si="16"/>
        <v>AmeriCredit Automobile Receivables Trust 2017-10001694010 - 00880142736</v>
      </c>
      <c r="B555" s="2">
        <v>42736</v>
      </c>
      <c r="C555" s="1" t="s">
        <v>537</v>
      </c>
      <c r="D555" s="1" t="s">
        <v>16</v>
      </c>
      <c r="E555" s="1">
        <v>10591.97</v>
      </c>
      <c r="F555" s="1">
        <v>2233.6799999999998</v>
      </c>
      <c r="G555" s="1">
        <v>-500</v>
      </c>
      <c r="H555" s="1">
        <v>0</v>
      </c>
      <c r="I555" s="1">
        <v>8858.2900000000009</v>
      </c>
      <c r="J555" s="1">
        <v>541.70000000000005</v>
      </c>
      <c r="K555" s="1">
        <v>0</v>
      </c>
      <c r="L555" s="1">
        <v>0</v>
      </c>
      <c r="M555" s="1">
        <v>412.03785169000002</v>
      </c>
      <c r="N555" s="1">
        <v>569.34</v>
      </c>
      <c r="O555" s="1" t="b">
        <f t="shared" si="17"/>
        <v>0</v>
      </c>
    </row>
    <row r="556" spans="1:15" x14ac:dyDescent="0.15">
      <c r="A556" s="1" t="str">
        <f t="shared" si="16"/>
        <v>AmeriCredit Automobile Receivables Trust 2017-10001694010 - 00889242736</v>
      </c>
      <c r="B556" s="2">
        <v>42736</v>
      </c>
      <c r="C556" s="1" t="s">
        <v>536</v>
      </c>
      <c r="D556" s="1" t="s">
        <v>16</v>
      </c>
      <c r="E556" s="1">
        <v>4361.42</v>
      </c>
      <c r="F556" s="1">
        <v>933.61</v>
      </c>
      <c r="G556" s="1">
        <v>0</v>
      </c>
      <c r="H556" s="1">
        <v>0</v>
      </c>
      <c r="I556" s="1">
        <v>3427.81</v>
      </c>
      <c r="J556" s="1">
        <v>26.39</v>
      </c>
      <c r="K556" s="1">
        <v>0</v>
      </c>
      <c r="L556" s="1">
        <v>0</v>
      </c>
      <c r="M556" s="1">
        <v>338.24799202999998</v>
      </c>
      <c r="N556" s="1">
        <v>0</v>
      </c>
      <c r="O556" s="1" t="b">
        <f t="shared" si="17"/>
        <v>0</v>
      </c>
    </row>
    <row r="557" spans="1:15" x14ac:dyDescent="0.15">
      <c r="A557" s="1" t="str">
        <f t="shared" si="16"/>
        <v>AmeriCredit Automobile Receivables Trust 2017-10001694010 - 00905642736</v>
      </c>
      <c r="B557" s="2">
        <v>42736</v>
      </c>
      <c r="C557" s="1" t="s">
        <v>535</v>
      </c>
      <c r="D557" s="1" t="s">
        <v>16</v>
      </c>
      <c r="E557" s="1">
        <v>9736.01</v>
      </c>
      <c r="F557" s="1">
        <v>427.91</v>
      </c>
      <c r="G557" s="1">
        <v>0</v>
      </c>
      <c r="H557" s="1">
        <v>0</v>
      </c>
      <c r="I557" s="1">
        <v>9308.1</v>
      </c>
      <c r="J557" s="1">
        <v>71.09</v>
      </c>
      <c r="K557" s="1">
        <v>0</v>
      </c>
      <c r="L557" s="1">
        <v>0</v>
      </c>
      <c r="M557" s="1">
        <v>437.08301311000002</v>
      </c>
      <c r="N557" s="1">
        <v>499</v>
      </c>
      <c r="O557" s="1" t="b">
        <f t="shared" si="17"/>
        <v>0</v>
      </c>
    </row>
    <row r="558" spans="1:15" x14ac:dyDescent="0.15">
      <c r="A558" s="1" t="str">
        <f t="shared" si="16"/>
        <v>AmeriCredit Automobile Receivables Trust 2017-10001694010 - 00910442736</v>
      </c>
      <c r="B558" s="2">
        <v>42736</v>
      </c>
      <c r="C558" s="1" t="s">
        <v>534</v>
      </c>
      <c r="D558" s="1" t="s">
        <v>16</v>
      </c>
      <c r="E558" s="1">
        <v>11384.85</v>
      </c>
      <c r="F558" s="1">
        <v>355.13</v>
      </c>
      <c r="G558" s="1">
        <v>0</v>
      </c>
      <c r="H558" s="1">
        <v>0</v>
      </c>
      <c r="I558" s="1">
        <v>11029.72</v>
      </c>
      <c r="J558" s="1">
        <v>105.26</v>
      </c>
      <c r="K558" s="1">
        <v>0</v>
      </c>
      <c r="L558" s="1">
        <v>0</v>
      </c>
      <c r="M558" s="1">
        <v>406.02809966000001</v>
      </c>
      <c r="N558" s="1">
        <v>920.78</v>
      </c>
      <c r="O558" s="1" t="b">
        <f t="shared" si="17"/>
        <v>0</v>
      </c>
    </row>
    <row r="559" spans="1:15" x14ac:dyDescent="0.15">
      <c r="A559" s="1" t="str">
        <f t="shared" si="16"/>
        <v>AmeriCredit Automobile Receivables Trust 2017-10001694010 - 00914642736</v>
      </c>
      <c r="B559" s="2">
        <v>42736</v>
      </c>
      <c r="C559" s="1" t="s">
        <v>533</v>
      </c>
      <c r="D559" s="1" t="s">
        <v>16</v>
      </c>
      <c r="E559" s="1">
        <v>13309.22</v>
      </c>
      <c r="F559" s="1">
        <v>970.13</v>
      </c>
      <c r="G559" s="1">
        <v>0</v>
      </c>
      <c r="H559" s="1">
        <v>0</v>
      </c>
      <c r="I559" s="1">
        <v>12339.09</v>
      </c>
      <c r="J559" s="1">
        <v>208.39</v>
      </c>
      <c r="K559" s="1">
        <v>0</v>
      </c>
      <c r="L559" s="1">
        <v>0</v>
      </c>
      <c r="M559" s="1">
        <v>426.45413255</v>
      </c>
      <c r="N559" s="1">
        <v>0</v>
      </c>
      <c r="O559" s="1" t="b">
        <f t="shared" si="17"/>
        <v>0</v>
      </c>
    </row>
    <row r="560" spans="1:15" x14ac:dyDescent="0.15">
      <c r="A560" s="1" t="str">
        <f t="shared" si="16"/>
        <v>AmeriCredit Automobile Receivables Trust 2017-10001694010 - 00927742736</v>
      </c>
      <c r="B560" s="2">
        <v>42736</v>
      </c>
      <c r="C560" s="1" t="s">
        <v>532</v>
      </c>
      <c r="D560" s="1" t="s">
        <v>16</v>
      </c>
      <c r="E560" s="1">
        <v>16449.099999999999</v>
      </c>
      <c r="F560" s="1">
        <v>0</v>
      </c>
      <c r="G560" s="1">
        <v>0</v>
      </c>
      <c r="H560" s="1">
        <v>-606.05999999999995</v>
      </c>
      <c r="I560" s="1">
        <v>17055.16</v>
      </c>
      <c r="J560" s="1">
        <v>34.159999999999997</v>
      </c>
      <c r="K560" s="1">
        <v>0</v>
      </c>
      <c r="L560" s="1">
        <v>0</v>
      </c>
      <c r="M560" s="1">
        <v>356.98560328999997</v>
      </c>
      <c r="N560" s="1">
        <v>2288.8000000000002</v>
      </c>
      <c r="O560" s="1" t="b">
        <f t="shared" si="17"/>
        <v>0</v>
      </c>
    </row>
    <row r="561" spans="1:15" x14ac:dyDescent="0.15">
      <c r="A561" s="1" t="str">
        <f t="shared" si="16"/>
        <v>AmeriCredit Automobile Receivables Trust 2017-10001694010 - 00927842736</v>
      </c>
      <c r="B561" s="2">
        <v>42736</v>
      </c>
      <c r="C561" s="1" t="s">
        <v>531</v>
      </c>
      <c r="D561" s="1" t="s">
        <v>16</v>
      </c>
      <c r="E561" s="1">
        <v>13677.25</v>
      </c>
      <c r="F561" s="1">
        <v>0</v>
      </c>
      <c r="G561" s="1">
        <v>0</v>
      </c>
      <c r="H561" s="1">
        <v>0</v>
      </c>
      <c r="I561" s="1">
        <v>13677.25</v>
      </c>
      <c r="J561" s="1">
        <v>0</v>
      </c>
      <c r="K561" s="1">
        <v>0</v>
      </c>
      <c r="L561" s="1">
        <v>0</v>
      </c>
      <c r="M561" s="1">
        <v>237.36391205999999</v>
      </c>
      <c r="N561" s="1">
        <v>665.71</v>
      </c>
      <c r="O561" s="1" t="b">
        <f t="shared" si="17"/>
        <v>0</v>
      </c>
    </row>
    <row r="562" spans="1:15" x14ac:dyDescent="0.15">
      <c r="A562" s="1" t="str">
        <f t="shared" si="16"/>
        <v>AmeriCredit Automobile Receivables Trust 2017-10001694010 - 00930242736</v>
      </c>
      <c r="B562" s="2">
        <v>42736</v>
      </c>
      <c r="C562" s="1" t="s">
        <v>530</v>
      </c>
      <c r="D562" s="1" t="s">
        <v>16</v>
      </c>
      <c r="E562" s="1">
        <v>23602.95</v>
      </c>
      <c r="F562" s="1">
        <v>1596.71</v>
      </c>
      <c r="G562" s="1">
        <v>-525</v>
      </c>
      <c r="H562" s="1">
        <v>0</v>
      </c>
      <c r="I562" s="1">
        <v>22531.24</v>
      </c>
      <c r="J562" s="1">
        <v>545.89</v>
      </c>
      <c r="K562" s="1">
        <v>0</v>
      </c>
      <c r="L562" s="1">
        <v>0</v>
      </c>
      <c r="M562" s="1">
        <v>336.03208952</v>
      </c>
      <c r="N562" s="1">
        <v>1079.68</v>
      </c>
      <c r="O562" s="1" t="b">
        <f t="shared" si="17"/>
        <v>0</v>
      </c>
    </row>
    <row r="563" spans="1:15" x14ac:dyDescent="0.15">
      <c r="A563" s="1" t="str">
        <f t="shared" si="16"/>
        <v>AmeriCredit Automobile Receivables Trust 2017-10001694010 - 00931442736</v>
      </c>
      <c r="B563" s="2">
        <v>42736</v>
      </c>
      <c r="C563" s="1" t="s">
        <v>529</v>
      </c>
      <c r="D563" s="1" t="s">
        <v>16</v>
      </c>
      <c r="E563" s="1">
        <v>14579.68</v>
      </c>
      <c r="F563" s="1">
        <v>26.3</v>
      </c>
      <c r="G563" s="1">
        <v>0</v>
      </c>
      <c r="H563" s="1">
        <v>0</v>
      </c>
      <c r="I563" s="1">
        <v>14553.38</v>
      </c>
      <c r="J563" s="1">
        <v>273.60000000000002</v>
      </c>
      <c r="K563" s="1">
        <v>0</v>
      </c>
      <c r="L563" s="1">
        <v>0</v>
      </c>
      <c r="M563" s="1">
        <v>159.51423438</v>
      </c>
      <c r="N563" s="1">
        <v>996.52</v>
      </c>
      <c r="O563" s="1" t="b">
        <f t="shared" si="17"/>
        <v>0</v>
      </c>
    </row>
    <row r="564" spans="1:15" x14ac:dyDescent="0.15">
      <c r="A564" s="1" t="str">
        <f t="shared" si="16"/>
        <v>AmeriCredit Automobile Receivables Trust 2017-10001694010 - 00932042736</v>
      </c>
      <c r="B564" s="2">
        <v>42736</v>
      </c>
      <c r="C564" s="1" t="s">
        <v>528</v>
      </c>
      <c r="D564" s="1" t="s">
        <v>16</v>
      </c>
      <c r="E564" s="1">
        <v>22034.959999999999</v>
      </c>
      <c r="F564" s="1">
        <v>397.96</v>
      </c>
      <c r="G564" s="1">
        <v>0</v>
      </c>
      <c r="H564" s="1">
        <v>0</v>
      </c>
      <c r="I564" s="1">
        <v>21637</v>
      </c>
      <c r="J564" s="1">
        <v>47.04</v>
      </c>
      <c r="K564" s="1">
        <v>0</v>
      </c>
      <c r="L564" s="1">
        <v>0</v>
      </c>
      <c r="M564" s="1">
        <v>395.13510542</v>
      </c>
      <c r="N564" s="1">
        <v>432.28</v>
      </c>
      <c r="O564" s="1" t="b">
        <f t="shared" si="17"/>
        <v>0</v>
      </c>
    </row>
    <row r="565" spans="1:15" x14ac:dyDescent="0.15">
      <c r="A565" s="1" t="str">
        <f t="shared" si="16"/>
        <v>AmeriCredit Automobile Receivables Trust 2017-10001694010 - 00932942736</v>
      </c>
      <c r="B565" s="2">
        <v>42736</v>
      </c>
      <c r="C565" s="1" t="s">
        <v>527</v>
      </c>
      <c r="D565" s="1" t="s">
        <v>16</v>
      </c>
      <c r="E565" s="1">
        <v>9192.2199999999993</v>
      </c>
      <c r="F565" s="1">
        <v>128.06</v>
      </c>
      <c r="G565" s="1">
        <v>0</v>
      </c>
      <c r="H565" s="1">
        <v>0</v>
      </c>
      <c r="I565" s="1">
        <v>9064.16</v>
      </c>
      <c r="J565" s="1">
        <v>175.17</v>
      </c>
      <c r="K565" s="1">
        <v>0</v>
      </c>
      <c r="L565" s="1">
        <v>0</v>
      </c>
      <c r="M565" s="1">
        <v>133.70969550999999</v>
      </c>
      <c r="N565" s="1">
        <v>303.23</v>
      </c>
      <c r="O565" s="1" t="b">
        <f t="shared" si="17"/>
        <v>0</v>
      </c>
    </row>
    <row r="566" spans="1:15" x14ac:dyDescent="0.15">
      <c r="A566" s="1" t="str">
        <f t="shared" si="16"/>
        <v>AmeriCredit Automobile Receivables Trust 2017-10001694010 - 00933142736</v>
      </c>
      <c r="B566" s="2">
        <v>42736</v>
      </c>
      <c r="C566" s="1" t="s">
        <v>526</v>
      </c>
      <c r="D566" s="1" t="s">
        <v>16</v>
      </c>
      <c r="E566" s="1">
        <v>22995.599999999999</v>
      </c>
      <c r="F566" s="1">
        <v>273.11</v>
      </c>
      <c r="G566" s="1">
        <v>0</v>
      </c>
      <c r="H566" s="1">
        <v>0</v>
      </c>
      <c r="I566" s="1">
        <v>22722.49</v>
      </c>
      <c r="J566" s="1">
        <v>443.14</v>
      </c>
      <c r="K566" s="1">
        <v>0</v>
      </c>
      <c r="L566" s="1">
        <v>0</v>
      </c>
      <c r="M566" s="1">
        <v>402.27238061999998</v>
      </c>
      <c r="N566" s="1">
        <v>1346.04</v>
      </c>
      <c r="O566" s="1" t="b">
        <f t="shared" si="17"/>
        <v>0</v>
      </c>
    </row>
    <row r="567" spans="1:15" x14ac:dyDescent="0.15">
      <c r="A567" s="1" t="str">
        <f t="shared" si="16"/>
        <v>AmeriCredit Automobile Receivables Trust 2017-10001694010 - 00935042736</v>
      </c>
      <c r="B567" s="2">
        <v>42736</v>
      </c>
      <c r="C567" s="1" t="s">
        <v>525</v>
      </c>
      <c r="D567" s="1" t="s">
        <v>16</v>
      </c>
      <c r="E567" s="1">
        <v>19079.71</v>
      </c>
      <c r="F567" s="1">
        <v>335.9</v>
      </c>
      <c r="G567" s="1">
        <v>0</v>
      </c>
      <c r="H567" s="1">
        <v>0</v>
      </c>
      <c r="I567" s="1">
        <v>18743.810000000001</v>
      </c>
      <c r="J567" s="1">
        <v>26.08</v>
      </c>
      <c r="K567" s="1">
        <v>0</v>
      </c>
      <c r="L567" s="1">
        <v>0</v>
      </c>
      <c r="M567" s="1">
        <v>314.59171978000001</v>
      </c>
      <c r="N567" s="1">
        <v>672.24</v>
      </c>
      <c r="O567" s="1" t="b">
        <f t="shared" si="17"/>
        <v>0</v>
      </c>
    </row>
    <row r="568" spans="1:15" x14ac:dyDescent="0.15">
      <c r="A568" s="1" t="str">
        <f t="shared" si="16"/>
        <v>AmeriCredit Automobile Receivables Trust 2017-10001694010 - 00936642736</v>
      </c>
      <c r="B568" s="2">
        <v>42736</v>
      </c>
      <c r="C568" s="1" t="s">
        <v>524</v>
      </c>
      <c r="D568" s="1" t="s">
        <v>16</v>
      </c>
      <c r="E568" s="1">
        <v>15341.48</v>
      </c>
      <c r="F568" s="1">
        <v>25.53</v>
      </c>
      <c r="G568" s="1">
        <v>0</v>
      </c>
      <c r="H568" s="1">
        <v>0</v>
      </c>
      <c r="I568" s="1">
        <v>15315.95</v>
      </c>
      <c r="J568" s="1">
        <v>332.47</v>
      </c>
      <c r="K568" s="1">
        <v>0</v>
      </c>
      <c r="L568" s="1">
        <v>0</v>
      </c>
      <c r="M568" s="1">
        <v>186.73351557999999</v>
      </c>
      <c r="N568" s="1">
        <v>715.41</v>
      </c>
      <c r="O568" s="1" t="b">
        <f t="shared" si="17"/>
        <v>0</v>
      </c>
    </row>
    <row r="569" spans="1:15" x14ac:dyDescent="0.15">
      <c r="A569" s="1" t="str">
        <f t="shared" si="16"/>
        <v>AmeriCredit Automobile Receivables Trust 2017-10001694010 - 00941042736</v>
      </c>
      <c r="B569" s="2">
        <v>42736</v>
      </c>
      <c r="C569" s="1" t="s">
        <v>523</v>
      </c>
      <c r="D569" s="1" t="s">
        <v>16</v>
      </c>
      <c r="E569" s="1">
        <v>18378.810000000001</v>
      </c>
      <c r="F569" s="1">
        <v>0</v>
      </c>
      <c r="G569" s="1">
        <v>0</v>
      </c>
      <c r="H569" s="1">
        <v>0</v>
      </c>
      <c r="I569" s="1">
        <v>18378.810000000001</v>
      </c>
      <c r="J569" s="1">
        <v>0</v>
      </c>
      <c r="K569" s="1">
        <v>0</v>
      </c>
      <c r="L569" s="1">
        <v>0</v>
      </c>
      <c r="M569" s="1">
        <v>209.48331264999999</v>
      </c>
      <c r="N569" s="1">
        <v>883.6</v>
      </c>
      <c r="O569" s="1" t="b">
        <f t="shared" si="17"/>
        <v>0</v>
      </c>
    </row>
    <row r="570" spans="1:15" x14ac:dyDescent="0.15">
      <c r="A570" s="1" t="str">
        <f t="shared" si="16"/>
        <v>AmeriCredit Automobile Receivables Trust 2017-10001694010 - 00942842736</v>
      </c>
      <c r="B570" s="2">
        <v>42736</v>
      </c>
      <c r="C570" s="1" t="s">
        <v>522</v>
      </c>
      <c r="D570" s="1" t="s">
        <v>16</v>
      </c>
      <c r="E570" s="1">
        <v>34260.17</v>
      </c>
      <c r="F570" s="1">
        <v>142.12</v>
      </c>
      <c r="G570" s="1">
        <v>0</v>
      </c>
      <c r="H570" s="1">
        <v>0</v>
      </c>
      <c r="I570" s="1">
        <v>34118.050000000003</v>
      </c>
      <c r="J570" s="1">
        <v>657.88</v>
      </c>
      <c r="K570" s="1">
        <v>0</v>
      </c>
      <c r="L570" s="1">
        <v>0</v>
      </c>
      <c r="M570" s="1">
        <v>413.49545518999997</v>
      </c>
      <c r="N570" s="1">
        <v>1573.51</v>
      </c>
      <c r="O570" s="1" t="b">
        <f t="shared" si="17"/>
        <v>0</v>
      </c>
    </row>
    <row r="571" spans="1:15" x14ac:dyDescent="0.15">
      <c r="A571" s="1" t="str">
        <f t="shared" si="16"/>
        <v>AmeriCredit Automobile Receivables Trust 2017-10001694010 - 00945742736</v>
      </c>
      <c r="B571" s="2">
        <v>42736</v>
      </c>
      <c r="C571" s="1" t="s">
        <v>521</v>
      </c>
      <c r="D571" s="1" t="s">
        <v>16</v>
      </c>
      <c r="E571" s="1">
        <v>0</v>
      </c>
      <c r="F571" s="1">
        <v>2033.2</v>
      </c>
      <c r="G571" s="1">
        <v>-28228.69</v>
      </c>
      <c r="H571" s="1">
        <v>0</v>
      </c>
      <c r="I571" s="1">
        <v>26195.49</v>
      </c>
      <c r="J571" s="1">
        <v>402.32</v>
      </c>
      <c r="K571" s="1">
        <v>0</v>
      </c>
      <c r="L571" s="1">
        <v>0</v>
      </c>
      <c r="M571" s="1">
        <v>0</v>
      </c>
      <c r="N571" s="1">
        <v>1050.05</v>
      </c>
      <c r="O571" s="1" t="b">
        <f t="shared" si="17"/>
        <v>0</v>
      </c>
    </row>
    <row r="572" spans="1:15" x14ac:dyDescent="0.15">
      <c r="A572" s="1" t="str">
        <f t="shared" si="16"/>
        <v>AmeriCredit Automobile Receivables Trust 2017-10001694010 - 00948142736</v>
      </c>
      <c r="B572" s="2">
        <v>42736</v>
      </c>
      <c r="C572" s="1" t="s">
        <v>520</v>
      </c>
      <c r="D572" s="1" t="s">
        <v>16</v>
      </c>
      <c r="E572" s="1">
        <v>15199.51</v>
      </c>
      <c r="F572" s="1">
        <v>0</v>
      </c>
      <c r="G572" s="1">
        <v>0</v>
      </c>
      <c r="H572" s="1">
        <v>0</v>
      </c>
      <c r="I572" s="1">
        <v>15199.51</v>
      </c>
      <c r="J572" s="1">
        <v>0</v>
      </c>
      <c r="K572" s="1">
        <v>0</v>
      </c>
      <c r="L572" s="1">
        <v>-100</v>
      </c>
      <c r="M572" s="1">
        <v>286.53075077</v>
      </c>
      <c r="N572" s="1">
        <v>671.12</v>
      </c>
      <c r="O572" s="1" t="b">
        <f t="shared" si="17"/>
        <v>0</v>
      </c>
    </row>
    <row r="573" spans="1:15" x14ac:dyDescent="0.15">
      <c r="A573" s="1" t="str">
        <f t="shared" si="16"/>
        <v>AmeriCredit Automobile Receivables Trust 2017-10001694010 - 00952642736</v>
      </c>
      <c r="B573" s="2">
        <v>42736</v>
      </c>
      <c r="C573" s="1" t="s">
        <v>519</v>
      </c>
      <c r="D573" s="1" t="s">
        <v>16</v>
      </c>
      <c r="E573" s="1">
        <v>16348.27</v>
      </c>
      <c r="F573" s="1">
        <v>132.94999999999999</v>
      </c>
      <c r="G573" s="1">
        <v>0</v>
      </c>
      <c r="H573" s="1">
        <v>0</v>
      </c>
      <c r="I573" s="1">
        <v>16215.32</v>
      </c>
      <c r="J573" s="1">
        <v>298.2</v>
      </c>
      <c r="K573" s="1">
        <v>0</v>
      </c>
      <c r="L573" s="1">
        <v>0</v>
      </c>
      <c r="M573" s="1">
        <v>143.25684952</v>
      </c>
      <c r="N573" s="1">
        <v>431.15</v>
      </c>
      <c r="O573" s="1" t="b">
        <f t="shared" si="17"/>
        <v>0</v>
      </c>
    </row>
    <row r="574" spans="1:15" x14ac:dyDescent="0.15">
      <c r="A574" s="1" t="str">
        <f t="shared" si="16"/>
        <v>AmeriCredit Automobile Receivables Trust 2017-10001694010 - 00953042736</v>
      </c>
      <c r="B574" s="2">
        <v>42736</v>
      </c>
      <c r="C574" s="1" t="s">
        <v>518</v>
      </c>
      <c r="D574" s="1" t="s">
        <v>16</v>
      </c>
      <c r="E574" s="1">
        <v>18823.740000000002</v>
      </c>
      <c r="F574" s="1">
        <v>0</v>
      </c>
      <c r="G574" s="1">
        <v>0</v>
      </c>
      <c r="H574" s="1">
        <v>-183.98</v>
      </c>
      <c r="I574" s="1">
        <v>19007.72</v>
      </c>
      <c r="J574" s="1">
        <v>359.39</v>
      </c>
      <c r="K574" s="1">
        <v>0</v>
      </c>
      <c r="L574" s="1">
        <v>0</v>
      </c>
      <c r="M574" s="1">
        <v>192.98661720999999</v>
      </c>
      <c r="N574" s="1">
        <v>0</v>
      </c>
      <c r="O574" s="1" t="b">
        <f t="shared" si="17"/>
        <v>0</v>
      </c>
    </row>
    <row r="575" spans="1:15" x14ac:dyDescent="0.15">
      <c r="A575" s="1" t="str">
        <f t="shared" si="16"/>
        <v>AmeriCredit Automobile Receivables Trust 2017-10001694010 - 00953442736</v>
      </c>
      <c r="B575" s="2">
        <v>42736</v>
      </c>
      <c r="C575" s="1" t="s">
        <v>517</v>
      </c>
      <c r="D575" s="1" t="s">
        <v>16</v>
      </c>
      <c r="E575" s="1">
        <v>13433.25</v>
      </c>
      <c r="F575" s="1">
        <v>0</v>
      </c>
      <c r="G575" s="1">
        <v>0</v>
      </c>
      <c r="H575" s="1">
        <v>0</v>
      </c>
      <c r="I575" s="1">
        <v>13433.25</v>
      </c>
      <c r="J575" s="1">
        <v>0</v>
      </c>
      <c r="K575" s="1">
        <v>0</v>
      </c>
      <c r="L575" s="1">
        <v>0</v>
      </c>
      <c r="M575" s="1">
        <v>139.88229791000001</v>
      </c>
      <c r="N575" s="1">
        <v>618.97</v>
      </c>
      <c r="O575" s="1" t="b">
        <f t="shared" si="17"/>
        <v>0</v>
      </c>
    </row>
    <row r="576" spans="1:15" x14ac:dyDescent="0.15">
      <c r="A576" s="1" t="str">
        <f t="shared" si="16"/>
        <v>AmeriCredit Automobile Receivables Trust 2017-10001694010 - 00954642736</v>
      </c>
      <c r="B576" s="2">
        <v>42736</v>
      </c>
      <c r="C576" s="1" t="s">
        <v>516</v>
      </c>
      <c r="D576" s="1" t="s">
        <v>16</v>
      </c>
      <c r="E576" s="1">
        <v>23173.91</v>
      </c>
      <c r="F576" s="1">
        <v>0</v>
      </c>
      <c r="G576" s="1">
        <v>0</v>
      </c>
      <c r="H576" s="1">
        <v>0</v>
      </c>
      <c r="I576" s="1">
        <v>23173.91</v>
      </c>
      <c r="J576" s="1">
        <v>0</v>
      </c>
      <c r="K576" s="1">
        <v>0</v>
      </c>
      <c r="L576" s="1">
        <v>0</v>
      </c>
      <c r="M576" s="1">
        <v>261.83086672000002</v>
      </c>
      <c r="N576" s="1">
        <v>1001.5</v>
      </c>
      <c r="O576" s="1" t="b">
        <f t="shared" si="17"/>
        <v>0</v>
      </c>
    </row>
    <row r="577" spans="1:15" x14ac:dyDescent="0.15">
      <c r="A577" s="1" t="str">
        <f t="shared" si="16"/>
        <v>AmeriCredit Automobile Receivables Trust 2017-10001694010 - 00954942736</v>
      </c>
      <c r="B577" s="2">
        <v>42736</v>
      </c>
      <c r="C577" s="1" t="s">
        <v>515</v>
      </c>
      <c r="D577" s="1" t="s">
        <v>16</v>
      </c>
      <c r="E577" s="1">
        <v>16393.5</v>
      </c>
      <c r="F577" s="1">
        <v>0</v>
      </c>
      <c r="G577" s="1">
        <v>0</v>
      </c>
      <c r="H577" s="1">
        <v>0</v>
      </c>
      <c r="I577" s="1">
        <v>16393.5</v>
      </c>
      <c r="J577" s="1">
        <v>0</v>
      </c>
      <c r="K577" s="1">
        <v>0</v>
      </c>
      <c r="L577" s="1">
        <v>0</v>
      </c>
      <c r="M577" s="1">
        <v>164.50777479000001</v>
      </c>
      <c r="N577" s="1">
        <v>1164.31</v>
      </c>
      <c r="O577" s="1" t="b">
        <f t="shared" si="17"/>
        <v>0</v>
      </c>
    </row>
    <row r="578" spans="1:15" x14ac:dyDescent="0.15">
      <c r="A578" s="1" t="str">
        <f t="shared" si="16"/>
        <v>AmeriCredit Automobile Receivables Trust 2017-10001694010 - 00957742736</v>
      </c>
      <c r="B578" s="2">
        <v>42736</v>
      </c>
      <c r="C578" s="1" t="s">
        <v>514</v>
      </c>
      <c r="D578" s="1" t="s">
        <v>16</v>
      </c>
      <c r="E578" s="1">
        <v>23750.14</v>
      </c>
      <c r="F578" s="1">
        <v>2264.88</v>
      </c>
      <c r="G578" s="1">
        <v>-510</v>
      </c>
      <c r="H578" s="1">
        <v>0</v>
      </c>
      <c r="I578" s="1">
        <v>21995.26</v>
      </c>
      <c r="J578" s="1">
        <v>830.12</v>
      </c>
      <c r="K578" s="1">
        <v>0</v>
      </c>
      <c r="L578" s="1">
        <v>0</v>
      </c>
      <c r="M578" s="1">
        <v>228.44191241999999</v>
      </c>
      <c r="N578" s="1">
        <v>521.46</v>
      </c>
      <c r="O578" s="1" t="b">
        <f t="shared" si="17"/>
        <v>0</v>
      </c>
    </row>
    <row r="579" spans="1:15" x14ac:dyDescent="0.15">
      <c r="A579" s="1" t="str">
        <f t="shared" ref="A579:A642" si="18">D579&amp;C579&amp;B579</f>
        <v>AmeriCredit Automobile Receivables Trust 2017-10001694010 - 00958142736</v>
      </c>
      <c r="B579" s="2">
        <v>42736</v>
      </c>
      <c r="C579" s="1" t="s">
        <v>513</v>
      </c>
      <c r="D579" s="1" t="s">
        <v>16</v>
      </c>
      <c r="E579" s="1">
        <v>21066.48</v>
      </c>
      <c r="F579" s="1">
        <v>0</v>
      </c>
      <c r="G579" s="1">
        <v>0</v>
      </c>
      <c r="H579" s="1">
        <v>0</v>
      </c>
      <c r="I579" s="1">
        <v>21066.48</v>
      </c>
      <c r="J579" s="1">
        <v>0</v>
      </c>
      <c r="K579" s="1">
        <v>0</v>
      </c>
      <c r="L579" s="1">
        <v>-100</v>
      </c>
      <c r="M579" s="1">
        <v>278.37476923999998</v>
      </c>
      <c r="N579" s="1">
        <v>788.7</v>
      </c>
      <c r="O579" s="1" t="b">
        <f t="shared" ref="O579:O642" si="19">E579=G579</f>
        <v>0</v>
      </c>
    </row>
    <row r="580" spans="1:15" x14ac:dyDescent="0.15">
      <c r="A580" s="1" t="str">
        <f t="shared" si="18"/>
        <v>AmeriCredit Automobile Receivables Trust 2017-10001694010 - 00960042736</v>
      </c>
      <c r="B580" s="2">
        <v>42736</v>
      </c>
      <c r="C580" s="1" t="s">
        <v>512</v>
      </c>
      <c r="D580" s="1" t="s">
        <v>16</v>
      </c>
      <c r="E580" s="1">
        <v>19536.93</v>
      </c>
      <c r="F580" s="1">
        <v>178.86</v>
      </c>
      <c r="G580" s="1">
        <v>0</v>
      </c>
      <c r="H580" s="1">
        <v>0</v>
      </c>
      <c r="I580" s="1">
        <v>19358.07</v>
      </c>
      <c r="J580" s="1">
        <v>271.39</v>
      </c>
      <c r="K580" s="1">
        <v>0</v>
      </c>
      <c r="L580" s="1">
        <v>0</v>
      </c>
      <c r="M580" s="1">
        <v>205.81406304999999</v>
      </c>
      <c r="N580" s="1">
        <v>541.88</v>
      </c>
      <c r="O580" s="1" t="b">
        <f t="shared" si="19"/>
        <v>0</v>
      </c>
    </row>
    <row r="581" spans="1:15" x14ac:dyDescent="0.15">
      <c r="A581" s="1" t="str">
        <f t="shared" si="18"/>
        <v>AmeriCredit Automobile Receivables Trust 2017-10001694010 - 00961542736</v>
      </c>
      <c r="B581" s="2">
        <v>42736</v>
      </c>
      <c r="C581" s="1" t="s">
        <v>511</v>
      </c>
      <c r="D581" s="1" t="s">
        <v>16</v>
      </c>
      <c r="E581" s="1">
        <v>12933.87</v>
      </c>
      <c r="F581" s="1">
        <v>0</v>
      </c>
      <c r="G581" s="1">
        <v>0</v>
      </c>
      <c r="H581" s="1">
        <v>0</v>
      </c>
      <c r="I581" s="1">
        <v>12933.87</v>
      </c>
      <c r="J581" s="1">
        <v>0</v>
      </c>
      <c r="K581" s="1">
        <v>0</v>
      </c>
      <c r="L581" s="1">
        <v>-100</v>
      </c>
      <c r="M581" s="1">
        <v>149.71226256</v>
      </c>
      <c r="N581" s="1">
        <v>808.52</v>
      </c>
      <c r="O581" s="1" t="b">
        <f t="shared" si="19"/>
        <v>0</v>
      </c>
    </row>
    <row r="582" spans="1:15" x14ac:dyDescent="0.15">
      <c r="A582" s="1" t="str">
        <f t="shared" si="18"/>
        <v>AmeriCredit Automobile Receivables Trust 2017-10001694010 - 00961642736</v>
      </c>
      <c r="B582" s="2">
        <v>42736</v>
      </c>
      <c r="C582" s="1" t="s">
        <v>510</v>
      </c>
      <c r="D582" s="1" t="s">
        <v>16</v>
      </c>
      <c r="E582" s="1">
        <v>21387.35</v>
      </c>
      <c r="F582" s="1">
        <v>0</v>
      </c>
      <c r="G582" s="1">
        <v>0</v>
      </c>
      <c r="H582" s="1">
        <v>0</v>
      </c>
      <c r="I582" s="1">
        <v>21387.35</v>
      </c>
      <c r="J582" s="1">
        <v>0</v>
      </c>
      <c r="K582" s="1">
        <v>0</v>
      </c>
      <c r="L582" s="1">
        <v>0</v>
      </c>
      <c r="M582" s="1">
        <v>203.46430064</v>
      </c>
      <c r="N582" s="1">
        <v>1076.74</v>
      </c>
      <c r="O582" s="1" t="b">
        <f t="shared" si="19"/>
        <v>0</v>
      </c>
    </row>
    <row r="583" spans="1:15" x14ac:dyDescent="0.15">
      <c r="A583" s="1" t="str">
        <f t="shared" si="18"/>
        <v>AmeriCredit Automobile Receivables Trust 2017-10001694010 - 00963942736</v>
      </c>
      <c r="B583" s="2">
        <v>42736</v>
      </c>
      <c r="C583" s="1" t="s">
        <v>509</v>
      </c>
      <c r="D583" s="1" t="s">
        <v>16</v>
      </c>
      <c r="E583" s="1">
        <v>14253.01</v>
      </c>
      <c r="F583" s="1">
        <v>0</v>
      </c>
      <c r="G583" s="1">
        <v>0</v>
      </c>
      <c r="H583" s="1">
        <v>0</v>
      </c>
      <c r="I583" s="1">
        <v>14253.01</v>
      </c>
      <c r="J583" s="1">
        <v>0</v>
      </c>
      <c r="K583" s="1">
        <v>0</v>
      </c>
      <c r="L583" s="1">
        <v>0</v>
      </c>
      <c r="M583" s="1">
        <v>162.78118871999999</v>
      </c>
      <c r="N583" s="1">
        <v>1157.75</v>
      </c>
      <c r="O583" s="1" t="b">
        <f t="shared" si="19"/>
        <v>0</v>
      </c>
    </row>
    <row r="584" spans="1:15" x14ac:dyDescent="0.15">
      <c r="A584" s="1" t="str">
        <f t="shared" si="18"/>
        <v>AmeriCredit Automobile Receivables Trust 2017-10001694010 - 00964142736</v>
      </c>
      <c r="B584" s="2">
        <v>42736</v>
      </c>
      <c r="C584" s="1" t="s">
        <v>508</v>
      </c>
      <c r="D584" s="1" t="s">
        <v>16</v>
      </c>
      <c r="E584" s="1">
        <v>20518.66</v>
      </c>
      <c r="F584" s="1">
        <v>0</v>
      </c>
      <c r="G584" s="1">
        <v>0</v>
      </c>
      <c r="H584" s="1">
        <v>0</v>
      </c>
      <c r="I584" s="1">
        <v>20518.66</v>
      </c>
      <c r="J584" s="1">
        <v>0</v>
      </c>
      <c r="K584" s="1">
        <v>0</v>
      </c>
      <c r="L584" s="1">
        <v>0</v>
      </c>
      <c r="M584" s="1">
        <v>378.37851831</v>
      </c>
      <c r="N584" s="1">
        <v>411.89</v>
      </c>
      <c r="O584" s="1" t="b">
        <f t="shared" si="19"/>
        <v>0</v>
      </c>
    </row>
    <row r="585" spans="1:15" x14ac:dyDescent="0.15">
      <c r="A585" s="1" t="str">
        <f t="shared" si="18"/>
        <v>AmeriCredit Automobile Receivables Trust 2017-10001694010 - 00966042736</v>
      </c>
      <c r="B585" s="2">
        <v>42736</v>
      </c>
      <c r="C585" s="1" t="s">
        <v>507</v>
      </c>
      <c r="D585" s="1" t="s">
        <v>16</v>
      </c>
      <c r="E585" s="1">
        <v>24474.6</v>
      </c>
      <c r="F585" s="1">
        <v>0</v>
      </c>
      <c r="G585" s="1">
        <v>0</v>
      </c>
      <c r="H585" s="1">
        <v>0</v>
      </c>
      <c r="I585" s="1">
        <v>24474.6</v>
      </c>
      <c r="J585" s="1">
        <v>0</v>
      </c>
      <c r="K585" s="1">
        <v>0</v>
      </c>
      <c r="L585" s="1">
        <v>0</v>
      </c>
      <c r="M585" s="1">
        <v>297.51910916999998</v>
      </c>
      <c r="N585" s="1">
        <v>512.41</v>
      </c>
      <c r="O585" s="1" t="b">
        <f t="shared" si="19"/>
        <v>0</v>
      </c>
    </row>
    <row r="586" spans="1:15" x14ac:dyDescent="0.15">
      <c r="A586" s="1" t="str">
        <f t="shared" si="18"/>
        <v>AmeriCredit Automobile Receivables Trust 2017-10001694010 - 00966242736</v>
      </c>
      <c r="B586" s="2">
        <v>42736</v>
      </c>
      <c r="C586" s="1" t="s">
        <v>506</v>
      </c>
      <c r="D586" s="1" t="s">
        <v>16</v>
      </c>
      <c r="E586" s="1">
        <v>19945.95</v>
      </c>
      <c r="F586" s="1">
        <v>0</v>
      </c>
      <c r="G586" s="1">
        <v>0</v>
      </c>
      <c r="H586" s="1">
        <v>0</v>
      </c>
      <c r="I586" s="1">
        <v>19945.95</v>
      </c>
      <c r="J586" s="1">
        <v>0</v>
      </c>
      <c r="K586" s="1">
        <v>0</v>
      </c>
      <c r="L586" s="1">
        <v>0</v>
      </c>
      <c r="M586" s="1">
        <v>173.12248821</v>
      </c>
      <c r="N586" s="1">
        <v>1066.3599999999999</v>
      </c>
      <c r="O586" s="1" t="b">
        <f t="shared" si="19"/>
        <v>0</v>
      </c>
    </row>
    <row r="587" spans="1:15" x14ac:dyDescent="0.15">
      <c r="A587" s="1" t="str">
        <f t="shared" si="18"/>
        <v>AmeriCredit Automobile Receivables Trust 2017-10001694010 - 00967042736</v>
      </c>
      <c r="B587" s="2">
        <v>42736</v>
      </c>
      <c r="C587" s="1" t="s">
        <v>505</v>
      </c>
      <c r="D587" s="1" t="s">
        <v>16</v>
      </c>
      <c r="E587" s="1">
        <v>27891.55</v>
      </c>
      <c r="F587" s="1">
        <v>0</v>
      </c>
      <c r="G587" s="1">
        <v>0</v>
      </c>
      <c r="H587" s="1">
        <v>0</v>
      </c>
      <c r="I587" s="1">
        <v>27891.55</v>
      </c>
      <c r="J587" s="1">
        <v>300</v>
      </c>
      <c r="K587" s="1">
        <v>0</v>
      </c>
      <c r="L587" s="1">
        <v>0</v>
      </c>
      <c r="M587" s="1">
        <v>343.91568783000002</v>
      </c>
      <c r="N587" s="1">
        <v>1340.07</v>
      </c>
      <c r="O587" s="1" t="b">
        <f t="shared" si="19"/>
        <v>0</v>
      </c>
    </row>
    <row r="588" spans="1:15" x14ac:dyDescent="0.15">
      <c r="A588" s="1" t="str">
        <f t="shared" si="18"/>
        <v>AmeriCredit Automobile Receivables Trust 2017-10001694010 - 00968442736</v>
      </c>
      <c r="B588" s="2">
        <v>42736</v>
      </c>
      <c r="C588" s="1" t="s">
        <v>504</v>
      </c>
      <c r="D588" s="1" t="s">
        <v>16</v>
      </c>
      <c r="E588" s="1">
        <v>26230.94</v>
      </c>
      <c r="F588" s="1">
        <v>0</v>
      </c>
      <c r="G588" s="1">
        <v>0</v>
      </c>
      <c r="H588" s="1">
        <v>0</v>
      </c>
      <c r="I588" s="1">
        <v>26230.94</v>
      </c>
      <c r="J588" s="1">
        <v>0</v>
      </c>
      <c r="K588" s="1">
        <v>0</v>
      </c>
      <c r="L588" s="1">
        <v>0</v>
      </c>
      <c r="M588" s="1">
        <v>266.85729113000002</v>
      </c>
      <c r="N588" s="1">
        <v>1281.2</v>
      </c>
      <c r="O588" s="1" t="b">
        <f t="shared" si="19"/>
        <v>0</v>
      </c>
    </row>
    <row r="589" spans="1:15" x14ac:dyDescent="0.15">
      <c r="A589" s="1" t="str">
        <f t="shared" si="18"/>
        <v>AmeriCredit Automobile Receivables Trust 2017-10001694010 - 00968942736</v>
      </c>
      <c r="B589" s="2">
        <v>42736</v>
      </c>
      <c r="C589" s="1" t="s">
        <v>503</v>
      </c>
      <c r="D589" s="1" t="s">
        <v>16</v>
      </c>
      <c r="E589" s="1">
        <v>20739.11</v>
      </c>
      <c r="F589" s="1">
        <v>240.1</v>
      </c>
      <c r="G589" s="1">
        <v>0</v>
      </c>
      <c r="H589" s="1">
        <v>0</v>
      </c>
      <c r="I589" s="1">
        <v>20499.009999999998</v>
      </c>
      <c r="J589" s="1">
        <v>199.9</v>
      </c>
      <c r="K589" s="1">
        <v>0</v>
      </c>
      <c r="L589" s="1">
        <v>0</v>
      </c>
      <c r="M589" s="1">
        <v>232.11469387</v>
      </c>
      <c r="N589" s="1">
        <v>437.86</v>
      </c>
      <c r="O589" s="1" t="b">
        <f t="shared" si="19"/>
        <v>0</v>
      </c>
    </row>
    <row r="590" spans="1:15" x14ac:dyDescent="0.15">
      <c r="A590" s="1" t="str">
        <f t="shared" si="18"/>
        <v>AmeriCredit Automobile Receivables Trust 2017-10001694010 - 00973942736</v>
      </c>
      <c r="B590" s="2">
        <v>42736</v>
      </c>
      <c r="C590" s="1" t="s">
        <v>502</v>
      </c>
      <c r="D590" s="1" t="s">
        <v>16</v>
      </c>
      <c r="E590" s="1">
        <v>11272.59</v>
      </c>
      <c r="F590" s="1">
        <v>0</v>
      </c>
      <c r="G590" s="1">
        <v>0</v>
      </c>
      <c r="H590" s="1">
        <v>0</v>
      </c>
      <c r="I590" s="1">
        <v>11272.59</v>
      </c>
      <c r="J590" s="1">
        <v>0</v>
      </c>
      <c r="K590" s="1">
        <v>0</v>
      </c>
      <c r="L590" s="1">
        <v>0</v>
      </c>
      <c r="M590" s="1">
        <v>100.07498618</v>
      </c>
      <c r="N590" s="1">
        <v>872.76</v>
      </c>
      <c r="O590" s="1" t="b">
        <f t="shared" si="19"/>
        <v>0</v>
      </c>
    </row>
    <row r="591" spans="1:15" x14ac:dyDescent="0.15">
      <c r="A591" s="1" t="str">
        <f t="shared" si="18"/>
        <v>AmeriCredit Automobile Receivables Trust 2017-10001694010 - 00974542736</v>
      </c>
      <c r="B591" s="2">
        <v>42736</v>
      </c>
      <c r="C591" s="1" t="s">
        <v>501</v>
      </c>
      <c r="D591" s="1" t="s">
        <v>16</v>
      </c>
      <c r="E591" s="1">
        <v>20635.259999999998</v>
      </c>
      <c r="F591" s="1">
        <v>0</v>
      </c>
      <c r="G591" s="1">
        <v>0</v>
      </c>
      <c r="H591" s="1">
        <v>0</v>
      </c>
      <c r="I591" s="1">
        <v>20635.259999999998</v>
      </c>
      <c r="J591" s="1">
        <v>0</v>
      </c>
      <c r="K591" s="1">
        <v>0</v>
      </c>
      <c r="L591" s="1">
        <v>0</v>
      </c>
      <c r="M591" s="1">
        <v>197.34736348999999</v>
      </c>
      <c r="N591" s="1">
        <v>736.54</v>
      </c>
      <c r="O591" s="1" t="b">
        <f t="shared" si="19"/>
        <v>0</v>
      </c>
    </row>
    <row r="592" spans="1:15" x14ac:dyDescent="0.15">
      <c r="A592" s="1" t="str">
        <f t="shared" si="18"/>
        <v>AmeriCredit Automobile Receivables Trust 2017-10001694010 - 00975042736</v>
      </c>
      <c r="B592" s="2">
        <v>42736</v>
      </c>
      <c r="C592" s="1" t="s">
        <v>500</v>
      </c>
      <c r="D592" s="1" t="s">
        <v>16</v>
      </c>
      <c r="E592" s="1">
        <v>18441.53</v>
      </c>
      <c r="F592" s="1">
        <v>0</v>
      </c>
      <c r="G592" s="1">
        <v>0</v>
      </c>
      <c r="H592" s="1">
        <v>0</v>
      </c>
      <c r="I592" s="1">
        <v>18441.53</v>
      </c>
      <c r="J592" s="1">
        <v>0</v>
      </c>
      <c r="K592" s="1">
        <v>0</v>
      </c>
      <c r="L592" s="1">
        <v>0</v>
      </c>
      <c r="M592" s="1">
        <v>173.32518191</v>
      </c>
      <c r="N592" s="1">
        <v>891.64</v>
      </c>
      <c r="O592" s="1" t="b">
        <f t="shared" si="19"/>
        <v>0</v>
      </c>
    </row>
    <row r="593" spans="1:15" x14ac:dyDescent="0.15">
      <c r="A593" s="1" t="str">
        <f t="shared" si="18"/>
        <v>AmeriCredit Automobile Receivables Trust 2017-10001694010 - 00975442736</v>
      </c>
      <c r="B593" s="2">
        <v>42736</v>
      </c>
      <c r="C593" s="1" t="s">
        <v>499</v>
      </c>
      <c r="D593" s="1" t="s">
        <v>16</v>
      </c>
      <c r="E593" s="1">
        <v>19154.759999999998</v>
      </c>
      <c r="F593" s="1">
        <v>209.47</v>
      </c>
      <c r="G593" s="1">
        <v>0</v>
      </c>
      <c r="H593" s="1">
        <v>0</v>
      </c>
      <c r="I593" s="1">
        <v>18945.29</v>
      </c>
      <c r="J593" s="1">
        <v>240.53</v>
      </c>
      <c r="K593" s="1">
        <v>0</v>
      </c>
      <c r="L593" s="1">
        <v>0</v>
      </c>
      <c r="M593" s="1">
        <v>189.86628827999999</v>
      </c>
      <c r="N593" s="1">
        <v>885.77</v>
      </c>
      <c r="O593" s="1" t="b">
        <f t="shared" si="19"/>
        <v>0</v>
      </c>
    </row>
    <row r="594" spans="1:15" x14ac:dyDescent="0.15">
      <c r="A594" s="1" t="str">
        <f t="shared" si="18"/>
        <v>AmeriCredit Automobile Receivables Trust 2017-10001694010 - 00976542736</v>
      </c>
      <c r="B594" s="2">
        <v>42736</v>
      </c>
      <c r="C594" s="1" t="s">
        <v>498</v>
      </c>
      <c r="D594" s="1" t="s">
        <v>16</v>
      </c>
      <c r="E594" s="1">
        <v>25481.29</v>
      </c>
      <c r="F594" s="1">
        <v>0</v>
      </c>
      <c r="G594" s="1">
        <v>0</v>
      </c>
      <c r="H594" s="1">
        <v>0</v>
      </c>
      <c r="I594" s="1">
        <v>25481.29</v>
      </c>
      <c r="J594" s="1">
        <v>0</v>
      </c>
      <c r="K594" s="1">
        <v>0</v>
      </c>
      <c r="L594" s="1">
        <v>0</v>
      </c>
      <c r="M594" s="1">
        <v>242.46938849</v>
      </c>
      <c r="N594" s="1">
        <v>1778.08</v>
      </c>
      <c r="O594" s="1" t="b">
        <f t="shared" si="19"/>
        <v>0</v>
      </c>
    </row>
    <row r="595" spans="1:15" x14ac:dyDescent="0.15">
      <c r="A595" s="1" t="str">
        <f t="shared" si="18"/>
        <v>AmeriCredit Automobile Receivables Trust 2017-10001694010 - 00976642736</v>
      </c>
      <c r="B595" s="2">
        <v>42736</v>
      </c>
      <c r="C595" s="1" t="s">
        <v>497</v>
      </c>
      <c r="D595" s="1" t="s">
        <v>16</v>
      </c>
      <c r="E595" s="1">
        <v>17308.36</v>
      </c>
      <c r="F595" s="1">
        <v>0</v>
      </c>
      <c r="G595" s="1">
        <v>0</v>
      </c>
      <c r="H595" s="1">
        <v>0</v>
      </c>
      <c r="I595" s="1">
        <v>17308.36</v>
      </c>
      <c r="J595" s="1">
        <v>0</v>
      </c>
      <c r="K595" s="1">
        <v>0</v>
      </c>
      <c r="L595" s="1">
        <v>0</v>
      </c>
      <c r="M595" s="1">
        <v>149.14941067000001</v>
      </c>
      <c r="N595" s="1">
        <v>905.48</v>
      </c>
      <c r="O595" s="1" t="b">
        <f t="shared" si="19"/>
        <v>0</v>
      </c>
    </row>
    <row r="596" spans="1:15" x14ac:dyDescent="0.15">
      <c r="A596" s="1" t="str">
        <f t="shared" si="18"/>
        <v>AmeriCredit Automobile Receivables Trust 2017-10001694010 - 00976842736</v>
      </c>
      <c r="B596" s="2">
        <v>42736</v>
      </c>
      <c r="C596" s="1" t="s">
        <v>496</v>
      </c>
      <c r="D596" s="1" t="s">
        <v>16</v>
      </c>
      <c r="E596" s="1">
        <v>23030.5</v>
      </c>
      <c r="F596" s="1">
        <v>0</v>
      </c>
      <c r="G596" s="1">
        <v>0</v>
      </c>
      <c r="H596" s="1">
        <v>0</v>
      </c>
      <c r="I596" s="1">
        <v>23030.5</v>
      </c>
      <c r="J596" s="1">
        <v>0</v>
      </c>
      <c r="K596" s="1">
        <v>0</v>
      </c>
      <c r="L596" s="1">
        <v>0</v>
      </c>
      <c r="M596" s="1">
        <v>234.05784574</v>
      </c>
      <c r="N596" s="1">
        <v>1533.02</v>
      </c>
      <c r="O596" s="1" t="b">
        <f t="shared" si="19"/>
        <v>0</v>
      </c>
    </row>
    <row r="597" spans="1:15" x14ac:dyDescent="0.15">
      <c r="A597" s="1" t="str">
        <f t="shared" si="18"/>
        <v>AmeriCredit Automobile Receivables Trust 2017-10001694010 - 00976942736</v>
      </c>
      <c r="B597" s="2">
        <v>42736</v>
      </c>
      <c r="C597" s="1" t="s">
        <v>495</v>
      </c>
      <c r="D597" s="1" t="s">
        <v>16</v>
      </c>
      <c r="E597" s="1">
        <v>21690.01</v>
      </c>
      <c r="F597" s="1">
        <v>0</v>
      </c>
      <c r="G597" s="1">
        <v>0</v>
      </c>
      <c r="H597" s="1">
        <v>0</v>
      </c>
      <c r="I597" s="1">
        <v>21690.01</v>
      </c>
      <c r="J597" s="1">
        <v>0</v>
      </c>
      <c r="K597" s="1">
        <v>0</v>
      </c>
      <c r="L597" s="1">
        <v>0</v>
      </c>
      <c r="M597" s="1">
        <v>266.09889767999999</v>
      </c>
      <c r="N597" s="1">
        <v>852.1</v>
      </c>
      <c r="O597" s="1" t="b">
        <f t="shared" si="19"/>
        <v>0</v>
      </c>
    </row>
    <row r="598" spans="1:15" x14ac:dyDescent="0.15">
      <c r="A598" s="1" t="str">
        <f t="shared" si="18"/>
        <v>AmeriCredit Automobile Receivables Trust 2017-10001694010 - 00977942736</v>
      </c>
      <c r="B598" s="2">
        <v>42736</v>
      </c>
      <c r="C598" s="1" t="s">
        <v>494</v>
      </c>
      <c r="D598" s="1" t="s">
        <v>16</v>
      </c>
      <c r="E598" s="1">
        <v>17528.86</v>
      </c>
      <c r="F598" s="1">
        <v>278.26</v>
      </c>
      <c r="G598" s="1">
        <v>0</v>
      </c>
      <c r="H598" s="1">
        <v>0</v>
      </c>
      <c r="I598" s="1">
        <v>17250.599999999999</v>
      </c>
      <c r="J598" s="1">
        <v>221.74</v>
      </c>
      <c r="K598" s="1">
        <v>0</v>
      </c>
      <c r="L598" s="1">
        <v>0</v>
      </c>
      <c r="M598" s="1">
        <v>180.28251971</v>
      </c>
      <c r="N598" s="1">
        <v>742.71</v>
      </c>
      <c r="O598" s="1" t="b">
        <f t="shared" si="19"/>
        <v>0</v>
      </c>
    </row>
    <row r="599" spans="1:15" x14ac:dyDescent="0.15">
      <c r="A599" s="1" t="str">
        <f t="shared" si="18"/>
        <v>AmeriCredit Automobile Receivables Trust 2017-10001694010 - 00978342736</v>
      </c>
      <c r="B599" s="2">
        <v>42736</v>
      </c>
      <c r="C599" s="1" t="s">
        <v>493</v>
      </c>
      <c r="D599" s="1" t="s">
        <v>16</v>
      </c>
      <c r="E599" s="1">
        <v>19699.89</v>
      </c>
      <c r="F599" s="1">
        <v>216.85</v>
      </c>
      <c r="G599" s="1">
        <v>0</v>
      </c>
      <c r="H599" s="1">
        <v>0</v>
      </c>
      <c r="I599" s="1">
        <v>19483.04</v>
      </c>
      <c r="J599" s="1">
        <v>228.15</v>
      </c>
      <c r="K599" s="1">
        <v>0</v>
      </c>
      <c r="L599" s="1">
        <v>0</v>
      </c>
      <c r="M599" s="1">
        <v>205.67725691999999</v>
      </c>
      <c r="N599" s="1">
        <v>442.9</v>
      </c>
      <c r="O599" s="1" t="b">
        <f t="shared" si="19"/>
        <v>0</v>
      </c>
    </row>
    <row r="600" spans="1:15" x14ac:dyDescent="0.15">
      <c r="A600" s="1" t="str">
        <f t="shared" si="18"/>
        <v>AmeriCredit Automobile Receivables Trust 2017-10001694010 - 00979242736</v>
      </c>
      <c r="B600" s="2">
        <v>42736</v>
      </c>
      <c r="C600" s="1" t="s">
        <v>492</v>
      </c>
      <c r="D600" s="1" t="s">
        <v>16</v>
      </c>
      <c r="E600" s="1">
        <v>15449.36</v>
      </c>
      <c r="F600" s="1">
        <v>0</v>
      </c>
      <c r="G600" s="1">
        <v>0</v>
      </c>
      <c r="H600" s="1">
        <v>0</v>
      </c>
      <c r="I600" s="1">
        <v>15449.36</v>
      </c>
      <c r="J600" s="1">
        <v>0</v>
      </c>
      <c r="K600" s="1">
        <v>0</v>
      </c>
      <c r="L600" s="1">
        <v>0</v>
      </c>
      <c r="M600" s="1">
        <v>163.21239575999999</v>
      </c>
      <c r="N600" s="1">
        <v>434.8</v>
      </c>
      <c r="O600" s="1" t="b">
        <f t="shared" si="19"/>
        <v>0</v>
      </c>
    </row>
    <row r="601" spans="1:15" x14ac:dyDescent="0.15">
      <c r="A601" s="1" t="str">
        <f t="shared" si="18"/>
        <v>AmeriCredit Automobile Receivables Trust 2017-10001694010 - 00980042736</v>
      </c>
      <c r="B601" s="2">
        <v>42736</v>
      </c>
      <c r="C601" s="1" t="s">
        <v>491</v>
      </c>
      <c r="D601" s="1" t="s">
        <v>16</v>
      </c>
      <c r="E601" s="1">
        <v>20023.43</v>
      </c>
      <c r="F601" s="1">
        <v>1422.71</v>
      </c>
      <c r="G601" s="1">
        <v>-125</v>
      </c>
      <c r="H601" s="1">
        <v>0</v>
      </c>
      <c r="I601" s="1">
        <v>18725.72</v>
      </c>
      <c r="J601" s="1">
        <v>217.79</v>
      </c>
      <c r="K601" s="1">
        <v>0</v>
      </c>
      <c r="L601" s="1">
        <v>0</v>
      </c>
      <c r="M601" s="1">
        <v>227.57713439</v>
      </c>
      <c r="N601" s="1">
        <v>384.95</v>
      </c>
      <c r="O601" s="1" t="b">
        <f t="shared" si="19"/>
        <v>0</v>
      </c>
    </row>
    <row r="602" spans="1:15" x14ac:dyDescent="0.15">
      <c r="A602" s="1" t="str">
        <f t="shared" si="18"/>
        <v>AmeriCredit Automobile Receivables Trust 2017-10001694010 - 00980642736</v>
      </c>
      <c r="B602" s="2">
        <v>42736</v>
      </c>
      <c r="C602" s="1" t="s">
        <v>490</v>
      </c>
      <c r="D602" s="1" t="s">
        <v>16</v>
      </c>
      <c r="E602" s="1">
        <v>15810.08</v>
      </c>
      <c r="F602" s="1">
        <v>0</v>
      </c>
      <c r="G602" s="1">
        <v>0</v>
      </c>
      <c r="H602" s="1">
        <v>0</v>
      </c>
      <c r="I602" s="1">
        <v>15810.08</v>
      </c>
      <c r="J602" s="1">
        <v>0</v>
      </c>
      <c r="K602" s="1">
        <v>0</v>
      </c>
      <c r="L602" s="1">
        <v>0</v>
      </c>
      <c r="M602" s="1">
        <v>146.20902738999999</v>
      </c>
      <c r="N602" s="1">
        <v>1495.2</v>
      </c>
      <c r="O602" s="1" t="b">
        <f t="shared" si="19"/>
        <v>0</v>
      </c>
    </row>
    <row r="603" spans="1:15" x14ac:dyDescent="0.15">
      <c r="A603" s="1" t="str">
        <f t="shared" si="18"/>
        <v>AmeriCredit Automobile Receivables Trust 2017-10001694010 - 00982642736</v>
      </c>
      <c r="B603" s="2">
        <v>42736</v>
      </c>
      <c r="C603" s="1" t="s">
        <v>489</v>
      </c>
      <c r="D603" s="1" t="s">
        <v>16</v>
      </c>
      <c r="E603" s="1">
        <v>15034.49</v>
      </c>
      <c r="F603" s="1">
        <v>85.16</v>
      </c>
      <c r="G603" s="1">
        <v>0</v>
      </c>
      <c r="H603" s="1">
        <v>0</v>
      </c>
      <c r="I603" s="1">
        <v>14949.33</v>
      </c>
      <c r="J603" s="1">
        <v>314.83999999999997</v>
      </c>
      <c r="K603" s="1">
        <v>0</v>
      </c>
      <c r="L603" s="1">
        <v>0</v>
      </c>
      <c r="M603" s="1">
        <v>143.52450641999999</v>
      </c>
      <c r="N603" s="1">
        <v>669.18</v>
      </c>
      <c r="O603" s="1" t="b">
        <f t="shared" si="19"/>
        <v>0</v>
      </c>
    </row>
    <row r="604" spans="1:15" x14ac:dyDescent="0.15">
      <c r="A604" s="1" t="str">
        <f t="shared" si="18"/>
        <v>AmeriCredit Automobile Receivables Trust 2017-10001694010 - 00983042736</v>
      </c>
      <c r="B604" s="2">
        <v>42736</v>
      </c>
      <c r="C604" s="1" t="s">
        <v>488</v>
      </c>
      <c r="D604" s="1" t="s">
        <v>16</v>
      </c>
      <c r="E604" s="1">
        <v>17955.96</v>
      </c>
      <c r="F604" s="1">
        <v>166.89</v>
      </c>
      <c r="G604" s="1">
        <v>0</v>
      </c>
      <c r="H604" s="1">
        <v>0</v>
      </c>
      <c r="I604" s="1">
        <v>17789.07</v>
      </c>
      <c r="J604" s="1">
        <v>223.6</v>
      </c>
      <c r="K604" s="1">
        <v>0</v>
      </c>
      <c r="L604" s="1">
        <v>0</v>
      </c>
      <c r="M604" s="1">
        <v>187.84249700999999</v>
      </c>
      <c r="N604" s="1">
        <v>780.64</v>
      </c>
      <c r="O604" s="1" t="b">
        <f t="shared" si="19"/>
        <v>0</v>
      </c>
    </row>
    <row r="605" spans="1:15" x14ac:dyDescent="0.15">
      <c r="A605" s="1" t="str">
        <f t="shared" si="18"/>
        <v>AmeriCredit Automobile Receivables Trust 2017-10001694010 - 00983342736</v>
      </c>
      <c r="B605" s="2">
        <v>42736</v>
      </c>
      <c r="C605" s="1" t="s">
        <v>487</v>
      </c>
      <c r="D605" s="1" t="s">
        <v>16</v>
      </c>
      <c r="E605" s="1">
        <v>17928.14</v>
      </c>
      <c r="F605" s="1">
        <v>1746.22</v>
      </c>
      <c r="G605" s="1">
        <v>-850</v>
      </c>
      <c r="H605" s="1">
        <v>0</v>
      </c>
      <c r="I605" s="1">
        <v>17031.919999999998</v>
      </c>
      <c r="J605" s="1">
        <v>396.93</v>
      </c>
      <c r="K605" s="1">
        <v>0</v>
      </c>
      <c r="L605" s="1">
        <v>-100</v>
      </c>
      <c r="M605" s="1">
        <v>241.01659759</v>
      </c>
      <c r="N605" s="1">
        <v>861.65</v>
      </c>
      <c r="O605" s="1" t="b">
        <f t="shared" si="19"/>
        <v>0</v>
      </c>
    </row>
    <row r="606" spans="1:15" x14ac:dyDescent="0.15">
      <c r="A606" s="1" t="str">
        <f t="shared" si="18"/>
        <v>AmeriCredit Automobile Receivables Trust 2017-10001694010 - 00984442736</v>
      </c>
      <c r="B606" s="2">
        <v>42736</v>
      </c>
      <c r="C606" s="1" t="s">
        <v>486</v>
      </c>
      <c r="D606" s="1" t="s">
        <v>16</v>
      </c>
      <c r="E606" s="1">
        <v>19459.169999999998</v>
      </c>
      <c r="F606" s="1">
        <v>93.02</v>
      </c>
      <c r="G606" s="1">
        <v>0</v>
      </c>
      <c r="H606" s="1">
        <v>0</v>
      </c>
      <c r="I606" s="1">
        <v>19366.150000000001</v>
      </c>
      <c r="J606" s="1">
        <v>136.97999999999999</v>
      </c>
      <c r="K606" s="1">
        <v>0</v>
      </c>
      <c r="L606" s="1">
        <v>0</v>
      </c>
      <c r="M606" s="1">
        <v>227.72097486999999</v>
      </c>
      <c r="N606" s="1">
        <v>388.45</v>
      </c>
      <c r="O606" s="1" t="b">
        <f t="shared" si="19"/>
        <v>0</v>
      </c>
    </row>
    <row r="607" spans="1:15" x14ac:dyDescent="0.15">
      <c r="A607" s="1" t="str">
        <f t="shared" si="18"/>
        <v>AmeriCredit Automobile Receivables Trust 2017-10001694010 - 00984742736</v>
      </c>
      <c r="B607" s="2">
        <v>42736</v>
      </c>
      <c r="C607" s="1" t="s">
        <v>485</v>
      </c>
      <c r="D607" s="1" t="s">
        <v>16</v>
      </c>
      <c r="E607" s="1">
        <v>17414.39</v>
      </c>
      <c r="F607" s="1">
        <v>0</v>
      </c>
      <c r="G607" s="1">
        <v>0</v>
      </c>
      <c r="H607" s="1">
        <v>0</v>
      </c>
      <c r="I607" s="1">
        <v>17414.39</v>
      </c>
      <c r="J607" s="1">
        <v>0</v>
      </c>
      <c r="K607" s="1">
        <v>0</v>
      </c>
      <c r="L607" s="1">
        <v>0</v>
      </c>
      <c r="M607" s="1">
        <v>184.52104019999999</v>
      </c>
      <c r="N607" s="1">
        <v>774.05</v>
      </c>
      <c r="O607" s="1" t="b">
        <f t="shared" si="19"/>
        <v>0</v>
      </c>
    </row>
    <row r="608" spans="1:15" x14ac:dyDescent="0.15">
      <c r="A608" s="1" t="str">
        <f t="shared" si="18"/>
        <v>AmeriCredit Automobile Receivables Trust 2017-10001694010 - 00985442736</v>
      </c>
      <c r="B608" s="2">
        <v>42736</v>
      </c>
      <c r="C608" s="1" t="s">
        <v>484</v>
      </c>
      <c r="D608" s="1" t="s">
        <v>16</v>
      </c>
      <c r="E608" s="1">
        <v>22066.29</v>
      </c>
      <c r="F608" s="1">
        <v>0</v>
      </c>
      <c r="G608" s="1">
        <v>0</v>
      </c>
      <c r="H608" s="1">
        <v>0</v>
      </c>
      <c r="I608" s="1">
        <v>22066.29</v>
      </c>
      <c r="J608" s="1">
        <v>0</v>
      </c>
      <c r="K608" s="1">
        <v>0</v>
      </c>
      <c r="L608" s="1">
        <v>0</v>
      </c>
      <c r="M608" s="1">
        <v>220.88687461000001</v>
      </c>
      <c r="N608" s="1">
        <v>1454.74</v>
      </c>
      <c r="O608" s="1" t="b">
        <f t="shared" si="19"/>
        <v>0</v>
      </c>
    </row>
    <row r="609" spans="1:15" x14ac:dyDescent="0.15">
      <c r="A609" s="1" t="str">
        <f t="shared" si="18"/>
        <v>AmeriCredit Automobile Receivables Trust 2017-10001694010 - 00985742736</v>
      </c>
      <c r="B609" s="2">
        <v>42736</v>
      </c>
      <c r="C609" s="1" t="s">
        <v>483</v>
      </c>
      <c r="D609" s="1" t="s">
        <v>16</v>
      </c>
      <c r="E609" s="1">
        <v>16146.78</v>
      </c>
      <c r="F609" s="1">
        <v>0</v>
      </c>
      <c r="G609" s="1">
        <v>0</v>
      </c>
      <c r="H609" s="1">
        <v>0</v>
      </c>
      <c r="I609" s="1">
        <v>16146.78</v>
      </c>
      <c r="J609" s="1">
        <v>0</v>
      </c>
      <c r="K609" s="1">
        <v>0</v>
      </c>
      <c r="L609" s="1">
        <v>0</v>
      </c>
      <c r="M609" s="1">
        <v>141.28754155999999</v>
      </c>
      <c r="N609" s="1">
        <v>812.58</v>
      </c>
      <c r="O609" s="1" t="b">
        <f t="shared" si="19"/>
        <v>0</v>
      </c>
    </row>
    <row r="610" spans="1:15" x14ac:dyDescent="0.15">
      <c r="A610" s="1" t="str">
        <f t="shared" si="18"/>
        <v>AmeriCredit Automobile Receivables Trust 2017-10001694010 - 00988842736</v>
      </c>
      <c r="B610" s="2">
        <v>42736</v>
      </c>
      <c r="C610" s="1" t="s">
        <v>482</v>
      </c>
      <c r="D610" s="1" t="s">
        <v>16</v>
      </c>
      <c r="E610" s="1">
        <v>32973.660000000003</v>
      </c>
      <c r="F610" s="1">
        <v>444.17</v>
      </c>
      <c r="G610" s="1">
        <v>0</v>
      </c>
      <c r="H610" s="1">
        <v>0</v>
      </c>
      <c r="I610" s="1">
        <v>32529.49</v>
      </c>
      <c r="J610" s="1">
        <v>283.06</v>
      </c>
      <c r="K610" s="1">
        <v>0</v>
      </c>
      <c r="L610" s="1">
        <v>-175</v>
      </c>
      <c r="M610" s="1">
        <v>311.26818225</v>
      </c>
      <c r="N610" s="1">
        <v>1358.92</v>
      </c>
      <c r="O610" s="1" t="b">
        <f t="shared" si="19"/>
        <v>0</v>
      </c>
    </row>
    <row r="611" spans="1:15" x14ac:dyDescent="0.15">
      <c r="A611" s="1" t="str">
        <f t="shared" si="18"/>
        <v>AmeriCredit Automobile Receivables Trust 2017-10001694010 - 00989542736</v>
      </c>
      <c r="B611" s="2">
        <v>42736</v>
      </c>
      <c r="C611" s="1" t="s">
        <v>481</v>
      </c>
      <c r="D611" s="1" t="s">
        <v>16</v>
      </c>
      <c r="E611" s="1">
        <v>19492.330000000002</v>
      </c>
      <c r="F611" s="1">
        <v>121.46</v>
      </c>
      <c r="G611" s="1">
        <v>0</v>
      </c>
      <c r="H611" s="1">
        <v>0</v>
      </c>
      <c r="I611" s="1">
        <v>19370.87</v>
      </c>
      <c r="J611" s="1">
        <v>340.54</v>
      </c>
      <c r="K611" s="1">
        <v>0</v>
      </c>
      <c r="L611" s="1">
        <v>0</v>
      </c>
      <c r="M611" s="1">
        <v>177.45132876</v>
      </c>
      <c r="N611" s="1">
        <v>921.64</v>
      </c>
      <c r="O611" s="1" t="b">
        <f t="shared" si="19"/>
        <v>0</v>
      </c>
    </row>
    <row r="612" spans="1:15" x14ac:dyDescent="0.15">
      <c r="A612" s="1" t="str">
        <f t="shared" si="18"/>
        <v>AmeriCredit Automobile Receivables Trust 2017-10001694010 - 00989842736</v>
      </c>
      <c r="B612" s="2">
        <v>42736</v>
      </c>
      <c r="C612" s="1" t="s">
        <v>480</v>
      </c>
      <c r="D612" s="1" t="s">
        <v>16</v>
      </c>
      <c r="E612" s="1">
        <v>19952.89</v>
      </c>
      <c r="F612" s="1">
        <v>458.84</v>
      </c>
      <c r="G612" s="1">
        <v>0</v>
      </c>
      <c r="H612" s="1">
        <v>0</v>
      </c>
      <c r="I612" s="1">
        <v>19494.05</v>
      </c>
      <c r="J612" s="1">
        <v>388.78</v>
      </c>
      <c r="K612" s="1">
        <v>0</v>
      </c>
      <c r="L612" s="1">
        <v>0</v>
      </c>
      <c r="M612" s="1">
        <v>210.86585751999999</v>
      </c>
      <c r="N612" s="1">
        <v>423.81</v>
      </c>
      <c r="O612" s="1" t="b">
        <f t="shared" si="19"/>
        <v>0</v>
      </c>
    </row>
    <row r="613" spans="1:15" x14ac:dyDescent="0.15">
      <c r="A613" s="1" t="str">
        <f t="shared" si="18"/>
        <v>AmeriCredit Automobile Receivables Trust 2017-10001694010 - 00993042736</v>
      </c>
      <c r="B613" s="2">
        <v>42736</v>
      </c>
      <c r="C613" s="1" t="s">
        <v>479</v>
      </c>
      <c r="D613" s="1" t="s">
        <v>16</v>
      </c>
      <c r="E613" s="1">
        <v>32237.200000000001</v>
      </c>
      <c r="F613" s="1">
        <v>2405.1799999999998</v>
      </c>
      <c r="G613" s="1">
        <v>-100</v>
      </c>
      <c r="H613" s="1">
        <v>0</v>
      </c>
      <c r="I613" s="1">
        <v>29932.02</v>
      </c>
      <c r="J613" s="1">
        <v>586.35</v>
      </c>
      <c r="K613" s="1">
        <v>0</v>
      </c>
      <c r="L613" s="1">
        <v>0</v>
      </c>
      <c r="M613" s="1">
        <v>337.75223067000002</v>
      </c>
      <c r="N613" s="1">
        <v>629.54999999999995</v>
      </c>
      <c r="O613" s="1" t="b">
        <f t="shared" si="19"/>
        <v>0</v>
      </c>
    </row>
    <row r="614" spans="1:15" x14ac:dyDescent="0.15">
      <c r="A614" s="1" t="str">
        <f t="shared" si="18"/>
        <v>AmeriCredit Automobile Receivables Trust 2017-10001694010 - 00994342736</v>
      </c>
      <c r="B614" s="2">
        <v>42736</v>
      </c>
      <c r="C614" s="1" t="s">
        <v>478</v>
      </c>
      <c r="D614" s="1" t="s">
        <v>16</v>
      </c>
      <c r="E614" s="1">
        <v>15549.42</v>
      </c>
      <c r="F614" s="1">
        <v>0</v>
      </c>
      <c r="G614" s="1">
        <v>0</v>
      </c>
      <c r="H614" s="1">
        <v>0</v>
      </c>
      <c r="I614" s="1">
        <v>15549.42</v>
      </c>
      <c r="J614" s="1">
        <v>0</v>
      </c>
      <c r="K614" s="1">
        <v>0</v>
      </c>
      <c r="L614" s="1">
        <v>0</v>
      </c>
      <c r="M614" s="1">
        <v>123.11946304</v>
      </c>
      <c r="N614" s="1">
        <v>1199.07</v>
      </c>
      <c r="O614" s="1" t="b">
        <f t="shared" si="19"/>
        <v>0</v>
      </c>
    </row>
    <row r="615" spans="1:15" x14ac:dyDescent="0.15">
      <c r="A615" s="1" t="str">
        <f t="shared" si="18"/>
        <v>AmeriCredit Automobile Receivables Trust 2017-10001694010 - 00997642736</v>
      </c>
      <c r="B615" s="2">
        <v>42736</v>
      </c>
      <c r="C615" s="1" t="s">
        <v>477</v>
      </c>
      <c r="D615" s="1" t="s">
        <v>16</v>
      </c>
      <c r="E615" s="1">
        <v>27968.74</v>
      </c>
      <c r="F615" s="1">
        <v>40.369999999999997</v>
      </c>
      <c r="G615" s="1">
        <v>0</v>
      </c>
      <c r="H615" s="1">
        <v>0</v>
      </c>
      <c r="I615" s="1">
        <v>27928.37</v>
      </c>
      <c r="J615" s="1">
        <v>537.96</v>
      </c>
      <c r="K615" s="1">
        <v>0</v>
      </c>
      <c r="L615" s="1">
        <v>0</v>
      </c>
      <c r="M615" s="1">
        <v>242.32962105999999</v>
      </c>
      <c r="N615" s="1">
        <v>1341.96</v>
      </c>
      <c r="O615" s="1" t="b">
        <f t="shared" si="19"/>
        <v>0</v>
      </c>
    </row>
    <row r="616" spans="1:15" x14ac:dyDescent="0.15">
      <c r="A616" s="1" t="str">
        <f t="shared" si="18"/>
        <v>AmeriCredit Automobile Receivables Trust 2017-10001694010 - 00997742736</v>
      </c>
      <c r="B616" s="2">
        <v>42736</v>
      </c>
      <c r="C616" s="1" t="s">
        <v>476</v>
      </c>
      <c r="D616" s="1" t="s">
        <v>16</v>
      </c>
      <c r="E616" s="1">
        <v>24321.360000000001</v>
      </c>
      <c r="F616" s="1">
        <v>0</v>
      </c>
      <c r="G616" s="1">
        <v>0</v>
      </c>
      <c r="H616" s="1">
        <v>0</v>
      </c>
      <c r="I616" s="1">
        <v>24321.360000000001</v>
      </c>
      <c r="J616" s="1">
        <v>0</v>
      </c>
      <c r="K616" s="1">
        <v>0</v>
      </c>
      <c r="L616" s="1">
        <v>0</v>
      </c>
      <c r="M616" s="1">
        <v>239.16434619</v>
      </c>
      <c r="N616" s="1">
        <v>557.91</v>
      </c>
      <c r="O616" s="1" t="b">
        <f t="shared" si="19"/>
        <v>0</v>
      </c>
    </row>
    <row r="617" spans="1:15" x14ac:dyDescent="0.15">
      <c r="A617" s="1" t="str">
        <f t="shared" si="18"/>
        <v>AmeriCredit Automobile Receivables Trust 2017-10001694010 - 00998142736</v>
      </c>
      <c r="B617" s="2">
        <v>42736</v>
      </c>
      <c r="C617" s="1" t="s">
        <v>475</v>
      </c>
      <c r="D617" s="1" t="s">
        <v>16</v>
      </c>
      <c r="E617" s="1">
        <v>26494.1</v>
      </c>
      <c r="F617" s="1">
        <v>235.93</v>
      </c>
      <c r="G617" s="1">
        <v>0</v>
      </c>
      <c r="H617" s="1">
        <v>0</v>
      </c>
      <c r="I617" s="1">
        <v>26258.17</v>
      </c>
      <c r="J617" s="1">
        <v>307.97000000000003</v>
      </c>
      <c r="K617" s="1">
        <v>0</v>
      </c>
      <c r="L617" s="1">
        <v>0</v>
      </c>
      <c r="M617" s="1">
        <v>291.36255003000002</v>
      </c>
      <c r="N617" s="1">
        <v>544.69000000000005</v>
      </c>
      <c r="O617" s="1" t="b">
        <f t="shared" si="19"/>
        <v>0</v>
      </c>
    </row>
    <row r="618" spans="1:15" x14ac:dyDescent="0.15">
      <c r="A618" s="1" t="str">
        <f t="shared" si="18"/>
        <v>AmeriCredit Automobile Receivables Trust 2017-10001694010 - 00998242736</v>
      </c>
      <c r="B618" s="2">
        <v>42736</v>
      </c>
      <c r="C618" s="1" t="s">
        <v>474</v>
      </c>
      <c r="D618" s="1" t="s">
        <v>16</v>
      </c>
      <c r="E618" s="1">
        <v>20931.27</v>
      </c>
      <c r="F618" s="1">
        <v>0</v>
      </c>
      <c r="G618" s="1">
        <v>0</v>
      </c>
      <c r="H618" s="1">
        <v>0</v>
      </c>
      <c r="I618" s="1">
        <v>20931.27</v>
      </c>
      <c r="J618" s="1">
        <v>250</v>
      </c>
      <c r="K618" s="1">
        <v>0</v>
      </c>
      <c r="L618" s="1">
        <v>0</v>
      </c>
      <c r="M618" s="1">
        <v>169.93193912999999</v>
      </c>
      <c r="N618" s="1">
        <v>808.97</v>
      </c>
      <c r="O618" s="1" t="b">
        <f t="shared" si="19"/>
        <v>0</v>
      </c>
    </row>
    <row r="619" spans="1:15" x14ac:dyDescent="0.15">
      <c r="A619" s="1" t="str">
        <f t="shared" si="18"/>
        <v>AmeriCredit Automobile Receivables Trust 2017-10001694010 - 00999442736</v>
      </c>
      <c r="B619" s="2">
        <v>42736</v>
      </c>
      <c r="C619" s="1" t="s">
        <v>473</v>
      </c>
      <c r="D619" s="1" t="s">
        <v>16</v>
      </c>
      <c r="E619" s="1">
        <v>15526.31</v>
      </c>
      <c r="F619" s="1">
        <v>110.21</v>
      </c>
      <c r="G619" s="1">
        <v>0</v>
      </c>
      <c r="H619" s="1">
        <v>0</v>
      </c>
      <c r="I619" s="1">
        <v>15416.1</v>
      </c>
      <c r="J619" s="1">
        <v>260</v>
      </c>
      <c r="K619" s="1">
        <v>0</v>
      </c>
      <c r="L619" s="1">
        <v>0</v>
      </c>
      <c r="M619" s="1">
        <v>138.67916678</v>
      </c>
      <c r="N619" s="1">
        <v>370.29</v>
      </c>
      <c r="O619" s="1" t="b">
        <f t="shared" si="19"/>
        <v>0</v>
      </c>
    </row>
    <row r="620" spans="1:15" x14ac:dyDescent="0.15">
      <c r="A620" s="1" t="str">
        <f t="shared" si="18"/>
        <v>AmeriCredit Automobile Receivables Trust 2017-10001694010 - 01000442736</v>
      </c>
      <c r="B620" s="2">
        <v>42736</v>
      </c>
      <c r="C620" s="1" t="s">
        <v>472</v>
      </c>
      <c r="D620" s="1" t="s">
        <v>16</v>
      </c>
      <c r="E620" s="1">
        <v>26162.92</v>
      </c>
      <c r="F620" s="1">
        <v>1442.39</v>
      </c>
      <c r="G620" s="1">
        <v>-500</v>
      </c>
      <c r="H620" s="1">
        <v>0</v>
      </c>
      <c r="I620" s="1">
        <v>25220.53</v>
      </c>
      <c r="J620" s="1">
        <v>777.35</v>
      </c>
      <c r="K620" s="1">
        <v>0</v>
      </c>
      <c r="L620" s="1">
        <v>-100</v>
      </c>
      <c r="M620" s="1">
        <v>241.06197595</v>
      </c>
      <c r="N620" s="1">
        <v>1146.8599999999999</v>
      </c>
      <c r="O620" s="1" t="b">
        <f t="shared" si="19"/>
        <v>0</v>
      </c>
    </row>
    <row r="621" spans="1:15" x14ac:dyDescent="0.15">
      <c r="A621" s="1" t="str">
        <f t="shared" si="18"/>
        <v>AmeriCredit Automobile Receivables Trust 2017-10001694010 - 01002242736</v>
      </c>
      <c r="B621" s="2">
        <v>42736</v>
      </c>
      <c r="C621" s="1" t="s">
        <v>471</v>
      </c>
      <c r="D621" s="1" t="s">
        <v>16</v>
      </c>
      <c r="E621" s="1">
        <v>23141.46</v>
      </c>
      <c r="F621" s="1">
        <v>0</v>
      </c>
      <c r="G621" s="1">
        <v>0</v>
      </c>
      <c r="H621" s="1">
        <v>0</v>
      </c>
      <c r="I621" s="1">
        <v>23141.46</v>
      </c>
      <c r="J621" s="1">
        <v>0</v>
      </c>
      <c r="K621" s="1">
        <v>0</v>
      </c>
      <c r="L621" s="1">
        <v>0</v>
      </c>
      <c r="M621" s="1">
        <v>213.9977538</v>
      </c>
      <c r="N621" s="1">
        <v>1091.46</v>
      </c>
      <c r="O621" s="1" t="b">
        <f t="shared" si="19"/>
        <v>0</v>
      </c>
    </row>
    <row r="622" spans="1:15" x14ac:dyDescent="0.15">
      <c r="A622" s="1" t="str">
        <f t="shared" si="18"/>
        <v>AmeriCredit Automobile Receivables Trust 2017-10001694010 - 01002442736</v>
      </c>
      <c r="B622" s="2">
        <v>42736</v>
      </c>
      <c r="C622" s="1" t="s">
        <v>470</v>
      </c>
      <c r="D622" s="1" t="s">
        <v>16</v>
      </c>
      <c r="E622" s="1">
        <v>16387.48</v>
      </c>
      <c r="F622" s="1">
        <v>126.18</v>
      </c>
      <c r="G622" s="1">
        <v>0</v>
      </c>
      <c r="H622" s="1">
        <v>0</v>
      </c>
      <c r="I622" s="1">
        <v>16261.3</v>
      </c>
      <c r="J622" s="1">
        <v>249.44</v>
      </c>
      <c r="K622" s="1">
        <v>0</v>
      </c>
      <c r="L622" s="1">
        <v>0</v>
      </c>
      <c r="M622" s="1">
        <v>149.14104248000001</v>
      </c>
      <c r="N622" s="1">
        <v>375.62</v>
      </c>
      <c r="O622" s="1" t="b">
        <f t="shared" si="19"/>
        <v>0</v>
      </c>
    </row>
    <row r="623" spans="1:15" x14ac:dyDescent="0.15">
      <c r="A623" s="1" t="str">
        <f t="shared" si="18"/>
        <v>AmeriCredit Automobile Receivables Trust 2017-10001694010 - 01002842736</v>
      </c>
      <c r="B623" s="2">
        <v>42736</v>
      </c>
      <c r="C623" s="1" t="s">
        <v>469</v>
      </c>
      <c r="D623" s="1" t="s">
        <v>16</v>
      </c>
      <c r="E623" s="1">
        <v>42060.47</v>
      </c>
      <c r="F623" s="1">
        <v>2.12</v>
      </c>
      <c r="G623" s="1">
        <v>0</v>
      </c>
      <c r="H623" s="1">
        <v>0</v>
      </c>
      <c r="I623" s="1">
        <v>42058.35</v>
      </c>
      <c r="J623" s="1">
        <v>7.5</v>
      </c>
      <c r="K623" s="1">
        <v>0</v>
      </c>
      <c r="L623" s="1">
        <v>0</v>
      </c>
      <c r="M623" s="1">
        <v>508.52919931999998</v>
      </c>
      <c r="N623" s="1">
        <v>788</v>
      </c>
      <c r="O623" s="1" t="b">
        <f t="shared" si="19"/>
        <v>0</v>
      </c>
    </row>
    <row r="624" spans="1:15" x14ac:dyDescent="0.15">
      <c r="A624" s="1" t="str">
        <f t="shared" si="18"/>
        <v>AmeriCredit Automobile Receivables Trust 2017-10001694010 - 01007542736</v>
      </c>
      <c r="B624" s="2">
        <v>42736</v>
      </c>
      <c r="C624" s="1" t="s">
        <v>468</v>
      </c>
      <c r="D624" s="1" t="s">
        <v>16</v>
      </c>
      <c r="E624" s="1">
        <v>23196.97</v>
      </c>
      <c r="F624" s="1">
        <v>1361.69</v>
      </c>
      <c r="G624" s="1">
        <v>-525</v>
      </c>
      <c r="H624" s="1">
        <v>0</v>
      </c>
      <c r="I624" s="1">
        <v>22360.28</v>
      </c>
      <c r="J624" s="1">
        <v>115.21</v>
      </c>
      <c r="K624" s="1">
        <v>0</v>
      </c>
      <c r="L624" s="1">
        <v>0</v>
      </c>
      <c r="M624" s="1">
        <v>270.42836145000001</v>
      </c>
      <c r="N624" s="1">
        <v>833.1</v>
      </c>
      <c r="O624" s="1" t="b">
        <f t="shared" si="19"/>
        <v>0</v>
      </c>
    </row>
    <row r="625" spans="1:15" x14ac:dyDescent="0.15">
      <c r="A625" s="1" t="str">
        <f t="shared" si="18"/>
        <v>AmeriCredit Automobile Receivables Trust 2017-10001694010 - 01010942736</v>
      </c>
      <c r="B625" s="2">
        <v>42736</v>
      </c>
      <c r="C625" s="1" t="s">
        <v>467</v>
      </c>
      <c r="D625" s="1" t="s">
        <v>16</v>
      </c>
      <c r="E625" s="1">
        <v>15546.44</v>
      </c>
      <c r="F625" s="1">
        <v>0</v>
      </c>
      <c r="G625" s="1">
        <v>0</v>
      </c>
      <c r="H625" s="1">
        <v>0</v>
      </c>
      <c r="I625" s="1">
        <v>15546.44</v>
      </c>
      <c r="J625" s="1">
        <v>0</v>
      </c>
      <c r="K625" s="1">
        <v>0</v>
      </c>
      <c r="L625" s="1">
        <v>0</v>
      </c>
      <c r="M625" s="1">
        <v>139.97095637999999</v>
      </c>
      <c r="N625" s="1">
        <v>1136.32</v>
      </c>
      <c r="O625" s="1" t="b">
        <f t="shared" si="19"/>
        <v>0</v>
      </c>
    </row>
    <row r="626" spans="1:15" x14ac:dyDescent="0.15">
      <c r="A626" s="1" t="str">
        <f t="shared" si="18"/>
        <v>AmeriCredit Automobile Receivables Trust 2017-10001694010 - 01011342736</v>
      </c>
      <c r="B626" s="2">
        <v>42736</v>
      </c>
      <c r="C626" s="1" t="s">
        <v>466</v>
      </c>
      <c r="D626" s="1" t="s">
        <v>16</v>
      </c>
      <c r="E626" s="1">
        <v>13285.91</v>
      </c>
      <c r="F626" s="1">
        <v>0</v>
      </c>
      <c r="G626" s="1">
        <v>0</v>
      </c>
      <c r="H626" s="1">
        <v>0</v>
      </c>
      <c r="I626" s="1">
        <v>13285.91</v>
      </c>
      <c r="J626" s="1">
        <v>0</v>
      </c>
      <c r="K626" s="1">
        <v>0</v>
      </c>
      <c r="L626" s="1">
        <v>0</v>
      </c>
      <c r="M626" s="1">
        <v>125.40028286</v>
      </c>
      <c r="N626" s="1">
        <v>602.55999999999995</v>
      </c>
      <c r="O626" s="1" t="b">
        <f t="shared" si="19"/>
        <v>0</v>
      </c>
    </row>
    <row r="627" spans="1:15" x14ac:dyDescent="0.15">
      <c r="A627" s="1" t="str">
        <f t="shared" si="18"/>
        <v>AmeriCredit Automobile Receivables Trust 2017-10001694010 - 01012842736</v>
      </c>
      <c r="B627" s="2">
        <v>42736</v>
      </c>
      <c r="C627" s="1" t="s">
        <v>465</v>
      </c>
      <c r="D627" s="1" t="s">
        <v>16</v>
      </c>
      <c r="E627" s="1">
        <v>20656.099999999999</v>
      </c>
      <c r="F627" s="1">
        <v>105.92</v>
      </c>
      <c r="G627" s="1">
        <v>0</v>
      </c>
      <c r="H627" s="1">
        <v>0</v>
      </c>
      <c r="I627" s="1">
        <v>20550.18</v>
      </c>
      <c r="J627" s="1">
        <v>302.08</v>
      </c>
      <c r="K627" s="1">
        <v>0</v>
      </c>
      <c r="L627" s="1">
        <v>0</v>
      </c>
      <c r="M627" s="1">
        <v>233.47704689</v>
      </c>
      <c r="N627" s="1">
        <v>796.68</v>
      </c>
      <c r="O627" s="1" t="b">
        <f t="shared" si="19"/>
        <v>0</v>
      </c>
    </row>
    <row r="628" spans="1:15" x14ac:dyDescent="0.15">
      <c r="A628" s="1" t="str">
        <f t="shared" si="18"/>
        <v>AmeriCredit Automobile Receivables Trust 2017-10001694010 - 01014942736</v>
      </c>
      <c r="B628" s="2">
        <v>42736</v>
      </c>
      <c r="C628" s="1" t="s">
        <v>464</v>
      </c>
      <c r="D628" s="1" t="s">
        <v>16</v>
      </c>
      <c r="E628" s="1">
        <v>42609.05</v>
      </c>
      <c r="F628" s="1">
        <v>1425.56</v>
      </c>
      <c r="G628" s="1">
        <v>0</v>
      </c>
      <c r="H628" s="1">
        <v>0</v>
      </c>
      <c r="I628" s="1">
        <v>41183.49</v>
      </c>
      <c r="J628" s="1">
        <v>1120.03</v>
      </c>
      <c r="K628" s="1">
        <v>0</v>
      </c>
      <c r="L628" s="1">
        <v>0</v>
      </c>
      <c r="M628" s="1">
        <v>425.97312269999998</v>
      </c>
      <c r="N628" s="1">
        <v>1694.12</v>
      </c>
      <c r="O628" s="1" t="b">
        <f t="shared" si="19"/>
        <v>0</v>
      </c>
    </row>
    <row r="629" spans="1:15" x14ac:dyDescent="0.15">
      <c r="A629" s="1" t="str">
        <f t="shared" si="18"/>
        <v>AmeriCredit Automobile Receivables Trust 2017-10001694010 - 01015642736</v>
      </c>
      <c r="B629" s="2">
        <v>42736</v>
      </c>
      <c r="C629" s="1" t="s">
        <v>463</v>
      </c>
      <c r="D629" s="1" t="s">
        <v>16</v>
      </c>
      <c r="E629" s="1">
        <v>22948.93</v>
      </c>
      <c r="F629" s="1">
        <v>223.4</v>
      </c>
      <c r="G629" s="1">
        <v>0</v>
      </c>
      <c r="H629" s="1">
        <v>0</v>
      </c>
      <c r="I629" s="1">
        <v>22725.53</v>
      </c>
      <c r="J629" s="1">
        <v>271.60000000000002</v>
      </c>
      <c r="K629" s="1">
        <v>0</v>
      </c>
      <c r="L629" s="1">
        <v>0</v>
      </c>
      <c r="M629" s="1">
        <v>218.47743939</v>
      </c>
      <c r="N629" s="1">
        <v>990.92</v>
      </c>
      <c r="O629" s="1" t="b">
        <f t="shared" si="19"/>
        <v>0</v>
      </c>
    </row>
    <row r="630" spans="1:15" x14ac:dyDescent="0.15">
      <c r="A630" s="1" t="str">
        <f t="shared" si="18"/>
        <v>AmeriCredit Automobile Receivables Trust 2017-10001694010 - 01017042736</v>
      </c>
      <c r="B630" s="2">
        <v>42736</v>
      </c>
      <c r="C630" s="1" t="s">
        <v>462</v>
      </c>
      <c r="D630" s="1" t="s">
        <v>16</v>
      </c>
      <c r="E630" s="1">
        <v>14835.85</v>
      </c>
      <c r="F630" s="1">
        <v>0</v>
      </c>
      <c r="G630" s="1">
        <v>0</v>
      </c>
      <c r="H630" s="1">
        <v>0</v>
      </c>
      <c r="I630" s="1">
        <v>14835.85</v>
      </c>
      <c r="J630" s="1">
        <v>0</v>
      </c>
      <c r="K630" s="1">
        <v>0</v>
      </c>
      <c r="L630" s="1">
        <v>-100</v>
      </c>
      <c r="M630" s="1">
        <v>141.85281649999999</v>
      </c>
      <c r="N630" s="1">
        <v>673.6</v>
      </c>
      <c r="O630" s="1" t="b">
        <f t="shared" si="19"/>
        <v>0</v>
      </c>
    </row>
    <row r="631" spans="1:15" x14ac:dyDescent="0.15">
      <c r="A631" s="1" t="str">
        <f t="shared" si="18"/>
        <v>AmeriCredit Automobile Receivables Trust 2017-10001694010 - 01017842736</v>
      </c>
      <c r="B631" s="2">
        <v>42736</v>
      </c>
      <c r="C631" s="1" t="s">
        <v>461</v>
      </c>
      <c r="D631" s="1" t="s">
        <v>16</v>
      </c>
      <c r="E631" s="1">
        <v>18451.12</v>
      </c>
      <c r="F631" s="1">
        <v>1113.75</v>
      </c>
      <c r="G631" s="1">
        <v>-500</v>
      </c>
      <c r="H631" s="1">
        <v>0</v>
      </c>
      <c r="I631" s="1">
        <v>17837.37</v>
      </c>
      <c r="J631" s="1">
        <v>846.65</v>
      </c>
      <c r="K631" s="1">
        <v>0</v>
      </c>
      <c r="L631" s="1">
        <v>0</v>
      </c>
      <c r="M631" s="1">
        <v>196.57828409999999</v>
      </c>
      <c r="N631" s="1">
        <v>1007.36</v>
      </c>
      <c r="O631" s="1" t="b">
        <f t="shared" si="19"/>
        <v>0</v>
      </c>
    </row>
    <row r="632" spans="1:15" x14ac:dyDescent="0.15">
      <c r="A632" s="1" t="str">
        <f t="shared" si="18"/>
        <v>AmeriCredit Automobile Receivables Trust 2017-10001694010 - 01020242736</v>
      </c>
      <c r="B632" s="2">
        <v>42736</v>
      </c>
      <c r="C632" s="1" t="s">
        <v>460</v>
      </c>
      <c r="D632" s="1" t="s">
        <v>16</v>
      </c>
      <c r="E632" s="1">
        <v>23530.94</v>
      </c>
      <c r="F632" s="1">
        <v>124.9</v>
      </c>
      <c r="G632" s="1">
        <v>0</v>
      </c>
      <c r="H632" s="1">
        <v>0</v>
      </c>
      <c r="I632" s="1">
        <v>23406.04</v>
      </c>
      <c r="J632" s="1">
        <v>378.24</v>
      </c>
      <c r="K632" s="1">
        <v>0</v>
      </c>
      <c r="L632" s="1">
        <v>0</v>
      </c>
      <c r="M632" s="1">
        <v>233.00529143</v>
      </c>
      <c r="N632" s="1">
        <v>1006.28</v>
      </c>
      <c r="O632" s="1" t="b">
        <f t="shared" si="19"/>
        <v>0</v>
      </c>
    </row>
    <row r="633" spans="1:15" x14ac:dyDescent="0.15">
      <c r="A633" s="1" t="str">
        <f t="shared" si="18"/>
        <v>AmeriCredit Automobile Receivables Trust 2017-10001694010 - 01021442736</v>
      </c>
      <c r="B633" s="2">
        <v>42736</v>
      </c>
      <c r="C633" s="1" t="s">
        <v>459</v>
      </c>
      <c r="D633" s="1" t="s">
        <v>16</v>
      </c>
      <c r="E633" s="1">
        <v>19889.25</v>
      </c>
      <c r="F633" s="1">
        <v>0</v>
      </c>
      <c r="G633" s="1">
        <v>0</v>
      </c>
      <c r="H633" s="1">
        <v>0</v>
      </c>
      <c r="I633" s="1">
        <v>19889.25</v>
      </c>
      <c r="J633" s="1">
        <v>0</v>
      </c>
      <c r="K633" s="1">
        <v>0</v>
      </c>
      <c r="L633" s="1">
        <v>0</v>
      </c>
      <c r="M633" s="1">
        <v>173.95932848000001</v>
      </c>
      <c r="N633" s="1">
        <v>1398.48</v>
      </c>
      <c r="O633" s="1" t="b">
        <f t="shared" si="19"/>
        <v>0</v>
      </c>
    </row>
    <row r="634" spans="1:15" x14ac:dyDescent="0.15">
      <c r="A634" s="1" t="str">
        <f t="shared" si="18"/>
        <v>AmeriCredit Automobile Receivables Trust 2017-10001694010 - 01021942736</v>
      </c>
      <c r="B634" s="2">
        <v>42736</v>
      </c>
      <c r="C634" s="1" t="s">
        <v>458</v>
      </c>
      <c r="D634" s="1" t="s">
        <v>16</v>
      </c>
      <c r="E634" s="1">
        <v>15538.92</v>
      </c>
      <c r="F634" s="1">
        <v>0</v>
      </c>
      <c r="G634" s="1">
        <v>0</v>
      </c>
      <c r="H634" s="1">
        <v>0</v>
      </c>
      <c r="I634" s="1">
        <v>15538.92</v>
      </c>
      <c r="J634" s="1">
        <v>0</v>
      </c>
      <c r="K634" s="1">
        <v>0</v>
      </c>
      <c r="L634" s="1">
        <v>0</v>
      </c>
      <c r="M634" s="1">
        <v>147.35578421</v>
      </c>
      <c r="N634" s="1">
        <v>1015.12</v>
      </c>
      <c r="O634" s="1" t="b">
        <f t="shared" si="19"/>
        <v>0</v>
      </c>
    </row>
    <row r="635" spans="1:15" x14ac:dyDescent="0.15">
      <c r="A635" s="1" t="str">
        <f t="shared" si="18"/>
        <v>AmeriCredit Automobile Receivables Trust 2017-10001694010 - 01022742736</v>
      </c>
      <c r="B635" s="2">
        <v>42736</v>
      </c>
      <c r="C635" s="1" t="s">
        <v>457</v>
      </c>
      <c r="D635" s="1" t="s">
        <v>16</v>
      </c>
      <c r="E635" s="1">
        <v>9557.4500000000007</v>
      </c>
      <c r="F635" s="1">
        <v>176</v>
      </c>
      <c r="G635" s="1">
        <v>0</v>
      </c>
      <c r="H635" s="1">
        <v>0</v>
      </c>
      <c r="I635" s="1">
        <v>9381.4500000000007</v>
      </c>
      <c r="J635" s="1">
        <v>224</v>
      </c>
      <c r="K635" s="1">
        <v>0</v>
      </c>
      <c r="L635" s="1">
        <v>0</v>
      </c>
      <c r="M635" s="1">
        <v>107.28964762</v>
      </c>
      <c r="N635" s="1">
        <v>391.61</v>
      </c>
      <c r="O635" s="1" t="b">
        <f t="shared" si="19"/>
        <v>0</v>
      </c>
    </row>
    <row r="636" spans="1:15" x14ac:dyDescent="0.15">
      <c r="A636" s="1" t="str">
        <f t="shared" si="18"/>
        <v>AmeriCredit Automobile Receivables Trust 2017-10001694010 - 01023142736</v>
      </c>
      <c r="B636" s="2">
        <v>42736</v>
      </c>
      <c r="C636" s="1" t="s">
        <v>456</v>
      </c>
      <c r="D636" s="1" t="s">
        <v>16</v>
      </c>
      <c r="E636" s="1">
        <v>13099.68</v>
      </c>
      <c r="F636" s="1">
        <v>0</v>
      </c>
      <c r="G636" s="1">
        <v>0</v>
      </c>
      <c r="H636" s="1">
        <v>0</v>
      </c>
      <c r="I636" s="1">
        <v>13099.68</v>
      </c>
      <c r="J636" s="1">
        <v>0</v>
      </c>
      <c r="K636" s="1">
        <v>0</v>
      </c>
      <c r="L636" s="1">
        <v>0</v>
      </c>
      <c r="M636" s="1">
        <v>123.39446004</v>
      </c>
      <c r="N636" s="1">
        <v>567.62</v>
      </c>
      <c r="O636" s="1" t="b">
        <f t="shared" si="19"/>
        <v>0</v>
      </c>
    </row>
    <row r="637" spans="1:15" x14ac:dyDescent="0.15">
      <c r="A637" s="1" t="str">
        <f t="shared" si="18"/>
        <v>AmeriCredit Automobile Receivables Trust 2017-10001694010 - 01046942736</v>
      </c>
      <c r="B637" s="2">
        <v>42736</v>
      </c>
      <c r="C637" s="1" t="s">
        <v>455</v>
      </c>
      <c r="D637" s="1" t="s">
        <v>16</v>
      </c>
      <c r="E637" s="1">
        <v>17969.41</v>
      </c>
      <c r="F637" s="1">
        <v>0</v>
      </c>
      <c r="G637" s="1">
        <v>0</v>
      </c>
      <c r="H637" s="1">
        <v>0</v>
      </c>
      <c r="I637" s="1">
        <v>17969.41</v>
      </c>
      <c r="J637" s="1">
        <v>0</v>
      </c>
      <c r="K637" s="1">
        <v>0</v>
      </c>
      <c r="L637" s="1">
        <v>0</v>
      </c>
      <c r="M637" s="1">
        <v>156.12843384999999</v>
      </c>
      <c r="N637" s="1">
        <v>1222.8900000000001</v>
      </c>
      <c r="O637" s="1" t="b">
        <f t="shared" si="19"/>
        <v>0</v>
      </c>
    </row>
    <row r="638" spans="1:15" x14ac:dyDescent="0.15">
      <c r="A638" s="1" t="str">
        <f t="shared" si="18"/>
        <v>AmeriCredit Automobile Receivables Trust 2017-10001694010 - 01062442736</v>
      </c>
      <c r="B638" s="2">
        <v>42736</v>
      </c>
      <c r="C638" s="1" t="s">
        <v>454</v>
      </c>
      <c r="D638" s="1" t="s">
        <v>16</v>
      </c>
      <c r="E638" s="1">
        <v>13003.08</v>
      </c>
      <c r="F638" s="1">
        <v>77.91</v>
      </c>
      <c r="G638" s="1">
        <v>0</v>
      </c>
      <c r="H638" s="1">
        <v>0</v>
      </c>
      <c r="I638" s="1">
        <v>12925.17</v>
      </c>
      <c r="J638" s="1">
        <v>182.09</v>
      </c>
      <c r="K638" s="1">
        <v>0</v>
      </c>
      <c r="L638" s="1">
        <v>0</v>
      </c>
      <c r="M638" s="1">
        <v>102.23092334</v>
      </c>
      <c r="N638" s="1">
        <v>385.14</v>
      </c>
      <c r="O638" s="1" t="b">
        <f t="shared" si="19"/>
        <v>0</v>
      </c>
    </row>
    <row r="639" spans="1:15" x14ac:dyDescent="0.15">
      <c r="A639" s="1" t="str">
        <f t="shared" si="18"/>
        <v>AmeriCredit Automobile Receivables Trust 2017-10001694010 - 01064942736</v>
      </c>
      <c r="B639" s="2">
        <v>42736</v>
      </c>
      <c r="C639" s="1" t="s">
        <v>453</v>
      </c>
      <c r="D639" s="1" t="s">
        <v>16</v>
      </c>
      <c r="E639" s="1">
        <v>19536.16</v>
      </c>
      <c r="F639" s="1">
        <v>199.38</v>
      </c>
      <c r="G639" s="1">
        <v>0</v>
      </c>
      <c r="H639" s="1">
        <v>0</v>
      </c>
      <c r="I639" s="1">
        <v>19336.78</v>
      </c>
      <c r="J639" s="1">
        <v>213.62</v>
      </c>
      <c r="K639" s="1">
        <v>0</v>
      </c>
      <c r="L639" s="1">
        <v>0</v>
      </c>
      <c r="M639" s="1">
        <v>194.02432182000001</v>
      </c>
      <c r="N639" s="1">
        <v>403.44</v>
      </c>
      <c r="O639" s="1" t="b">
        <f t="shared" si="19"/>
        <v>0</v>
      </c>
    </row>
    <row r="640" spans="1:15" x14ac:dyDescent="0.15">
      <c r="A640" s="1" t="str">
        <f t="shared" si="18"/>
        <v>AmeriCredit Automobile Receivables Trust 2017-10001694010 - 01085742736</v>
      </c>
      <c r="B640" s="2">
        <v>42736</v>
      </c>
      <c r="C640" s="1" t="s">
        <v>452</v>
      </c>
      <c r="D640" s="1" t="s">
        <v>16</v>
      </c>
      <c r="E640" s="1">
        <v>11585.67</v>
      </c>
      <c r="F640" s="1">
        <v>0</v>
      </c>
      <c r="G640" s="1">
        <v>0</v>
      </c>
      <c r="H640" s="1">
        <v>0</v>
      </c>
      <c r="I640" s="1">
        <v>11585.67</v>
      </c>
      <c r="J640" s="1">
        <v>0</v>
      </c>
      <c r="K640" s="1">
        <v>0</v>
      </c>
      <c r="L640" s="1">
        <v>0</v>
      </c>
      <c r="M640" s="1">
        <v>114.2505623</v>
      </c>
      <c r="N640" s="1">
        <v>476.56</v>
      </c>
      <c r="O640" s="1" t="b">
        <f t="shared" si="19"/>
        <v>0</v>
      </c>
    </row>
    <row r="641" spans="1:15" x14ac:dyDescent="0.15">
      <c r="A641" s="1" t="str">
        <f t="shared" si="18"/>
        <v>AmeriCredit Automobile Receivables Trust 2017-10001694010 - 01097542736</v>
      </c>
      <c r="B641" s="2">
        <v>42736</v>
      </c>
      <c r="C641" s="1" t="s">
        <v>451</v>
      </c>
      <c r="D641" s="1" t="s">
        <v>16</v>
      </c>
      <c r="E641" s="1">
        <v>13482.38</v>
      </c>
      <c r="F641" s="1">
        <v>0</v>
      </c>
      <c r="G641" s="1">
        <v>-530</v>
      </c>
      <c r="H641" s="1">
        <v>-682.74</v>
      </c>
      <c r="I641" s="1">
        <v>14695.12</v>
      </c>
      <c r="J641" s="1">
        <v>677.74</v>
      </c>
      <c r="K641" s="1">
        <v>0</v>
      </c>
      <c r="L641" s="1">
        <v>0</v>
      </c>
      <c r="M641" s="1">
        <v>127.22504397</v>
      </c>
      <c r="N641" s="1">
        <v>688.18</v>
      </c>
      <c r="O641" s="1" t="b">
        <f t="shared" si="19"/>
        <v>0</v>
      </c>
    </row>
    <row r="642" spans="1:15" x14ac:dyDescent="0.15">
      <c r="A642" s="1" t="str">
        <f t="shared" si="18"/>
        <v>AmeriCredit Automobile Receivables Trust 2017-10001694010 - 01101142736</v>
      </c>
      <c r="B642" s="2">
        <v>42736</v>
      </c>
      <c r="C642" s="1" t="s">
        <v>450</v>
      </c>
      <c r="D642" s="1" t="s">
        <v>16</v>
      </c>
      <c r="E642" s="1">
        <v>25926.61</v>
      </c>
      <c r="F642" s="1">
        <v>0</v>
      </c>
      <c r="G642" s="1">
        <v>0</v>
      </c>
      <c r="H642" s="1">
        <v>0</v>
      </c>
      <c r="I642" s="1">
        <v>25926.61</v>
      </c>
      <c r="J642" s="1">
        <v>0</v>
      </c>
      <c r="K642" s="1">
        <v>0</v>
      </c>
      <c r="L642" s="1">
        <v>0</v>
      </c>
      <c r="M642" s="1">
        <v>262.86180002999998</v>
      </c>
      <c r="N642" s="1">
        <v>1537.5</v>
      </c>
      <c r="O642" s="1" t="b">
        <f t="shared" si="19"/>
        <v>0</v>
      </c>
    </row>
    <row r="643" spans="1:15" x14ac:dyDescent="0.15">
      <c r="A643" s="1" t="str">
        <f t="shared" ref="A643:A706" si="20">D643&amp;C643&amp;B643</f>
        <v>AmeriCredit Automobile Receivables Trust 2017-10001694010 - 01106742736</v>
      </c>
      <c r="B643" s="2">
        <v>42736</v>
      </c>
      <c r="C643" s="1" t="s">
        <v>449</v>
      </c>
      <c r="D643" s="1" t="s">
        <v>16</v>
      </c>
      <c r="E643" s="1">
        <v>16405.52</v>
      </c>
      <c r="F643" s="1">
        <v>0</v>
      </c>
      <c r="G643" s="1">
        <v>0</v>
      </c>
      <c r="H643" s="1">
        <v>0</v>
      </c>
      <c r="I643" s="1">
        <v>16405.52</v>
      </c>
      <c r="J643" s="1">
        <v>0</v>
      </c>
      <c r="K643" s="1">
        <v>0</v>
      </c>
      <c r="L643" s="1">
        <v>0</v>
      </c>
      <c r="M643" s="1">
        <v>139.33269726</v>
      </c>
      <c r="N643" s="1">
        <v>768.2</v>
      </c>
      <c r="O643" s="1" t="b">
        <f t="shared" ref="O643:O706" si="21">E643=G643</f>
        <v>0</v>
      </c>
    </row>
    <row r="644" spans="1:15" x14ac:dyDescent="0.15">
      <c r="A644" s="1" t="str">
        <f t="shared" si="20"/>
        <v>AmeriCredit Automobile Receivables Trust 2017-10001694010 - 01121742736</v>
      </c>
      <c r="B644" s="2">
        <v>42736</v>
      </c>
      <c r="C644" s="1" t="s">
        <v>448</v>
      </c>
      <c r="D644" s="1" t="s">
        <v>16</v>
      </c>
      <c r="E644" s="1">
        <v>24454.46</v>
      </c>
      <c r="F644" s="1">
        <v>0</v>
      </c>
      <c r="G644" s="1">
        <v>0</v>
      </c>
      <c r="H644" s="1">
        <v>0</v>
      </c>
      <c r="I644" s="1">
        <v>24454.46</v>
      </c>
      <c r="J644" s="1">
        <v>0</v>
      </c>
      <c r="K644" s="1">
        <v>0</v>
      </c>
      <c r="L644" s="1">
        <v>0</v>
      </c>
      <c r="M644" s="1">
        <v>207.23972112999999</v>
      </c>
      <c r="N644" s="1">
        <v>1136.27</v>
      </c>
      <c r="O644" s="1" t="b">
        <f t="shared" si="21"/>
        <v>0</v>
      </c>
    </row>
    <row r="645" spans="1:15" x14ac:dyDescent="0.15">
      <c r="A645" s="1" t="str">
        <f t="shared" si="20"/>
        <v>AmeriCredit Automobile Receivables Trust 2017-10001694010 - 01136842736</v>
      </c>
      <c r="B645" s="2">
        <v>42736</v>
      </c>
      <c r="C645" s="1" t="s">
        <v>447</v>
      </c>
      <c r="D645" s="1" t="s">
        <v>16</v>
      </c>
      <c r="E645" s="1">
        <v>13044.13</v>
      </c>
      <c r="F645" s="1">
        <v>0</v>
      </c>
      <c r="G645" s="1">
        <v>0</v>
      </c>
      <c r="H645" s="1">
        <v>0</v>
      </c>
      <c r="I645" s="1">
        <v>13044.13</v>
      </c>
      <c r="J645" s="1">
        <v>0</v>
      </c>
      <c r="K645" s="1">
        <v>0</v>
      </c>
      <c r="L645" s="1">
        <v>0</v>
      </c>
      <c r="M645" s="1">
        <v>90.411357140000007</v>
      </c>
      <c r="N645" s="1">
        <v>1045.23</v>
      </c>
      <c r="O645" s="1" t="b">
        <f t="shared" si="21"/>
        <v>0</v>
      </c>
    </row>
    <row r="646" spans="1:15" x14ac:dyDescent="0.15">
      <c r="A646" s="1" t="str">
        <f t="shared" si="20"/>
        <v>AmeriCredit Automobile Receivables Trust 2017-10001694010 - 01150542736</v>
      </c>
      <c r="B646" s="2">
        <v>42736</v>
      </c>
      <c r="C646" s="1" t="s">
        <v>446</v>
      </c>
      <c r="D646" s="1" t="s">
        <v>16</v>
      </c>
      <c r="E646" s="1">
        <v>21501.41</v>
      </c>
      <c r="F646" s="1">
        <v>0</v>
      </c>
      <c r="G646" s="1">
        <v>0</v>
      </c>
      <c r="H646" s="1">
        <v>0</v>
      </c>
      <c r="I646" s="1">
        <v>21501.41</v>
      </c>
      <c r="J646" s="1">
        <v>0</v>
      </c>
      <c r="K646" s="1">
        <v>0</v>
      </c>
      <c r="L646" s="1">
        <v>0</v>
      </c>
      <c r="M646" s="1">
        <v>191.79358606</v>
      </c>
      <c r="N646" s="1">
        <v>993.72</v>
      </c>
      <c r="O646" s="1" t="b">
        <f t="shared" si="21"/>
        <v>0</v>
      </c>
    </row>
    <row r="647" spans="1:15" x14ac:dyDescent="0.15">
      <c r="A647" s="1" t="str">
        <f t="shared" si="20"/>
        <v>AmeriCredit Automobile Receivables Trust 2017-10001694010 - 01157342736</v>
      </c>
      <c r="B647" s="2">
        <v>42736</v>
      </c>
      <c r="C647" s="1" t="s">
        <v>445</v>
      </c>
      <c r="D647" s="1" t="s">
        <v>16</v>
      </c>
      <c r="E647" s="1">
        <v>22628.720000000001</v>
      </c>
      <c r="F647" s="1">
        <v>0</v>
      </c>
      <c r="G647" s="1">
        <v>0</v>
      </c>
      <c r="H647" s="1">
        <v>0</v>
      </c>
      <c r="I647" s="1">
        <v>22628.720000000001</v>
      </c>
      <c r="J647" s="1">
        <v>458.5</v>
      </c>
      <c r="K647" s="1">
        <v>0</v>
      </c>
      <c r="L647" s="1">
        <v>0</v>
      </c>
      <c r="M647" s="1">
        <v>217.44253269999999</v>
      </c>
      <c r="N647" s="1">
        <v>1375.5</v>
      </c>
      <c r="O647" s="1" t="b">
        <f t="shared" si="21"/>
        <v>0</v>
      </c>
    </row>
    <row r="648" spans="1:15" x14ac:dyDescent="0.15">
      <c r="A648" s="1" t="str">
        <f t="shared" si="20"/>
        <v>AmeriCredit Automobile Receivables Trust 2017-10001694010 - 01160042736</v>
      </c>
      <c r="B648" s="2">
        <v>42736</v>
      </c>
      <c r="C648" s="1" t="s">
        <v>444</v>
      </c>
      <c r="D648" s="1" t="s">
        <v>16</v>
      </c>
      <c r="E648" s="1">
        <v>17633.580000000002</v>
      </c>
      <c r="F648" s="1">
        <v>97.45</v>
      </c>
      <c r="G648" s="1">
        <v>0</v>
      </c>
      <c r="H648" s="1">
        <v>0</v>
      </c>
      <c r="I648" s="1">
        <v>17536.13</v>
      </c>
      <c r="J648" s="1">
        <v>238.55</v>
      </c>
      <c r="K648" s="1">
        <v>0</v>
      </c>
      <c r="L648" s="1">
        <v>0</v>
      </c>
      <c r="M648" s="1">
        <v>189.21474054000001</v>
      </c>
      <c r="N648" s="1">
        <v>661.59</v>
      </c>
      <c r="O648" s="1" t="b">
        <f t="shared" si="21"/>
        <v>0</v>
      </c>
    </row>
    <row r="649" spans="1:15" x14ac:dyDescent="0.15">
      <c r="A649" s="1" t="str">
        <f t="shared" si="20"/>
        <v>AmeriCredit Automobile Receivables Trust 2017-10001694010 - 01172542736</v>
      </c>
      <c r="B649" s="2">
        <v>42736</v>
      </c>
      <c r="C649" s="1" t="s">
        <v>443</v>
      </c>
      <c r="D649" s="1" t="s">
        <v>16</v>
      </c>
      <c r="E649" s="1">
        <v>25974.02</v>
      </c>
      <c r="F649" s="1">
        <v>0</v>
      </c>
      <c r="G649" s="1">
        <v>0</v>
      </c>
      <c r="H649" s="1">
        <v>0</v>
      </c>
      <c r="I649" s="1">
        <v>25974.02</v>
      </c>
      <c r="J649" s="1">
        <v>0</v>
      </c>
      <c r="K649" s="1">
        <v>0</v>
      </c>
      <c r="L649" s="1">
        <v>0</v>
      </c>
      <c r="M649" s="1">
        <v>262.21338885</v>
      </c>
      <c r="N649" s="1">
        <v>1734.11</v>
      </c>
      <c r="O649" s="1" t="b">
        <f t="shared" si="21"/>
        <v>0</v>
      </c>
    </row>
    <row r="650" spans="1:15" x14ac:dyDescent="0.15">
      <c r="A650" s="1" t="str">
        <f t="shared" si="20"/>
        <v>AmeriCredit Automobile Receivables Trust 2017-10001694010 - 01183842736</v>
      </c>
      <c r="B650" s="2">
        <v>42736</v>
      </c>
      <c r="C650" s="1" t="s">
        <v>442</v>
      </c>
      <c r="D650" s="1" t="s">
        <v>16</v>
      </c>
      <c r="E650" s="1">
        <v>19867.22</v>
      </c>
      <c r="F650" s="1">
        <v>868.23</v>
      </c>
      <c r="G650" s="1">
        <v>-525</v>
      </c>
      <c r="H650" s="1">
        <v>0</v>
      </c>
      <c r="I650" s="1">
        <v>19523.990000000002</v>
      </c>
      <c r="J650" s="1">
        <v>852.6</v>
      </c>
      <c r="K650" s="1">
        <v>0</v>
      </c>
      <c r="L650" s="1">
        <v>0</v>
      </c>
      <c r="M650" s="1">
        <v>189.73900427000001</v>
      </c>
      <c r="N650" s="1">
        <v>797.22</v>
      </c>
      <c r="O650" s="1" t="b">
        <f t="shared" si="21"/>
        <v>0</v>
      </c>
    </row>
    <row r="651" spans="1:15" x14ac:dyDescent="0.15">
      <c r="A651" s="1" t="str">
        <f t="shared" si="20"/>
        <v>AmeriCredit Automobile Receivables Trust 2017-10001694010 - 01194242736</v>
      </c>
      <c r="B651" s="2">
        <v>42736</v>
      </c>
      <c r="C651" s="1" t="s">
        <v>441</v>
      </c>
      <c r="D651" s="1" t="s">
        <v>16</v>
      </c>
      <c r="E651" s="1">
        <v>21990.94</v>
      </c>
      <c r="F651" s="1">
        <v>358.49</v>
      </c>
      <c r="G651" s="1">
        <v>0</v>
      </c>
      <c r="H651" s="1">
        <v>0</v>
      </c>
      <c r="I651" s="1">
        <v>21632.45</v>
      </c>
      <c r="J651" s="1">
        <v>55.97</v>
      </c>
      <c r="K651" s="1">
        <v>0</v>
      </c>
      <c r="L651" s="1">
        <v>0</v>
      </c>
      <c r="M651" s="1">
        <v>359.54701956999997</v>
      </c>
      <c r="N651" s="1">
        <v>414.46</v>
      </c>
      <c r="O651" s="1" t="b">
        <f t="shared" si="21"/>
        <v>0</v>
      </c>
    </row>
    <row r="652" spans="1:15" x14ac:dyDescent="0.15">
      <c r="A652" s="1" t="str">
        <f t="shared" si="20"/>
        <v>AmeriCredit Automobile Receivables Trust 2017-10001694010 - 01202042736</v>
      </c>
      <c r="B652" s="2">
        <v>42736</v>
      </c>
      <c r="C652" s="1" t="s">
        <v>440</v>
      </c>
      <c r="D652" s="1" t="s">
        <v>16</v>
      </c>
      <c r="E652" s="1">
        <v>9083.43</v>
      </c>
      <c r="F652" s="1">
        <v>0</v>
      </c>
      <c r="G652" s="1">
        <v>0</v>
      </c>
      <c r="H652" s="1">
        <v>0</v>
      </c>
      <c r="I652" s="1">
        <v>9083.43</v>
      </c>
      <c r="J652" s="1">
        <v>0</v>
      </c>
      <c r="K652" s="1">
        <v>0</v>
      </c>
      <c r="L652" s="1">
        <v>0</v>
      </c>
      <c r="M652" s="1">
        <v>85.59974794</v>
      </c>
      <c r="N652" s="1">
        <v>277.14999999999998</v>
      </c>
      <c r="O652" s="1" t="b">
        <f t="shared" si="21"/>
        <v>0</v>
      </c>
    </row>
    <row r="653" spans="1:15" x14ac:dyDescent="0.15">
      <c r="A653" s="1" t="str">
        <f t="shared" si="20"/>
        <v>AmeriCredit Automobile Receivables Trust 2017-10001694010 - 01212942736</v>
      </c>
      <c r="B653" s="2">
        <v>42736</v>
      </c>
      <c r="C653" s="1" t="s">
        <v>439</v>
      </c>
      <c r="D653" s="1" t="s">
        <v>16</v>
      </c>
      <c r="E653" s="1">
        <v>16146.81</v>
      </c>
      <c r="F653" s="1">
        <v>0</v>
      </c>
      <c r="G653" s="1">
        <v>0</v>
      </c>
      <c r="H653" s="1">
        <v>0</v>
      </c>
      <c r="I653" s="1">
        <v>16146.81</v>
      </c>
      <c r="J653" s="1">
        <v>0</v>
      </c>
      <c r="K653" s="1">
        <v>0</v>
      </c>
      <c r="L653" s="1">
        <v>0</v>
      </c>
      <c r="M653" s="1">
        <v>121.32079395</v>
      </c>
      <c r="N653" s="1">
        <v>798.7</v>
      </c>
      <c r="O653" s="1" t="b">
        <f t="shared" si="21"/>
        <v>0</v>
      </c>
    </row>
    <row r="654" spans="1:15" x14ac:dyDescent="0.15">
      <c r="A654" s="1" t="str">
        <f t="shared" si="20"/>
        <v>AmeriCredit Automobile Receivables Trust 2017-10001694010 - 01225042736</v>
      </c>
      <c r="B654" s="2">
        <v>42736</v>
      </c>
      <c r="C654" s="1" t="s">
        <v>438</v>
      </c>
      <c r="D654" s="1" t="s">
        <v>16</v>
      </c>
      <c r="E654" s="1">
        <v>36606.660000000003</v>
      </c>
      <c r="F654" s="1">
        <v>0</v>
      </c>
      <c r="G654" s="1">
        <v>0</v>
      </c>
      <c r="H654" s="1">
        <v>0</v>
      </c>
      <c r="I654" s="1">
        <v>36606.660000000003</v>
      </c>
      <c r="J654" s="1">
        <v>0</v>
      </c>
      <c r="K654" s="1">
        <v>0</v>
      </c>
      <c r="L654" s="1">
        <v>0</v>
      </c>
      <c r="M654" s="1">
        <v>403.44318389</v>
      </c>
      <c r="N654" s="1">
        <v>2057.4899999999998</v>
      </c>
      <c r="O654" s="1" t="b">
        <f t="shared" si="21"/>
        <v>0</v>
      </c>
    </row>
    <row r="655" spans="1:15" x14ac:dyDescent="0.15">
      <c r="A655" s="1" t="str">
        <f t="shared" si="20"/>
        <v>AmeriCredit Automobile Receivables Trust 2017-10001694010 - 01231942736</v>
      </c>
      <c r="B655" s="2">
        <v>42736</v>
      </c>
      <c r="C655" s="1" t="s">
        <v>437</v>
      </c>
      <c r="D655" s="1" t="s">
        <v>16</v>
      </c>
      <c r="E655" s="1">
        <v>40738.769999999997</v>
      </c>
      <c r="F655" s="1">
        <v>0</v>
      </c>
      <c r="G655" s="1">
        <v>0</v>
      </c>
      <c r="H655" s="1">
        <v>0</v>
      </c>
      <c r="I655" s="1">
        <v>40738.769999999997</v>
      </c>
      <c r="J655" s="1">
        <v>0</v>
      </c>
      <c r="K655" s="1">
        <v>0</v>
      </c>
      <c r="L655" s="1">
        <v>-465</v>
      </c>
      <c r="M655" s="1">
        <v>534.20874418000005</v>
      </c>
      <c r="N655" s="1">
        <v>1871.77</v>
      </c>
      <c r="O655" s="1" t="b">
        <f t="shared" si="21"/>
        <v>0</v>
      </c>
    </row>
    <row r="656" spans="1:15" x14ac:dyDescent="0.15">
      <c r="A656" s="1" t="str">
        <f t="shared" si="20"/>
        <v>AmeriCredit Automobile Receivables Trust 2017-10001694010 - 01235642736</v>
      </c>
      <c r="B656" s="2">
        <v>42736</v>
      </c>
      <c r="C656" s="1" t="s">
        <v>436</v>
      </c>
      <c r="D656" s="1" t="s">
        <v>16</v>
      </c>
      <c r="E656" s="1">
        <v>25228.31</v>
      </c>
      <c r="F656" s="1">
        <v>0</v>
      </c>
      <c r="G656" s="1">
        <v>0</v>
      </c>
      <c r="H656" s="1">
        <v>0</v>
      </c>
      <c r="I656" s="1">
        <v>25228.31</v>
      </c>
      <c r="J656" s="1">
        <v>0</v>
      </c>
      <c r="K656" s="1">
        <v>0</v>
      </c>
      <c r="L656" s="1">
        <v>0</v>
      </c>
      <c r="M656" s="1">
        <v>268.73231238</v>
      </c>
      <c r="N656" s="1">
        <v>1424.76</v>
      </c>
      <c r="O656" s="1" t="b">
        <f t="shared" si="21"/>
        <v>0</v>
      </c>
    </row>
    <row r="657" spans="1:15" x14ac:dyDescent="0.15">
      <c r="A657" s="1" t="str">
        <f t="shared" si="20"/>
        <v>AmeriCredit Automobile Receivables Trust 2017-10001694010 - 01241542736</v>
      </c>
      <c r="B657" s="2">
        <v>42736</v>
      </c>
      <c r="C657" s="1" t="s">
        <v>435</v>
      </c>
      <c r="D657" s="1" t="s">
        <v>16</v>
      </c>
      <c r="E657" s="1">
        <v>6091.45</v>
      </c>
      <c r="F657" s="1">
        <v>0</v>
      </c>
      <c r="G657" s="1">
        <v>0</v>
      </c>
      <c r="H657" s="1">
        <v>0</v>
      </c>
      <c r="I657" s="1">
        <v>6091.45</v>
      </c>
      <c r="J657" s="1">
        <v>0</v>
      </c>
      <c r="K657" s="1">
        <v>0</v>
      </c>
      <c r="L657" s="1">
        <v>0</v>
      </c>
      <c r="M657" s="1">
        <v>252.77028844</v>
      </c>
      <c r="N657" s="1">
        <v>1675.38</v>
      </c>
      <c r="O657" s="1" t="b">
        <f t="shared" si="21"/>
        <v>0</v>
      </c>
    </row>
    <row r="658" spans="1:15" x14ac:dyDescent="0.15">
      <c r="A658" s="1" t="str">
        <f t="shared" si="20"/>
        <v>AmeriCredit Automobile Receivables Trust 2017-10001694010 - 01253842736</v>
      </c>
      <c r="B658" s="2">
        <v>42736</v>
      </c>
      <c r="C658" s="1" t="s">
        <v>434</v>
      </c>
      <c r="D658" s="1" t="s">
        <v>16</v>
      </c>
      <c r="E658" s="1">
        <v>19410</v>
      </c>
      <c r="F658" s="1">
        <v>0</v>
      </c>
      <c r="G658" s="1">
        <v>0</v>
      </c>
      <c r="H658" s="1">
        <v>0</v>
      </c>
      <c r="I658" s="1">
        <v>19410</v>
      </c>
      <c r="J658" s="1">
        <v>460</v>
      </c>
      <c r="K658" s="1">
        <v>0</v>
      </c>
      <c r="L658" s="1">
        <v>0</v>
      </c>
      <c r="M658" s="1">
        <v>157.07093035</v>
      </c>
      <c r="N658" s="1">
        <v>1368.68</v>
      </c>
      <c r="O658" s="1" t="b">
        <f t="shared" si="21"/>
        <v>0</v>
      </c>
    </row>
    <row r="659" spans="1:15" x14ac:dyDescent="0.15">
      <c r="A659" s="1" t="str">
        <f t="shared" si="20"/>
        <v>AmeriCredit Automobile Receivables Trust 2017-10001694010 - 01277142736</v>
      </c>
      <c r="B659" s="2">
        <v>42736</v>
      </c>
      <c r="C659" s="1" t="s">
        <v>433</v>
      </c>
      <c r="D659" s="1" t="s">
        <v>16</v>
      </c>
      <c r="E659" s="1">
        <v>21423.56</v>
      </c>
      <c r="F659" s="1">
        <v>695.03</v>
      </c>
      <c r="G659" s="1">
        <v>-530</v>
      </c>
      <c r="H659" s="1">
        <v>0</v>
      </c>
      <c r="I659" s="1">
        <v>21258.53</v>
      </c>
      <c r="J659" s="1">
        <v>1425.97</v>
      </c>
      <c r="K659" s="1">
        <v>0</v>
      </c>
      <c r="L659" s="1">
        <v>0</v>
      </c>
      <c r="M659" s="1">
        <v>163.31064147000001</v>
      </c>
      <c r="N659" s="1">
        <v>1059.8499999999999</v>
      </c>
      <c r="O659" s="1" t="b">
        <f t="shared" si="21"/>
        <v>0</v>
      </c>
    </row>
    <row r="660" spans="1:15" x14ac:dyDescent="0.15">
      <c r="A660" s="1" t="str">
        <f t="shared" si="20"/>
        <v>AmeriCredit Automobile Receivables Trust 2017-10001694010 - 01292842736</v>
      </c>
      <c r="B660" s="2">
        <v>42736</v>
      </c>
      <c r="C660" s="1" t="s">
        <v>432</v>
      </c>
      <c r="D660" s="1" t="s">
        <v>16</v>
      </c>
      <c r="E660" s="1">
        <v>14146.22</v>
      </c>
      <c r="F660" s="1">
        <v>247.04</v>
      </c>
      <c r="G660" s="1">
        <v>0</v>
      </c>
      <c r="H660" s="1">
        <v>0</v>
      </c>
      <c r="I660" s="1">
        <v>13899.18</v>
      </c>
      <c r="J660" s="1">
        <v>12.96</v>
      </c>
      <c r="K660" s="1">
        <v>0</v>
      </c>
      <c r="L660" s="1">
        <v>0</v>
      </c>
      <c r="M660" s="1">
        <v>168.45075320000001</v>
      </c>
      <c r="N660" s="1">
        <v>247.14</v>
      </c>
      <c r="O660" s="1" t="b">
        <f t="shared" si="21"/>
        <v>0</v>
      </c>
    </row>
    <row r="661" spans="1:15" x14ac:dyDescent="0.15">
      <c r="A661" s="1" t="str">
        <f t="shared" si="20"/>
        <v>AmeriCredit Automobile Receivables Trust 2017-10001694010 - 01318242736</v>
      </c>
      <c r="B661" s="2">
        <v>42736</v>
      </c>
      <c r="C661" s="1" t="s">
        <v>431</v>
      </c>
      <c r="D661" s="1" t="s">
        <v>16</v>
      </c>
      <c r="E661" s="1">
        <v>19263.09</v>
      </c>
      <c r="F661" s="1">
        <v>0</v>
      </c>
      <c r="G661" s="1">
        <v>0</v>
      </c>
      <c r="H661" s="1">
        <v>0</v>
      </c>
      <c r="I661" s="1">
        <v>19263.09</v>
      </c>
      <c r="J661" s="1">
        <v>0</v>
      </c>
      <c r="K661" s="1">
        <v>0</v>
      </c>
      <c r="L661" s="1">
        <v>0</v>
      </c>
      <c r="M661" s="1">
        <v>160.78359130000001</v>
      </c>
      <c r="N661" s="1">
        <v>1329.24</v>
      </c>
      <c r="O661" s="1" t="b">
        <f t="shared" si="21"/>
        <v>0</v>
      </c>
    </row>
    <row r="662" spans="1:15" x14ac:dyDescent="0.15">
      <c r="A662" s="1" t="str">
        <f t="shared" si="20"/>
        <v>AmeriCredit Automobile Receivables Trust 2017-10001694010 - 01321142736</v>
      </c>
      <c r="B662" s="2">
        <v>42736</v>
      </c>
      <c r="C662" s="1" t="s">
        <v>430</v>
      </c>
      <c r="D662" s="1" t="s">
        <v>16</v>
      </c>
      <c r="E662" s="1">
        <v>28780.86</v>
      </c>
      <c r="F662" s="1">
        <v>1432.85</v>
      </c>
      <c r="G662" s="1">
        <v>-750</v>
      </c>
      <c r="H662" s="1">
        <v>0</v>
      </c>
      <c r="I662" s="1">
        <v>28098.01</v>
      </c>
      <c r="J662" s="1">
        <v>1980.61</v>
      </c>
      <c r="K662" s="1">
        <v>0</v>
      </c>
      <c r="L662" s="1">
        <v>-100</v>
      </c>
      <c r="M662" s="1">
        <v>238.07139382</v>
      </c>
      <c r="N662" s="1">
        <v>665.46</v>
      </c>
      <c r="O662" s="1" t="b">
        <f t="shared" si="21"/>
        <v>0</v>
      </c>
    </row>
    <row r="663" spans="1:15" x14ac:dyDescent="0.15">
      <c r="A663" s="1" t="str">
        <f t="shared" si="20"/>
        <v>AmeriCredit Automobile Receivables Trust 2017-10001694010 - 01337142736</v>
      </c>
      <c r="B663" s="2">
        <v>42736</v>
      </c>
      <c r="C663" s="1" t="s">
        <v>429</v>
      </c>
      <c r="D663" s="1" t="s">
        <v>16</v>
      </c>
      <c r="E663" s="1">
        <v>35513.85</v>
      </c>
      <c r="F663" s="1">
        <v>0</v>
      </c>
      <c r="G663" s="1">
        <v>0</v>
      </c>
      <c r="H663" s="1">
        <v>0</v>
      </c>
      <c r="I663" s="1">
        <v>35513.85</v>
      </c>
      <c r="J663" s="1">
        <v>0</v>
      </c>
      <c r="K663" s="1">
        <v>0</v>
      </c>
      <c r="L663" s="1">
        <v>0</v>
      </c>
      <c r="M663" s="1">
        <v>380.20584466999998</v>
      </c>
      <c r="N663" s="1">
        <v>2004.42</v>
      </c>
      <c r="O663" s="1" t="b">
        <f t="shared" si="21"/>
        <v>0</v>
      </c>
    </row>
    <row r="664" spans="1:15" x14ac:dyDescent="0.15">
      <c r="A664" s="1" t="str">
        <f t="shared" si="20"/>
        <v>AmeriCredit Automobile Receivables Trust 2017-10001694010 - 01360842736</v>
      </c>
      <c r="B664" s="2">
        <v>42736</v>
      </c>
      <c r="C664" s="1" t="s">
        <v>428</v>
      </c>
      <c r="D664" s="1" t="s">
        <v>16</v>
      </c>
      <c r="E664" s="1">
        <v>11114.87</v>
      </c>
      <c r="F664" s="1">
        <v>123.89</v>
      </c>
      <c r="G664" s="1">
        <v>0</v>
      </c>
      <c r="H664" s="1">
        <v>0</v>
      </c>
      <c r="I664" s="1">
        <v>10990.98</v>
      </c>
      <c r="J664" s="1">
        <v>96.11</v>
      </c>
      <c r="K664" s="1">
        <v>0</v>
      </c>
      <c r="L664" s="1">
        <v>0</v>
      </c>
      <c r="M664" s="1">
        <v>119.74578326</v>
      </c>
      <c r="N664" s="1">
        <v>213.91</v>
      </c>
      <c r="O664" s="1" t="b">
        <f t="shared" si="21"/>
        <v>0</v>
      </c>
    </row>
    <row r="665" spans="1:15" x14ac:dyDescent="0.15">
      <c r="A665" s="1" t="str">
        <f t="shared" si="20"/>
        <v>AmeriCredit Automobile Receivables Trust 2017-10001694010 - 01393542736</v>
      </c>
      <c r="B665" s="2">
        <v>42736</v>
      </c>
      <c r="C665" s="1" t="s">
        <v>427</v>
      </c>
      <c r="D665" s="1" t="s">
        <v>16</v>
      </c>
      <c r="E665" s="1">
        <v>20130.150000000001</v>
      </c>
      <c r="F665" s="1">
        <v>0</v>
      </c>
      <c r="G665" s="1">
        <v>0</v>
      </c>
      <c r="H665" s="1">
        <v>0</v>
      </c>
      <c r="I665" s="1">
        <v>20130.150000000001</v>
      </c>
      <c r="J665" s="1">
        <v>0</v>
      </c>
      <c r="K665" s="1">
        <v>0</v>
      </c>
      <c r="L665" s="1">
        <v>0</v>
      </c>
      <c r="M665" s="1">
        <v>219.72143579999999</v>
      </c>
      <c r="N665" s="1">
        <v>1072.04</v>
      </c>
      <c r="O665" s="1" t="b">
        <f t="shared" si="21"/>
        <v>0</v>
      </c>
    </row>
    <row r="666" spans="1:15" x14ac:dyDescent="0.15">
      <c r="A666" s="1" t="str">
        <f t="shared" si="20"/>
        <v>AmeriCredit Automobile Receivables Trust 2017-10001694010 - 01444742736</v>
      </c>
      <c r="B666" s="2">
        <v>42736</v>
      </c>
      <c r="C666" s="1" t="s">
        <v>426</v>
      </c>
      <c r="D666" s="1" t="s">
        <v>16</v>
      </c>
      <c r="E666" s="1">
        <v>24466.7</v>
      </c>
      <c r="F666" s="1">
        <v>0</v>
      </c>
      <c r="G666" s="1">
        <v>0</v>
      </c>
      <c r="H666" s="1">
        <v>0</v>
      </c>
      <c r="I666" s="1">
        <v>24466.7</v>
      </c>
      <c r="J666" s="1">
        <v>0</v>
      </c>
      <c r="K666" s="1">
        <v>0</v>
      </c>
      <c r="L666" s="1">
        <v>0</v>
      </c>
      <c r="M666" s="1">
        <v>230.02824484999999</v>
      </c>
      <c r="N666" s="1">
        <v>2528.6</v>
      </c>
      <c r="O666" s="1" t="b">
        <f t="shared" si="21"/>
        <v>0</v>
      </c>
    </row>
    <row r="667" spans="1:15" x14ac:dyDescent="0.15">
      <c r="A667" s="1" t="str">
        <f t="shared" si="20"/>
        <v>AmeriCredit Automobile Receivables Trust 2017-10001694010 - 01491942736</v>
      </c>
      <c r="B667" s="2">
        <v>42736</v>
      </c>
      <c r="C667" s="1" t="s">
        <v>425</v>
      </c>
      <c r="D667" s="1" t="s">
        <v>16</v>
      </c>
      <c r="E667" s="1">
        <v>19548.62</v>
      </c>
      <c r="F667" s="1">
        <v>0</v>
      </c>
      <c r="G667" s="1">
        <v>0</v>
      </c>
      <c r="H667" s="1">
        <v>0</v>
      </c>
      <c r="I667" s="1">
        <v>19548.62</v>
      </c>
      <c r="J667" s="1">
        <v>0</v>
      </c>
      <c r="K667" s="1">
        <v>0</v>
      </c>
      <c r="L667" s="1">
        <v>0</v>
      </c>
      <c r="M667" s="1">
        <v>173.68112098</v>
      </c>
      <c r="N667" s="1">
        <v>876.41</v>
      </c>
      <c r="O667" s="1" t="b">
        <f t="shared" si="21"/>
        <v>0</v>
      </c>
    </row>
    <row r="668" spans="1:15" x14ac:dyDescent="0.15">
      <c r="A668" s="1" t="str">
        <f t="shared" si="20"/>
        <v>AmeriCredit Automobile Receivables Trust 2017-10001694010 - 01498842736</v>
      </c>
      <c r="B668" s="2">
        <v>42736</v>
      </c>
      <c r="C668" s="1" t="s">
        <v>424</v>
      </c>
      <c r="D668" s="1" t="s">
        <v>16</v>
      </c>
      <c r="E668" s="1">
        <v>34592.92</v>
      </c>
      <c r="F668" s="1">
        <v>251.5</v>
      </c>
      <c r="G668" s="1">
        <v>0</v>
      </c>
      <c r="H668" s="1">
        <v>0</v>
      </c>
      <c r="I668" s="1">
        <v>34341.42</v>
      </c>
      <c r="J668" s="1">
        <v>396.19</v>
      </c>
      <c r="K668" s="1">
        <v>0</v>
      </c>
      <c r="L668" s="1">
        <v>0</v>
      </c>
      <c r="M668" s="1">
        <v>393.31976960999998</v>
      </c>
      <c r="N668" s="1">
        <v>1204.54</v>
      </c>
      <c r="O668" s="1" t="b">
        <f t="shared" si="21"/>
        <v>0</v>
      </c>
    </row>
    <row r="669" spans="1:15" x14ac:dyDescent="0.15">
      <c r="A669" s="1" t="str">
        <f t="shared" si="20"/>
        <v>AmeriCredit Automobile Receivables Trust 2017-10001694010 - 01513442736</v>
      </c>
      <c r="B669" s="2">
        <v>42736</v>
      </c>
      <c r="C669" s="1" t="s">
        <v>423</v>
      </c>
      <c r="D669" s="1" t="s">
        <v>16</v>
      </c>
      <c r="E669" s="1">
        <v>15465.93</v>
      </c>
      <c r="F669" s="1">
        <v>0</v>
      </c>
      <c r="G669" s="1">
        <v>0</v>
      </c>
      <c r="H669" s="1">
        <v>0</v>
      </c>
      <c r="I669" s="1">
        <v>15465.93</v>
      </c>
      <c r="J669" s="1">
        <v>356</v>
      </c>
      <c r="K669" s="1">
        <v>0</v>
      </c>
      <c r="L669" s="1">
        <v>0</v>
      </c>
      <c r="M669" s="1">
        <v>128.95459607999999</v>
      </c>
      <c r="N669" s="1">
        <v>1064.5</v>
      </c>
      <c r="O669" s="1" t="b">
        <f t="shared" si="21"/>
        <v>0</v>
      </c>
    </row>
    <row r="670" spans="1:15" x14ac:dyDescent="0.15">
      <c r="A670" s="1" t="str">
        <f t="shared" si="20"/>
        <v>AmeriCredit Automobile Receivables Trust 2017-10001694010 - 01516542736</v>
      </c>
      <c r="B670" s="2">
        <v>42736</v>
      </c>
      <c r="C670" s="1" t="s">
        <v>422</v>
      </c>
      <c r="D670" s="1" t="s">
        <v>16</v>
      </c>
      <c r="E670" s="1">
        <v>21721.69</v>
      </c>
      <c r="F670" s="1">
        <v>0</v>
      </c>
      <c r="G670" s="1">
        <v>0</v>
      </c>
      <c r="H670" s="1">
        <v>0</v>
      </c>
      <c r="I670" s="1">
        <v>21721.69</v>
      </c>
      <c r="J670" s="1">
        <v>0</v>
      </c>
      <c r="K670" s="1">
        <v>0</v>
      </c>
      <c r="L670" s="1">
        <v>0</v>
      </c>
      <c r="M670" s="1">
        <v>206.21513517</v>
      </c>
      <c r="N670" s="1">
        <v>1367.55</v>
      </c>
      <c r="O670" s="1" t="b">
        <f t="shared" si="21"/>
        <v>0</v>
      </c>
    </row>
    <row r="671" spans="1:15" x14ac:dyDescent="0.15">
      <c r="A671" s="1" t="str">
        <f t="shared" si="20"/>
        <v>AmeriCredit Automobile Receivables Trust 2017-10001694010 - 01518042736</v>
      </c>
      <c r="B671" s="2">
        <v>42736</v>
      </c>
      <c r="C671" s="1" t="s">
        <v>421</v>
      </c>
      <c r="D671" s="1" t="s">
        <v>16</v>
      </c>
      <c r="E671" s="1">
        <v>19008.02</v>
      </c>
      <c r="F671" s="1">
        <v>0</v>
      </c>
      <c r="G671" s="1">
        <v>0</v>
      </c>
      <c r="H671" s="1">
        <v>0</v>
      </c>
      <c r="I671" s="1">
        <v>19008.02</v>
      </c>
      <c r="J671" s="1">
        <v>200</v>
      </c>
      <c r="K671" s="1">
        <v>0</v>
      </c>
      <c r="L671" s="1">
        <v>0</v>
      </c>
      <c r="M671" s="1">
        <v>158.53485651</v>
      </c>
      <c r="N671" s="1">
        <v>1248.44</v>
      </c>
      <c r="O671" s="1" t="b">
        <f t="shared" si="21"/>
        <v>0</v>
      </c>
    </row>
    <row r="672" spans="1:15" x14ac:dyDescent="0.15">
      <c r="A672" s="1" t="str">
        <f t="shared" si="20"/>
        <v>AmeriCredit Automobile Receivables Trust 2017-10001694010 - 01521742736</v>
      </c>
      <c r="B672" s="2">
        <v>42736</v>
      </c>
      <c r="C672" s="1" t="s">
        <v>420</v>
      </c>
      <c r="D672" s="1" t="s">
        <v>16</v>
      </c>
      <c r="E672" s="1">
        <v>19748.490000000002</v>
      </c>
      <c r="F672" s="1">
        <v>18844.560000000001</v>
      </c>
      <c r="G672" s="1">
        <v>903.93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183.53472410000001</v>
      </c>
      <c r="N672" s="1">
        <v>0</v>
      </c>
      <c r="O672" s="1" t="b">
        <f t="shared" si="21"/>
        <v>0</v>
      </c>
    </row>
    <row r="673" spans="1:15" x14ac:dyDescent="0.15">
      <c r="A673" s="1" t="str">
        <f t="shared" si="20"/>
        <v>AmeriCredit Automobile Receivables Trust 2017-10001694010 - 01569742736</v>
      </c>
      <c r="B673" s="2">
        <v>42736</v>
      </c>
      <c r="C673" s="1" t="s">
        <v>419</v>
      </c>
      <c r="D673" s="1" t="s">
        <v>16</v>
      </c>
      <c r="E673" s="1">
        <v>37126.04</v>
      </c>
      <c r="F673" s="1">
        <v>37113.72</v>
      </c>
      <c r="G673" s="1">
        <v>12.32</v>
      </c>
      <c r="H673" s="1">
        <v>0</v>
      </c>
      <c r="I673" s="1">
        <v>0</v>
      </c>
      <c r="J673" s="1">
        <v>569.96</v>
      </c>
      <c r="K673" s="1">
        <v>0</v>
      </c>
      <c r="L673" s="1">
        <v>0</v>
      </c>
      <c r="M673" s="1">
        <v>375.44564308999998</v>
      </c>
      <c r="N673" s="1">
        <v>0</v>
      </c>
      <c r="O673" s="1" t="b">
        <f t="shared" si="21"/>
        <v>0</v>
      </c>
    </row>
    <row r="674" spans="1:15" x14ac:dyDescent="0.15">
      <c r="A674" s="1" t="str">
        <f t="shared" si="20"/>
        <v>AmeriCredit Automobile Receivables Trust 2017-10001694010 - 01612942736</v>
      </c>
      <c r="B674" s="2">
        <v>42736</v>
      </c>
      <c r="C674" s="1" t="s">
        <v>418</v>
      </c>
      <c r="D674" s="1" t="s">
        <v>16</v>
      </c>
      <c r="E674" s="1">
        <v>23377.24</v>
      </c>
      <c r="F674" s="1">
        <v>0</v>
      </c>
      <c r="G674" s="1">
        <v>0</v>
      </c>
      <c r="H674" s="1">
        <v>0</v>
      </c>
      <c r="I674" s="1">
        <v>23377.24</v>
      </c>
      <c r="J674" s="1">
        <v>0</v>
      </c>
      <c r="K674" s="1">
        <v>0</v>
      </c>
      <c r="L674" s="1">
        <v>0</v>
      </c>
      <c r="M674" s="1">
        <v>250.31763699999999</v>
      </c>
      <c r="N674" s="1">
        <v>896.78</v>
      </c>
      <c r="O674" s="1" t="b">
        <f t="shared" si="21"/>
        <v>0</v>
      </c>
    </row>
    <row r="675" spans="1:15" x14ac:dyDescent="0.15">
      <c r="A675" s="1" t="str">
        <f t="shared" si="20"/>
        <v>AmeriCredit Automobile Receivables Trust 2017-10001694010 - 01651342736</v>
      </c>
      <c r="B675" s="2">
        <v>42736</v>
      </c>
      <c r="C675" s="1" t="s">
        <v>417</v>
      </c>
      <c r="D675" s="1" t="s">
        <v>16</v>
      </c>
      <c r="E675" s="1">
        <v>12621.6</v>
      </c>
      <c r="F675" s="1">
        <v>10763.88</v>
      </c>
      <c r="G675" s="1">
        <v>0</v>
      </c>
      <c r="H675" s="1">
        <v>0</v>
      </c>
      <c r="I675" s="1">
        <v>1857.72</v>
      </c>
      <c r="J675" s="1">
        <v>77.13</v>
      </c>
      <c r="K675" s="1">
        <v>0</v>
      </c>
      <c r="L675" s="1">
        <v>0</v>
      </c>
      <c r="M675" s="1">
        <v>109.63634750999999</v>
      </c>
      <c r="N675" s="1">
        <v>553.51</v>
      </c>
      <c r="O675" s="1" t="b">
        <f t="shared" si="21"/>
        <v>0</v>
      </c>
    </row>
    <row r="676" spans="1:15" x14ac:dyDescent="0.15">
      <c r="A676" s="1" t="str">
        <f t="shared" si="20"/>
        <v>AmeriCredit Automobile Receivables Trust 2017-10001694010 - 01674842736</v>
      </c>
      <c r="B676" s="2">
        <v>42736</v>
      </c>
      <c r="C676" s="1" t="s">
        <v>416</v>
      </c>
      <c r="D676" s="1" t="s">
        <v>16</v>
      </c>
      <c r="E676" s="1">
        <v>21477.62</v>
      </c>
      <c r="F676" s="1">
        <v>0</v>
      </c>
      <c r="G676" s="1">
        <v>0</v>
      </c>
      <c r="H676" s="1">
        <v>0</v>
      </c>
      <c r="I676" s="1">
        <v>21477.62</v>
      </c>
      <c r="J676" s="1">
        <v>0</v>
      </c>
      <c r="K676" s="1">
        <v>0</v>
      </c>
      <c r="L676" s="1">
        <v>0</v>
      </c>
      <c r="M676" s="1">
        <v>175.95702395000001</v>
      </c>
      <c r="N676" s="1">
        <v>1011.34</v>
      </c>
      <c r="O676" s="1" t="b">
        <f t="shared" si="21"/>
        <v>0</v>
      </c>
    </row>
    <row r="677" spans="1:15" x14ac:dyDescent="0.15">
      <c r="A677" s="1" t="str">
        <f t="shared" si="20"/>
        <v>AmeriCredit Automobile Receivables Trust 2017-10001694010 - 01675442736</v>
      </c>
      <c r="B677" s="2">
        <v>42736</v>
      </c>
      <c r="C677" s="1" t="s">
        <v>415</v>
      </c>
      <c r="D677" s="1" t="s">
        <v>16</v>
      </c>
      <c r="E677" s="1">
        <v>1177.68</v>
      </c>
      <c r="F677" s="1">
        <v>433.62</v>
      </c>
      <c r="G677" s="1">
        <v>0</v>
      </c>
      <c r="H677" s="1">
        <v>0</v>
      </c>
      <c r="I677" s="1">
        <v>744.06</v>
      </c>
      <c r="J677" s="1">
        <v>17.399999999999999</v>
      </c>
      <c r="K677" s="1">
        <v>0</v>
      </c>
      <c r="L677" s="1">
        <v>0</v>
      </c>
      <c r="M677" s="1">
        <v>161.44403772000001</v>
      </c>
      <c r="N677" s="1">
        <v>451.02</v>
      </c>
      <c r="O677" s="1" t="b">
        <f t="shared" si="21"/>
        <v>0</v>
      </c>
    </row>
    <row r="678" spans="1:15" x14ac:dyDescent="0.15">
      <c r="A678" s="1" t="str">
        <f t="shared" si="20"/>
        <v>AmeriCredit Automobile Receivables Trust 2017-10001694010 - 01706742736</v>
      </c>
      <c r="B678" s="2">
        <v>42736</v>
      </c>
      <c r="C678" s="1" t="s">
        <v>414</v>
      </c>
      <c r="D678" s="1" t="s">
        <v>16</v>
      </c>
      <c r="E678" s="1">
        <v>28194.51</v>
      </c>
      <c r="F678" s="1">
        <v>291.43</v>
      </c>
      <c r="G678" s="1">
        <v>0</v>
      </c>
      <c r="H678" s="1">
        <v>0</v>
      </c>
      <c r="I678" s="1">
        <v>27903.08</v>
      </c>
      <c r="J678" s="1">
        <v>420.6</v>
      </c>
      <c r="K678" s="1">
        <v>0</v>
      </c>
      <c r="L678" s="1">
        <v>0</v>
      </c>
      <c r="M678" s="1">
        <v>307.40124575999999</v>
      </c>
      <c r="N678" s="1">
        <v>1336.09</v>
      </c>
      <c r="O678" s="1" t="b">
        <f t="shared" si="21"/>
        <v>0</v>
      </c>
    </row>
    <row r="679" spans="1:15" x14ac:dyDescent="0.15">
      <c r="A679" s="1" t="str">
        <f t="shared" si="20"/>
        <v>AmeriCredit Automobile Receivables Trust 2017-10001694010 - 01708842736</v>
      </c>
      <c r="B679" s="2">
        <v>42736</v>
      </c>
      <c r="C679" s="1" t="s">
        <v>413</v>
      </c>
      <c r="D679" s="1" t="s">
        <v>16</v>
      </c>
      <c r="E679" s="1">
        <v>8819.5300000000007</v>
      </c>
      <c r="F679" s="1">
        <v>0</v>
      </c>
      <c r="G679" s="1">
        <v>0</v>
      </c>
      <c r="H679" s="1">
        <v>0</v>
      </c>
      <c r="I679" s="1">
        <v>8819.5300000000007</v>
      </c>
      <c r="J679" s="1">
        <v>0</v>
      </c>
      <c r="K679" s="1">
        <v>0</v>
      </c>
      <c r="L679" s="1">
        <v>0</v>
      </c>
      <c r="M679" s="1">
        <v>83.789291710000001</v>
      </c>
      <c r="N679" s="1">
        <v>763.08</v>
      </c>
      <c r="O679" s="1" t="b">
        <f t="shared" si="21"/>
        <v>0</v>
      </c>
    </row>
    <row r="680" spans="1:15" x14ac:dyDescent="0.15">
      <c r="A680" s="1" t="str">
        <f t="shared" si="20"/>
        <v>AmeriCredit Automobile Receivables Trust 2017-10001694010 - 01724542736</v>
      </c>
      <c r="B680" s="2">
        <v>42736</v>
      </c>
      <c r="C680" s="1" t="s">
        <v>412</v>
      </c>
      <c r="D680" s="1" t="s">
        <v>16</v>
      </c>
      <c r="E680" s="1">
        <v>9132.61</v>
      </c>
      <c r="F680" s="1">
        <v>0</v>
      </c>
      <c r="G680" s="1">
        <v>0</v>
      </c>
      <c r="H680" s="1">
        <v>0</v>
      </c>
      <c r="I680" s="1">
        <v>9132.61</v>
      </c>
      <c r="J680" s="1">
        <v>0</v>
      </c>
      <c r="K680" s="1">
        <v>0</v>
      </c>
      <c r="L680" s="1">
        <v>0</v>
      </c>
      <c r="M680" s="1">
        <v>101.15935675</v>
      </c>
      <c r="N680" s="1">
        <v>868.59</v>
      </c>
      <c r="O680" s="1" t="b">
        <f t="shared" si="21"/>
        <v>0</v>
      </c>
    </row>
    <row r="681" spans="1:15" x14ac:dyDescent="0.15">
      <c r="A681" s="1" t="str">
        <f t="shared" si="20"/>
        <v>AmeriCredit Automobile Receivables Trust 2017-10001694010 - 01732142736</v>
      </c>
      <c r="B681" s="2">
        <v>42736</v>
      </c>
      <c r="C681" s="1" t="s">
        <v>411</v>
      </c>
      <c r="D681" s="1" t="s">
        <v>16</v>
      </c>
      <c r="E681" s="1">
        <v>16474.21</v>
      </c>
      <c r="F681" s="1">
        <v>784.06</v>
      </c>
      <c r="G681" s="1">
        <v>-505</v>
      </c>
      <c r="H681" s="1">
        <v>0</v>
      </c>
      <c r="I681" s="1">
        <v>16195.15</v>
      </c>
      <c r="J681" s="1">
        <v>781.68</v>
      </c>
      <c r="K681" s="1">
        <v>0</v>
      </c>
      <c r="L681" s="1">
        <v>-100</v>
      </c>
      <c r="M681" s="1">
        <v>146.28523518</v>
      </c>
      <c r="N681" s="1">
        <v>707.16</v>
      </c>
      <c r="O681" s="1" t="b">
        <f t="shared" si="21"/>
        <v>0</v>
      </c>
    </row>
    <row r="682" spans="1:15" x14ac:dyDescent="0.15">
      <c r="A682" s="1" t="str">
        <f t="shared" si="20"/>
        <v>AmeriCredit Automobile Receivables Trust 2017-10001694010 - 01749942736</v>
      </c>
      <c r="B682" s="2">
        <v>42736</v>
      </c>
      <c r="C682" s="1" t="s">
        <v>410</v>
      </c>
      <c r="D682" s="1" t="s">
        <v>16</v>
      </c>
      <c r="E682" s="1">
        <v>39753.14</v>
      </c>
      <c r="F682" s="1">
        <v>1816.95</v>
      </c>
      <c r="G682" s="1">
        <v>-510</v>
      </c>
      <c r="H682" s="1">
        <v>0</v>
      </c>
      <c r="I682" s="1">
        <v>38446.19</v>
      </c>
      <c r="J682" s="1">
        <v>1852.53</v>
      </c>
      <c r="K682" s="1">
        <v>0</v>
      </c>
      <c r="L682" s="1">
        <v>0</v>
      </c>
      <c r="M682" s="1">
        <v>390.43347412000003</v>
      </c>
      <c r="N682" s="1">
        <v>789.48</v>
      </c>
      <c r="O682" s="1" t="b">
        <f t="shared" si="21"/>
        <v>0</v>
      </c>
    </row>
    <row r="683" spans="1:15" x14ac:dyDescent="0.15">
      <c r="A683" s="1" t="str">
        <f t="shared" si="20"/>
        <v>AmeriCredit Automobile Receivables Trust 2017-10001694010 - 01750342736</v>
      </c>
      <c r="B683" s="2">
        <v>42736</v>
      </c>
      <c r="C683" s="1" t="s">
        <v>409</v>
      </c>
      <c r="D683" s="1" t="s">
        <v>16</v>
      </c>
      <c r="E683" s="1">
        <v>23133.64</v>
      </c>
      <c r="F683" s="1">
        <v>0</v>
      </c>
      <c r="G683" s="1">
        <v>0</v>
      </c>
      <c r="H683" s="1">
        <v>0</v>
      </c>
      <c r="I683" s="1">
        <v>23133.64</v>
      </c>
      <c r="J683" s="1">
        <v>0</v>
      </c>
      <c r="K683" s="1">
        <v>0</v>
      </c>
      <c r="L683" s="1">
        <v>0</v>
      </c>
      <c r="M683" s="1">
        <v>191.10838403</v>
      </c>
      <c r="N683" s="1">
        <v>1624.65</v>
      </c>
      <c r="O683" s="1" t="b">
        <f t="shared" si="21"/>
        <v>0</v>
      </c>
    </row>
    <row r="684" spans="1:15" x14ac:dyDescent="0.15">
      <c r="A684" s="1" t="str">
        <f t="shared" si="20"/>
        <v>AmeriCredit Automobile Receivables Trust 2017-10001694010 - 01771742736</v>
      </c>
      <c r="B684" s="2">
        <v>42736</v>
      </c>
      <c r="C684" s="1" t="s">
        <v>408</v>
      </c>
      <c r="D684" s="1" t="s">
        <v>16</v>
      </c>
      <c r="E684" s="1">
        <v>24990</v>
      </c>
      <c r="F684" s="1">
        <v>1032.69</v>
      </c>
      <c r="G684" s="1">
        <v>-530</v>
      </c>
      <c r="H684" s="1">
        <v>0</v>
      </c>
      <c r="I684" s="1">
        <v>24487.31</v>
      </c>
      <c r="J684" s="1">
        <v>893.31</v>
      </c>
      <c r="K684" s="1">
        <v>0</v>
      </c>
      <c r="L684" s="1">
        <v>0</v>
      </c>
      <c r="M684" s="1">
        <v>222.50055522</v>
      </c>
      <c r="N684" s="1">
        <v>1063.05</v>
      </c>
      <c r="O684" s="1" t="b">
        <f t="shared" si="21"/>
        <v>0</v>
      </c>
    </row>
    <row r="685" spans="1:15" x14ac:dyDescent="0.15">
      <c r="A685" s="1" t="str">
        <f t="shared" si="20"/>
        <v>AmeriCredit Automobile Receivables Trust 2017-10001694010 - 01782342736</v>
      </c>
      <c r="B685" s="2">
        <v>42736</v>
      </c>
      <c r="C685" s="1" t="s">
        <v>407</v>
      </c>
      <c r="D685" s="1" t="s">
        <v>16</v>
      </c>
      <c r="E685" s="1">
        <v>16861.150000000001</v>
      </c>
      <c r="F685" s="1">
        <v>0</v>
      </c>
      <c r="G685" s="1">
        <v>0</v>
      </c>
      <c r="H685" s="1">
        <v>0</v>
      </c>
      <c r="I685" s="1">
        <v>16861.150000000001</v>
      </c>
      <c r="J685" s="1">
        <v>542</v>
      </c>
      <c r="K685" s="1">
        <v>0</v>
      </c>
      <c r="L685" s="1">
        <v>0</v>
      </c>
      <c r="M685" s="1">
        <v>123.53825196</v>
      </c>
      <c r="N685" s="1">
        <v>424.92</v>
      </c>
      <c r="O685" s="1" t="b">
        <f t="shared" si="21"/>
        <v>0</v>
      </c>
    </row>
    <row r="686" spans="1:15" x14ac:dyDescent="0.15">
      <c r="A686" s="1" t="str">
        <f t="shared" si="20"/>
        <v>AmeriCredit Automobile Receivables Trust 2017-10001694010 - 01794342736</v>
      </c>
      <c r="B686" s="2">
        <v>42736</v>
      </c>
      <c r="C686" s="1" t="s">
        <v>406</v>
      </c>
      <c r="D686" s="1" t="s">
        <v>16</v>
      </c>
      <c r="E686" s="1">
        <v>19295.84</v>
      </c>
      <c r="F686" s="1">
        <v>0</v>
      </c>
      <c r="G686" s="1">
        <v>0</v>
      </c>
      <c r="H686" s="1">
        <v>0</v>
      </c>
      <c r="I686" s="1">
        <v>19295.84</v>
      </c>
      <c r="J686" s="1">
        <v>0</v>
      </c>
      <c r="K686" s="1">
        <v>0</v>
      </c>
      <c r="L686" s="1">
        <v>0</v>
      </c>
      <c r="M686" s="1">
        <v>222.05252436999999</v>
      </c>
      <c r="N686" s="1">
        <v>998.91</v>
      </c>
      <c r="O686" s="1" t="b">
        <f t="shared" si="21"/>
        <v>0</v>
      </c>
    </row>
    <row r="687" spans="1:15" x14ac:dyDescent="0.15">
      <c r="A687" s="1" t="str">
        <f t="shared" si="20"/>
        <v>AmeriCredit Automobile Receivables Trust 2017-10001694010 - 01819042736</v>
      </c>
      <c r="B687" s="2">
        <v>42736</v>
      </c>
      <c r="C687" s="1" t="s">
        <v>405</v>
      </c>
      <c r="D687" s="1" t="s">
        <v>16</v>
      </c>
      <c r="E687" s="1">
        <v>20007.21</v>
      </c>
      <c r="F687" s="1">
        <v>197.56</v>
      </c>
      <c r="G687" s="1">
        <v>0</v>
      </c>
      <c r="H687" s="1">
        <v>0</v>
      </c>
      <c r="I687" s="1">
        <v>19809.650000000001</v>
      </c>
      <c r="J687" s="1">
        <v>170.44</v>
      </c>
      <c r="K687" s="1">
        <v>0</v>
      </c>
      <c r="L687" s="1">
        <v>0</v>
      </c>
      <c r="M687" s="1">
        <v>219.36472436</v>
      </c>
      <c r="N687" s="1">
        <v>367.12</v>
      </c>
      <c r="O687" s="1" t="b">
        <f t="shared" si="21"/>
        <v>0</v>
      </c>
    </row>
    <row r="688" spans="1:15" x14ac:dyDescent="0.15">
      <c r="A688" s="1" t="str">
        <f t="shared" si="20"/>
        <v>AmeriCredit Automobile Receivables Trust 2017-10001694010 - 01833942736</v>
      </c>
      <c r="B688" s="2">
        <v>42736</v>
      </c>
      <c r="C688" s="1" t="s">
        <v>404</v>
      </c>
      <c r="D688" s="1" t="s">
        <v>16</v>
      </c>
      <c r="E688" s="1">
        <v>13924</v>
      </c>
      <c r="F688" s="1">
        <v>198.69</v>
      </c>
      <c r="G688" s="1">
        <v>0</v>
      </c>
      <c r="H688" s="1">
        <v>0</v>
      </c>
      <c r="I688" s="1">
        <v>13725.31</v>
      </c>
      <c r="J688" s="1">
        <v>118.31</v>
      </c>
      <c r="K688" s="1">
        <v>0</v>
      </c>
      <c r="L688" s="1">
        <v>0</v>
      </c>
      <c r="M688" s="1">
        <v>178.62674605999999</v>
      </c>
      <c r="N688" s="1">
        <v>316.22000000000003</v>
      </c>
      <c r="O688" s="1" t="b">
        <f t="shared" si="21"/>
        <v>0</v>
      </c>
    </row>
    <row r="689" spans="1:15" x14ac:dyDescent="0.15">
      <c r="A689" s="1" t="str">
        <f t="shared" si="20"/>
        <v>AmeriCredit Automobile Receivables Trust 2017-10001694010 - 01836742736</v>
      </c>
      <c r="B689" s="2">
        <v>42736</v>
      </c>
      <c r="C689" s="1" t="s">
        <v>403</v>
      </c>
      <c r="D689" s="1" t="s">
        <v>16</v>
      </c>
      <c r="E689" s="1">
        <v>15133.5</v>
      </c>
      <c r="F689" s="1">
        <v>0</v>
      </c>
      <c r="G689" s="1">
        <v>0</v>
      </c>
      <c r="H689" s="1">
        <v>0</v>
      </c>
      <c r="I689" s="1">
        <v>15133.5</v>
      </c>
      <c r="J689" s="1">
        <v>600</v>
      </c>
      <c r="K689" s="1">
        <v>0</v>
      </c>
      <c r="L689" s="1">
        <v>0</v>
      </c>
      <c r="M689" s="1">
        <v>108.91545564</v>
      </c>
      <c r="N689" s="1">
        <v>796.75</v>
      </c>
      <c r="O689" s="1" t="b">
        <f t="shared" si="21"/>
        <v>0</v>
      </c>
    </row>
    <row r="690" spans="1:15" x14ac:dyDescent="0.15">
      <c r="A690" s="1" t="str">
        <f t="shared" si="20"/>
        <v>AmeriCredit Automobile Receivables Trust 2017-10001694010 - 02027942736</v>
      </c>
      <c r="B690" s="2">
        <v>42736</v>
      </c>
      <c r="C690" s="1" t="s">
        <v>402</v>
      </c>
      <c r="D690" s="1" t="s">
        <v>16</v>
      </c>
      <c r="E690" s="1">
        <v>33196.720000000001</v>
      </c>
      <c r="F690" s="1">
        <v>0</v>
      </c>
      <c r="G690" s="1">
        <v>0</v>
      </c>
      <c r="H690" s="1">
        <v>0</v>
      </c>
      <c r="I690" s="1">
        <v>33196.720000000001</v>
      </c>
      <c r="J690" s="1">
        <v>0</v>
      </c>
      <c r="K690" s="1">
        <v>0</v>
      </c>
      <c r="L690" s="1">
        <v>0</v>
      </c>
      <c r="M690" s="1">
        <v>315.80886146</v>
      </c>
      <c r="N690" s="1">
        <v>1459.08</v>
      </c>
      <c r="O690" s="1" t="b">
        <f t="shared" si="21"/>
        <v>0</v>
      </c>
    </row>
    <row r="691" spans="1:15" x14ac:dyDescent="0.15">
      <c r="A691" s="1" t="str">
        <f t="shared" si="20"/>
        <v>AmeriCredit Automobile Receivables Trust 2017-10001694010 - 02047942736</v>
      </c>
      <c r="B691" s="2">
        <v>42736</v>
      </c>
      <c r="C691" s="1" t="s">
        <v>401</v>
      </c>
      <c r="D691" s="1" t="s">
        <v>16</v>
      </c>
      <c r="E691" s="1">
        <v>21394</v>
      </c>
      <c r="F691" s="1">
        <v>166.96</v>
      </c>
      <c r="G691" s="1">
        <v>0</v>
      </c>
      <c r="H691" s="1">
        <v>0</v>
      </c>
      <c r="I691" s="1">
        <v>21227.040000000001</v>
      </c>
      <c r="J691" s="1">
        <v>688.14</v>
      </c>
      <c r="K691" s="1">
        <v>0</v>
      </c>
      <c r="L691" s="1">
        <v>0</v>
      </c>
      <c r="M691" s="1">
        <v>216.82630123999999</v>
      </c>
      <c r="N691" s="1">
        <v>781.1</v>
      </c>
      <c r="O691" s="1" t="b">
        <f t="shared" si="21"/>
        <v>0</v>
      </c>
    </row>
    <row r="692" spans="1:15" x14ac:dyDescent="0.15">
      <c r="A692" s="1" t="str">
        <f t="shared" si="20"/>
        <v>AmeriCredit Automobile Receivables Trust 2017-10001694010 - 02062942736</v>
      </c>
      <c r="B692" s="2">
        <v>42736</v>
      </c>
      <c r="C692" s="1" t="s">
        <v>400</v>
      </c>
      <c r="D692" s="1" t="s">
        <v>16</v>
      </c>
      <c r="E692" s="1">
        <v>13060.08</v>
      </c>
      <c r="F692" s="1">
        <v>158.91999999999999</v>
      </c>
      <c r="G692" s="1">
        <v>0</v>
      </c>
      <c r="H692" s="1">
        <v>0</v>
      </c>
      <c r="I692" s="1">
        <v>12901.16</v>
      </c>
      <c r="J692" s="1">
        <v>166.37</v>
      </c>
      <c r="K692" s="1">
        <v>0</v>
      </c>
      <c r="L692" s="1">
        <v>0</v>
      </c>
      <c r="M692" s="1">
        <v>157.60033214000001</v>
      </c>
      <c r="N692" s="1">
        <v>325.29000000000002</v>
      </c>
      <c r="O692" s="1" t="b">
        <f t="shared" si="21"/>
        <v>0</v>
      </c>
    </row>
    <row r="693" spans="1:15" x14ac:dyDescent="0.15">
      <c r="A693" s="1" t="str">
        <f t="shared" si="20"/>
        <v>AmeriCredit Automobile Receivables Trust 2017-10001694010 - 02078942736</v>
      </c>
      <c r="B693" s="2">
        <v>42736</v>
      </c>
      <c r="C693" s="1" t="s">
        <v>399</v>
      </c>
      <c r="D693" s="1" t="s">
        <v>16</v>
      </c>
      <c r="E693" s="1">
        <v>21509.17</v>
      </c>
      <c r="F693" s="1">
        <v>0</v>
      </c>
      <c r="G693" s="1">
        <v>0</v>
      </c>
      <c r="H693" s="1">
        <v>0</v>
      </c>
      <c r="I693" s="1">
        <v>21509.17</v>
      </c>
      <c r="J693" s="1">
        <v>994.02</v>
      </c>
      <c r="K693" s="1">
        <v>0</v>
      </c>
      <c r="L693" s="1">
        <v>0</v>
      </c>
      <c r="M693" s="1">
        <v>179.04363545000001</v>
      </c>
      <c r="N693" s="1">
        <v>994.02</v>
      </c>
      <c r="O693" s="1" t="b">
        <f t="shared" si="21"/>
        <v>0</v>
      </c>
    </row>
    <row r="694" spans="1:15" x14ac:dyDescent="0.15">
      <c r="A694" s="1" t="str">
        <f t="shared" si="20"/>
        <v>AmeriCredit Automobile Receivables Trust 2017-10001694010 - 02081542736</v>
      </c>
      <c r="B694" s="2">
        <v>42736</v>
      </c>
      <c r="C694" s="1" t="s">
        <v>398</v>
      </c>
      <c r="D694" s="1" t="s">
        <v>16</v>
      </c>
      <c r="E694" s="1">
        <v>13551.43</v>
      </c>
      <c r="F694" s="1">
        <v>147.16999999999999</v>
      </c>
      <c r="G694" s="1">
        <v>0</v>
      </c>
      <c r="H694" s="1">
        <v>0</v>
      </c>
      <c r="I694" s="1">
        <v>13404.26</v>
      </c>
      <c r="J694" s="1">
        <v>91.84</v>
      </c>
      <c r="K694" s="1">
        <v>0</v>
      </c>
      <c r="L694" s="1">
        <v>0</v>
      </c>
      <c r="M694" s="1">
        <v>142.67776397</v>
      </c>
      <c r="N694" s="1">
        <v>239.01</v>
      </c>
      <c r="O694" s="1" t="b">
        <f t="shared" si="21"/>
        <v>0</v>
      </c>
    </row>
    <row r="695" spans="1:15" x14ac:dyDescent="0.15">
      <c r="A695" s="1" t="str">
        <f t="shared" si="20"/>
        <v>AmeriCredit Automobile Receivables Trust 2017-10001694010 - 02128742736</v>
      </c>
      <c r="B695" s="2">
        <v>42736</v>
      </c>
      <c r="C695" s="1" t="s">
        <v>397</v>
      </c>
      <c r="D695" s="1" t="s">
        <v>16</v>
      </c>
      <c r="E695" s="1">
        <v>10928.3</v>
      </c>
      <c r="F695" s="1">
        <v>0</v>
      </c>
      <c r="G695" s="1">
        <v>0</v>
      </c>
      <c r="H695" s="1">
        <v>0</v>
      </c>
      <c r="I695" s="1">
        <v>10928.3</v>
      </c>
      <c r="J695" s="1">
        <v>0</v>
      </c>
      <c r="K695" s="1">
        <v>0</v>
      </c>
      <c r="L695" s="1">
        <v>0</v>
      </c>
      <c r="M695" s="1">
        <v>100.04981606</v>
      </c>
      <c r="N695" s="1">
        <v>475.39</v>
      </c>
      <c r="O695" s="1" t="b">
        <f t="shared" si="21"/>
        <v>0</v>
      </c>
    </row>
    <row r="696" spans="1:15" x14ac:dyDescent="0.15">
      <c r="A696" s="1" t="str">
        <f t="shared" si="20"/>
        <v>AmeriCredit Automobile Receivables Trust 2017-10001694010 - 02131942736</v>
      </c>
      <c r="B696" s="2">
        <v>42736</v>
      </c>
      <c r="C696" s="1" t="s">
        <v>396</v>
      </c>
      <c r="D696" s="1" t="s">
        <v>16</v>
      </c>
      <c r="E696" s="1">
        <v>24488.6</v>
      </c>
      <c r="F696" s="1">
        <v>101.8</v>
      </c>
      <c r="G696" s="1">
        <v>0</v>
      </c>
      <c r="H696" s="1">
        <v>0</v>
      </c>
      <c r="I696" s="1">
        <v>24386.799999999999</v>
      </c>
      <c r="J696" s="1">
        <v>403.2</v>
      </c>
      <c r="K696" s="1">
        <v>0</v>
      </c>
      <c r="L696" s="1">
        <v>0</v>
      </c>
      <c r="M696" s="1">
        <v>227.96841906</v>
      </c>
      <c r="N696" s="1">
        <v>1011.5</v>
      </c>
      <c r="O696" s="1" t="b">
        <f t="shared" si="21"/>
        <v>0</v>
      </c>
    </row>
    <row r="697" spans="1:15" x14ac:dyDescent="0.15">
      <c r="A697" s="1" t="str">
        <f t="shared" si="20"/>
        <v>AmeriCredit Automobile Receivables Trust 2017-10001694010 - 02148442736</v>
      </c>
      <c r="B697" s="2">
        <v>42736</v>
      </c>
      <c r="C697" s="1" t="s">
        <v>395</v>
      </c>
      <c r="D697" s="1" t="s">
        <v>16</v>
      </c>
      <c r="E697" s="1">
        <v>8350.99</v>
      </c>
      <c r="F697" s="1">
        <v>161.82</v>
      </c>
      <c r="G697" s="1">
        <v>0</v>
      </c>
      <c r="H697" s="1">
        <v>0</v>
      </c>
      <c r="I697" s="1">
        <v>8189.17</v>
      </c>
      <c r="J697" s="1">
        <v>59.4</v>
      </c>
      <c r="K697" s="1">
        <v>0</v>
      </c>
      <c r="L697" s="1">
        <v>0</v>
      </c>
      <c r="M697" s="1">
        <v>92.274067059999993</v>
      </c>
      <c r="N697" s="1">
        <v>221.22</v>
      </c>
      <c r="O697" s="1" t="b">
        <f t="shared" si="21"/>
        <v>0</v>
      </c>
    </row>
    <row r="698" spans="1:15" x14ac:dyDescent="0.15">
      <c r="A698" s="1" t="str">
        <f t="shared" si="20"/>
        <v>AmeriCredit Automobile Receivables Trust 2017-10001694010 - 02197442736</v>
      </c>
      <c r="B698" s="2">
        <v>42736</v>
      </c>
      <c r="C698" s="1" t="s">
        <v>394</v>
      </c>
      <c r="D698" s="1" t="s">
        <v>16</v>
      </c>
      <c r="E698" s="1">
        <v>19365.89</v>
      </c>
      <c r="F698" s="1">
        <v>194.91</v>
      </c>
      <c r="G698" s="1">
        <v>0</v>
      </c>
      <c r="H698" s="1">
        <v>0</v>
      </c>
      <c r="I698" s="1">
        <v>19170.98</v>
      </c>
      <c r="J698" s="1">
        <v>220.83</v>
      </c>
      <c r="K698" s="1">
        <v>0</v>
      </c>
      <c r="L698" s="1">
        <v>0</v>
      </c>
      <c r="M698" s="1">
        <v>176.61979955999999</v>
      </c>
      <c r="N698" s="1">
        <v>415.74</v>
      </c>
      <c r="O698" s="1" t="b">
        <f t="shared" si="21"/>
        <v>0</v>
      </c>
    </row>
    <row r="699" spans="1:15" x14ac:dyDescent="0.15">
      <c r="A699" s="1" t="str">
        <f t="shared" si="20"/>
        <v>AmeriCredit Automobile Receivables Trust 2017-10001694010 - 02238242736</v>
      </c>
      <c r="B699" s="2">
        <v>42736</v>
      </c>
      <c r="C699" s="1" t="s">
        <v>393</v>
      </c>
      <c r="D699" s="1" t="s">
        <v>16</v>
      </c>
      <c r="E699" s="1">
        <v>22545</v>
      </c>
      <c r="F699" s="1">
        <v>349.34</v>
      </c>
      <c r="G699" s="1">
        <v>0</v>
      </c>
      <c r="H699" s="1">
        <v>0</v>
      </c>
      <c r="I699" s="1">
        <v>22195.66</v>
      </c>
      <c r="J699" s="1">
        <v>135.87</v>
      </c>
      <c r="K699" s="1">
        <v>0</v>
      </c>
      <c r="L699" s="1">
        <v>0</v>
      </c>
      <c r="M699" s="1">
        <v>211.12673418</v>
      </c>
      <c r="N699" s="1">
        <v>485.21</v>
      </c>
      <c r="O699" s="1" t="b">
        <f t="shared" si="21"/>
        <v>0</v>
      </c>
    </row>
    <row r="700" spans="1:15" x14ac:dyDescent="0.15">
      <c r="A700" s="1" t="str">
        <f t="shared" si="20"/>
        <v>AmeriCredit Automobile Receivables Trust 2017-10001694010 - 02265542736</v>
      </c>
      <c r="B700" s="2">
        <v>42736</v>
      </c>
      <c r="C700" s="1" t="s">
        <v>392</v>
      </c>
      <c r="D700" s="1" t="s">
        <v>16</v>
      </c>
      <c r="E700" s="1">
        <v>16294.97</v>
      </c>
      <c r="F700" s="1">
        <v>0</v>
      </c>
      <c r="G700" s="1">
        <v>0</v>
      </c>
      <c r="H700" s="1">
        <v>0</v>
      </c>
      <c r="I700" s="1">
        <v>16294.97</v>
      </c>
      <c r="J700" s="1">
        <v>0</v>
      </c>
      <c r="K700" s="1">
        <v>0</v>
      </c>
      <c r="L700" s="1">
        <v>0</v>
      </c>
      <c r="M700" s="1">
        <v>131.80158213999999</v>
      </c>
      <c r="N700" s="1">
        <v>1516.52</v>
      </c>
      <c r="O700" s="1" t="b">
        <f t="shared" si="21"/>
        <v>0</v>
      </c>
    </row>
    <row r="701" spans="1:15" x14ac:dyDescent="0.15">
      <c r="A701" s="1" t="str">
        <f t="shared" si="20"/>
        <v>AmeriCredit Automobile Receivables Trust 2017-10001694010 - 02314242736</v>
      </c>
      <c r="B701" s="2">
        <v>42736</v>
      </c>
      <c r="C701" s="1" t="s">
        <v>391</v>
      </c>
      <c r="D701" s="1" t="s">
        <v>16</v>
      </c>
      <c r="E701" s="1">
        <v>6388.43</v>
      </c>
      <c r="F701" s="1">
        <v>0</v>
      </c>
      <c r="G701" s="1">
        <v>0</v>
      </c>
      <c r="H701" s="1">
        <v>0</v>
      </c>
      <c r="I701" s="1">
        <v>6388.43</v>
      </c>
      <c r="J701" s="1">
        <v>0</v>
      </c>
      <c r="K701" s="1">
        <v>0</v>
      </c>
      <c r="L701" s="1">
        <v>0</v>
      </c>
      <c r="M701" s="1">
        <v>63.566124989999999</v>
      </c>
      <c r="N701" s="1">
        <v>362.66</v>
      </c>
      <c r="O701" s="1" t="b">
        <f t="shared" si="21"/>
        <v>0</v>
      </c>
    </row>
    <row r="702" spans="1:15" x14ac:dyDescent="0.15">
      <c r="A702" s="1" t="str">
        <f t="shared" si="20"/>
        <v>AmeriCredit Automobile Receivables Trust 2017-10001694010 - 02326242736</v>
      </c>
      <c r="B702" s="2">
        <v>42736</v>
      </c>
      <c r="C702" s="1" t="s">
        <v>390</v>
      </c>
      <c r="D702" s="1" t="s">
        <v>16</v>
      </c>
      <c r="E702" s="1">
        <v>16704.669999999998</v>
      </c>
      <c r="F702" s="1">
        <v>357.85</v>
      </c>
      <c r="G702" s="1">
        <v>0</v>
      </c>
      <c r="H702" s="1">
        <v>0</v>
      </c>
      <c r="I702" s="1">
        <v>16346.82</v>
      </c>
      <c r="J702" s="1">
        <v>92.15</v>
      </c>
      <c r="K702" s="1">
        <v>0</v>
      </c>
      <c r="L702" s="1">
        <v>0</v>
      </c>
      <c r="M702" s="1">
        <v>317.72996972999999</v>
      </c>
      <c r="N702" s="1">
        <v>763.4</v>
      </c>
      <c r="O702" s="1" t="b">
        <f t="shared" si="21"/>
        <v>0</v>
      </c>
    </row>
    <row r="703" spans="1:15" x14ac:dyDescent="0.15">
      <c r="A703" s="1" t="str">
        <f t="shared" si="20"/>
        <v>AmeriCredit Automobile Receivables Trust 2017-10001694010 - 02348042736</v>
      </c>
      <c r="B703" s="2">
        <v>42736</v>
      </c>
      <c r="C703" s="1" t="s">
        <v>389</v>
      </c>
      <c r="D703" s="1" t="s">
        <v>16</v>
      </c>
      <c r="E703" s="1">
        <v>23195.85</v>
      </c>
      <c r="F703" s="1">
        <v>0</v>
      </c>
      <c r="G703" s="1">
        <v>0</v>
      </c>
      <c r="H703" s="1">
        <v>0</v>
      </c>
      <c r="I703" s="1">
        <v>23195.85</v>
      </c>
      <c r="J703" s="1">
        <v>587.94000000000005</v>
      </c>
      <c r="K703" s="1">
        <v>0</v>
      </c>
      <c r="L703" s="1">
        <v>0</v>
      </c>
      <c r="M703" s="1">
        <v>168.70576081999999</v>
      </c>
      <c r="N703" s="1">
        <v>1763.82</v>
      </c>
      <c r="O703" s="1" t="b">
        <f t="shared" si="21"/>
        <v>0</v>
      </c>
    </row>
    <row r="704" spans="1:15" x14ac:dyDescent="0.15">
      <c r="A704" s="1" t="str">
        <f t="shared" si="20"/>
        <v>AmeriCredit Automobile Receivables Trust 2017-10001694010 - 02349242736</v>
      </c>
      <c r="B704" s="2">
        <v>42736</v>
      </c>
      <c r="C704" s="1" t="s">
        <v>388</v>
      </c>
      <c r="D704" s="1" t="s">
        <v>16</v>
      </c>
      <c r="E704" s="1">
        <v>413.97</v>
      </c>
      <c r="F704" s="1">
        <v>0</v>
      </c>
      <c r="G704" s="1">
        <v>0</v>
      </c>
      <c r="H704" s="1">
        <v>0</v>
      </c>
      <c r="I704" s="1">
        <v>413.97</v>
      </c>
      <c r="J704" s="1">
        <v>0</v>
      </c>
      <c r="K704" s="1">
        <v>0</v>
      </c>
      <c r="L704" s="1">
        <v>0</v>
      </c>
      <c r="M704" s="1">
        <v>175.93875528000001</v>
      </c>
      <c r="N704" s="1">
        <v>393.48</v>
      </c>
      <c r="O704" s="1" t="b">
        <f t="shared" si="21"/>
        <v>0</v>
      </c>
    </row>
    <row r="705" spans="1:15" x14ac:dyDescent="0.15">
      <c r="A705" s="1" t="str">
        <f t="shared" si="20"/>
        <v>AmeriCredit Automobile Receivables Trust 2017-10001694010 - 02350842736</v>
      </c>
      <c r="B705" s="2">
        <v>42736</v>
      </c>
      <c r="C705" s="1" t="s">
        <v>387</v>
      </c>
      <c r="D705" s="1" t="s">
        <v>16</v>
      </c>
      <c r="E705" s="1">
        <v>18105.560000000001</v>
      </c>
      <c r="F705" s="1">
        <v>159.97</v>
      </c>
      <c r="G705" s="1">
        <v>0</v>
      </c>
      <c r="H705" s="1">
        <v>0</v>
      </c>
      <c r="I705" s="1">
        <v>17945.59</v>
      </c>
      <c r="J705" s="1">
        <v>156.07</v>
      </c>
      <c r="K705" s="1">
        <v>0</v>
      </c>
      <c r="L705" s="1">
        <v>0</v>
      </c>
      <c r="M705" s="1">
        <v>210.64359797</v>
      </c>
      <c r="N705" s="1">
        <v>316.04000000000002</v>
      </c>
      <c r="O705" s="1" t="b">
        <f t="shared" si="21"/>
        <v>0</v>
      </c>
    </row>
    <row r="706" spans="1:15" x14ac:dyDescent="0.15">
      <c r="A706" s="1" t="str">
        <f t="shared" si="20"/>
        <v>AmeriCredit Automobile Receivables Trust 2017-10001694010 - 02378742736</v>
      </c>
      <c r="B706" s="2">
        <v>42736</v>
      </c>
      <c r="C706" s="1" t="s">
        <v>386</v>
      </c>
      <c r="D706" s="1" t="s">
        <v>16</v>
      </c>
      <c r="E706" s="1">
        <v>7789.04</v>
      </c>
      <c r="F706" s="1">
        <v>7763.8</v>
      </c>
      <c r="G706" s="1">
        <v>25.24</v>
      </c>
      <c r="H706" s="1">
        <v>0</v>
      </c>
      <c r="I706" s="1">
        <v>0</v>
      </c>
      <c r="J706" s="1">
        <v>67.010000000000005</v>
      </c>
      <c r="K706" s="1">
        <v>0</v>
      </c>
      <c r="L706" s="1">
        <v>0</v>
      </c>
      <c r="M706" s="1">
        <v>248.12479617</v>
      </c>
      <c r="N706" s="1">
        <v>0</v>
      </c>
      <c r="O706" s="1" t="b">
        <f t="shared" si="21"/>
        <v>0</v>
      </c>
    </row>
    <row r="707" spans="1:15" x14ac:dyDescent="0.15">
      <c r="A707" s="1" t="str">
        <f t="shared" ref="A707:A770" si="22">D707&amp;C707&amp;B707</f>
        <v>AmeriCredit Automobile Receivables Trust 2017-10001694010 - 02434242736</v>
      </c>
      <c r="B707" s="2">
        <v>42736</v>
      </c>
      <c r="C707" s="1" t="s">
        <v>385</v>
      </c>
      <c r="D707" s="1" t="s">
        <v>16</v>
      </c>
      <c r="E707" s="1">
        <v>22391.8</v>
      </c>
      <c r="F707" s="1">
        <v>0</v>
      </c>
      <c r="G707" s="1">
        <v>0</v>
      </c>
      <c r="H707" s="1">
        <v>0</v>
      </c>
      <c r="I707" s="1">
        <v>22391.8</v>
      </c>
      <c r="J707" s="1">
        <v>0</v>
      </c>
      <c r="K707" s="1">
        <v>0</v>
      </c>
      <c r="L707" s="1">
        <v>-250</v>
      </c>
      <c r="M707" s="1">
        <v>240.26295531</v>
      </c>
      <c r="N707" s="1">
        <v>774.34</v>
      </c>
      <c r="O707" s="1" t="b">
        <f t="shared" ref="O707:O770" si="23">E707=G707</f>
        <v>0</v>
      </c>
    </row>
    <row r="708" spans="1:15" x14ac:dyDescent="0.15">
      <c r="A708" s="1" t="str">
        <f t="shared" si="22"/>
        <v>AmeriCredit Automobile Receivables Trust 2017-10001694010 - 02451942736</v>
      </c>
      <c r="B708" s="2">
        <v>42736</v>
      </c>
      <c r="C708" s="1" t="s">
        <v>384</v>
      </c>
      <c r="D708" s="1" t="s">
        <v>16</v>
      </c>
      <c r="E708" s="1">
        <v>14234.42</v>
      </c>
      <c r="F708" s="1">
        <v>268.91000000000003</v>
      </c>
      <c r="G708" s="1">
        <v>0</v>
      </c>
      <c r="H708" s="1">
        <v>0</v>
      </c>
      <c r="I708" s="1">
        <v>13965.51</v>
      </c>
      <c r="J708" s="1">
        <v>59.2</v>
      </c>
      <c r="K708" s="1">
        <v>0</v>
      </c>
      <c r="L708" s="1">
        <v>0</v>
      </c>
      <c r="M708" s="1">
        <v>149.58555820000001</v>
      </c>
      <c r="N708" s="1">
        <v>328.11</v>
      </c>
      <c r="O708" s="1" t="b">
        <f t="shared" si="23"/>
        <v>0</v>
      </c>
    </row>
    <row r="709" spans="1:15" x14ac:dyDescent="0.15">
      <c r="A709" s="1" t="str">
        <f t="shared" si="22"/>
        <v>AmeriCredit Automobile Receivables Trust 2017-10001694010 - 02536342736</v>
      </c>
      <c r="B709" s="2">
        <v>42736</v>
      </c>
      <c r="C709" s="1" t="s">
        <v>383</v>
      </c>
      <c r="D709" s="1" t="s">
        <v>16</v>
      </c>
      <c r="E709" s="1">
        <v>22246.62</v>
      </c>
      <c r="F709" s="1">
        <v>0</v>
      </c>
      <c r="G709" s="1">
        <v>0</v>
      </c>
      <c r="H709" s="1">
        <v>0</v>
      </c>
      <c r="I709" s="1">
        <v>22246.62</v>
      </c>
      <c r="J709" s="1">
        <v>508</v>
      </c>
      <c r="K709" s="1">
        <v>0</v>
      </c>
      <c r="L709" s="1">
        <v>0</v>
      </c>
      <c r="M709" s="1">
        <v>183.89652642999999</v>
      </c>
      <c r="N709" s="1">
        <v>1014.96</v>
      </c>
      <c r="O709" s="1" t="b">
        <f t="shared" si="23"/>
        <v>0</v>
      </c>
    </row>
    <row r="710" spans="1:15" x14ac:dyDescent="0.15">
      <c r="A710" s="1" t="str">
        <f t="shared" si="22"/>
        <v>AmeriCredit Automobile Receivables Trust 2017-10001694010 - 02595242736</v>
      </c>
      <c r="B710" s="2">
        <v>42736</v>
      </c>
      <c r="C710" s="1" t="s">
        <v>382</v>
      </c>
      <c r="D710" s="1" t="s">
        <v>16</v>
      </c>
      <c r="E710" s="1">
        <v>20200.21</v>
      </c>
      <c r="F710" s="1">
        <v>0</v>
      </c>
      <c r="G710" s="1">
        <v>0</v>
      </c>
      <c r="H710" s="1">
        <v>0</v>
      </c>
      <c r="I710" s="1">
        <v>20200.21</v>
      </c>
      <c r="J710" s="1">
        <v>200</v>
      </c>
      <c r="K710" s="1">
        <v>0</v>
      </c>
      <c r="L710" s="1">
        <v>0</v>
      </c>
      <c r="M710" s="1">
        <v>181.95472208000001</v>
      </c>
      <c r="N710" s="1">
        <v>1088.3800000000001</v>
      </c>
      <c r="O710" s="1" t="b">
        <f t="shared" si="23"/>
        <v>0</v>
      </c>
    </row>
    <row r="711" spans="1:15" x14ac:dyDescent="0.15">
      <c r="A711" s="1" t="str">
        <f t="shared" si="22"/>
        <v>AmeriCredit Automobile Receivables Trust 2017-10001694010 - 02603142736</v>
      </c>
      <c r="B711" s="2">
        <v>42736</v>
      </c>
      <c r="C711" s="1" t="s">
        <v>381</v>
      </c>
      <c r="D711" s="1" t="s">
        <v>16</v>
      </c>
      <c r="E711" s="1">
        <v>12177.26</v>
      </c>
      <c r="F711" s="1">
        <v>0</v>
      </c>
      <c r="G711" s="1">
        <v>0</v>
      </c>
      <c r="H711" s="1">
        <v>0</v>
      </c>
      <c r="I711" s="1">
        <v>12177.26</v>
      </c>
      <c r="J711" s="1">
        <v>0</v>
      </c>
      <c r="K711" s="1">
        <v>0</v>
      </c>
      <c r="L711" s="1">
        <v>0</v>
      </c>
      <c r="M711" s="1">
        <v>124.72724857</v>
      </c>
      <c r="N711" s="1">
        <v>665.18</v>
      </c>
      <c r="O711" s="1" t="b">
        <f t="shared" si="23"/>
        <v>0</v>
      </c>
    </row>
    <row r="712" spans="1:15" x14ac:dyDescent="0.15">
      <c r="A712" s="1" t="str">
        <f t="shared" si="22"/>
        <v>AmeriCredit Automobile Receivables Trust 2017-10001694010 - 02650542736</v>
      </c>
      <c r="B712" s="2">
        <v>42736</v>
      </c>
      <c r="C712" s="1" t="s">
        <v>380</v>
      </c>
      <c r="D712" s="1" t="s">
        <v>16</v>
      </c>
      <c r="E712" s="1">
        <v>30830</v>
      </c>
      <c r="F712" s="1">
        <v>0</v>
      </c>
      <c r="G712" s="1">
        <v>0</v>
      </c>
      <c r="H712" s="1">
        <v>0</v>
      </c>
      <c r="I712" s="1">
        <v>30830</v>
      </c>
      <c r="J712" s="1">
        <v>0</v>
      </c>
      <c r="K712" s="1">
        <v>0</v>
      </c>
      <c r="L712" s="1">
        <v>0</v>
      </c>
      <c r="M712" s="1">
        <v>284.22799056000002</v>
      </c>
      <c r="N712" s="1">
        <v>1923.78</v>
      </c>
      <c r="O712" s="1" t="b">
        <f t="shared" si="23"/>
        <v>0</v>
      </c>
    </row>
    <row r="713" spans="1:15" x14ac:dyDescent="0.15">
      <c r="A713" s="1" t="str">
        <f t="shared" si="22"/>
        <v>AmeriCredit Automobile Receivables Trust 2017-10001694010 - 02664742736</v>
      </c>
      <c r="B713" s="2">
        <v>42736</v>
      </c>
      <c r="C713" s="1" t="s">
        <v>379</v>
      </c>
      <c r="D713" s="1" t="s">
        <v>16</v>
      </c>
      <c r="E713" s="1">
        <v>30914.04</v>
      </c>
      <c r="F713" s="1">
        <v>0</v>
      </c>
      <c r="G713" s="1">
        <v>0</v>
      </c>
      <c r="H713" s="1">
        <v>0</v>
      </c>
      <c r="I713" s="1">
        <v>30914.04</v>
      </c>
      <c r="J713" s="1">
        <v>710</v>
      </c>
      <c r="K713" s="1">
        <v>0</v>
      </c>
      <c r="L713" s="1">
        <v>0</v>
      </c>
      <c r="M713" s="1">
        <v>256.28099233</v>
      </c>
      <c r="N713" s="1">
        <v>2109.04</v>
      </c>
      <c r="O713" s="1" t="b">
        <f t="shared" si="23"/>
        <v>0</v>
      </c>
    </row>
    <row r="714" spans="1:15" x14ac:dyDescent="0.15">
      <c r="A714" s="1" t="str">
        <f t="shared" si="22"/>
        <v>AmeriCredit Automobile Receivables Trust 2017-10001694010 - 02707342736</v>
      </c>
      <c r="B714" s="2">
        <v>42736</v>
      </c>
      <c r="C714" s="1" t="s">
        <v>378</v>
      </c>
      <c r="D714" s="1" t="s">
        <v>16</v>
      </c>
      <c r="E714" s="1">
        <v>34072.269999999997</v>
      </c>
      <c r="F714" s="1">
        <v>1609.24</v>
      </c>
      <c r="G714" s="1">
        <v>0</v>
      </c>
      <c r="H714" s="1">
        <v>0</v>
      </c>
      <c r="I714" s="1">
        <v>32463.03</v>
      </c>
      <c r="J714" s="1">
        <v>207.56</v>
      </c>
      <c r="K714" s="1">
        <v>0</v>
      </c>
      <c r="L714" s="1">
        <v>0</v>
      </c>
      <c r="M714" s="1">
        <v>383.28530563999999</v>
      </c>
      <c r="N714" s="1">
        <v>0</v>
      </c>
      <c r="O714" s="1" t="b">
        <f t="shared" si="23"/>
        <v>0</v>
      </c>
    </row>
    <row r="715" spans="1:15" x14ac:dyDescent="0.15">
      <c r="A715" s="1" t="str">
        <f t="shared" si="22"/>
        <v>AmeriCredit Automobile Receivables Trust 2017-10001694010 - 02774842736</v>
      </c>
      <c r="B715" s="2">
        <v>42736</v>
      </c>
      <c r="C715" s="1" t="s">
        <v>377</v>
      </c>
      <c r="D715" s="1" t="s">
        <v>16</v>
      </c>
      <c r="E715" s="1">
        <v>19527</v>
      </c>
      <c r="F715" s="1">
        <v>0</v>
      </c>
      <c r="G715" s="1">
        <v>0</v>
      </c>
      <c r="H715" s="1">
        <v>0</v>
      </c>
      <c r="I715" s="1">
        <v>19527</v>
      </c>
      <c r="J715" s="1">
        <v>550</v>
      </c>
      <c r="K715" s="1">
        <v>0</v>
      </c>
      <c r="L715" s="1">
        <v>-350</v>
      </c>
      <c r="M715" s="1">
        <v>146.15829285999999</v>
      </c>
      <c r="N715" s="1">
        <v>1382.12</v>
      </c>
      <c r="O715" s="1" t="b">
        <f t="shared" si="23"/>
        <v>0</v>
      </c>
    </row>
    <row r="716" spans="1:15" x14ac:dyDescent="0.15">
      <c r="A716" s="1" t="str">
        <f t="shared" si="22"/>
        <v>AmeriCredit Automobile Receivables Trust 2017-10001694010 - 02831142736</v>
      </c>
      <c r="B716" s="2">
        <v>42736</v>
      </c>
      <c r="C716" s="1" t="s">
        <v>376</v>
      </c>
      <c r="D716" s="1" t="s">
        <v>16</v>
      </c>
      <c r="E716" s="1">
        <v>16532.63</v>
      </c>
      <c r="F716" s="1">
        <v>0</v>
      </c>
      <c r="G716" s="1">
        <v>0</v>
      </c>
      <c r="H716" s="1">
        <v>0</v>
      </c>
      <c r="I716" s="1">
        <v>16532.63</v>
      </c>
      <c r="J716" s="1">
        <v>200</v>
      </c>
      <c r="K716" s="1">
        <v>0</v>
      </c>
      <c r="L716" s="1">
        <v>0</v>
      </c>
      <c r="M716" s="1">
        <v>187.09880530999999</v>
      </c>
      <c r="N716" s="1">
        <v>666.73</v>
      </c>
      <c r="O716" s="1" t="b">
        <f t="shared" si="23"/>
        <v>0</v>
      </c>
    </row>
    <row r="717" spans="1:15" x14ac:dyDescent="0.15">
      <c r="A717" s="1" t="str">
        <f t="shared" si="22"/>
        <v>AmeriCredit Automobile Receivables Trust 2017-10001694010 - 02835842736</v>
      </c>
      <c r="B717" s="2">
        <v>42736</v>
      </c>
      <c r="C717" s="1" t="s">
        <v>375</v>
      </c>
      <c r="D717" s="1" t="s">
        <v>16</v>
      </c>
      <c r="E717" s="1">
        <v>26829.75</v>
      </c>
      <c r="F717" s="1">
        <v>0</v>
      </c>
      <c r="G717" s="1">
        <v>0</v>
      </c>
      <c r="H717" s="1">
        <v>0</v>
      </c>
      <c r="I717" s="1">
        <v>26829.75</v>
      </c>
      <c r="J717" s="1">
        <v>0</v>
      </c>
      <c r="K717" s="1">
        <v>0</v>
      </c>
      <c r="L717" s="1">
        <v>0</v>
      </c>
      <c r="M717" s="1">
        <v>221.06733475999999</v>
      </c>
      <c r="N717" s="1">
        <v>1844.84</v>
      </c>
      <c r="O717" s="1" t="b">
        <f t="shared" si="23"/>
        <v>0</v>
      </c>
    </row>
    <row r="718" spans="1:15" x14ac:dyDescent="0.15">
      <c r="A718" s="1" t="str">
        <f t="shared" si="22"/>
        <v>AmeriCredit Automobile Receivables Trust 2017-10001694010 - 02865642736</v>
      </c>
      <c r="B718" s="2">
        <v>42736</v>
      </c>
      <c r="C718" s="1" t="s">
        <v>374</v>
      </c>
      <c r="D718" s="1" t="s">
        <v>16</v>
      </c>
      <c r="E718" s="1">
        <v>29959.19</v>
      </c>
      <c r="F718" s="1">
        <v>0</v>
      </c>
      <c r="G718" s="1">
        <v>0</v>
      </c>
      <c r="H718" s="1">
        <v>0</v>
      </c>
      <c r="I718" s="1">
        <v>29959.19</v>
      </c>
      <c r="J718" s="1">
        <v>0</v>
      </c>
      <c r="K718" s="1">
        <v>0</v>
      </c>
      <c r="L718" s="1">
        <v>0</v>
      </c>
      <c r="M718" s="1">
        <v>263.01398270999999</v>
      </c>
      <c r="N718" s="1">
        <v>1968.69</v>
      </c>
      <c r="O718" s="1" t="b">
        <f t="shared" si="23"/>
        <v>0</v>
      </c>
    </row>
    <row r="719" spans="1:15" x14ac:dyDescent="0.15">
      <c r="A719" s="1" t="str">
        <f t="shared" si="22"/>
        <v>AmeriCredit Automobile Receivables Trust 2017-10001694010 - 02895442736</v>
      </c>
      <c r="B719" s="2">
        <v>42736</v>
      </c>
      <c r="C719" s="1" t="s">
        <v>373</v>
      </c>
      <c r="D719" s="1" t="s">
        <v>16</v>
      </c>
      <c r="E719" s="1">
        <v>39373.99</v>
      </c>
      <c r="F719" s="1">
        <v>0</v>
      </c>
      <c r="G719" s="1">
        <v>0</v>
      </c>
      <c r="H719" s="1">
        <v>0</v>
      </c>
      <c r="I719" s="1">
        <v>39373.99</v>
      </c>
      <c r="J719" s="1">
        <v>0</v>
      </c>
      <c r="K719" s="1">
        <v>0</v>
      </c>
      <c r="L719" s="1">
        <v>0</v>
      </c>
      <c r="M719" s="1">
        <v>420.97832977000002</v>
      </c>
      <c r="N719" s="1">
        <v>2010.9</v>
      </c>
      <c r="O719" s="1" t="b">
        <f t="shared" si="23"/>
        <v>0</v>
      </c>
    </row>
    <row r="720" spans="1:15" x14ac:dyDescent="0.15">
      <c r="A720" s="1" t="str">
        <f t="shared" si="22"/>
        <v>AmeriCredit Automobile Receivables Trust 2017-10001694010 - 02896342736</v>
      </c>
      <c r="B720" s="2">
        <v>42736</v>
      </c>
      <c r="C720" s="1" t="s">
        <v>372</v>
      </c>
      <c r="D720" s="1" t="s">
        <v>16</v>
      </c>
      <c r="E720" s="1">
        <v>16652.27</v>
      </c>
      <c r="F720" s="1">
        <v>0</v>
      </c>
      <c r="G720" s="1">
        <v>0</v>
      </c>
      <c r="H720" s="1">
        <v>0</v>
      </c>
      <c r="I720" s="1">
        <v>16652.27</v>
      </c>
      <c r="J720" s="1">
        <v>0</v>
      </c>
      <c r="K720" s="1">
        <v>0</v>
      </c>
      <c r="L720" s="1">
        <v>0</v>
      </c>
      <c r="M720" s="1">
        <v>146.43033993</v>
      </c>
      <c r="N720" s="1">
        <v>734.74</v>
      </c>
      <c r="O720" s="1" t="b">
        <f t="shared" si="23"/>
        <v>0</v>
      </c>
    </row>
    <row r="721" spans="1:15" x14ac:dyDescent="0.15">
      <c r="A721" s="1" t="str">
        <f t="shared" si="22"/>
        <v>AmeriCredit Automobile Receivables Trust 2017-10001694010 - 02917042736</v>
      </c>
      <c r="B721" s="2">
        <v>42736</v>
      </c>
      <c r="C721" s="1" t="s">
        <v>371</v>
      </c>
      <c r="D721" s="1" t="s">
        <v>16</v>
      </c>
      <c r="E721" s="1">
        <v>15602.7</v>
      </c>
      <c r="F721" s="1">
        <v>0</v>
      </c>
      <c r="G721" s="1">
        <v>0</v>
      </c>
      <c r="H721" s="1">
        <v>0</v>
      </c>
      <c r="I721" s="1">
        <v>15602.7</v>
      </c>
      <c r="J721" s="1">
        <v>0</v>
      </c>
      <c r="K721" s="1">
        <v>0</v>
      </c>
      <c r="L721" s="1">
        <v>0</v>
      </c>
      <c r="M721" s="1">
        <v>147.73525053</v>
      </c>
      <c r="N721" s="1">
        <v>936.09</v>
      </c>
      <c r="O721" s="1" t="b">
        <f t="shared" si="23"/>
        <v>0</v>
      </c>
    </row>
    <row r="722" spans="1:15" x14ac:dyDescent="0.15">
      <c r="A722" s="1" t="str">
        <f t="shared" si="22"/>
        <v>AmeriCredit Automobile Receivables Trust 2017-10001694010 - 02933542736</v>
      </c>
      <c r="B722" s="2">
        <v>42736</v>
      </c>
      <c r="C722" s="1" t="s">
        <v>370</v>
      </c>
      <c r="D722" s="1" t="s">
        <v>16</v>
      </c>
      <c r="E722" s="1">
        <v>30285.7</v>
      </c>
      <c r="F722" s="1">
        <v>0</v>
      </c>
      <c r="G722" s="1">
        <v>0</v>
      </c>
      <c r="H722" s="1">
        <v>0</v>
      </c>
      <c r="I722" s="1">
        <v>30285.7</v>
      </c>
      <c r="J722" s="1">
        <v>0</v>
      </c>
      <c r="K722" s="1">
        <v>0</v>
      </c>
      <c r="L722" s="1">
        <v>0</v>
      </c>
      <c r="M722" s="1">
        <v>248.72971773</v>
      </c>
      <c r="N722" s="1">
        <v>2087.61</v>
      </c>
      <c r="O722" s="1" t="b">
        <f t="shared" si="23"/>
        <v>0</v>
      </c>
    </row>
    <row r="723" spans="1:15" x14ac:dyDescent="0.15">
      <c r="A723" s="1" t="str">
        <f t="shared" si="22"/>
        <v>AmeriCredit Automobile Receivables Trust 2017-10001694010 - 02945942736</v>
      </c>
      <c r="B723" s="2">
        <v>42736</v>
      </c>
      <c r="C723" s="1" t="s">
        <v>369</v>
      </c>
      <c r="D723" s="1" t="s">
        <v>16</v>
      </c>
      <c r="E723" s="1">
        <v>26040.87</v>
      </c>
      <c r="F723" s="1">
        <v>0</v>
      </c>
      <c r="G723" s="1">
        <v>0</v>
      </c>
      <c r="H723" s="1">
        <v>0</v>
      </c>
      <c r="I723" s="1">
        <v>26040.87</v>
      </c>
      <c r="J723" s="1">
        <v>0</v>
      </c>
      <c r="K723" s="1">
        <v>0</v>
      </c>
      <c r="L723" s="1">
        <v>0</v>
      </c>
      <c r="M723" s="1">
        <v>214.24071192</v>
      </c>
      <c r="N723" s="1">
        <v>1792.89</v>
      </c>
      <c r="O723" s="1" t="b">
        <f t="shared" si="23"/>
        <v>0</v>
      </c>
    </row>
    <row r="724" spans="1:15" x14ac:dyDescent="0.15">
      <c r="A724" s="1" t="str">
        <f t="shared" si="22"/>
        <v>AmeriCredit Automobile Receivables Trust 2017-10001694010 - 02958142736</v>
      </c>
      <c r="B724" s="2">
        <v>42736</v>
      </c>
      <c r="C724" s="1" t="s">
        <v>368</v>
      </c>
      <c r="D724" s="1" t="s">
        <v>16</v>
      </c>
      <c r="E724" s="1">
        <v>31858.61</v>
      </c>
      <c r="F724" s="1">
        <v>0</v>
      </c>
      <c r="G724" s="1">
        <v>0</v>
      </c>
      <c r="H724" s="1">
        <v>0</v>
      </c>
      <c r="I724" s="1">
        <v>31858.61</v>
      </c>
      <c r="J724" s="1">
        <v>0</v>
      </c>
      <c r="K724" s="1">
        <v>0</v>
      </c>
      <c r="L724" s="1">
        <v>0</v>
      </c>
      <c r="M724" s="1">
        <v>319.69845208999999</v>
      </c>
      <c r="N724" s="1">
        <v>1299.42</v>
      </c>
      <c r="O724" s="1" t="b">
        <f t="shared" si="23"/>
        <v>0</v>
      </c>
    </row>
    <row r="725" spans="1:15" x14ac:dyDescent="0.15">
      <c r="A725" s="1" t="str">
        <f t="shared" si="22"/>
        <v>AmeriCredit Automobile Receivables Trust 2017-10001694010 - 03078642736</v>
      </c>
      <c r="B725" s="2">
        <v>42736</v>
      </c>
      <c r="C725" s="1" t="s">
        <v>367</v>
      </c>
      <c r="D725" s="1" t="s">
        <v>16</v>
      </c>
      <c r="E725" s="1">
        <v>14138.92</v>
      </c>
      <c r="F725" s="1">
        <v>0</v>
      </c>
      <c r="G725" s="1">
        <v>0</v>
      </c>
      <c r="H725" s="1">
        <v>0</v>
      </c>
      <c r="I725" s="1">
        <v>14138.92</v>
      </c>
      <c r="J725" s="1">
        <v>0</v>
      </c>
      <c r="K725" s="1">
        <v>0</v>
      </c>
      <c r="L725" s="1">
        <v>0</v>
      </c>
      <c r="M725" s="1">
        <v>137.11677329</v>
      </c>
      <c r="N725" s="1">
        <v>577.91999999999996</v>
      </c>
      <c r="O725" s="1" t="b">
        <f t="shared" si="23"/>
        <v>0</v>
      </c>
    </row>
    <row r="726" spans="1:15" x14ac:dyDescent="0.15">
      <c r="A726" s="1" t="str">
        <f t="shared" si="22"/>
        <v>AmeriCredit Automobile Receivables Trust 2017-10001694010 - 03118942736</v>
      </c>
      <c r="B726" s="2">
        <v>42736</v>
      </c>
      <c r="C726" s="1" t="s">
        <v>366</v>
      </c>
      <c r="D726" s="1" t="s">
        <v>16</v>
      </c>
      <c r="E726" s="1">
        <v>12223.03</v>
      </c>
      <c r="F726" s="1">
        <v>0</v>
      </c>
      <c r="G726" s="1">
        <v>0</v>
      </c>
      <c r="H726" s="1">
        <v>0</v>
      </c>
      <c r="I726" s="1">
        <v>12223.03</v>
      </c>
      <c r="J726" s="1">
        <v>0</v>
      </c>
      <c r="K726" s="1">
        <v>0</v>
      </c>
      <c r="L726" s="1">
        <v>0</v>
      </c>
      <c r="M726" s="1">
        <v>145.32513438999999</v>
      </c>
      <c r="N726" s="1">
        <v>589.16999999999996</v>
      </c>
      <c r="O726" s="1" t="b">
        <f t="shared" si="23"/>
        <v>0</v>
      </c>
    </row>
    <row r="727" spans="1:15" x14ac:dyDescent="0.15">
      <c r="A727" s="1" t="str">
        <f t="shared" si="22"/>
        <v>AmeriCredit Automobile Receivables Trust 2017-10001694010 - 03147242736</v>
      </c>
      <c r="B727" s="2">
        <v>42736</v>
      </c>
      <c r="C727" s="1" t="s">
        <v>365</v>
      </c>
      <c r="D727" s="1" t="s">
        <v>16</v>
      </c>
      <c r="E727" s="1">
        <v>44845.54</v>
      </c>
      <c r="F727" s="1">
        <v>208.52</v>
      </c>
      <c r="G727" s="1">
        <v>0</v>
      </c>
      <c r="H727" s="1">
        <v>0</v>
      </c>
      <c r="I727" s="1">
        <v>44637.02</v>
      </c>
      <c r="J727" s="1">
        <v>676.48</v>
      </c>
      <c r="K727" s="1">
        <v>0</v>
      </c>
      <c r="L727" s="1">
        <v>0</v>
      </c>
      <c r="M727" s="1">
        <v>442.64976029000002</v>
      </c>
      <c r="N727" s="1">
        <v>883.72</v>
      </c>
      <c r="O727" s="1" t="b">
        <f t="shared" si="23"/>
        <v>0</v>
      </c>
    </row>
    <row r="728" spans="1:15" x14ac:dyDescent="0.15">
      <c r="A728" s="1" t="str">
        <f t="shared" si="22"/>
        <v>AmeriCredit Automobile Receivables Trust 2017-10001694010 - 03166242736</v>
      </c>
      <c r="B728" s="2">
        <v>42736</v>
      </c>
      <c r="C728" s="1" t="s">
        <v>364</v>
      </c>
      <c r="D728" s="1" t="s">
        <v>16</v>
      </c>
      <c r="E728" s="1">
        <v>18334.990000000002</v>
      </c>
      <c r="F728" s="1">
        <v>1031.58</v>
      </c>
      <c r="G728" s="1">
        <v>0</v>
      </c>
      <c r="H728" s="1">
        <v>0</v>
      </c>
      <c r="I728" s="1">
        <v>17303.41</v>
      </c>
      <c r="J728" s="1">
        <v>0</v>
      </c>
      <c r="K728" s="1">
        <v>0</v>
      </c>
      <c r="L728" s="1">
        <v>0</v>
      </c>
      <c r="M728" s="1">
        <v>169.4792132</v>
      </c>
      <c r="N728" s="1">
        <v>1169.97</v>
      </c>
      <c r="O728" s="1" t="b">
        <f t="shared" si="23"/>
        <v>0</v>
      </c>
    </row>
    <row r="729" spans="1:15" x14ac:dyDescent="0.15">
      <c r="A729" s="1" t="str">
        <f t="shared" si="22"/>
        <v>AmeriCredit Automobile Receivables Trust 2017-10001694010 - 03176442736</v>
      </c>
      <c r="B729" s="2">
        <v>42736</v>
      </c>
      <c r="C729" s="1" t="s">
        <v>363</v>
      </c>
      <c r="D729" s="1" t="s">
        <v>16</v>
      </c>
      <c r="E729" s="1">
        <v>29131.57</v>
      </c>
      <c r="F729" s="1">
        <v>0</v>
      </c>
      <c r="G729" s="1">
        <v>0</v>
      </c>
      <c r="H729" s="1">
        <v>0</v>
      </c>
      <c r="I729" s="1">
        <v>29131.57</v>
      </c>
      <c r="J729" s="1">
        <v>0</v>
      </c>
      <c r="K729" s="1">
        <v>0</v>
      </c>
      <c r="L729" s="1">
        <v>0</v>
      </c>
      <c r="M729" s="1">
        <v>296.12111658999999</v>
      </c>
      <c r="N729" s="1">
        <v>1666.41</v>
      </c>
      <c r="O729" s="1" t="b">
        <f t="shared" si="23"/>
        <v>0</v>
      </c>
    </row>
    <row r="730" spans="1:15" x14ac:dyDescent="0.15">
      <c r="A730" s="1" t="str">
        <f t="shared" si="22"/>
        <v>AmeriCredit Automobile Receivables Trust 2017-10001694010 - 03186642736</v>
      </c>
      <c r="B730" s="2">
        <v>42736</v>
      </c>
      <c r="C730" s="1" t="s">
        <v>362</v>
      </c>
      <c r="D730" s="1" t="s">
        <v>16</v>
      </c>
      <c r="E730" s="1">
        <v>14951.07</v>
      </c>
      <c r="F730" s="1">
        <v>125.66</v>
      </c>
      <c r="G730" s="1">
        <v>0</v>
      </c>
      <c r="H730" s="1">
        <v>0</v>
      </c>
      <c r="I730" s="1">
        <v>14825.41</v>
      </c>
      <c r="J730" s="1">
        <v>199.47</v>
      </c>
      <c r="K730" s="1">
        <v>0</v>
      </c>
      <c r="L730" s="1">
        <v>0</v>
      </c>
      <c r="M730" s="1">
        <v>130.09674522</v>
      </c>
      <c r="N730" s="1">
        <v>325.13</v>
      </c>
      <c r="O730" s="1" t="b">
        <f t="shared" si="23"/>
        <v>0</v>
      </c>
    </row>
    <row r="731" spans="1:15" x14ac:dyDescent="0.15">
      <c r="A731" s="1" t="str">
        <f t="shared" si="22"/>
        <v>AmeriCredit Automobile Receivables Trust 2017-10001694010 - 03193142736</v>
      </c>
      <c r="B731" s="2">
        <v>42736</v>
      </c>
      <c r="C731" s="1" t="s">
        <v>361</v>
      </c>
      <c r="D731" s="1" t="s">
        <v>16</v>
      </c>
      <c r="E731" s="1">
        <v>12434</v>
      </c>
      <c r="F731" s="1">
        <v>0</v>
      </c>
      <c r="G731" s="1">
        <v>0</v>
      </c>
      <c r="H731" s="1">
        <v>0</v>
      </c>
      <c r="I731" s="1">
        <v>12434</v>
      </c>
      <c r="J731" s="1">
        <v>0</v>
      </c>
      <c r="K731" s="1">
        <v>0</v>
      </c>
      <c r="L731" s="1">
        <v>0</v>
      </c>
      <c r="M731" s="1">
        <v>88.935830429999996</v>
      </c>
      <c r="N731" s="1">
        <v>927.36</v>
      </c>
      <c r="O731" s="1" t="b">
        <f t="shared" si="23"/>
        <v>0</v>
      </c>
    </row>
    <row r="732" spans="1:15" x14ac:dyDescent="0.15">
      <c r="A732" s="1" t="str">
        <f t="shared" si="22"/>
        <v>AmeriCredit Automobile Receivables Trust 2017-10001694010 - 03217942736</v>
      </c>
      <c r="B732" s="2">
        <v>42736</v>
      </c>
      <c r="C732" s="1" t="s">
        <v>360</v>
      </c>
      <c r="D732" s="1" t="s">
        <v>16</v>
      </c>
      <c r="E732" s="1">
        <v>14546.38</v>
      </c>
      <c r="F732" s="1">
        <v>0</v>
      </c>
      <c r="G732" s="1">
        <v>0</v>
      </c>
      <c r="H732" s="1">
        <v>0</v>
      </c>
      <c r="I732" s="1">
        <v>14546.38</v>
      </c>
      <c r="J732" s="1">
        <v>0</v>
      </c>
      <c r="K732" s="1">
        <v>0</v>
      </c>
      <c r="L732" s="1">
        <v>0</v>
      </c>
      <c r="M732" s="1">
        <v>117.66306554000001</v>
      </c>
      <c r="N732" s="1">
        <v>668.46</v>
      </c>
      <c r="O732" s="1" t="b">
        <f t="shared" si="23"/>
        <v>0</v>
      </c>
    </row>
    <row r="733" spans="1:15" x14ac:dyDescent="0.15">
      <c r="A733" s="1" t="str">
        <f t="shared" si="22"/>
        <v>AmeriCredit Automobile Receivables Trust 2017-10001694010 - 03232242736</v>
      </c>
      <c r="B733" s="2">
        <v>42736</v>
      </c>
      <c r="C733" s="1" t="s">
        <v>359</v>
      </c>
      <c r="D733" s="1" t="s">
        <v>16</v>
      </c>
      <c r="E733" s="1">
        <v>15595.27</v>
      </c>
      <c r="F733" s="1">
        <v>287.75</v>
      </c>
      <c r="G733" s="1">
        <v>0</v>
      </c>
      <c r="H733" s="1">
        <v>0</v>
      </c>
      <c r="I733" s="1">
        <v>15307.52</v>
      </c>
      <c r="J733" s="1">
        <v>361.25</v>
      </c>
      <c r="K733" s="1">
        <v>0</v>
      </c>
      <c r="L733" s="1">
        <v>0</v>
      </c>
      <c r="M733" s="1">
        <v>149.51101389999999</v>
      </c>
      <c r="N733" s="1">
        <v>315.25</v>
      </c>
      <c r="O733" s="1" t="b">
        <f t="shared" si="23"/>
        <v>0</v>
      </c>
    </row>
    <row r="734" spans="1:15" x14ac:dyDescent="0.15">
      <c r="A734" s="1" t="str">
        <f t="shared" si="22"/>
        <v>AmeriCredit Automobile Receivables Trust 2017-10001694010 - 03249342736</v>
      </c>
      <c r="B734" s="2">
        <v>42736</v>
      </c>
      <c r="C734" s="1" t="s">
        <v>358</v>
      </c>
      <c r="D734" s="1" t="s">
        <v>16</v>
      </c>
      <c r="E734" s="1">
        <v>13694.04</v>
      </c>
      <c r="F734" s="1">
        <v>0</v>
      </c>
      <c r="G734" s="1">
        <v>0</v>
      </c>
      <c r="H734" s="1">
        <v>-248.95</v>
      </c>
      <c r="I734" s="1">
        <v>13942.99</v>
      </c>
      <c r="J734" s="1">
        <v>0</v>
      </c>
      <c r="K734" s="1">
        <v>0</v>
      </c>
      <c r="L734" s="1">
        <v>0</v>
      </c>
      <c r="M734" s="1">
        <v>170.02320103</v>
      </c>
      <c r="N734" s="1">
        <v>1266.76</v>
      </c>
      <c r="O734" s="1" t="b">
        <f t="shared" si="23"/>
        <v>0</v>
      </c>
    </row>
    <row r="735" spans="1:15" x14ac:dyDescent="0.15">
      <c r="A735" s="1" t="str">
        <f t="shared" si="22"/>
        <v>AmeriCredit Automobile Receivables Trust 2017-10001694010 - 03396242736</v>
      </c>
      <c r="B735" s="2">
        <v>42736</v>
      </c>
      <c r="C735" s="1" t="s">
        <v>357</v>
      </c>
      <c r="D735" s="1" t="s">
        <v>16</v>
      </c>
      <c r="E735" s="1">
        <v>17019.96</v>
      </c>
      <c r="F735" s="1">
        <v>14648.24</v>
      </c>
      <c r="G735" s="1">
        <v>0</v>
      </c>
      <c r="H735" s="1">
        <v>0</v>
      </c>
      <c r="I735" s="1">
        <v>2371.7199999999998</v>
      </c>
      <c r="J735" s="1">
        <v>0</v>
      </c>
      <c r="K735" s="1">
        <v>0</v>
      </c>
      <c r="L735" s="1">
        <v>0</v>
      </c>
      <c r="M735" s="1">
        <v>130.89368721</v>
      </c>
      <c r="N735" s="1">
        <v>815.08</v>
      </c>
      <c r="O735" s="1" t="b">
        <f t="shared" si="23"/>
        <v>0</v>
      </c>
    </row>
    <row r="736" spans="1:15" x14ac:dyDescent="0.15">
      <c r="A736" s="1" t="str">
        <f t="shared" si="22"/>
        <v>AmeriCredit Automobile Receivables Trust 2017-10001694010 - 03417242736</v>
      </c>
      <c r="B736" s="2">
        <v>42736</v>
      </c>
      <c r="C736" s="1" t="s">
        <v>356</v>
      </c>
      <c r="D736" s="1" t="s">
        <v>16</v>
      </c>
      <c r="E736" s="1">
        <v>16117.55</v>
      </c>
      <c r="F736" s="1">
        <v>0</v>
      </c>
      <c r="G736" s="1">
        <v>0</v>
      </c>
      <c r="H736" s="1">
        <v>0</v>
      </c>
      <c r="I736" s="1">
        <v>16117.55</v>
      </c>
      <c r="J736" s="1">
        <v>0</v>
      </c>
      <c r="K736" s="1">
        <v>0</v>
      </c>
      <c r="L736" s="1">
        <v>0</v>
      </c>
      <c r="M736" s="1">
        <v>116.26158323999999</v>
      </c>
      <c r="N736" s="1">
        <v>1192.98</v>
      </c>
      <c r="O736" s="1" t="b">
        <f t="shared" si="23"/>
        <v>0</v>
      </c>
    </row>
    <row r="737" spans="1:15" x14ac:dyDescent="0.15">
      <c r="A737" s="1" t="str">
        <f t="shared" si="22"/>
        <v>AmeriCredit Automobile Receivables Trust 2017-10001694010 - 03426542736</v>
      </c>
      <c r="B737" s="2">
        <v>42736</v>
      </c>
      <c r="C737" s="1" t="s">
        <v>355</v>
      </c>
      <c r="D737" s="1" t="s">
        <v>16</v>
      </c>
      <c r="E737" s="1">
        <v>19014.93</v>
      </c>
      <c r="F737" s="1">
        <v>0</v>
      </c>
      <c r="G737" s="1">
        <v>0</v>
      </c>
      <c r="H737" s="1">
        <v>0</v>
      </c>
      <c r="I737" s="1">
        <v>19014.93</v>
      </c>
      <c r="J737" s="1">
        <v>0</v>
      </c>
      <c r="K737" s="1">
        <v>0</v>
      </c>
      <c r="L737" s="1">
        <v>0</v>
      </c>
      <c r="M737" s="1">
        <v>156.15674408999999</v>
      </c>
      <c r="N737" s="1">
        <v>1311.6</v>
      </c>
      <c r="O737" s="1" t="b">
        <f t="shared" si="23"/>
        <v>0</v>
      </c>
    </row>
    <row r="738" spans="1:15" x14ac:dyDescent="0.15">
      <c r="A738" s="1" t="str">
        <f t="shared" si="22"/>
        <v>AmeriCredit Automobile Receivables Trust 2017-10001694010 - 03459342736</v>
      </c>
      <c r="B738" s="2">
        <v>42736</v>
      </c>
      <c r="C738" s="1" t="s">
        <v>354</v>
      </c>
      <c r="D738" s="1" t="s">
        <v>16</v>
      </c>
      <c r="E738" s="1">
        <v>18048.2</v>
      </c>
      <c r="F738" s="1">
        <v>18040.41</v>
      </c>
      <c r="G738" s="1">
        <v>7.79</v>
      </c>
      <c r="H738" s="1">
        <v>0</v>
      </c>
      <c r="I738" s="1">
        <v>0</v>
      </c>
      <c r="J738" s="1">
        <v>357.78</v>
      </c>
      <c r="K738" s="1">
        <v>0</v>
      </c>
      <c r="L738" s="1">
        <v>0</v>
      </c>
      <c r="M738" s="1">
        <v>159.0254879</v>
      </c>
      <c r="N738" s="1">
        <v>0</v>
      </c>
      <c r="O738" s="1" t="b">
        <f t="shared" si="23"/>
        <v>0</v>
      </c>
    </row>
    <row r="739" spans="1:15" x14ac:dyDescent="0.15">
      <c r="A739" s="1" t="str">
        <f t="shared" si="22"/>
        <v>AmeriCredit Automobile Receivables Trust 2017-10001694010 - 03502942736</v>
      </c>
      <c r="B739" s="2">
        <v>42736</v>
      </c>
      <c r="C739" s="1" t="s">
        <v>353</v>
      </c>
      <c r="D739" s="1" t="s">
        <v>16</v>
      </c>
      <c r="E739" s="1">
        <v>13317.31</v>
      </c>
      <c r="F739" s="1">
        <v>0</v>
      </c>
      <c r="G739" s="1">
        <v>0</v>
      </c>
      <c r="H739" s="1">
        <v>0</v>
      </c>
      <c r="I739" s="1">
        <v>13317.31</v>
      </c>
      <c r="J739" s="1">
        <v>0</v>
      </c>
      <c r="K739" s="1">
        <v>0</v>
      </c>
      <c r="L739" s="1">
        <v>0</v>
      </c>
      <c r="M739" s="1">
        <v>104.51903387</v>
      </c>
      <c r="N739" s="1">
        <v>952.74</v>
      </c>
      <c r="O739" s="1" t="b">
        <f t="shared" si="23"/>
        <v>0</v>
      </c>
    </row>
    <row r="740" spans="1:15" x14ac:dyDescent="0.15">
      <c r="A740" s="1" t="str">
        <f t="shared" si="22"/>
        <v>AmeriCredit Automobile Receivables Trust 2017-10001694010 - 03511742736</v>
      </c>
      <c r="B740" s="2">
        <v>42736</v>
      </c>
      <c r="C740" s="1" t="s">
        <v>352</v>
      </c>
      <c r="D740" s="1" t="s">
        <v>16</v>
      </c>
      <c r="E740" s="1">
        <v>14103.82</v>
      </c>
      <c r="F740" s="1">
        <v>0</v>
      </c>
      <c r="G740" s="1">
        <v>0</v>
      </c>
      <c r="H740" s="1">
        <v>0</v>
      </c>
      <c r="I740" s="1">
        <v>14103.82</v>
      </c>
      <c r="J740" s="1">
        <v>0</v>
      </c>
      <c r="K740" s="1">
        <v>0</v>
      </c>
      <c r="L740" s="1">
        <v>0</v>
      </c>
      <c r="M740" s="1">
        <v>187.2544728</v>
      </c>
      <c r="N740" s="1">
        <v>620.74</v>
      </c>
      <c r="O740" s="1" t="b">
        <f t="shared" si="23"/>
        <v>0</v>
      </c>
    </row>
    <row r="741" spans="1:15" x14ac:dyDescent="0.15">
      <c r="A741" s="1" t="str">
        <f t="shared" si="22"/>
        <v>AmeriCredit Automobile Receivables Trust 2017-10001694010 - 03546242736</v>
      </c>
      <c r="B741" s="2">
        <v>42736</v>
      </c>
      <c r="C741" s="1" t="s">
        <v>351</v>
      </c>
      <c r="D741" s="1" t="s">
        <v>16</v>
      </c>
      <c r="E741" s="1">
        <v>13016.25</v>
      </c>
      <c r="F741" s="1">
        <v>39.200000000000003</v>
      </c>
      <c r="G741" s="1">
        <v>0</v>
      </c>
      <c r="H741" s="1">
        <v>0</v>
      </c>
      <c r="I741" s="1">
        <v>12977.05</v>
      </c>
      <c r="J741" s="1">
        <v>274.8</v>
      </c>
      <c r="K741" s="1">
        <v>0</v>
      </c>
      <c r="L741" s="1">
        <v>0</v>
      </c>
      <c r="M741" s="1">
        <v>99.782257880000003</v>
      </c>
      <c r="N741" s="1">
        <v>313.38</v>
      </c>
      <c r="O741" s="1" t="b">
        <f t="shared" si="23"/>
        <v>0</v>
      </c>
    </row>
    <row r="742" spans="1:15" x14ac:dyDescent="0.15">
      <c r="A742" s="1" t="str">
        <f t="shared" si="22"/>
        <v>AmeriCredit Automobile Receivables Trust 2017-10001694010 - 03555442736</v>
      </c>
      <c r="B742" s="2">
        <v>42736</v>
      </c>
      <c r="C742" s="1" t="s">
        <v>350</v>
      </c>
      <c r="D742" s="1" t="s">
        <v>16</v>
      </c>
      <c r="E742" s="1">
        <v>16026.41</v>
      </c>
      <c r="F742" s="1">
        <v>0</v>
      </c>
      <c r="G742" s="1">
        <v>0</v>
      </c>
      <c r="H742" s="1">
        <v>0</v>
      </c>
      <c r="I742" s="1">
        <v>16026.41</v>
      </c>
      <c r="J742" s="1">
        <v>0</v>
      </c>
      <c r="K742" s="1">
        <v>0</v>
      </c>
      <c r="L742" s="1">
        <v>0</v>
      </c>
      <c r="M742" s="1">
        <v>130.68208557</v>
      </c>
      <c r="N742" s="1">
        <v>740.66</v>
      </c>
      <c r="O742" s="1" t="b">
        <f t="shared" si="23"/>
        <v>0</v>
      </c>
    </row>
    <row r="743" spans="1:15" x14ac:dyDescent="0.15">
      <c r="A743" s="1" t="str">
        <f t="shared" si="22"/>
        <v>AmeriCredit Automobile Receivables Trust 2017-10001694010 - 03621542736</v>
      </c>
      <c r="B743" s="2">
        <v>42736</v>
      </c>
      <c r="C743" s="1" t="s">
        <v>349</v>
      </c>
      <c r="D743" s="1" t="s">
        <v>16</v>
      </c>
      <c r="E743" s="1">
        <v>20111.5</v>
      </c>
      <c r="F743" s="1">
        <v>0</v>
      </c>
      <c r="G743" s="1">
        <v>0</v>
      </c>
      <c r="H743" s="1">
        <v>0</v>
      </c>
      <c r="I743" s="1">
        <v>20111.5</v>
      </c>
      <c r="J743" s="1">
        <v>444.01</v>
      </c>
      <c r="K743" s="1">
        <v>0</v>
      </c>
      <c r="L743" s="1">
        <v>0</v>
      </c>
      <c r="M743" s="1">
        <v>181.15820467</v>
      </c>
      <c r="N743" s="1">
        <v>824.6</v>
      </c>
      <c r="O743" s="1" t="b">
        <f t="shared" si="23"/>
        <v>0</v>
      </c>
    </row>
    <row r="744" spans="1:15" x14ac:dyDescent="0.15">
      <c r="A744" s="1" t="str">
        <f t="shared" si="22"/>
        <v>AmeriCredit Automobile Receivables Trust 2017-10001694010 - 03651542736</v>
      </c>
      <c r="B744" s="2">
        <v>42736</v>
      </c>
      <c r="C744" s="1" t="s">
        <v>348</v>
      </c>
      <c r="D744" s="1" t="s">
        <v>16</v>
      </c>
      <c r="E744" s="1">
        <v>36511.97</v>
      </c>
      <c r="F744" s="1">
        <v>0</v>
      </c>
      <c r="G744" s="1">
        <v>0</v>
      </c>
      <c r="H744" s="1">
        <v>0</v>
      </c>
      <c r="I744" s="1">
        <v>36511.97</v>
      </c>
      <c r="J744" s="1">
        <v>0</v>
      </c>
      <c r="K744" s="1">
        <v>0</v>
      </c>
      <c r="L744" s="1">
        <v>0</v>
      </c>
      <c r="M744" s="1">
        <v>404.61978798000001</v>
      </c>
      <c r="N744" s="1">
        <v>1287.96</v>
      </c>
      <c r="O744" s="1" t="b">
        <f t="shared" si="23"/>
        <v>0</v>
      </c>
    </row>
    <row r="745" spans="1:15" x14ac:dyDescent="0.15">
      <c r="A745" s="1" t="str">
        <f t="shared" si="22"/>
        <v>AmeriCredit Automobile Receivables Trust 2017-10001694010 - 03676542736</v>
      </c>
      <c r="B745" s="2">
        <v>42736</v>
      </c>
      <c r="C745" s="1" t="s">
        <v>347</v>
      </c>
      <c r="D745" s="1" t="s">
        <v>16</v>
      </c>
      <c r="E745" s="1">
        <v>17570.189999999999</v>
      </c>
      <c r="F745" s="1">
        <v>154.12</v>
      </c>
      <c r="G745" s="1">
        <v>0</v>
      </c>
      <c r="H745" s="1">
        <v>0</v>
      </c>
      <c r="I745" s="1">
        <v>17416.07</v>
      </c>
      <c r="J745" s="1">
        <v>182.38</v>
      </c>
      <c r="K745" s="1">
        <v>0</v>
      </c>
      <c r="L745" s="1">
        <v>0</v>
      </c>
      <c r="M745" s="1">
        <v>178.30934589</v>
      </c>
      <c r="N745" s="1">
        <v>336.5</v>
      </c>
      <c r="O745" s="1" t="b">
        <f t="shared" si="23"/>
        <v>0</v>
      </c>
    </row>
    <row r="746" spans="1:15" x14ac:dyDescent="0.15">
      <c r="A746" s="1" t="str">
        <f t="shared" si="22"/>
        <v>AmeriCredit Automobile Receivables Trust 2017-10001694010 - 03716842736</v>
      </c>
      <c r="B746" s="2">
        <v>42736</v>
      </c>
      <c r="C746" s="1" t="s">
        <v>346</v>
      </c>
      <c r="D746" s="1" t="s">
        <v>16</v>
      </c>
      <c r="E746" s="1">
        <v>24823.81</v>
      </c>
      <c r="F746" s="1">
        <v>0</v>
      </c>
      <c r="G746" s="1">
        <v>0</v>
      </c>
      <c r="H746" s="1">
        <v>0</v>
      </c>
      <c r="I746" s="1">
        <v>24823.81</v>
      </c>
      <c r="J746" s="1">
        <v>0</v>
      </c>
      <c r="K746" s="1">
        <v>0</v>
      </c>
      <c r="L746" s="1">
        <v>0</v>
      </c>
      <c r="M746" s="1">
        <v>242.56923874</v>
      </c>
      <c r="N746" s="1">
        <v>1459.14</v>
      </c>
      <c r="O746" s="1" t="b">
        <f t="shared" si="23"/>
        <v>0</v>
      </c>
    </row>
    <row r="747" spans="1:15" x14ac:dyDescent="0.15">
      <c r="A747" s="1" t="str">
        <f t="shared" si="22"/>
        <v>AmeriCredit Automobile Receivables Trust 2017-10001694010 - 03731942736</v>
      </c>
      <c r="B747" s="2">
        <v>42736</v>
      </c>
      <c r="C747" s="1" t="s">
        <v>345</v>
      </c>
      <c r="D747" s="1" t="s">
        <v>16</v>
      </c>
      <c r="E747" s="1">
        <v>12589.34</v>
      </c>
      <c r="F747" s="1">
        <v>0</v>
      </c>
      <c r="G747" s="1">
        <v>0</v>
      </c>
      <c r="H747" s="1">
        <v>0</v>
      </c>
      <c r="I747" s="1">
        <v>12589.34</v>
      </c>
      <c r="J747" s="1">
        <v>0</v>
      </c>
      <c r="K747" s="1">
        <v>0</v>
      </c>
      <c r="L747" s="1">
        <v>0</v>
      </c>
      <c r="M747" s="1">
        <v>121.36498335</v>
      </c>
      <c r="N747" s="1">
        <v>752.07</v>
      </c>
      <c r="O747" s="1" t="b">
        <f t="shared" si="23"/>
        <v>0</v>
      </c>
    </row>
    <row r="748" spans="1:15" x14ac:dyDescent="0.15">
      <c r="A748" s="1" t="str">
        <f t="shared" si="22"/>
        <v>AmeriCredit Automobile Receivables Trust 2017-10001694010 - 03806042736</v>
      </c>
      <c r="B748" s="2">
        <v>42736</v>
      </c>
      <c r="C748" s="1" t="s">
        <v>344</v>
      </c>
      <c r="D748" s="1" t="s">
        <v>16</v>
      </c>
      <c r="E748" s="1">
        <v>16514.45</v>
      </c>
      <c r="F748" s="1">
        <v>0</v>
      </c>
      <c r="G748" s="1">
        <v>0</v>
      </c>
      <c r="H748" s="1">
        <v>0</v>
      </c>
      <c r="I748" s="1">
        <v>16514.45</v>
      </c>
      <c r="J748" s="1">
        <v>0</v>
      </c>
      <c r="K748" s="1">
        <v>0</v>
      </c>
      <c r="L748" s="1">
        <v>0</v>
      </c>
      <c r="M748" s="1">
        <v>146.06600610999999</v>
      </c>
      <c r="N748" s="1">
        <v>1069.23</v>
      </c>
      <c r="O748" s="1" t="b">
        <f t="shared" si="23"/>
        <v>0</v>
      </c>
    </row>
    <row r="749" spans="1:15" x14ac:dyDescent="0.15">
      <c r="A749" s="1" t="str">
        <f t="shared" si="22"/>
        <v>AmeriCredit Automobile Receivables Trust 2017-10001694010 - 03847242736</v>
      </c>
      <c r="B749" s="2">
        <v>42736</v>
      </c>
      <c r="C749" s="1" t="s">
        <v>343</v>
      </c>
      <c r="D749" s="1" t="s">
        <v>16</v>
      </c>
      <c r="E749" s="1">
        <v>15480.37</v>
      </c>
      <c r="F749" s="1">
        <v>0</v>
      </c>
      <c r="G749" s="1">
        <v>0</v>
      </c>
      <c r="H749" s="1">
        <v>-60.39</v>
      </c>
      <c r="I749" s="1">
        <v>15540.76</v>
      </c>
      <c r="J749" s="1">
        <v>61.58</v>
      </c>
      <c r="K749" s="1">
        <v>0</v>
      </c>
      <c r="L749" s="1">
        <v>0</v>
      </c>
      <c r="M749" s="1">
        <v>117.86804145000001</v>
      </c>
      <c r="N749" s="1">
        <v>746.43</v>
      </c>
      <c r="O749" s="1" t="b">
        <f t="shared" si="23"/>
        <v>0</v>
      </c>
    </row>
    <row r="750" spans="1:15" x14ac:dyDescent="0.15">
      <c r="A750" s="1" t="str">
        <f t="shared" si="22"/>
        <v>AmeriCredit Automobile Receivables Trust 2017-10001694010 - 03857242736</v>
      </c>
      <c r="B750" s="2">
        <v>42736</v>
      </c>
      <c r="C750" s="1" t="s">
        <v>342</v>
      </c>
      <c r="D750" s="1" t="s">
        <v>16</v>
      </c>
      <c r="E750" s="1">
        <v>13593.23</v>
      </c>
      <c r="F750" s="1">
        <v>0</v>
      </c>
      <c r="G750" s="1">
        <v>0</v>
      </c>
      <c r="H750" s="1">
        <v>0</v>
      </c>
      <c r="I750" s="1">
        <v>13593.23</v>
      </c>
      <c r="J750" s="1">
        <v>0</v>
      </c>
      <c r="K750" s="1">
        <v>0</v>
      </c>
      <c r="L750" s="1">
        <v>-185.5</v>
      </c>
      <c r="M750" s="1">
        <v>170.8818938</v>
      </c>
      <c r="N750" s="1">
        <v>905.34</v>
      </c>
      <c r="O750" s="1" t="b">
        <f t="shared" si="23"/>
        <v>0</v>
      </c>
    </row>
    <row r="751" spans="1:15" x14ac:dyDescent="0.15">
      <c r="A751" s="1" t="str">
        <f t="shared" si="22"/>
        <v>AmeriCredit Automobile Receivables Trust 2017-10001694010 - 03943542736</v>
      </c>
      <c r="B751" s="2">
        <v>42736</v>
      </c>
      <c r="C751" s="1" t="s">
        <v>341</v>
      </c>
      <c r="D751" s="1" t="s">
        <v>16</v>
      </c>
      <c r="E751" s="1">
        <v>13365.78</v>
      </c>
      <c r="F751" s="1">
        <v>0</v>
      </c>
      <c r="G751" s="1">
        <v>0</v>
      </c>
      <c r="H751" s="1">
        <v>0</v>
      </c>
      <c r="I751" s="1">
        <v>13365.78</v>
      </c>
      <c r="J751" s="1">
        <v>0</v>
      </c>
      <c r="K751" s="1">
        <v>0</v>
      </c>
      <c r="L751" s="1">
        <v>0</v>
      </c>
      <c r="M751" s="1">
        <v>109.30798518</v>
      </c>
      <c r="N751" s="1">
        <v>619.54</v>
      </c>
      <c r="O751" s="1" t="b">
        <f t="shared" si="23"/>
        <v>0</v>
      </c>
    </row>
    <row r="752" spans="1:15" x14ac:dyDescent="0.15">
      <c r="A752" s="1" t="str">
        <f t="shared" si="22"/>
        <v>AmeriCredit Automobile Receivables Trust 2017-10001694010 - 03953442736</v>
      </c>
      <c r="B752" s="2">
        <v>42736</v>
      </c>
      <c r="C752" s="1" t="s">
        <v>340</v>
      </c>
      <c r="D752" s="1" t="s">
        <v>16</v>
      </c>
      <c r="E752" s="1">
        <v>1462.42</v>
      </c>
      <c r="F752" s="1">
        <v>1299.24</v>
      </c>
      <c r="G752" s="1">
        <v>0</v>
      </c>
      <c r="H752" s="1">
        <v>0</v>
      </c>
      <c r="I752" s="1">
        <v>163.18</v>
      </c>
      <c r="J752" s="1">
        <v>0</v>
      </c>
      <c r="K752" s="1">
        <v>0</v>
      </c>
      <c r="L752" s="1">
        <v>0</v>
      </c>
      <c r="M752" s="1">
        <v>93.919024280000002</v>
      </c>
      <c r="N752" s="1">
        <v>171.88066438000001</v>
      </c>
      <c r="O752" s="1" t="b">
        <f t="shared" si="23"/>
        <v>0</v>
      </c>
    </row>
    <row r="753" spans="1:15" x14ac:dyDescent="0.15">
      <c r="A753" s="1" t="str">
        <f t="shared" si="22"/>
        <v>AmeriCredit Automobile Receivables Trust 2017-10001694010 - 03958742736</v>
      </c>
      <c r="B753" s="2">
        <v>42736</v>
      </c>
      <c r="C753" s="1" t="s">
        <v>339</v>
      </c>
      <c r="D753" s="1" t="s">
        <v>16</v>
      </c>
      <c r="E753" s="1">
        <v>10551.02</v>
      </c>
      <c r="F753" s="1">
        <v>204.07</v>
      </c>
      <c r="G753" s="1">
        <v>0</v>
      </c>
      <c r="H753" s="1">
        <v>0</v>
      </c>
      <c r="I753" s="1">
        <v>10346.950000000001</v>
      </c>
      <c r="J753" s="1">
        <v>200.93</v>
      </c>
      <c r="K753" s="1">
        <v>0</v>
      </c>
      <c r="L753" s="1">
        <v>0</v>
      </c>
      <c r="M753" s="1">
        <v>222.95004582999999</v>
      </c>
      <c r="N753" s="1">
        <v>402.5</v>
      </c>
      <c r="O753" s="1" t="b">
        <f t="shared" si="23"/>
        <v>0</v>
      </c>
    </row>
    <row r="754" spans="1:15" x14ac:dyDescent="0.15">
      <c r="A754" s="1" t="str">
        <f t="shared" si="22"/>
        <v>AmeriCredit Automobile Receivables Trust 2017-10001694010 - 03965642736</v>
      </c>
      <c r="B754" s="2">
        <v>42736</v>
      </c>
      <c r="C754" s="1" t="s">
        <v>338</v>
      </c>
      <c r="D754" s="1" t="s">
        <v>16</v>
      </c>
      <c r="E754" s="1">
        <v>25769.5</v>
      </c>
      <c r="F754" s="1">
        <v>195.83</v>
      </c>
      <c r="G754" s="1">
        <v>0</v>
      </c>
      <c r="H754" s="1">
        <v>0</v>
      </c>
      <c r="I754" s="1">
        <v>25573.67</v>
      </c>
      <c r="J754" s="1">
        <v>363.97</v>
      </c>
      <c r="K754" s="1">
        <v>0</v>
      </c>
      <c r="L754" s="1">
        <v>0</v>
      </c>
      <c r="M754" s="1">
        <v>223.31685024999999</v>
      </c>
      <c r="N754" s="1">
        <v>559.76</v>
      </c>
      <c r="O754" s="1" t="b">
        <f t="shared" si="23"/>
        <v>0</v>
      </c>
    </row>
    <row r="755" spans="1:15" x14ac:dyDescent="0.15">
      <c r="A755" s="1" t="str">
        <f t="shared" si="22"/>
        <v>AmeriCredit Automobile Receivables Trust 2017-10001694010 - 03969842736</v>
      </c>
      <c r="B755" s="2">
        <v>42736</v>
      </c>
      <c r="C755" s="1" t="s">
        <v>337</v>
      </c>
      <c r="D755" s="1" t="s">
        <v>16</v>
      </c>
      <c r="E755" s="1">
        <v>18604</v>
      </c>
      <c r="F755" s="1">
        <v>0</v>
      </c>
      <c r="G755" s="1">
        <v>0</v>
      </c>
      <c r="H755" s="1">
        <v>0</v>
      </c>
      <c r="I755" s="1">
        <v>18604</v>
      </c>
      <c r="J755" s="1">
        <v>0</v>
      </c>
      <c r="K755" s="1">
        <v>0</v>
      </c>
      <c r="L755" s="1">
        <v>0</v>
      </c>
      <c r="M755" s="1">
        <v>160.27002225999999</v>
      </c>
      <c r="N755" s="1">
        <v>1218.75</v>
      </c>
      <c r="O755" s="1" t="b">
        <f t="shared" si="23"/>
        <v>0</v>
      </c>
    </row>
    <row r="756" spans="1:15" x14ac:dyDescent="0.15">
      <c r="A756" s="1" t="str">
        <f t="shared" si="22"/>
        <v>AmeriCredit Automobile Receivables Trust 2017-10001694010 - 03974742736</v>
      </c>
      <c r="B756" s="2">
        <v>42736</v>
      </c>
      <c r="C756" s="1" t="s">
        <v>336</v>
      </c>
      <c r="D756" s="1" t="s">
        <v>16</v>
      </c>
      <c r="E756" s="1">
        <v>22249.69</v>
      </c>
      <c r="F756" s="1">
        <v>172.75</v>
      </c>
      <c r="G756" s="1">
        <v>0</v>
      </c>
      <c r="H756" s="1">
        <v>0</v>
      </c>
      <c r="I756" s="1">
        <v>22076.94</v>
      </c>
      <c r="J756" s="1">
        <v>321.04000000000002</v>
      </c>
      <c r="K756" s="1">
        <v>0</v>
      </c>
      <c r="L756" s="1">
        <v>0</v>
      </c>
      <c r="M756" s="1">
        <v>189.26579720000001</v>
      </c>
      <c r="N756" s="1">
        <v>493.79</v>
      </c>
      <c r="O756" s="1" t="b">
        <f t="shared" si="23"/>
        <v>0</v>
      </c>
    </row>
    <row r="757" spans="1:15" x14ac:dyDescent="0.15">
      <c r="A757" s="1" t="str">
        <f t="shared" si="22"/>
        <v>AmeriCredit Automobile Receivables Trust 2017-10001694010 - 03997442736</v>
      </c>
      <c r="B757" s="2">
        <v>42736</v>
      </c>
      <c r="C757" s="1" t="s">
        <v>335</v>
      </c>
      <c r="D757" s="1" t="s">
        <v>16</v>
      </c>
      <c r="E757" s="1">
        <v>31590.27</v>
      </c>
      <c r="F757" s="1">
        <v>0</v>
      </c>
      <c r="G757" s="1">
        <v>0</v>
      </c>
      <c r="H757" s="1">
        <v>0</v>
      </c>
      <c r="I757" s="1">
        <v>31590.27</v>
      </c>
      <c r="J757" s="1">
        <v>0</v>
      </c>
      <c r="K757" s="1">
        <v>0</v>
      </c>
      <c r="L757" s="1">
        <v>-175</v>
      </c>
      <c r="M757" s="1">
        <v>289.68119713999999</v>
      </c>
      <c r="N757" s="1">
        <v>1947</v>
      </c>
      <c r="O757" s="1" t="b">
        <f t="shared" si="23"/>
        <v>0</v>
      </c>
    </row>
    <row r="758" spans="1:15" x14ac:dyDescent="0.15">
      <c r="A758" s="1" t="str">
        <f t="shared" si="22"/>
        <v>AmeriCredit Automobile Receivables Trust 2017-10001694010 - 04045142736</v>
      </c>
      <c r="B758" s="2">
        <v>42736</v>
      </c>
      <c r="C758" s="1" t="s">
        <v>334</v>
      </c>
      <c r="D758" s="1" t="s">
        <v>16</v>
      </c>
      <c r="E758" s="1">
        <v>37918.980000000003</v>
      </c>
      <c r="F758" s="1">
        <v>374.63</v>
      </c>
      <c r="G758" s="1">
        <v>0</v>
      </c>
      <c r="H758" s="1">
        <v>0</v>
      </c>
      <c r="I758" s="1">
        <v>37544.35</v>
      </c>
      <c r="J758" s="1">
        <v>398.25</v>
      </c>
      <c r="K758" s="1">
        <v>0</v>
      </c>
      <c r="L758" s="1">
        <v>0</v>
      </c>
      <c r="M758" s="1">
        <v>355.16789202000001</v>
      </c>
      <c r="N758" s="1">
        <v>772.88</v>
      </c>
      <c r="O758" s="1" t="b">
        <f t="shared" si="23"/>
        <v>0</v>
      </c>
    </row>
    <row r="759" spans="1:15" x14ac:dyDescent="0.15">
      <c r="A759" s="1" t="str">
        <f t="shared" si="22"/>
        <v>AmeriCredit Automobile Receivables Trust 2017-10001694010 - 04046542736</v>
      </c>
      <c r="B759" s="2">
        <v>42736</v>
      </c>
      <c r="C759" s="1" t="s">
        <v>333</v>
      </c>
      <c r="D759" s="1" t="s">
        <v>16</v>
      </c>
      <c r="E759" s="1">
        <v>22624.81</v>
      </c>
      <c r="F759" s="1">
        <v>0</v>
      </c>
      <c r="G759" s="1">
        <v>0</v>
      </c>
      <c r="H759" s="1">
        <v>0</v>
      </c>
      <c r="I759" s="1">
        <v>22624.81</v>
      </c>
      <c r="J759" s="1">
        <v>0</v>
      </c>
      <c r="K759" s="1">
        <v>0</v>
      </c>
      <c r="L759" s="1">
        <v>0</v>
      </c>
      <c r="M759" s="1">
        <v>197.89712655</v>
      </c>
      <c r="N759" s="1">
        <v>1462.95</v>
      </c>
      <c r="O759" s="1" t="b">
        <f t="shared" si="23"/>
        <v>0</v>
      </c>
    </row>
    <row r="760" spans="1:15" x14ac:dyDescent="0.15">
      <c r="A760" s="1" t="str">
        <f t="shared" si="22"/>
        <v>AmeriCredit Automobile Receivables Trust 2017-10001694010 - 04056742736</v>
      </c>
      <c r="B760" s="2">
        <v>42736</v>
      </c>
      <c r="C760" s="1" t="s">
        <v>332</v>
      </c>
      <c r="D760" s="1" t="s">
        <v>16</v>
      </c>
      <c r="E760" s="1">
        <v>35013.370000000003</v>
      </c>
      <c r="F760" s="1">
        <v>0</v>
      </c>
      <c r="G760" s="1">
        <v>0</v>
      </c>
      <c r="H760" s="1">
        <v>0</v>
      </c>
      <c r="I760" s="1">
        <v>35013.370000000003</v>
      </c>
      <c r="J760" s="1">
        <v>0</v>
      </c>
      <c r="K760" s="1">
        <v>0</v>
      </c>
      <c r="L760" s="1">
        <v>0</v>
      </c>
      <c r="M760" s="1">
        <v>397.90825695000001</v>
      </c>
      <c r="N760" s="1">
        <v>1790.91</v>
      </c>
      <c r="O760" s="1" t="b">
        <f t="shared" si="23"/>
        <v>0</v>
      </c>
    </row>
    <row r="761" spans="1:15" x14ac:dyDescent="0.15">
      <c r="A761" s="1" t="str">
        <f t="shared" si="22"/>
        <v>AmeriCredit Automobile Receivables Trust 2017-10001694010 - 04062142736</v>
      </c>
      <c r="B761" s="2">
        <v>42736</v>
      </c>
      <c r="C761" s="1" t="s">
        <v>331</v>
      </c>
      <c r="D761" s="1" t="s">
        <v>16</v>
      </c>
      <c r="E761" s="1">
        <v>25331.72</v>
      </c>
      <c r="F761" s="1">
        <v>25077.18</v>
      </c>
      <c r="G761" s="1">
        <v>0</v>
      </c>
      <c r="H761" s="1">
        <v>0</v>
      </c>
      <c r="I761" s="1">
        <v>254.54</v>
      </c>
      <c r="J761" s="1">
        <v>136.44</v>
      </c>
      <c r="K761" s="1">
        <v>0</v>
      </c>
      <c r="L761" s="1">
        <v>0</v>
      </c>
      <c r="M761" s="1">
        <v>256.15125591999998</v>
      </c>
      <c r="N761" s="1">
        <v>258.65268800000001</v>
      </c>
      <c r="O761" s="1" t="b">
        <f t="shared" si="23"/>
        <v>0</v>
      </c>
    </row>
    <row r="762" spans="1:15" x14ac:dyDescent="0.15">
      <c r="A762" s="1" t="str">
        <f t="shared" si="22"/>
        <v>AmeriCredit Automobile Receivables Trust 2017-10001694010 - 04073542736</v>
      </c>
      <c r="B762" s="2">
        <v>42736</v>
      </c>
      <c r="C762" s="1" t="s">
        <v>330</v>
      </c>
      <c r="D762" s="1" t="s">
        <v>16</v>
      </c>
      <c r="E762" s="1">
        <v>22577.75</v>
      </c>
      <c r="F762" s="1">
        <v>0</v>
      </c>
      <c r="G762" s="1">
        <v>0</v>
      </c>
      <c r="H762" s="1">
        <v>0</v>
      </c>
      <c r="I762" s="1">
        <v>22577.75</v>
      </c>
      <c r="J762" s="1">
        <v>0</v>
      </c>
      <c r="K762" s="1">
        <v>0</v>
      </c>
      <c r="L762" s="1">
        <v>0</v>
      </c>
      <c r="M762" s="1">
        <v>185.06027822999999</v>
      </c>
      <c r="N762" s="1">
        <v>999.28</v>
      </c>
      <c r="O762" s="1" t="b">
        <f t="shared" si="23"/>
        <v>0</v>
      </c>
    </row>
    <row r="763" spans="1:15" x14ac:dyDescent="0.15">
      <c r="A763" s="1" t="str">
        <f t="shared" si="22"/>
        <v>AmeriCredit Automobile Receivables Trust 2017-10001694010 - 04079642736</v>
      </c>
      <c r="B763" s="2">
        <v>42736</v>
      </c>
      <c r="C763" s="1" t="s">
        <v>329</v>
      </c>
      <c r="D763" s="1" t="s">
        <v>16</v>
      </c>
      <c r="E763" s="1">
        <v>27000</v>
      </c>
      <c r="F763" s="1">
        <v>21865.19</v>
      </c>
      <c r="G763" s="1">
        <v>4135.18</v>
      </c>
      <c r="H763" s="1">
        <v>0</v>
      </c>
      <c r="I763" s="1">
        <v>999.63</v>
      </c>
      <c r="J763" s="1">
        <v>0</v>
      </c>
      <c r="K763" s="1">
        <v>0</v>
      </c>
      <c r="L763" s="1">
        <v>0</v>
      </c>
      <c r="M763" s="1">
        <v>229.67277390000001</v>
      </c>
      <c r="N763" s="1">
        <v>1010.81382762</v>
      </c>
      <c r="O763" s="1" t="b">
        <f t="shared" si="23"/>
        <v>0</v>
      </c>
    </row>
    <row r="764" spans="1:15" x14ac:dyDescent="0.15">
      <c r="A764" s="1" t="str">
        <f t="shared" si="22"/>
        <v>AmeriCredit Automobile Receivables Trust 2017-10001694010 - 04088242736</v>
      </c>
      <c r="B764" s="2">
        <v>42736</v>
      </c>
      <c r="C764" s="1" t="s">
        <v>328</v>
      </c>
      <c r="D764" s="1" t="s">
        <v>16</v>
      </c>
      <c r="E764" s="1">
        <v>11334</v>
      </c>
      <c r="F764" s="1">
        <v>228.31</v>
      </c>
      <c r="G764" s="1">
        <v>0</v>
      </c>
      <c r="H764" s="1">
        <v>0</v>
      </c>
      <c r="I764" s="1">
        <v>11105.69</v>
      </c>
      <c r="J764" s="1">
        <v>71.69</v>
      </c>
      <c r="K764" s="1">
        <v>0</v>
      </c>
      <c r="L764" s="1">
        <v>0</v>
      </c>
      <c r="M764" s="1">
        <v>210.78293615000001</v>
      </c>
      <c r="N764" s="1">
        <v>276.8</v>
      </c>
      <c r="O764" s="1" t="b">
        <f t="shared" si="23"/>
        <v>0</v>
      </c>
    </row>
    <row r="765" spans="1:15" x14ac:dyDescent="0.15">
      <c r="A765" s="1" t="str">
        <f t="shared" si="22"/>
        <v>AmeriCredit Automobile Receivables Trust 2017-10001694010 - 04092342736</v>
      </c>
      <c r="B765" s="2">
        <v>42736</v>
      </c>
      <c r="C765" s="1" t="s">
        <v>327</v>
      </c>
      <c r="D765" s="1" t="s">
        <v>16</v>
      </c>
      <c r="E765" s="1">
        <v>23712.93</v>
      </c>
      <c r="F765" s="1">
        <v>0</v>
      </c>
      <c r="G765" s="1">
        <v>0</v>
      </c>
      <c r="H765" s="1">
        <v>0</v>
      </c>
      <c r="I765" s="1">
        <v>23712.93</v>
      </c>
      <c r="J765" s="1">
        <v>0</v>
      </c>
      <c r="K765" s="1">
        <v>0</v>
      </c>
      <c r="L765" s="1">
        <v>0</v>
      </c>
      <c r="M765" s="1">
        <v>231.11179344000001</v>
      </c>
      <c r="N765" s="1">
        <v>1397.34</v>
      </c>
      <c r="O765" s="1" t="b">
        <f t="shared" si="23"/>
        <v>0</v>
      </c>
    </row>
    <row r="766" spans="1:15" x14ac:dyDescent="0.15">
      <c r="A766" s="1" t="str">
        <f t="shared" si="22"/>
        <v>AmeriCredit Automobile Receivables Trust 2017-10001694010 - 04131042736</v>
      </c>
      <c r="B766" s="2">
        <v>42736</v>
      </c>
      <c r="C766" s="1" t="s">
        <v>326</v>
      </c>
      <c r="D766" s="1" t="s">
        <v>16</v>
      </c>
      <c r="E766" s="1">
        <v>22286.53</v>
      </c>
      <c r="F766" s="1">
        <v>0</v>
      </c>
      <c r="G766" s="1">
        <v>0</v>
      </c>
      <c r="H766" s="1">
        <v>0</v>
      </c>
      <c r="I766" s="1">
        <v>22286.53</v>
      </c>
      <c r="J766" s="1">
        <v>0</v>
      </c>
      <c r="K766" s="1">
        <v>0</v>
      </c>
      <c r="L766" s="1">
        <v>0</v>
      </c>
      <c r="M766" s="1">
        <v>204.22472733999999</v>
      </c>
      <c r="N766" s="1">
        <v>1385.73</v>
      </c>
      <c r="O766" s="1" t="b">
        <f t="shared" si="23"/>
        <v>0</v>
      </c>
    </row>
    <row r="767" spans="1:15" x14ac:dyDescent="0.15">
      <c r="A767" s="1" t="str">
        <f t="shared" si="22"/>
        <v>AmeriCredit Automobile Receivables Trust 2017-10001694010 - 04161942736</v>
      </c>
      <c r="B767" s="2">
        <v>42736</v>
      </c>
      <c r="C767" s="1" t="s">
        <v>325</v>
      </c>
      <c r="D767" s="1" t="s">
        <v>16</v>
      </c>
      <c r="E767" s="1">
        <v>8791.17</v>
      </c>
      <c r="F767" s="1">
        <v>0</v>
      </c>
      <c r="G767" s="1">
        <v>0</v>
      </c>
      <c r="H767" s="1">
        <v>0</v>
      </c>
      <c r="I767" s="1">
        <v>8791.17</v>
      </c>
      <c r="J767" s="1">
        <v>0</v>
      </c>
      <c r="K767" s="1">
        <v>0</v>
      </c>
      <c r="L767" s="1">
        <v>0</v>
      </c>
      <c r="M767" s="1">
        <v>149.04067053</v>
      </c>
      <c r="N767" s="1">
        <v>684.63</v>
      </c>
      <c r="O767" s="1" t="b">
        <f t="shared" si="23"/>
        <v>0</v>
      </c>
    </row>
    <row r="768" spans="1:15" x14ac:dyDescent="0.15">
      <c r="A768" s="1" t="str">
        <f t="shared" si="22"/>
        <v>AmeriCredit Automobile Receivables Trust 2017-10001694010 - 04192542736</v>
      </c>
      <c r="B768" s="2">
        <v>42736</v>
      </c>
      <c r="C768" s="1" t="s">
        <v>324</v>
      </c>
      <c r="D768" s="1" t="s">
        <v>16</v>
      </c>
      <c r="E768" s="1">
        <v>22944.6</v>
      </c>
      <c r="F768" s="1">
        <v>0</v>
      </c>
      <c r="G768" s="1">
        <v>0</v>
      </c>
      <c r="H768" s="1">
        <v>0</v>
      </c>
      <c r="I768" s="1">
        <v>22944.6</v>
      </c>
      <c r="J768" s="1">
        <v>0</v>
      </c>
      <c r="K768" s="1">
        <v>0</v>
      </c>
      <c r="L768" s="1">
        <v>0</v>
      </c>
      <c r="M768" s="1">
        <v>196.42949433000001</v>
      </c>
      <c r="N768" s="1">
        <v>1510.83</v>
      </c>
      <c r="O768" s="1" t="b">
        <f t="shared" si="23"/>
        <v>0</v>
      </c>
    </row>
    <row r="769" spans="1:15" x14ac:dyDescent="0.15">
      <c r="A769" s="1" t="str">
        <f t="shared" si="22"/>
        <v>AmeriCredit Automobile Receivables Trust 2017-10001694010 - 04205342736</v>
      </c>
      <c r="B769" s="2">
        <v>42736</v>
      </c>
      <c r="C769" s="1" t="s">
        <v>323</v>
      </c>
      <c r="D769" s="1" t="s">
        <v>16</v>
      </c>
      <c r="E769" s="1">
        <v>20417.97</v>
      </c>
      <c r="F769" s="1">
        <v>0</v>
      </c>
      <c r="G769" s="1">
        <v>0</v>
      </c>
      <c r="H769" s="1">
        <v>0</v>
      </c>
      <c r="I769" s="1">
        <v>20417.97</v>
      </c>
      <c r="J769" s="1">
        <v>0</v>
      </c>
      <c r="K769" s="1">
        <v>0</v>
      </c>
      <c r="L769" s="1">
        <v>0</v>
      </c>
      <c r="M769" s="1">
        <v>165.35138044000001</v>
      </c>
      <c r="N769" s="1">
        <v>1407.18</v>
      </c>
      <c r="O769" s="1" t="b">
        <f t="shared" si="23"/>
        <v>0</v>
      </c>
    </row>
    <row r="770" spans="1:15" x14ac:dyDescent="0.15">
      <c r="A770" s="1" t="str">
        <f t="shared" si="22"/>
        <v>AmeriCredit Automobile Receivables Trust 2017-10001694010 - 04237342736</v>
      </c>
      <c r="B770" s="2">
        <v>42736</v>
      </c>
      <c r="C770" s="1" t="s">
        <v>322</v>
      </c>
      <c r="D770" s="1" t="s">
        <v>16</v>
      </c>
      <c r="E770" s="1">
        <v>7851.2</v>
      </c>
      <c r="F770" s="1">
        <v>0</v>
      </c>
      <c r="G770" s="1">
        <v>0</v>
      </c>
      <c r="H770" s="1">
        <v>0</v>
      </c>
      <c r="I770" s="1">
        <v>7851.2</v>
      </c>
      <c r="J770" s="1">
        <v>0</v>
      </c>
      <c r="K770" s="1">
        <v>0</v>
      </c>
      <c r="L770" s="1">
        <v>0</v>
      </c>
      <c r="M770" s="1">
        <v>76.958691040000005</v>
      </c>
      <c r="N770" s="1">
        <v>460.26</v>
      </c>
      <c r="O770" s="1" t="b">
        <f t="shared" si="23"/>
        <v>0</v>
      </c>
    </row>
    <row r="771" spans="1:15" x14ac:dyDescent="0.15">
      <c r="A771" s="1" t="str">
        <f t="shared" ref="A771:A834" si="24">D771&amp;C771&amp;B771</f>
        <v>AmeriCredit Automobile Receivables Trust 2017-10001694010 - 04260942736</v>
      </c>
      <c r="B771" s="2">
        <v>42736</v>
      </c>
      <c r="C771" s="1" t="s">
        <v>321</v>
      </c>
      <c r="D771" s="1" t="s">
        <v>16</v>
      </c>
      <c r="E771" s="1">
        <v>12267.34</v>
      </c>
      <c r="F771" s="1">
        <v>0</v>
      </c>
      <c r="G771" s="1">
        <v>0</v>
      </c>
      <c r="H771" s="1">
        <v>0</v>
      </c>
      <c r="I771" s="1">
        <v>12267.34</v>
      </c>
      <c r="J771" s="1">
        <v>0</v>
      </c>
      <c r="K771" s="1">
        <v>0</v>
      </c>
      <c r="L771" s="1">
        <v>0</v>
      </c>
      <c r="M771" s="1">
        <v>87.776833420000003</v>
      </c>
      <c r="N771" s="1">
        <v>931.92</v>
      </c>
      <c r="O771" s="1" t="b">
        <f t="shared" ref="O771:O834" si="25">E771=G771</f>
        <v>0</v>
      </c>
    </row>
    <row r="772" spans="1:15" x14ac:dyDescent="0.15">
      <c r="A772" s="1" t="str">
        <f t="shared" si="24"/>
        <v>AmeriCredit Automobile Receivables Trust 2017-10001694010 - 04262842736</v>
      </c>
      <c r="B772" s="2">
        <v>42736</v>
      </c>
      <c r="C772" s="1" t="s">
        <v>320</v>
      </c>
      <c r="D772" s="1" t="s">
        <v>16</v>
      </c>
      <c r="E772" s="1">
        <v>9235.11</v>
      </c>
      <c r="F772" s="1">
        <v>0</v>
      </c>
      <c r="G772" s="1">
        <v>0</v>
      </c>
      <c r="H772" s="1">
        <v>0</v>
      </c>
      <c r="I772" s="1">
        <v>9235.11</v>
      </c>
      <c r="J772" s="1">
        <v>0</v>
      </c>
      <c r="K772" s="1">
        <v>0</v>
      </c>
      <c r="L772" s="1">
        <v>0</v>
      </c>
      <c r="M772" s="1">
        <v>92.382705759999993</v>
      </c>
      <c r="N772" s="1">
        <v>752.76</v>
      </c>
      <c r="O772" s="1" t="b">
        <f t="shared" si="25"/>
        <v>0</v>
      </c>
    </row>
    <row r="773" spans="1:15" x14ac:dyDescent="0.15">
      <c r="A773" s="1" t="str">
        <f t="shared" si="24"/>
        <v>AmeriCredit Automobile Receivables Trust 2017-10001694010 - 04268542736</v>
      </c>
      <c r="B773" s="2">
        <v>42736</v>
      </c>
      <c r="C773" s="1" t="s">
        <v>319</v>
      </c>
      <c r="D773" s="1" t="s">
        <v>16</v>
      </c>
      <c r="E773" s="1">
        <v>21199.22</v>
      </c>
      <c r="F773" s="1">
        <v>0</v>
      </c>
      <c r="G773" s="1">
        <v>0</v>
      </c>
      <c r="H773" s="1">
        <v>0</v>
      </c>
      <c r="I773" s="1">
        <v>21199.22</v>
      </c>
      <c r="J773" s="1">
        <v>0</v>
      </c>
      <c r="K773" s="1">
        <v>0</v>
      </c>
      <c r="L773" s="1">
        <v>0</v>
      </c>
      <c r="M773" s="1">
        <v>178.25729211999999</v>
      </c>
      <c r="N773" s="1">
        <v>1416.84</v>
      </c>
      <c r="O773" s="1" t="b">
        <f t="shared" si="25"/>
        <v>0</v>
      </c>
    </row>
    <row r="774" spans="1:15" x14ac:dyDescent="0.15">
      <c r="A774" s="1" t="str">
        <f t="shared" si="24"/>
        <v>AmeriCredit Automobile Receivables Trust 2017-10001694010 - 04312942736</v>
      </c>
      <c r="B774" s="2">
        <v>42736</v>
      </c>
      <c r="C774" s="1" t="s">
        <v>318</v>
      </c>
      <c r="D774" s="1" t="s">
        <v>16</v>
      </c>
      <c r="E774" s="1">
        <v>21648.720000000001</v>
      </c>
      <c r="F774" s="1">
        <v>210.77</v>
      </c>
      <c r="G774" s="1">
        <v>0</v>
      </c>
      <c r="H774" s="1">
        <v>0</v>
      </c>
      <c r="I774" s="1">
        <v>21437.95</v>
      </c>
      <c r="J774" s="1">
        <v>189.23</v>
      </c>
      <c r="K774" s="1">
        <v>0</v>
      </c>
      <c r="L774" s="1">
        <v>0</v>
      </c>
      <c r="M774" s="1">
        <v>229.24783278000001</v>
      </c>
      <c r="N774" s="1">
        <v>398.94</v>
      </c>
      <c r="O774" s="1" t="b">
        <f t="shared" si="25"/>
        <v>0</v>
      </c>
    </row>
    <row r="775" spans="1:15" x14ac:dyDescent="0.15">
      <c r="A775" s="1" t="str">
        <f t="shared" si="24"/>
        <v>AmeriCredit Automobile Receivables Trust 2017-10001694010 - 04314342736</v>
      </c>
      <c r="B775" s="2">
        <v>42736</v>
      </c>
      <c r="C775" s="1" t="s">
        <v>317</v>
      </c>
      <c r="D775" s="1" t="s">
        <v>16</v>
      </c>
      <c r="E775" s="1">
        <v>19784.189999999999</v>
      </c>
      <c r="F775" s="1">
        <v>0</v>
      </c>
      <c r="G775" s="1">
        <v>0</v>
      </c>
      <c r="H775" s="1">
        <v>0</v>
      </c>
      <c r="I775" s="1">
        <v>19784.189999999999</v>
      </c>
      <c r="J775" s="1">
        <v>0</v>
      </c>
      <c r="K775" s="1">
        <v>0</v>
      </c>
      <c r="L775" s="1">
        <v>0</v>
      </c>
      <c r="M775" s="1">
        <v>153.10278188000001</v>
      </c>
      <c r="N775" s="1">
        <v>1414.17</v>
      </c>
      <c r="O775" s="1" t="b">
        <f t="shared" si="25"/>
        <v>0</v>
      </c>
    </row>
    <row r="776" spans="1:15" x14ac:dyDescent="0.15">
      <c r="A776" s="1" t="str">
        <f t="shared" si="24"/>
        <v>AmeriCredit Automobile Receivables Trust 2017-10001694010 - 04347342736</v>
      </c>
      <c r="B776" s="2">
        <v>42736</v>
      </c>
      <c r="C776" s="1" t="s">
        <v>316</v>
      </c>
      <c r="D776" s="1" t="s">
        <v>16</v>
      </c>
      <c r="E776" s="1">
        <v>17559.11</v>
      </c>
      <c r="F776" s="1">
        <v>0</v>
      </c>
      <c r="G776" s="1">
        <v>0</v>
      </c>
      <c r="H776" s="1">
        <v>0</v>
      </c>
      <c r="I776" s="1">
        <v>17559.11</v>
      </c>
      <c r="J776" s="1">
        <v>0</v>
      </c>
      <c r="K776" s="1">
        <v>0</v>
      </c>
      <c r="L776" s="1">
        <v>0</v>
      </c>
      <c r="M776" s="1">
        <v>171.11130703000001</v>
      </c>
      <c r="N776" s="1">
        <v>1034.6400000000001</v>
      </c>
      <c r="O776" s="1" t="b">
        <f t="shared" si="25"/>
        <v>0</v>
      </c>
    </row>
    <row r="777" spans="1:15" x14ac:dyDescent="0.15">
      <c r="A777" s="1" t="str">
        <f t="shared" si="24"/>
        <v>AmeriCredit Automobile Receivables Trust 2017-10001694010 - 04350242736</v>
      </c>
      <c r="B777" s="2">
        <v>42736</v>
      </c>
      <c r="C777" s="1" t="s">
        <v>315</v>
      </c>
      <c r="D777" s="1" t="s">
        <v>16</v>
      </c>
      <c r="E777" s="1">
        <v>8759</v>
      </c>
      <c r="F777" s="1">
        <v>0</v>
      </c>
      <c r="G777" s="1">
        <v>0</v>
      </c>
      <c r="H777" s="1">
        <v>0</v>
      </c>
      <c r="I777" s="1">
        <v>8759</v>
      </c>
      <c r="J777" s="1">
        <v>0</v>
      </c>
      <c r="K777" s="1">
        <v>0</v>
      </c>
      <c r="L777" s="1">
        <v>0</v>
      </c>
      <c r="M777" s="1">
        <v>212.48681522999999</v>
      </c>
      <c r="N777" s="1">
        <v>850.98</v>
      </c>
      <c r="O777" s="1" t="b">
        <f t="shared" si="25"/>
        <v>0</v>
      </c>
    </row>
    <row r="778" spans="1:15" x14ac:dyDescent="0.15">
      <c r="A778" s="1" t="str">
        <f t="shared" si="24"/>
        <v>AmeriCredit Automobile Receivables Trust 2017-10001694010 - 04364742736</v>
      </c>
      <c r="B778" s="2">
        <v>42736</v>
      </c>
      <c r="C778" s="1" t="s">
        <v>314</v>
      </c>
      <c r="D778" s="1" t="s">
        <v>16</v>
      </c>
      <c r="E778" s="1">
        <v>27273.06</v>
      </c>
      <c r="F778" s="1">
        <v>0</v>
      </c>
      <c r="G778" s="1">
        <v>0</v>
      </c>
      <c r="H778" s="1">
        <v>0</v>
      </c>
      <c r="I778" s="1">
        <v>27273.06</v>
      </c>
      <c r="J778" s="1">
        <v>0</v>
      </c>
      <c r="K778" s="1">
        <v>0</v>
      </c>
      <c r="L778" s="1">
        <v>0</v>
      </c>
      <c r="M778" s="1">
        <v>303.20827098000001</v>
      </c>
      <c r="N778" s="1">
        <v>964.4</v>
      </c>
      <c r="O778" s="1" t="b">
        <f t="shared" si="25"/>
        <v>0</v>
      </c>
    </row>
    <row r="779" spans="1:15" x14ac:dyDescent="0.15">
      <c r="A779" s="1" t="str">
        <f t="shared" si="24"/>
        <v>AmeriCredit Automobile Receivables Trust 2017-10001694010 - 04381842736</v>
      </c>
      <c r="B779" s="2">
        <v>42736</v>
      </c>
      <c r="C779" s="1" t="s">
        <v>313</v>
      </c>
      <c r="D779" s="1" t="s">
        <v>16</v>
      </c>
      <c r="E779" s="1">
        <v>8321.56</v>
      </c>
      <c r="F779" s="1">
        <v>0</v>
      </c>
      <c r="G779" s="1">
        <v>0</v>
      </c>
      <c r="H779" s="1">
        <v>0</v>
      </c>
      <c r="I779" s="1">
        <v>8321.56</v>
      </c>
      <c r="J779" s="1">
        <v>0</v>
      </c>
      <c r="K779" s="1">
        <v>0</v>
      </c>
      <c r="L779" s="1">
        <v>0</v>
      </c>
      <c r="M779" s="1">
        <v>110.85296375999999</v>
      </c>
      <c r="N779" s="1">
        <v>524.52</v>
      </c>
      <c r="O779" s="1" t="b">
        <f t="shared" si="25"/>
        <v>0</v>
      </c>
    </row>
    <row r="780" spans="1:15" x14ac:dyDescent="0.15">
      <c r="A780" s="1" t="str">
        <f t="shared" si="24"/>
        <v>AmeriCredit Automobile Receivables Trust 2017-10001694010 - 04406242736</v>
      </c>
      <c r="B780" s="2">
        <v>42736</v>
      </c>
      <c r="C780" s="1" t="s">
        <v>312</v>
      </c>
      <c r="D780" s="1" t="s">
        <v>16</v>
      </c>
      <c r="E780" s="1">
        <v>18717.849999999999</v>
      </c>
      <c r="F780" s="1">
        <v>0</v>
      </c>
      <c r="G780" s="1">
        <v>0</v>
      </c>
      <c r="H780" s="1">
        <v>0</v>
      </c>
      <c r="I780" s="1">
        <v>18717.849999999999</v>
      </c>
      <c r="J780" s="1">
        <v>0</v>
      </c>
      <c r="K780" s="1">
        <v>0</v>
      </c>
      <c r="L780" s="1">
        <v>0</v>
      </c>
      <c r="M780" s="1">
        <v>177.38866773999999</v>
      </c>
      <c r="N780" s="1">
        <v>1130.22</v>
      </c>
      <c r="O780" s="1" t="b">
        <f t="shared" si="25"/>
        <v>0</v>
      </c>
    </row>
    <row r="781" spans="1:15" x14ac:dyDescent="0.15">
      <c r="A781" s="1" t="str">
        <f t="shared" si="24"/>
        <v>AmeriCredit Automobile Receivables Trust 2017-10001694010 - 04420442736</v>
      </c>
      <c r="B781" s="2">
        <v>42736</v>
      </c>
      <c r="C781" s="1" t="s">
        <v>311</v>
      </c>
      <c r="D781" s="1" t="s">
        <v>16</v>
      </c>
      <c r="E781" s="1">
        <v>12316.16</v>
      </c>
      <c r="F781" s="1">
        <v>0</v>
      </c>
      <c r="G781" s="1">
        <v>0</v>
      </c>
      <c r="H781" s="1">
        <v>0</v>
      </c>
      <c r="I781" s="1">
        <v>12316.16</v>
      </c>
      <c r="J781" s="1">
        <v>0</v>
      </c>
      <c r="K781" s="1">
        <v>0</v>
      </c>
      <c r="L781" s="1">
        <v>0</v>
      </c>
      <c r="M781" s="1">
        <v>129.45700439999999</v>
      </c>
      <c r="N781" s="1">
        <v>677.85</v>
      </c>
      <c r="O781" s="1" t="b">
        <f t="shared" si="25"/>
        <v>0</v>
      </c>
    </row>
    <row r="782" spans="1:15" x14ac:dyDescent="0.15">
      <c r="A782" s="1" t="str">
        <f t="shared" si="24"/>
        <v>AmeriCredit Automobile Receivables Trust 2017-10001694010 - 04429042736</v>
      </c>
      <c r="B782" s="2">
        <v>42736</v>
      </c>
      <c r="C782" s="1" t="s">
        <v>310</v>
      </c>
      <c r="D782" s="1" t="s">
        <v>16</v>
      </c>
      <c r="E782" s="1">
        <v>35061.1</v>
      </c>
      <c r="F782" s="1">
        <v>0</v>
      </c>
      <c r="G782" s="1">
        <v>0</v>
      </c>
      <c r="H782" s="1">
        <v>0</v>
      </c>
      <c r="I782" s="1">
        <v>35061.1</v>
      </c>
      <c r="J782" s="1">
        <v>0</v>
      </c>
      <c r="K782" s="1">
        <v>0</v>
      </c>
      <c r="L782" s="1">
        <v>0</v>
      </c>
      <c r="M782" s="1">
        <v>322.21705787000002</v>
      </c>
      <c r="N782" s="1">
        <v>1451.3</v>
      </c>
      <c r="O782" s="1" t="b">
        <f t="shared" si="25"/>
        <v>0</v>
      </c>
    </row>
    <row r="783" spans="1:15" x14ac:dyDescent="0.15">
      <c r="A783" s="1" t="str">
        <f t="shared" si="24"/>
        <v>AmeriCredit Automobile Receivables Trust 2017-10001694010 - 04438142736</v>
      </c>
      <c r="B783" s="2">
        <v>42736</v>
      </c>
      <c r="C783" s="1" t="s">
        <v>309</v>
      </c>
      <c r="D783" s="1" t="s">
        <v>16</v>
      </c>
      <c r="E783" s="1">
        <v>23477.5</v>
      </c>
      <c r="F783" s="1">
        <v>0</v>
      </c>
      <c r="G783" s="1">
        <v>0</v>
      </c>
      <c r="H783" s="1">
        <v>0</v>
      </c>
      <c r="I783" s="1">
        <v>23477.5</v>
      </c>
      <c r="J783" s="1">
        <v>0</v>
      </c>
      <c r="K783" s="1">
        <v>0</v>
      </c>
      <c r="L783" s="1">
        <v>0</v>
      </c>
      <c r="M783" s="1">
        <v>209.76925781</v>
      </c>
      <c r="N783" s="1">
        <v>1465.29</v>
      </c>
      <c r="O783" s="1" t="b">
        <f t="shared" si="25"/>
        <v>0</v>
      </c>
    </row>
    <row r="784" spans="1:15" x14ac:dyDescent="0.15">
      <c r="A784" s="1" t="str">
        <f t="shared" si="24"/>
        <v>AmeriCredit Automobile Receivables Trust 2017-10001694010 - 04525942736</v>
      </c>
      <c r="B784" s="2">
        <v>42736</v>
      </c>
      <c r="C784" s="1" t="s">
        <v>308</v>
      </c>
      <c r="D784" s="1" t="s">
        <v>16</v>
      </c>
      <c r="E784" s="1">
        <v>37931.07</v>
      </c>
      <c r="F784" s="1">
        <v>0</v>
      </c>
      <c r="G784" s="1">
        <v>0</v>
      </c>
      <c r="H784" s="1">
        <v>0</v>
      </c>
      <c r="I784" s="1">
        <v>37931.07</v>
      </c>
      <c r="J784" s="1">
        <v>0</v>
      </c>
      <c r="K784" s="1">
        <v>0</v>
      </c>
      <c r="L784" s="1">
        <v>0</v>
      </c>
      <c r="M784" s="1">
        <v>377.11925310999999</v>
      </c>
      <c r="N784" s="1">
        <v>1477.76</v>
      </c>
      <c r="O784" s="1" t="b">
        <f t="shared" si="25"/>
        <v>0</v>
      </c>
    </row>
    <row r="785" spans="1:15" x14ac:dyDescent="0.15">
      <c r="A785" s="1" t="str">
        <f t="shared" si="24"/>
        <v>AmeriCredit Automobile Receivables Trust 2017-10001694010 - 04530142736</v>
      </c>
      <c r="B785" s="2">
        <v>42736</v>
      </c>
      <c r="C785" s="1" t="s">
        <v>307</v>
      </c>
      <c r="D785" s="1" t="s">
        <v>16</v>
      </c>
      <c r="E785" s="1">
        <v>10628.56</v>
      </c>
      <c r="F785" s="1">
        <v>0</v>
      </c>
      <c r="G785" s="1">
        <v>0</v>
      </c>
      <c r="H785" s="1">
        <v>0</v>
      </c>
      <c r="I785" s="1">
        <v>10628.56</v>
      </c>
      <c r="J785" s="1">
        <v>0</v>
      </c>
      <c r="K785" s="1">
        <v>0</v>
      </c>
      <c r="L785" s="1">
        <v>0</v>
      </c>
      <c r="M785" s="1">
        <v>101.38136131</v>
      </c>
      <c r="N785" s="1">
        <v>595.14</v>
      </c>
      <c r="O785" s="1" t="b">
        <f t="shared" si="25"/>
        <v>0</v>
      </c>
    </row>
    <row r="786" spans="1:15" x14ac:dyDescent="0.15">
      <c r="A786" s="1" t="str">
        <f t="shared" si="24"/>
        <v>AmeriCredit Automobile Receivables Trust 2017-10001694010 - 04538842736</v>
      </c>
      <c r="B786" s="2">
        <v>42736</v>
      </c>
      <c r="C786" s="1" t="s">
        <v>306</v>
      </c>
      <c r="D786" s="1" t="s">
        <v>16</v>
      </c>
      <c r="E786" s="1">
        <v>14569.7</v>
      </c>
      <c r="F786" s="1">
        <v>0</v>
      </c>
      <c r="G786" s="1">
        <v>0</v>
      </c>
      <c r="H786" s="1">
        <v>-40.21</v>
      </c>
      <c r="I786" s="1">
        <v>14609.91</v>
      </c>
      <c r="J786" s="1">
        <v>0</v>
      </c>
      <c r="K786" s="1">
        <v>0</v>
      </c>
      <c r="L786" s="1">
        <v>0</v>
      </c>
      <c r="M786" s="1">
        <v>141.45515989</v>
      </c>
      <c r="N786" s="1">
        <v>865.74</v>
      </c>
      <c r="O786" s="1" t="b">
        <f t="shared" si="25"/>
        <v>0</v>
      </c>
    </row>
    <row r="787" spans="1:15" x14ac:dyDescent="0.15">
      <c r="A787" s="1" t="str">
        <f t="shared" si="24"/>
        <v>AmeriCredit Automobile Receivables Trust 2017-10001694010 - 04548542736</v>
      </c>
      <c r="B787" s="2">
        <v>42736</v>
      </c>
      <c r="C787" s="1" t="s">
        <v>305</v>
      </c>
      <c r="D787" s="1" t="s">
        <v>16</v>
      </c>
      <c r="E787" s="1">
        <v>20676.849999999999</v>
      </c>
      <c r="F787" s="1">
        <v>0</v>
      </c>
      <c r="G787" s="1">
        <v>0</v>
      </c>
      <c r="H787" s="1">
        <v>0</v>
      </c>
      <c r="I787" s="1">
        <v>20676.849999999999</v>
      </c>
      <c r="J787" s="1">
        <v>0</v>
      </c>
      <c r="K787" s="1">
        <v>0</v>
      </c>
      <c r="L787" s="1">
        <v>0</v>
      </c>
      <c r="M787" s="1">
        <v>145.95866176000001</v>
      </c>
      <c r="N787" s="1">
        <v>1030</v>
      </c>
      <c r="O787" s="1" t="b">
        <f t="shared" si="25"/>
        <v>0</v>
      </c>
    </row>
    <row r="788" spans="1:15" x14ac:dyDescent="0.15">
      <c r="A788" s="1" t="str">
        <f t="shared" si="24"/>
        <v>AmeriCredit Automobile Receivables Trust 2017-10001694010 - 04548942736</v>
      </c>
      <c r="B788" s="2">
        <v>42736</v>
      </c>
      <c r="C788" s="1" t="s">
        <v>304</v>
      </c>
      <c r="D788" s="1" t="s">
        <v>16</v>
      </c>
      <c r="E788" s="1">
        <v>11484.92</v>
      </c>
      <c r="F788" s="1">
        <v>0</v>
      </c>
      <c r="G788" s="1">
        <v>0</v>
      </c>
      <c r="H788" s="1">
        <v>0</v>
      </c>
      <c r="I788" s="1">
        <v>11484.92</v>
      </c>
      <c r="J788" s="1">
        <v>257.24</v>
      </c>
      <c r="K788" s="1">
        <v>0</v>
      </c>
      <c r="L788" s="1">
        <v>0</v>
      </c>
      <c r="M788" s="1">
        <v>95.946902230000006</v>
      </c>
      <c r="N788" s="1">
        <v>514.48</v>
      </c>
      <c r="O788" s="1" t="b">
        <f t="shared" si="25"/>
        <v>0</v>
      </c>
    </row>
    <row r="789" spans="1:15" x14ac:dyDescent="0.15">
      <c r="A789" s="1" t="str">
        <f t="shared" si="24"/>
        <v>AmeriCredit Automobile Receivables Trust 2017-10001694010 - 04551542736</v>
      </c>
      <c r="B789" s="2">
        <v>42736</v>
      </c>
      <c r="C789" s="1" t="s">
        <v>303</v>
      </c>
      <c r="D789" s="1" t="s">
        <v>16</v>
      </c>
      <c r="E789" s="1">
        <v>17312.599999999999</v>
      </c>
      <c r="F789" s="1">
        <v>0</v>
      </c>
      <c r="G789" s="1">
        <v>0</v>
      </c>
      <c r="H789" s="1">
        <v>0</v>
      </c>
      <c r="I789" s="1">
        <v>17312.599999999999</v>
      </c>
      <c r="J789" s="1">
        <v>0</v>
      </c>
      <c r="K789" s="1">
        <v>0</v>
      </c>
      <c r="L789" s="1">
        <v>0</v>
      </c>
      <c r="M789" s="1">
        <v>181.64319823</v>
      </c>
      <c r="N789" s="1">
        <v>944.97</v>
      </c>
      <c r="O789" s="1" t="b">
        <f t="shared" si="25"/>
        <v>0</v>
      </c>
    </row>
    <row r="790" spans="1:15" x14ac:dyDescent="0.15">
      <c r="A790" s="1" t="str">
        <f t="shared" si="24"/>
        <v>AmeriCredit Automobile Receivables Trust 2017-10001694010 - 04563042736</v>
      </c>
      <c r="B790" s="2">
        <v>42736</v>
      </c>
      <c r="C790" s="1" t="s">
        <v>302</v>
      </c>
      <c r="D790" s="1" t="s">
        <v>16</v>
      </c>
      <c r="E790" s="1">
        <v>39921.86</v>
      </c>
      <c r="F790" s="1">
        <v>0</v>
      </c>
      <c r="G790" s="1">
        <v>0</v>
      </c>
      <c r="H790" s="1">
        <v>0</v>
      </c>
      <c r="I790" s="1">
        <v>39921.86</v>
      </c>
      <c r="J790" s="1">
        <v>0</v>
      </c>
      <c r="K790" s="1">
        <v>0</v>
      </c>
      <c r="L790" s="1">
        <v>0</v>
      </c>
      <c r="M790" s="1">
        <v>333.40973603999998</v>
      </c>
      <c r="N790" s="1">
        <v>2683.2</v>
      </c>
      <c r="O790" s="1" t="b">
        <f t="shared" si="25"/>
        <v>0</v>
      </c>
    </row>
    <row r="791" spans="1:15" x14ac:dyDescent="0.15">
      <c r="A791" s="1" t="str">
        <f t="shared" si="24"/>
        <v>AmeriCredit Automobile Receivables Trust 2017-10001694010 - 04573042736</v>
      </c>
      <c r="B791" s="2">
        <v>42736</v>
      </c>
      <c r="C791" s="1" t="s">
        <v>301</v>
      </c>
      <c r="D791" s="1" t="s">
        <v>16</v>
      </c>
      <c r="E791" s="1">
        <v>21268.560000000001</v>
      </c>
      <c r="F791" s="1">
        <v>21197.56</v>
      </c>
      <c r="G791" s="1">
        <v>71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188.57279045000001</v>
      </c>
      <c r="N791" s="1">
        <v>0</v>
      </c>
      <c r="O791" s="1" t="b">
        <f t="shared" si="25"/>
        <v>0</v>
      </c>
    </row>
    <row r="792" spans="1:15" x14ac:dyDescent="0.15">
      <c r="A792" s="1" t="str">
        <f t="shared" si="24"/>
        <v>AmeriCredit Automobile Receivables Trust 2017-10001694010 - 04573742736</v>
      </c>
      <c r="B792" s="2">
        <v>42736</v>
      </c>
      <c r="C792" s="1" t="s">
        <v>300</v>
      </c>
      <c r="D792" s="1" t="s">
        <v>16</v>
      </c>
      <c r="E792" s="1">
        <v>24023.55</v>
      </c>
      <c r="F792" s="1">
        <v>0</v>
      </c>
      <c r="G792" s="1">
        <v>0</v>
      </c>
      <c r="H792" s="1">
        <v>0</v>
      </c>
      <c r="I792" s="1">
        <v>24023.55</v>
      </c>
      <c r="J792" s="1">
        <v>504.37</v>
      </c>
      <c r="K792" s="1">
        <v>0</v>
      </c>
      <c r="L792" s="1">
        <v>0</v>
      </c>
      <c r="M792" s="1">
        <v>225.48684021</v>
      </c>
      <c r="N792" s="1">
        <v>936.68</v>
      </c>
      <c r="O792" s="1" t="b">
        <f t="shared" si="25"/>
        <v>0</v>
      </c>
    </row>
    <row r="793" spans="1:15" x14ac:dyDescent="0.15">
      <c r="A793" s="1" t="str">
        <f t="shared" si="24"/>
        <v>AmeriCredit Automobile Receivables Trust 2017-10001694010 - 04593242736</v>
      </c>
      <c r="B793" s="2">
        <v>42736</v>
      </c>
      <c r="C793" s="1" t="s">
        <v>299</v>
      </c>
      <c r="D793" s="1" t="s">
        <v>16</v>
      </c>
      <c r="E793" s="1">
        <v>25074.75</v>
      </c>
      <c r="F793" s="1">
        <v>25065.62</v>
      </c>
      <c r="G793" s="1">
        <v>9.1300000000000008</v>
      </c>
      <c r="H793" s="1">
        <v>0</v>
      </c>
      <c r="I793" s="1">
        <v>0</v>
      </c>
      <c r="J793" s="1">
        <v>637.72</v>
      </c>
      <c r="K793" s="1">
        <v>0</v>
      </c>
      <c r="L793" s="1">
        <v>0</v>
      </c>
      <c r="M793" s="1">
        <v>234.61881574</v>
      </c>
      <c r="N793" s="1">
        <v>0</v>
      </c>
      <c r="O793" s="1" t="b">
        <f t="shared" si="25"/>
        <v>0</v>
      </c>
    </row>
    <row r="794" spans="1:15" x14ac:dyDescent="0.15">
      <c r="A794" s="1" t="str">
        <f t="shared" si="24"/>
        <v>AmeriCredit Automobile Receivables Trust 2017-10001694010 - 04640542736</v>
      </c>
      <c r="B794" s="2">
        <v>42736</v>
      </c>
      <c r="C794" s="1" t="s">
        <v>298</v>
      </c>
      <c r="D794" s="1" t="s">
        <v>16</v>
      </c>
      <c r="E794" s="1">
        <v>15579</v>
      </c>
      <c r="F794" s="1">
        <v>0</v>
      </c>
      <c r="G794" s="1">
        <v>0</v>
      </c>
      <c r="H794" s="1">
        <v>0</v>
      </c>
      <c r="I794" s="1">
        <v>15579</v>
      </c>
      <c r="J794" s="1">
        <v>0</v>
      </c>
      <c r="K794" s="1">
        <v>0</v>
      </c>
      <c r="L794" s="1">
        <v>-275</v>
      </c>
      <c r="M794" s="1">
        <v>150.99737500000001</v>
      </c>
      <c r="N794" s="1">
        <v>609.67999999999995</v>
      </c>
      <c r="O794" s="1" t="b">
        <f t="shared" si="25"/>
        <v>0</v>
      </c>
    </row>
    <row r="795" spans="1:15" x14ac:dyDescent="0.15">
      <c r="A795" s="1" t="str">
        <f t="shared" si="24"/>
        <v>AmeriCredit Automobile Receivables Trust 2017-10001694010 - 04641542736</v>
      </c>
      <c r="B795" s="2">
        <v>42736</v>
      </c>
      <c r="C795" s="1" t="s">
        <v>297</v>
      </c>
      <c r="D795" s="1" t="s">
        <v>16</v>
      </c>
      <c r="E795" s="1">
        <v>25248.68</v>
      </c>
      <c r="F795" s="1">
        <v>0</v>
      </c>
      <c r="G795" s="1">
        <v>0</v>
      </c>
      <c r="H795" s="1">
        <v>0</v>
      </c>
      <c r="I795" s="1">
        <v>25248.68</v>
      </c>
      <c r="J795" s="1">
        <v>0</v>
      </c>
      <c r="K795" s="1">
        <v>0</v>
      </c>
      <c r="L795" s="1">
        <v>0</v>
      </c>
      <c r="M795" s="1">
        <v>198.14485998999999</v>
      </c>
      <c r="N795" s="1">
        <v>1784.7</v>
      </c>
      <c r="O795" s="1" t="b">
        <f t="shared" si="25"/>
        <v>0</v>
      </c>
    </row>
    <row r="796" spans="1:15" x14ac:dyDescent="0.15">
      <c r="A796" s="1" t="str">
        <f t="shared" si="24"/>
        <v>AmeriCredit Automobile Receivables Trust 2017-10001694010 - 04720642736</v>
      </c>
      <c r="B796" s="2">
        <v>42736</v>
      </c>
      <c r="C796" s="1" t="s">
        <v>296</v>
      </c>
      <c r="D796" s="1" t="s">
        <v>16</v>
      </c>
      <c r="E796" s="1">
        <v>14477.86</v>
      </c>
      <c r="F796" s="1">
        <v>0</v>
      </c>
      <c r="G796" s="1">
        <v>0</v>
      </c>
      <c r="H796" s="1">
        <v>0</v>
      </c>
      <c r="I796" s="1">
        <v>14477.86</v>
      </c>
      <c r="J796" s="1">
        <v>0</v>
      </c>
      <c r="K796" s="1">
        <v>0</v>
      </c>
      <c r="L796" s="1">
        <v>0</v>
      </c>
      <c r="M796" s="1">
        <v>115.27467875000001</v>
      </c>
      <c r="N796" s="1">
        <v>663.16</v>
      </c>
      <c r="O796" s="1" t="b">
        <f t="shared" si="25"/>
        <v>0</v>
      </c>
    </row>
    <row r="797" spans="1:15" x14ac:dyDescent="0.15">
      <c r="A797" s="1" t="str">
        <f t="shared" si="24"/>
        <v>AmeriCredit Automobile Receivables Trust 2017-10001694010 - 04768442736</v>
      </c>
      <c r="B797" s="2">
        <v>42736</v>
      </c>
      <c r="C797" s="1" t="s">
        <v>295</v>
      </c>
      <c r="D797" s="1" t="s">
        <v>16</v>
      </c>
      <c r="E797" s="1">
        <v>12198</v>
      </c>
      <c r="F797" s="1">
        <v>67.7</v>
      </c>
      <c r="G797" s="1">
        <v>0</v>
      </c>
      <c r="H797" s="1">
        <v>0</v>
      </c>
      <c r="I797" s="1">
        <v>12130.3</v>
      </c>
      <c r="J797" s="1">
        <v>191.99</v>
      </c>
      <c r="K797" s="1">
        <v>0</v>
      </c>
      <c r="L797" s="1">
        <v>0</v>
      </c>
      <c r="M797" s="1">
        <v>129.578</v>
      </c>
      <c r="N797" s="1">
        <v>259.69</v>
      </c>
      <c r="O797" s="1" t="b">
        <f t="shared" si="25"/>
        <v>0</v>
      </c>
    </row>
    <row r="798" spans="1:15" x14ac:dyDescent="0.15">
      <c r="A798" s="1" t="str">
        <f t="shared" si="24"/>
        <v>AmeriCredit Automobile Receivables Trust 2017-10001694010 - 04777742736</v>
      </c>
      <c r="B798" s="2">
        <v>42736</v>
      </c>
      <c r="C798" s="1" t="s">
        <v>294</v>
      </c>
      <c r="D798" s="1" t="s">
        <v>16</v>
      </c>
      <c r="E798" s="1">
        <v>22239.47</v>
      </c>
      <c r="F798" s="1">
        <v>0</v>
      </c>
      <c r="G798" s="1">
        <v>0</v>
      </c>
      <c r="H798" s="1">
        <v>0</v>
      </c>
      <c r="I798" s="1">
        <v>22239.47</v>
      </c>
      <c r="J798" s="1">
        <v>0</v>
      </c>
      <c r="K798" s="1">
        <v>0</v>
      </c>
      <c r="L798" s="1">
        <v>0</v>
      </c>
      <c r="M798" s="1">
        <v>186.39594061</v>
      </c>
      <c r="N798" s="1">
        <v>997.22</v>
      </c>
      <c r="O798" s="1" t="b">
        <f t="shared" si="25"/>
        <v>0</v>
      </c>
    </row>
    <row r="799" spans="1:15" x14ac:dyDescent="0.15">
      <c r="A799" s="1" t="str">
        <f t="shared" si="24"/>
        <v>AmeriCredit Automobile Receivables Trust 2017-10001694010 - 04822642736</v>
      </c>
      <c r="B799" s="2">
        <v>42736</v>
      </c>
      <c r="C799" s="1" t="s">
        <v>293</v>
      </c>
      <c r="D799" s="1" t="s">
        <v>16</v>
      </c>
      <c r="E799" s="1">
        <v>37842.68</v>
      </c>
      <c r="F799" s="1">
        <v>37833.449999999997</v>
      </c>
      <c r="G799" s="1">
        <v>9.23</v>
      </c>
      <c r="H799" s="1">
        <v>0</v>
      </c>
      <c r="I799" s="1">
        <v>0</v>
      </c>
      <c r="J799" s="1">
        <v>610.45000000000005</v>
      </c>
      <c r="K799" s="1">
        <v>0</v>
      </c>
      <c r="L799" s="1">
        <v>0</v>
      </c>
      <c r="M799" s="1">
        <v>401.45667832999999</v>
      </c>
      <c r="N799" s="1">
        <v>0</v>
      </c>
      <c r="O799" s="1" t="b">
        <f t="shared" si="25"/>
        <v>0</v>
      </c>
    </row>
    <row r="800" spans="1:15" x14ac:dyDescent="0.15">
      <c r="A800" s="1" t="str">
        <f t="shared" si="24"/>
        <v>AmeriCredit Automobile Receivables Trust 2017-10001694010 - 04884242736</v>
      </c>
      <c r="B800" s="2">
        <v>42736</v>
      </c>
      <c r="C800" s="1" t="s">
        <v>292</v>
      </c>
      <c r="D800" s="1" t="s">
        <v>16</v>
      </c>
      <c r="E800" s="1">
        <v>15171.28</v>
      </c>
      <c r="F800" s="1">
        <v>184.38</v>
      </c>
      <c r="G800" s="1">
        <v>0</v>
      </c>
      <c r="H800" s="1">
        <v>0</v>
      </c>
      <c r="I800" s="1">
        <v>14986.9</v>
      </c>
      <c r="J800" s="1">
        <v>111.44</v>
      </c>
      <c r="K800" s="1">
        <v>0</v>
      </c>
      <c r="L800" s="1">
        <v>0</v>
      </c>
      <c r="M800" s="1">
        <v>216.80291667</v>
      </c>
      <c r="N800" s="1">
        <v>295.82</v>
      </c>
      <c r="O800" s="1" t="b">
        <f t="shared" si="25"/>
        <v>0</v>
      </c>
    </row>
    <row r="801" spans="1:15" x14ac:dyDescent="0.15">
      <c r="A801" s="1" t="str">
        <f t="shared" si="24"/>
        <v>AmeriCredit Automobile Receivables Trust 2017-10001694010 - 04897642736</v>
      </c>
      <c r="B801" s="2">
        <v>42736</v>
      </c>
      <c r="C801" s="1" t="s">
        <v>291</v>
      </c>
      <c r="D801" s="1" t="s">
        <v>16</v>
      </c>
      <c r="E801" s="1">
        <v>7875</v>
      </c>
      <c r="F801" s="1">
        <v>0</v>
      </c>
      <c r="G801" s="1">
        <v>0</v>
      </c>
      <c r="H801" s="1">
        <v>0</v>
      </c>
      <c r="I801" s="1">
        <v>7875</v>
      </c>
      <c r="J801" s="1">
        <v>0</v>
      </c>
      <c r="K801" s="1">
        <v>0</v>
      </c>
      <c r="L801" s="1">
        <v>-845.45</v>
      </c>
      <c r="M801" s="1">
        <v>74.465605429999997</v>
      </c>
      <c r="N801" s="1">
        <v>652.5</v>
      </c>
      <c r="O801" s="1" t="b">
        <f t="shared" si="25"/>
        <v>0</v>
      </c>
    </row>
    <row r="802" spans="1:15" x14ac:dyDescent="0.15">
      <c r="A802" s="1" t="str">
        <f t="shared" si="24"/>
        <v>AmeriCredit Automobile Receivables Trust 2017-10001694010 - 04899142736</v>
      </c>
      <c r="B802" s="2">
        <v>42736</v>
      </c>
      <c r="C802" s="1" t="s">
        <v>290</v>
      </c>
      <c r="D802" s="1" t="s">
        <v>16</v>
      </c>
      <c r="E802" s="1">
        <v>25720.44</v>
      </c>
      <c r="F802" s="1">
        <v>239.7</v>
      </c>
      <c r="G802" s="1">
        <v>0</v>
      </c>
      <c r="H802" s="1">
        <v>0</v>
      </c>
      <c r="I802" s="1">
        <v>25480.74</v>
      </c>
      <c r="J802" s="1">
        <v>215.47</v>
      </c>
      <c r="K802" s="1">
        <v>0</v>
      </c>
      <c r="L802" s="1">
        <v>0</v>
      </c>
      <c r="M802" s="1">
        <v>262.56491019999999</v>
      </c>
      <c r="N802" s="1">
        <v>455.17</v>
      </c>
      <c r="O802" s="1" t="b">
        <f t="shared" si="25"/>
        <v>0</v>
      </c>
    </row>
    <row r="803" spans="1:15" x14ac:dyDescent="0.15">
      <c r="A803" s="1" t="str">
        <f t="shared" si="24"/>
        <v>AmeriCredit Automobile Receivables Trust 2017-10001694010 - 04908542736</v>
      </c>
      <c r="B803" s="2">
        <v>42736</v>
      </c>
      <c r="C803" s="1" t="s">
        <v>289</v>
      </c>
      <c r="D803" s="1" t="s">
        <v>16</v>
      </c>
      <c r="E803" s="1">
        <v>14701.75</v>
      </c>
      <c r="F803" s="1">
        <v>289.12</v>
      </c>
      <c r="G803" s="1">
        <v>0</v>
      </c>
      <c r="H803" s="1">
        <v>0</v>
      </c>
      <c r="I803" s="1">
        <v>14412.63</v>
      </c>
      <c r="J803" s="1">
        <v>310.88</v>
      </c>
      <c r="K803" s="1">
        <v>0</v>
      </c>
      <c r="L803" s="1">
        <v>0</v>
      </c>
      <c r="M803" s="1">
        <v>142.95536458000001</v>
      </c>
      <c r="N803" s="1">
        <v>0</v>
      </c>
      <c r="O803" s="1" t="b">
        <f t="shared" si="25"/>
        <v>0</v>
      </c>
    </row>
    <row r="804" spans="1:15" x14ac:dyDescent="0.15">
      <c r="A804" s="1" t="str">
        <f t="shared" si="24"/>
        <v>AmeriCredit Automobile Receivables Trust 2017-10001694010 - 04921042736</v>
      </c>
      <c r="B804" s="2">
        <v>42736</v>
      </c>
      <c r="C804" s="1" t="s">
        <v>288</v>
      </c>
      <c r="D804" s="1" t="s">
        <v>16</v>
      </c>
      <c r="E804" s="1">
        <v>16595.650000000001</v>
      </c>
      <c r="F804" s="1">
        <v>111.96</v>
      </c>
      <c r="G804" s="1">
        <v>0</v>
      </c>
      <c r="H804" s="1">
        <v>0</v>
      </c>
      <c r="I804" s="1">
        <v>16483.689999999999</v>
      </c>
      <c r="J804" s="1">
        <v>269.52999999999997</v>
      </c>
      <c r="K804" s="1">
        <v>0</v>
      </c>
      <c r="L804" s="1">
        <v>0</v>
      </c>
      <c r="M804" s="1">
        <v>132.63182080999999</v>
      </c>
      <c r="N804" s="1">
        <v>381.49</v>
      </c>
      <c r="O804" s="1" t="b">
        <f t="shared" si="25"/>
        <v>0</v>
      </c>
    </row>
    <row r="805" spans="1:15" x14ac:dyDescent="0.15">
      <c r="A805" s="1" t="str">
        <f t="shared" si="24"/>
        <v>AmeriCredit Automobile Receivables Trust 2017-10001694010 - 04970542736</v>
      </c>
      <c r="B805" s="2">
        <v>42736</v>
      </c>
      <c r="C805" s="1" t="s">
        <v>287</v>
      </c>
      <c r="D805" s="1" t="s">
        <v>16</v>
      </c>
      <c r="E805" s="1">
        <v>29712.75</v>
      </c>
      <c r="F805" s="1">
        <v>0</v>
      </c>
      <c r="G805" s="1">
        <v>0</v>
      </c>
      <c r="H805" s="1">
        <v>0</v>
      </c>
      <c r="I805" s="1">
        <v>29712.75</v>
      </c>
      <c r="J805" s="1">
        <v>0</v>
      </c>
      <c r="K805" s="1">
        <v>0</v>
      </c>
      <c r="L805" s="1">
        <v>0</v>
      </c>
      <c r="M805" s="1">
        <v>282.50103510999998</v>
      </c>
      <c r="N805" s="1">
        <v>1763.61</v>
      </c>
      <c r="O805" s="1" t="b">
        <f t="shared" si="25"/>
        <v>0</v>
      </c>
    </row>
    <row r="806" spans="1:15" x14ac:dyDescent="0.15">
      <c r="A806" s="1" t="str">
        <f t="shared" si="24"/>
        <v>AmeriCredit Automobile Receivables Trust 2017-10001694010 - 05022442736</v>
      </c>
      <c r="B806" s="2">
        <v>42736</v>
      </c>
      <c r="C806" s="1" t="s">
        <v>286</v>
      </c>
      <c r="D806" s="1" t="s">
        <v>16</v>
      </c>
      <c r="E806" s="1">
        <v>17040.78</v>
      </c>
      <c r="F806" s="1">
        <v>0</v>
      </c>
      <c r="G806" s="1">
        <v>0</v>
      </c>
      <c r="H806" s="1">
        <v>0</v>
      </c>
      <c r="I806" s="1">
        <v>17040.78</v>
      </c>
      <c r="J806" s="1">
        <v>0</v>
      </c>
      <c r="K806" s="1">
        <v>0</v>
      </c>
      <c r="L806" s="1">
        <v>0</v>
      </c>
      <c r="M806" s="1">
        <v>156.39988953</v>
      </c>
      <c r="N806" s="1">
        <v>708.58</v>
      </c>
      <c r="O806" s="1" t="b">
        <f t="shared" si="25"/>
        <v>0</v>
      </c>
    </row>
    <row r="807" spans="1:15" x14ac:dyDescent="0.15">
      <c r="A807" s="1" t="str">
        <f t="shared" si="24"/>
        <v>AmeriCredit Automobile Receivables Trust 2017-10001694010 - 00001442705</v>
      </c>
      <c r="B807" s="2">
        <v>42705</v>
      </c>
      <c r="C807" s="1" t="s">
        <v>675</v>
      </c>
      <c r="D807" s="1" t="s">
        <v>16</v>
      </c>
      <c r="E807" s="1">
        <v>11492.34</v>
      </c>
      <c r="F807" s="1">
        <v>888.75</v>
      </c>
      <c r="G807" s="1">
        <v>0</v>
      </c>
      <c r="H807" s="1">
        <v>0</v>
      </c>
      <c r="I807" s="1">
        <v>10603.59</v>
      </c>
      <c r="J807" s="1">
        <v>191.25</v>
      </c>
      <c r="K807" s="1">
        <v>0</v>
      </c>
      <c r="L807" s="1">
        <v>0</v>
      </c>
      <c r="M807" s="1">
        <v>459.94640830999998</v>
      </c>
      <c r="N807" s="1">
        <v>799.55</v>
      </c>
      <c r="O807" s="1" t="b">
        <f t="shared" si="25"/>
        <v>0</v>
      </c>
    </row>
    <row r="808" spans="1:15" x14ac:dyDescent="0.15">
      <c r="A808" s="1" t="str">
        <f t="shared" si="24"/>
        <v>AmeriCredit Automobile Receivables Trust 2017-10001694010 - 00004042705</v>
      </c>
      <c r="B808" s="2">
        <v>42705</v>
      </c>
      <c r="C808" s="1" t="s">
        <v>674</v>
      </c>
      <c r="D808" s="1" t="s">
        <v>16</v>
      </c>
      <c r="E808" s="1">
        <v>1406.38</v>
      </c>
      <c r="F808" s="1">
        <v>0</v>
      </c>
      <c r="G808" s="1">
        <v>0</v>
      </c>
      <c r="H808" s="1">
        <v>0</v>
      </c>
      <c r="I808" s="1">
        <v>1406.38</v>
      </c>
      <c r="J808" s="1">
        <v>0</v>
      </c>
      <c r="K808" s="1">
        <v>0</v>
      </c>
      <c r="L808" s="1">
        <v>0</v>
      </c>
      <c r="M808" s="1">
        <v>218.32990140999999</v>
      </c>
      <c r="N808" s="1">
        <v>688.2</v>
      </c>
      <c r="O808" s="1" t="b">
        <f t="shared" si="25"/>
        <v>0</v>
      </c>
    </row>
    <row r="809" spans="1:15" x14ac:dyDescent="0.15">
      <c r="A809" s="1" t="str">
        <f t="shared" si="24"/>
        <v>AmeriCredit Automobile Receivables Trust 2017-10001694010 - 00011342705</v>
      </c>
      <c r="B809" s="2">
        <v>42705</v>
      </c>
      <c r="C809" s="1" t="s">
        <v>673</v>
      </c>
      <c r="D809" s="1" t="s">
        <v>16</v>
      </c>
      <c r="E809" s="1">
        <v>1411.26</v>
      </c>
      <c r="F809" s="1">
        <v>256.93</v>
      </c>
      <c r="G809" s="1">
        <v>0</v>
      </c>
      <c r="H809" s="1">
        <v>0</v>
      </c>
      <c r="I809" s="1">
        <v>1154.33</v>
      </c>
      <c r="J809" s="1">
        <v>15.86</v>
      </c>
      <c r="K809" s="1">
        <v>0</v>
      </c>
      <c r="L809" s="1">
        <v>0</v>
      </c>
      <c r="M809" s="1">
        <v>259.88132194000002</v>
      </c>
      <c r="N809" s="1">
        <v>272.79000000000002</v>
      </c>
      <c r="O809" s="1" t="b">
        <f t="shared" si="25"/>
        <v>0</v>
      </c>
    </row>
    <row r="810" spans="1:15" x14ac:dyDescent="0.15">
      <c r="A810" s="1" t="str">
        <f t="shared" si="24"/>
        <v>AmeriCredit Automobile Receivables Trust 2017-10001694010 - 00021642705</v>
      </c>
      <c r="B810" s="2">
        <v>42705</v>
      </c>
      <c r="C810" s="1" t="s">
        <v>672</v>
      </c>
      <c r="D810" s="1" t="s">
        <v>16</v>
      </c>
      <c r="E810" s="1">
        <v>9913.34</v>
      </c>
      <c r="F810" s="1">
        <v>2085.89</v>
      </c>
      <c r="G810" s="1">
        <v>-525</v>
      </c>
      <c r="H810" s="1">
        <v>0</v>
      </c>
      <c r="I810" s="1">
        <v>8352.4500000000007</v>
      </c>
      <c r="J810" s="1">
        <v>264.11</v>
      </c>
      <c r="K810" s="1">
        <v>0</v>
      </c>
      <c r="L810" s="1">
        <v>0</v>
      </c>
      <c r="M810" s="1">
        <v>413.4259922</v>
      </c>
      <c r="N810" s="1">
        <v>537.97</v>
      </c>
      <c r="O810" s="1" t="b">
        <f t="shared" si="25"/>
        <v>0</v>
      </c>
    </row>
    <row r="811" spans="1:15" x14ac:dyDescent="0.15">
      <c r="A811" s="1" t="str">
        <f t="shared" si="24"/>
        <v>AmeriCredit Automobile Receivables Trust 2017-10001694010 - 00025042705</v>
      </c>
      <c r="B811" s="2">
        <v>42705</v>
      </c>
      <c r="C811" s="1" t="s">
        <v>671</v>
      </c>
      <c r="D811" s="1" t="s">
        <v>16</v>
      </c>
      <c r="E811" s="1">
        <v>1226.45</v>
      </c>
      <c r="F811" s="1">
        <v>400.71</v>
      </c>
      <c r="G811" s="1">
        <v>0</v>
      </c>
      <c r="H811" s="1">
        <v>0</v>
      </c>
      <c r="I811" s="1">
        <v>825.74</v>
      </c>
      <c r="J811" s="1">
        <v>19.29</v>
      </c>
      <c r="K811" s="1">
        <v>0</v>
      </c>
      <c r="L811" s="1">
        <v>0</v>
      </c>
      <c r="M811" s="1">
        <v>383.18398901</v>
      </c>
      <c r="N811" s="1">
        <v>415.67</v>
      </c>
      <c r="O811" s="1" t="b">
        <f t="shared" si="25"/>
        <v>0</v>
      </c>
    </row>
    <row r="812" spans="1:15" x14ac:dyDescent="0.15">
      <c r="A812" s="1" t="str">
        <f t="shared" si="24"/>
        <v>AmeriCredit Automobile Receivables Trust 2017-10001694010 - 00032842705</v>
      </c>
      <c r="B812" s="2">
        <v>42705</v>
      </c>
      <c r="C812" s="1" t="s">
        <v>670</v>
      </c>
      <c r="D812" s="1" t="s">
        <v>16</v>
      </c>
      <c r="E812" s="1">
        <v>11100.59</v>
      </c>
      <c r="F812" s="1">
        <v>1751.29</v>
      </c>
      <c r="G812" s="1">
        <v>-515</v>
      </c>
      <c r="H812" s="1">
        <v>0</v>
      </c>
      <c r="I812" s="1">
        <v>9864.2999999999993</v>
      </c>
      <c r="J812" s="1">
        <v>293.70999999999998</v>
      </c>
      <c r="K812" s="1">
        <v>0</v>
      </c>
      <c r="L812" s="1">
        <v>0</v>
      </c>
      <c r="M812" s="1">
        <v>301.70152701000001</v>
      </c>
      <c r="N812" s="1">
        <v>382.43</v>
      </c>
      <c r="O812" s="1" t="b">
        <f t="shared" si="25"/>
        <v>0</v>
      </c>
    </row>
    <row r="813" spans="1:15" x14ac:dyDescent="0.15">
      <c r="A813" s="1" t="str">
        <f t="shared" si="24"/>
        <v>AmeriCredit Automobile Receivables Trust 2017-10001694010 - 00034242705</v>
      </c>
      <c r="B813" s="2">
        <v>42705</v>
      </c>
      <c r="C813" s="1" t="s">
        <v>669</v>
      </c>
      <c r="D813" s="1" t="s">
        <v>16</v>
      </c>
      <c r="E813" s="1">
        <v>3719.6</v>
      </c>
      <c r="F813" s="1">
        <v>1087.8900000000001</v>
      </c>
      <c r="G813" s="1">
        <v>-530</v>
      </c>
      <c r="H813" s="1">
        <v>0</v>
      </c>
      <c r="I813" s="1">
        <v>3161.71</v>
      </c>
      <c r="J813" s="1">
        <v>106.11</v>
      </c>
      <c r="K813" s="1">
        <v>0</v>
      </c>
      <c r="L813" s="1">
        <v>0</v>
      </c>
      <c r="M813" s="1">
        <v>188.29630383</v>
      </c>
      <c r="N813" s="1">
        <v>222.8</v>
      </c>
      <c r="O813" s="1" t="b">
        <f t="shared" si="25"/>
        <v>0</v>
      </c>
    </row>
    <row r="814" spans="1:15" x14ac:dyDescent="0.15">
      <c r="A814" s="1" t="str">
        <f t="shared" si="24"/>
        <v>AmeriCredit Automobile Receivables Trust 2017-10001694010 - 00037942705</v>
      </c>
      <c r="B814" s="2">
        <v>42705</v>
      </c>
      <c r="C814" s="1" t="s">
        <v>668</v>
      </c>
      <c r="D814" s="1" t="s">
        <v>16</v>
      </c>
      <c r="E814" s="1">
        <v>873.38</v>
      </c>
      <c r="F814" s="1">
        <v>312.22000000000003</v>
      </c>
      <c r="G814" s="1">
        <v>0</v>
      </c>
      <c r="H814" s="1">
        <v>0</v>
      </c>
      <c r="I814" s="1">
        <v>561.16</v>
      </c>
      <c r="J814" s="1">
        <v>12.78</v>
      </c>
      <c r="K814" s="1">
        <v>0</v>
      </c>
      <c r="L814" s="1">
        <v>0</v>
      </c>
      <c r="M814" s="1">
        <v>243.43563046</v>
      </c>
      <c r="N814" s="1">
        <v>261.94</v>
      </c>
      <c r="O814" s="1" t="b">
        <f t="shared" si="25"/>
        <v>0</v>
      </c>
    </row>
    <row r="815" spans="1:15" x14ac:dyDescent="0.15">
      <c r="A815" s="1" t="str">
        <f t="shared" si="24"/>
        <v>AmeriCredit Automobile Receivables Trust 2017-10001694010 - 00041142705</v>
      </c>
      <c r="B815" s="2">
        <v>42705</v>
      </c>
      <c r="C815" s="1" t="s">
        <v>667</v>
      </c>
      <c r="D815" s="1" t="s">
        <v>16</v>
      </c>
      <c r="E815" s="1">
        <v>3571.74</v>
      </c>
      <c r="F815" s="1">
        <v>273.19</v>
      </c>
      <c r="G815" s="1">
        <v>0</v>
      </c>
      <c r="H815" s="1">
        <v>0</v>
      </c>
      <c r="I815" s="1">
        <v>3298.55</v>
      </c>
      <c r="J815" s="1">
        <v>86.66</v>
      </c>
      <c r="K815" s="1">
        <v>0</v>
      </c>
      <c r="L815" s="1">
        <v>0</v>
      </c>
      <c r="M815" s="1">
        <v>326.25688110999999</v>
      </c>
      <c r="N815" s="1">
        <v>359.85</v>
      </c>
      <c r="O815" s="1" t="b">
        <f t="shared" si="25"/>
        <v>0</v>
      </c>
    </row>
    <row r="816" spans="1:15" x14ac:dyDescent="0.15">
      <c r="A816" s="1" t="str">
        <f t="shared" si="24"/>
        <v>AmeriCredit Automobile Receivables Trust 2017-10001694010 - 00043642705</v>
      </c>
      <c r="B816" s="2">
        <v>42705</v>
      </c>
      <c r="C816" s="1" t="s">
        <v>666</v>
      </c>
      <c r="D816" s="1" t="s">
        <v>16</v>
      </c>
      <c r="E816" s="1">
        <v>1113.1500000000001</v>
      </c>
      <c r="F816" s="1">
        <v>218.46</v>
      </c>
      <c r="G816" s="1">
        <v>0</v>
      </c>
      <c r="H816" s="1">
        <v>0</v>
      </c>
      <c r="I816" s="1">
        <v>894.69</v>
      </c>
      <c r="J816" s="1">
        <v>11.54</v>
      </c>
      <c r="K816" s="1">
        <v>0</v>
      </c>
      <c r="L816" s="1">
        <v>0</v>
      </c>
      <c r="M816" s="1">
        <v>215.64956563000001</v>
      </c>
      <c r="N816" s="1">
        <v>0</v>
      </c>
      <c r="O816" s="1" t="b">
        <f t="shared" si="25"/>
        <v>0</v>
      </c>
    </row>
    <row r="817" spans="1:15" x14ac:dyDescent="0.15">
      <c r="A817" s="1" t="str">
        <f t="shared" si="24"/>
        <v>AmeriCredit Automobile Receivables Trust 2017-10001694010 - 00052042705</v>
      </c>
      <c r="B817" s="2">
        <v>42705</v>
      </c>
      <c r="C817" s="1" t="s">
        <v>665</v>
      </c>
      <c r="D817" s="1" t="s">
        <v>16</v>
      </c>
      <c r="E817" s="1">
        <v>7708.74</v>
      </c>
      <c r="F817" s="1">
        <v>0</v>
      </c>
      <c r="G817" s="1">
        <v>0</v>
      </c>
      <c r="H817" s="1">
        <v>0</v>
      </c>
      <c r="I817" s="1">
        <v>7708.74</v>
      </c>
      <c r="J817" s="1">
        <v>0</v>
      </c>
      <c r="K817" s="1">
        <v>0</v>
      </c>
      <c r="L817" s="1">
        <v>0</v>
      </c>
      <c r="M817" s="1">
        <v>283.23218911999999</v>
      </c>
      <c r="N817" s="1">
        <v>896.75</v>
      </c>
      <c r="O817" s="1" t="b">
        <f t="shared" si="25"/>
        <v>0</v>
      </c>
    </row>
    <row r="818" spans="1:15" x14ac:dyDescent="0.15">
      <c r="A818" s="1" t="str">
        <f t="shared" si="24"/>
        <v>AmeriCredit Automobile Receivables Trust 2017-10001694010 - 00058742705</v>
      </c>
      <c r="B818" s="2">
        <v>42705</v>
      </c>
      <c r="C818" s="1" t="s">
        <v>664</v>
      </c>
      <c r="D818" s="1" t="s">
        <v>16</v>
      </c>
      <c r="E818" s="1">
        <v>5108.79</v>
      </c>
      <c r="F818" s="1">
        <v>419.48</v>
      </c>
      <c r="G818" s="1">
        <v>0</v>
      </c>
      <c r="H818" s="1">
        <v>0</v>
      </c>
      <c r="I818" s="1">
        <v>4689.3100000000004</v>
      </c>
      <c r="J818" s="1">
        <v>69.52</v>
      </c>
      <c r="K818" s="1">
        <v>0</v>
      </c>
      <c r="L818" s="1">
        <v>0</v>
      </c>
      <c r="M818" s="1">
        <v>365.75118638999999</v>
      </c>
      <c r="N818" s="1">
        <v>488.09</v>
      </c>
      <c r="O818" s="1" t="b">
        <f t="shared" si="25"/>
        <v>0</v>
      </c>
    </row>
    <row r="819" spans="1:15" x14ac:dyDescent="0.15">
      <c r="A819" s="1" t="str">
        <f t="shared" si="24"/>
        <v>AmeriCredit Automobile Receivables Trust 2017-10001694010 - 00060642705</v>
      </c>
      <c r="B819" s="2">
        <v>42705</v>
      </c>
      <c r="C819" s="1" t="s">
        <v>663</v>
      </c>
      <c r="D819" s="1" t="s">
        <v>16</v>
      </c>
      <c r="E819" s="1">
        <v>806.79</v>
      </c>
      <c r="F819" s="1">
        <v>181.97</v>
      </c>
      <c r="G819" s="1">
        <v>0</v>
      </c>
      <c r="H819" s="1">
        <v>0</v>
      </c>
      <c r="I819" s="1">
        <v>624.82000000000005</v>
      </c>
      <c r="J819" s="1">
        <v>8</v>
      </c>
      <c r="K819" s="1">
        <v>0</v>
      </c>
      <c r="L819" s="1">
        <v>0</v>
      </c>
      <c r="M819" s="1">
        <v>181.53555990000001</v>
      </c>
      <c r="N819" s="1">
        <v>189.97</v>
      </c>
      <c r="O819" s="1" t="b">
        <f t="shared" si="25"/>
        <v>0</v>
      </c>
    </row>
    <row r="820" spans="1:15" x14ac:dyDescent="0.15">
      <c r="A820" s="1" t="str">
        <f t="shared" si="24"/>
        <v>AmeriCredit Automobile Receivables Trust 2017-10001694010 - 00065542705</v>
      </c>
      <c r="B820" s="2">
        <v>42705</v>
      </c>
      <c r="C820" s="1" t="s">
        <v>662</v>
      </c>
      <c r="D820" s="1" t="s">
        <v>16</v>
      </c>
      <c r="E820" s="1">
        <v>1603.92</v>
      </c>
      <c r="F820" s="1">
        <v>348.41</v>
      </c>
      <c r="G820" s="1">
        <v>0</v>
      </c>
      <c r="H820" s="1">
        <v>0</v>
      </c>
      <c r="I820" s="1">
        <v>1255.51</v>
      </c>
      <c r="J820" s="1">
        <v>21.59</v>
      </c>
      <c r="K820" s="1">
        <v>0</v>
      </c>
      <c r="L820" s="1">
        <v>0</v>
      </c>
      <c r="M820" s="1">
        <v>340.84567736999998</v>
      </c>
      <c r="N820" s="1">
        <v>368.39</v>
      </c>
      <c r="O820" s="1" t="b">
        <f t="shared" si="25"/>
        <v>0</v>
      </c>
    </row>
    <row r="821" spans="1:15" x14ac:dyDescent="0.15">
      <c r="A821" s="1" t="str">
        <f t="shared" si="24"/>
        <v>AmeriCredit Automobile Receivables Trust 2017-10001694010 - 00083342705</v>
      </c>
      <c r="B821" s="2">
        <v>42705</v>
      </c>
      <c r="C821" s="1" t="s">
        <v>661</v>
      </c>
      <c r="D821" s="1" t="s">
        <v>16</v>
      </c>
      <c r="E821" s="1">
        <v>6448.33</v>
      </c>
      <c r="F821" s="1">
        <v>348.68</v>
      </c>
      <c r="G821" s="1">
        <v>0</v>
      </c>
      <c r="H821" s="1">
        <v>0</v>
      </c>
      <c r="I821" s="1">
        <v>6099.65</v>
      </c>
      <c r="J821" s="1">
        <v>59.31</v>
      </c>
      <c r="K821" s="1">
        <v>0</v>
      </c>
      <c r="L821" s="1">
        <v>0</v>
      </c>
      <c r="M821" s="1">
        <v>354.80479102999999</v>
      </c>
      <c r="N821" s="1">
        <v>407.99</v>
      </c>
      <c r="O821" s="1" t="b">
        <f t="shared" si="25"/>
        <v>0</v>
      </c>
    </row>
    <row r="822" spans="1:15" x14ac:dyDescent="0.15">
      <c r="A822" s="1" t="str">
        <f t="shared" si="24"/>
        <v>AmeriCredit Automobile Receivables Trust 2017-10001694010 - 00102742705</v>
      </c>
      <c r="B822" s="2">
        <v>42705</v>
      </c>
      <c r="C822" s="1" t="s">
        <v>660</v>
      </c>
      <c r="D822" s="1" t="s">
        <v>16</v>
      </c>
      <c r="E822" s="1">
        <v>11750.67</v>
      </c>
      <c r="F822" s="1">
        <v>518.21</v>
      </c>
      <c r="G822" s="1">
        <v>0</v>
      </c>
      <c r="H822" s="1">
        <v>0</v>
      </c>
      <c r="I822" s="1">
        <v>11232.46</v>
      </c>
      <c r="J822" s="1">
        <v>80.91</v>
      </c>
      <c r="K822" s="1">
        <v>0</v>
      </c>
      <c r="L822" s="1">
        <v>0</v>
      </c>
      <c r="M822" s="1">
        <v>492.8742603</v>
      </c>
      <c r="N822" s="1">
        <v>599.55999999999995</v>
      </c>
      <c r="O822" s="1" t="b">
        <f t="shared" si="25"/>
        <v>0</v>
      </c>
    </row>
    <row r="823" spans="1:15" x14ac:dyDescent="0.15">
      <c r="A823" s="1" t="str">
        <f t="shared" si="24"/>
        <v>AmeriCredit Automobile Receivables Trust 2017-10001694010 - 00104342705</v>
      </c>
      <c r="B823" s="2">
        <v>42705</v>
      </c>
      <c r="C823" s="1" t="s">
        <v>659</v>
      </c>
      <c r="D823" s="1" t="s">
        <v>16</v>
      </c>
      <c r="E823" s="1">
        <v>4797.33</v>
      </c>
      <c r="F823" s="1">
        <v>0</v>
      </c>
      <c r="G823" s="1">
        <v>0</v>
      </c>
      <c r="H823" s="1">
        <v>0</v>
      </c>
      <c r="I823" s="1">
        <v>4797.33</v>
      </c>
      <c r="J823" s="1">
        <v>0</v>
      </c>
      <c r="K823" s="1">
        <v>0</v>
      </c>
      <c r="L823" s="1">
        <v>0</v>
      </c>
      <c r="M823" s="1">
        <v>231.77737690000001</v>
      </c>
      <c r="N823" s="1">
        <v>532.72</v>
      </c>
      <c r="O823" s="1" t="b">
        <f t="shared" si="25"/>
        <v>0</v>
      </c>
    </row>
    <row r="824" spans="1:15" x14ac:dyDescent="0.15">
      <c r="A824" s="1" t="str">
        <f t="shared" si="24"/>
        <v>AmeriCredit Automobile Receivables Trust 2017-10001694010 - 00105742705</v>
      </c>
      <c r="B824" s="2">
        <v>42705</v>
      </c>
      <c r="C824" s="1" t="s">
        <v>658</v>
      </c>
      <c r="D824" s="1" t="s">
        <v>16</v>
      </c>
      <c r="E824" s="1">
        <v>16199.16</v>
      </c>
      <c r="F824" s="1">
        <v>2799.27</v>
      </c>
      <c r="G824" s="1">
        <v>-1288</v>
      </c>
      <c r="H824" s="1">
        <v>0</v>
      </c>
      <c r="I824" s="1">
        <v>14687.89</v>
      </c>
      <c r="J824" s="1">
        <v>791.39</v>
      </c>
      <c r="K824" s="1">
        <v>0</v>
      </c>
      <c r="L824" s="1">
        <v>0</v>
      </c>
      <c r="M824" s="1">
        <v>441.60089105999998</v>
      </c>
      <c r="N824" s="1">
        <v>571.58000000000004</v>
      </c>
      <c r="O824" s="1" t="b">
        <f t="shared" si="25"/>
        <v>0</v>
      </c>
    </row>
    <row r="825" spans="1:15" x14ac:dyDescent="0.15">
      <c r="A825" s="1" t="str">
        <f t="shared" si="24"/>
        <v>AmeriCredit Automobile Receivables Trust 2017-10001694010 - 00106942705</v>
      </c>
      <c r="B825" s="2">
        <v>42705</v>
      </c>
      <c r="C825" s="1" t="s">
        <v>657</v>
      </c>
      <c r="D825" s="1" t="s">
        <v>16</v>
      </c>
      <c r="E825" s="1">
        <v>11249.9</v>
      </c>
      <c r="F825" s="1">
        <v>2346.71</v>
      </c>
      <c r="G825" s="1">
        <v>-750</v>
      </c>
      <c r="H825" s="1">
        <v>0</v>
      </c>
      <c r="I825" s="1">
        <v>9653.19</v>
      </c>
      <c r="J825" s="1">
        <v>411.21</v>
      </c>
      <c r="K825" s="1">
        <v>0</v>
      </c>
      <c r="L825" s="1">
        <v>0</v>
      </c>
      <c r="M825" s="1">
        <v>352.06853996000001</v>
      </c>
      <c r="N825" s="1">
        <v>563.83000000000004</v>
      </c>
      <c r="O825" s="1" t="b">
        <f t="shared" si="25"/>
        <v>0</v>
      </c>
    </row>
    <row r="826" spans="1:15" x14ac:dyDescent="0.15">
      <c r="A826" s="1" t="str">
        <f t="shared" si="24"/>
        <v>AmeriCredit Automobile Receivables Trust 2017-10001694010 - 00110542705</v>
      </c>
      <c r="B826" s="2">
        <v>42705</v>
      </c>
      <c r="C826" s="1" t="s">
        <v>656</v>
      </c>
      <c r="D826" s="1" t="s">
        <v>16</v>
      </c>
      <c r="E826" s="1">
        <v>6000</v>
      </c>
      <c r="F826" s="1">
        <v>409.34</v>
      </c>
      <c r="G826" s="1">
        <v>0</v>
      </c>
      <c r="H826" s="1">
        <v>0</v>
      </c>
      <c r="I826" s="1">
        <v>5590.66</v>
      </c>
      <c r="J826" s="1">
        <v>40.659999999999997</v>
      </c>
      <c r="K826" s="1">
        <v>0</v>
      </c>
      <c r="L826" s="1">
        <v>0</v>
      </c>
      <c r="M826" s="1">
        <v>422.0172561</v>
      </c>
      <c r="N826" s="1">
        <v>450.45</v>
      </c>
      <c r="O826" s="1" t="b">
        <f t="shared" si="25"/>
        <v>0</v>
      </c>
    </row>
    <row r="827" spans="1:15" x14ac:dyDescent="0.15">
      <c r="A827" s="1" t="str">
        <f t="shared" si="24"/>
        <v>AmeriCredit Automobile Receivables Trust 2017-10001694010 - 00125542705</v>
      </c>
      <c r="B827" s="2">
        <v>42705</v>
      </c>
      <c r="C827" s="1" t="s">
        <v>655</v>
      </c>
      <c r="D827" s="1" t="s">
        <v>16</v>
      </c>
      <c r="E827" s="1">
        <v>11948.91</v>
      </c>
      <c r="F827" s="1">
        <v>0</v>
      </c>
      <c r="G827" s="1">
        <v>0</v>
      </c>
      <c r="H827" s="1">
        <v>0</v>
      </c>
      <c r="I827" s="1">
        <v>11948.91</v>
      </c>
      <c r="J827" s="1">
        <v>0</v>
      </c>
      <c r="K827" s="1">
        <v>0</v>
      </c>
      <c r="L827" s="1">
        <v>0</v>
      </c>
      <c r="M827" s="1">
        <v>606.08814482000002</v>
      </c>
      <c r="N827" s="1">
        <v>1354.7</v>
      </c>
      <c r="O827" s="1" t="b">
        <f t="shared" si="25"/>
        <v>0</v>
      </c>
    </row>
    <row r="828" spans="1:15" x14ac:dyDescent="0.15">
      <c r="A828" s="1" t="str">
        <f t="shared" si="24"/>
        <v>AmeriCredit Automobile Receivables Trust 2017-10001694010 - 00127042705</v>
      </c>
      <c r="B828" s="2">
        <v>42705</v>
      </c>
      <c r="C828" s="1" t="s">
        <v>654</v>
      </c>
      <c r="D828" s="1" t="s">
        <v>16</v>
      </c>
      <c r="E828" s="1">
        <v>10299.57</v>
      </c>
      <c r="F828" s="1">
        <v>1728.26</v>
      </c>
      <c r="G828" s="1">
        <v>-460</v>
      </c>
      <c r="H828" s="1">
        <v>0</v>
      </c>
      <c r="I828" s="1">
        <v>9031.31</v>
      </c>
      <c r="J828" s="1">
        <v>292.02</v>
      </c>
      <c r="K828" s="1">
        <v>0</v>
      </c>
      <c r="L828" s="1">
        <v>0</v>
      </c>
      <c r="M828" s="1">
        <v>315.63756309000001</v>
      </c>
      <c r="N828" s="1">
        <v>411.28</v>
      </c>
      <c r="O828" s="1" t="b">
        <f t="shared" si="25"/>
        <v>0</v>
      </c>
    </row>
    <row r="829" spans="1:15" x14ac:dyDescent="0.15">
      <c r="A829" s="1" t="str">
        <f t="shared" si="24"/>
        <v>AmeriCredit Automobile Receivables Trust 2017-10001694010 - 00132142705</v>
      </c>
      <c r="B829" s="2">
        <v>42705</v>
      </c>
      <c r="C829" s="1" t="s">
        <v>653</v>
      </c>
      <c r="D829" s="1" t="s">
        <v>16</v>
      </c>
      <c r="E829" s="1">
        <v>11582.78</v>
      </c>
      <c r="F829" s="1">
        <v>701.19</v>
      </c>
      <c r="G829" s="1">
        <v>0</v>
      </c>
      <c r="H829" s="1">
        <v>0</v>
      </c>
      <c r="I829" s="1">
        <v>10881.59</v>
      </c>
      <c r="J829" s="1">
        <v>318.81</v>
      </c>
      <c r="K829" s="1">
        <v>0</v>
      </c>
      <c r="L829" s="1">
        <v>0</v>
      </c>
      <c r="M829" s="1">
        <v>436.89235884999999</v>
      </c>
      <c r="N829" s="1">
        <v>1527.45</v>
      </c>
      <c r="O829" s="1" t="b">
        <f t="shared" si="25"/>
        <v>0</v>
      </c>
    </row>
    <row r="830" spans="1:15" x14ac:dyDescent="0.15">
      <c r="A830" s="1" t="str">
        <f t="shared" si="24"/>
        <v>AmeriCredit Automobile Receivables Trust 2017-10001694010 - 00143742705</v>
      </c>
      <c r="B830" s="2">
        <v>42705</v>
      </c>
      <c r="C830" s="1" t="s">
        <v>652</v>
      </c>
      <c r="D830" s="1" t="s">
        <v>16</v>
      </c>
      <c r="E830" s="1">
        <v>1224.18</v>
      </c>
      <c r="F830" s="1">
        <v>254.81</v>
      </c>
      <c r="G830" s="1">
        <v>0</v>
      </c>
      <c r="H830" s="1">
        <v>0</v>
      </c>
      <c r="I830" s="1">
        <v>969.37</v>
      </c>
      <c r="J830" s="1">
        <v>8.5299999999999994</v>
      </c>
      <c r="K830" s="1">
        <v>0</v>
      </c>
      <c r="L830" s="1">
        <v>0</v>
      </c>
      <c r="M830" s="1">
        <v>254.23998286</v>
      </c>
      <c r="N830" s="1">
        <v>263.33999999999997</v>
      </c>
      <c r="O830" s="1" t="b">
        <f t="shared" si="25"/>
        <v>0</v>
      </c>
    </row>
    <row r="831" spans="1:15" x14ac:dyDescent="0.15">
      <c r="A831" s="1" t="str">
        <f t="shared" si="24"/>
        <v>AmeriCredit Automobile Receivables Trust 2017-10001694010 - 00154942705</v>
      </c>
      <c r="B831" s="2">
        <v>42705</v>
      </c>
      <c r="C831" s="1" t="s">
        <v>651</v>
      </c>
      <c r="D831" s="1" t="s">
        <v>16</v>
      </c>
      <c r="E831" s="1">
        <v>1183.55</v>
      </c>
      <c r="F831" s="1">
        <v>303.19</v>
      </c>
      <c r="G831" s="1">
        <v>0</v>
      </c>
      <c r="H831" s="1">
        <v>0</v>
      </c>
      <c r="I831" s="1">
        <v>880.36</v>
      </c>
      <c r="J831" s="1">
        <v>11.81</v>
      </c>
      <c r="K831" s="1">
        <v>0</v>
      </c>
      <c r="L831" s="1">
        <v>0</v>
      </c>
      <c r="M831" s="1">
        <v>303.65203252999999</v>
      </c>
      <c r="N831" s="1">
        <v>314.68</v>
      </c>
      <c r="O831" s="1" t="b">
        <f t="shared" si="25"/>
        <v>0</v>
      </c>
    </row>
    <row r="832" spans="1:15" x14ac:dyDescent="0.15">
      <c r="A832" s="1" t="str">
        <f t="shared" si="24"/>
        <v>AmeriCredit Automobile Receivables Trust 2017-10001694010 - 00165742705</v>
      </c>
      <c r="B832" s="2">
        <v>42705</v>
      </c>
      <c r="C832" s="1" t="s">
        <v>650</v>
      </c>
      <c r="D832" s="1" t="s">
        <v>16</v>
      </c>
      <c r="E832" s="1">
        <v>694.7</v>
      </c>
      <c r="F832" s="1">
        <v>397.95</v>
      </c>
      <c r="G832" s="1">
        <v>0</v>
      </c>
      <c r="H832" s="1">
        <v>0</v>
      </c>
      <c r="I832" s="1">
        <v>296.75</v>
      </c>
      <c r="J832" s="1">
        <v>6.53</v>
      </c>
      <c r="K832" s="1">
        <v>0</v>
      </c>
      <c r="L832" s="1">
        <v>0</v>
      </c>
      <c r="M832" s="1">
        <v>383.76837902</v>
      </c>
      <c r="N832" s="1">
        <v>299.96220719000002</v>
      </c>
      <c r="O832" s="1" t="b">
        <f t="shared" si="25"/>
        <v>0</v>
      </c>
    </row>
    <row r="833" spans="1:15" x14ac:dyDescent="0.15">
      <c r="A833" s="1" t="str">
        <f t="shared" si="24"/>
        <v>AmeriCredit Automobile Receivables Trust 2017-10001694010 - 00171942705</v>
      </c>
      <c r="B833" s="2">
        <v>42705</v>
      </c>
      <c r="C833" s="1" t="s">
        <v>649</v>
      </c>
      <c r="D833" s="1" t="s">
        <v>16</v>
      </c>
      <c r="E833" s="1">
        <v>6532.04</v>
      </c>
      <c r="F833" s="1">
        <v>339.66</v>
      </c>
      <c r="G833" s="1">
        <v>0</v>
      </c>
      <c r="H833" s="1">
        <v>0</v>
      </c>
      <c r="I833" s="1">
        <v>6192.38</v>
      </c>
      <c r="J833" s="1">
        <v>36.950000000000003</v>
      </c>
      <c r="K833" s="1">
        <v>0</v>
      </c>
      <c r="L833" s="1">
        <v>0</v>
      </c>
      <c r="M833" s="1">
        <v>341.73214281000003</v>
      </c>
      <c r="N833" s="1">
        <v>753.22</v>
      </c>
      <c r="O833" s="1" t="b">
        <f t="shared" si="25"/>
        <v>0</v>
      </c>
    </row>
    <row r="834" spans="1:15" x14ac:dyDescent="0.15">
      <c r="A834" s="1" t="str">
        <f t="shared" si="24"/>
        <v>AmeriCredit Automobile Receivables Trust 2017-10001694010 - 00173442705</v>
      </c>
      <c r="B834" s="2">
        <v>42705</v>
      </c>
      <c r="C834" s="1" t="s">
        <v>648</v>
      </c>
      <c r="D834" s="1" t="s">
        <v>16</v>
      </c>
      <c r="E834" s="1">
        <v>16263.56</v>
      </c>
      <c r="F834" s="1">
        <v>0</v>
      </c>
      <c r="G834" s="1">
        <v>0</v>
      </c>
      <c r="H834" s="1">
        <v>0</v>
      </c>
      <c r="I834" s="1">
        <v>16263.56</v>
      </c>
      <c r="J834" s="1">
        <v>0</v>
      </c>
      <c r="K834" s="1">
        <v>0</v>
      </c>
      <c r="L834" s="1">
        <v>0</v>
      </c>
      <c r="M834" s="1">
        <v>513.45968684000002</v>
      </c>
      <c r="N834" s="1">
        <v>2344.46</v>
      </c>
      <c r="O834" s="1" t="b">
        <f t="shared" si="25"/>
        <v>0</v>
      </c>
    </row>
    <row r="835" spans="1:15" x14ac:dyDescent="0.15">
      <c r="A835" s="1" t="str">
        <f t="shared" ref="A835:A898" si="26">D835&amp;C835&amp;B835</f>
        <v>AmeriCredit Automobile Receivables Trust 2017-10001694010 - 00179142705</v>
      </c>
      <c r="B835" s="2">
        <v>42705</v>
      </c>
      <c r="C835" s="1" t="s">
        <v>647</v>
      </c>
      <c r="D835" s="1" t="s">
        <v>16</v>
      </c>
      <c r="E835" s="1">
        <v>2062.81</v>
      </c>
      <c r="F835" s="1">
        <v>409.18</v>
      </c>
      <c r="G835" s="1">
        <v>0</v>
      </c>
      <c r="H835" s="1">
        <v>0</v>
      </c>
      <c r="I835" s="1">
        <v>1653.63</v>
      </c>
      <c r="J835" s="1">
        <v>17.98</v>
      </c>
      <c r="K835" s="1">
        <v>0</v>
      </c>
      <c r="L835" s="1">
        <v>0</v>
      </c>
      <c r="M835" s="1">
        <v>408.19575587000003</v>
      </c>
      <c r="N835" s="1">
        <v>427.16</v>
      </c>
      <c r="O835" s="1" t="b">
        <f t="shared" ref="O835:O898" si="27">E835=G835</f>
        <v>0</v>
      </c>
    </row>
    <row r="836" spans="1:15" x14ac:dyDescent="0.15">
      <c r="A836" s="1" t="str">
        <f t="shared" si="26"/>
        <v>AmeriCredit Automobile Receivables Trust 2017-10001694010 - 00198642705</v>
      </c>
      <c r="B836" s="2">
        <v>42705</v>
      </c>
      <c r="C836" s="1" t="s">
        <v>646</v>
      </c>
      <c r="D836" s="1" t="s">
        <v>16</v>
      </c>
      <c r="E836" s="1">
        <v>12915.85</v>
      </c>
      <c r="F836" s="1">
        <v>86.4</v>
      </c>
      <c r="G836" s="1">
        <v>0</v>
      </c>
      <c r="H836" s="1">
        <v>0</v>
      </c>
      <c r="I836" s="1">
        <v>12829.45</v>
      </c>
      <c r="J836" s="1">
        <v>338.6</v>
      </c>
      <c r="K836" s="1">
        <v>0</v>
      </c>
      <c r="L836" s="1">
        <v>0</v>
      </c>
      <c r="M836" s="1">
        <v>401.81685096000001</v>
      </c>
      <c r="N836" s="1">
        <v>1560.2</v>
      </c>
      <c r="O836" s="1" t="b">
        <f t="shared" si="27"/>
        <v>0</v>
      </c>
    </row>
    <row r="837" spans="1:15" x14ac:dyDescent="0.15">
      <c r="A837" s="1" t="str">
        <f t="shared" si="26"/>
        <v>AmeriCredit Automobile Receivables Trust 2017-10001694010 - 00213642705</v>
      </c>
      <c r="B837" s="2">
        <v>42705</v>
      </c>
      <c r="C837" s="1" t="s">
        <v>645</v>
      </c>
      <c r="D837" s="1" t="s">
        <v>16</v>
      </c>
      <c r="E837" s="1">
        <v>8293.2999999999993</v>
      </c>
      <c r="F837" s="1">
        <v>290.93</v>
      </c>
      <c r="G837" s="1">
        <v>0</v>
      </c>
      <c r="H837" s="1">
        <v>0</v>
      </c>
      <c r="I837" s="1">
        <v>8002.37</v>
      </c>
      <c r="J837" s="1">
        <v>159.07</v>
      </c>
      <c r="K837" s="1">
        <v>0</v>
      </c>
      <c r="L837" s="1">
        <v>0</v>
      </c>
      <c r="M837" s="1">
        <v>310.85100187</v>
      </c>
      <c r="N837" s="1">
        <v>748.62</v>
      </c>
      <c r="O837" s="1" t="b">
        <f t="shared" si="27"/>
        <v>0</v>
      </c>
    </row>
    <row r="838" spans="1:15" x14ac:dyDescent="0.15">
      <c r="A838" s="1" t="str">
        <f t="shared" si="26"/>
        <v>AmeriCredit Automobile Receivables Trust 2017-10001694010 - 00221142705</v>
      </c>
      <c r="B838" s="2">
        <v>42705</v>
      </c>
      <c r="C838" s="1" t="s">
        <v>644</v>
      </c>
      <c r="D838" s="1" t="s">
        <v>16</v>
      </c>
      <c r="E838" s="1">
        <v>4000.41</v>
      </c>
      <c r="F838" s="1">
        <v>238.98</v>
      </c>
      <c r="G838" s="1">
        <v>0</v>
      </c>
      <c r="H838" s="1">
        <v>0</v>
      </c>
      <c r="I838" s="1">
        <v>3761.43</v>
      </c>
      <c r="J838" s="1">
        <v>49.05</v>
      </c>
      <c r="K838" s="1">
        <v>0</v>
      </c>
      <c r="L838" s="1">
        <v>0</v>
      </c>
      <c r="M838" s="1">
        <v>267.42144876999998</v>
      </c>
      <c r="N838" s="1">
        <v>576.05999999999995</v>
      </c>
      <c r="O838" s="1" t="b">
        <f t="shared" si="27"/>
        <v>0</v>
      </c>
    </row>
    <row r="839" spans="1:15" x14ac:dyDescent="0.15">
      <c r="A839" s="1" t="str">
        <f t="shared" si="26"/>
        <v>AmeriCredit Automobile Receivables Trust 2017-10001694010 - 00222642705</v>
      </c>
      <c r="B839" s="2">
        <v>42705</v>
      </c>
      <c r="C839" s="1" t="s">
        <v>643</v>
      </c>
      <c r="D839" s="1" t="s">
        <v>16</v>
      </c>
      <c r="E839" s="1">
        <v>10095.98</v>
      </c>
      <c r="F839" s="1">
        <v>424.11</v>
      </c>
      <c r="G839" s="1">
        <v>0</v>
      </c>
      <c r="H839" s="1">
        <v>0</v>
      </c>
      <c r="I839" s="1">
        <v>9671.8700000000008</v>
      </c>
      <c r="J839" s="1">
        <v>110.34</v>
      </c>
      <c r="K839" s="1">
        <v>0</v>
      </c>
      <c r="L839" s="1">
        <v>0</v>
      </c>
      <c r="M839" s="1">
        <v>448.56549194000002</v>
      </c>
      <c r="N839" s="1">
        <v>1068.9000000000001</v>
      </c>
      <c r="O839" s="1" t="b">
        <f t="shared" si="27"/>
        <v>0</v>
      </c>
    </row>
    <row r="840" spans="1:15" x14ac:dyDescent="0.15">
      <c r="A840" s="1" t="str">
        <f t="shared" si="26"/>
        <v>AmeriCredit Automobile Receivables Trust 2017-10001694010 - 00222842705</v>
      </c>
      <c r="B840" s="2">
        <v>42705</v>
      </c>
      <c r="C840" s="1" t="s">
        <v>642</v>
      </c>
      <c r="D840" s="1" t="s">
        <v>16</v>
      </c>
      <c r="E840" s="1">
        <v>3768.36</v>
      </c>
      <c r="F840" s="1">
        <v>339.89</v>
      </c>
      <c r="G840" s="1">
        <v>0</v>
      </c>
      <c r="H840" s="1">
        <v>0</v>
      </c>
      <c r="I840" s="1">
        <v>3428.47</v>
      </c>
      <c r="J840" s="1">
        <v>60.11</v>
      </c>
      <c r="K840" s="1">
        <v>0</v>
      </c>
      <c r="L840" s="1">
        <v>0</v>
      </c>
      <c r="M840" s="1">
        <v>304.70711501</v>
      </c>
      <c r="N840" s="1">
        <v>637.30999999999995</v>
      </c>
      <c r="O840" s="1" t="b">
        <f t="shared" si="27"/>
        <v>0</v>
      </c>
    </row>
    <row r="841" spans="1:15" x14ac:dyDescent="0.15">
      <c r="A841" s="1" t="str">
        <f t="shared" si="26"/>
        <v>AmeriCredit Automobile Receivables Trust 2017-10001694010 - 00235342705</v>
      </c>
      <c r="B841" s="2">
        <v>42705</v>
      </c>
      <c r="C841" s="1" t="s">
        <v>641</v>
      </c>
      <c r="D841" s="1" t="s">
        <v>16</v>
      </c>
      <c r="E841" s="1">
        <v>2022.85</v>
      </c>
      <c r="F841" s="1">
        <v>474.85</v>
      </c>
      <c r="G841" s="1">
        <v>0</v>
      </c>
      <c r="H841" s="1">
        <v>0</v>
      </c>
      <c r="I841" s="1">
        <v>1548</v>
      </c>
      <c r="J841" s="1">
        <v>25.15</v>
      </c>
      <c r="K841" s="1">
        <v>0</v>
      </c>
      <c r="L841" s="1">
        <v>0</v>
      </c>
      <c r="M841" s="1">
        <v>341.60413319999998</v>
      </c>
      <c r="N841" s="1">
        <v>428.64</v>
      </c>
      <c r="O841" s="1" t="b">
        <f t="shared" si="27"/>
        <v>0</v>
      </c>
    </row>
    <row r="842" spans="1:15" x14ac:dyDescent="0.15">
      <c r="A842" s="1" t="str">
        <f t="shared" si="26"/>
        <v>AmeriCredit Automobile Receivables Trust 2017-10001694010 - 00236942705</v>
      </c>
      <c r="B842" s="2">
        <v>42705</v>
      </c>
      <c r="C842" s="1" t="s">
        <v>640</v>
      </c>
      <c r="D842" s="1" t="s">
        <v>16</v>
      </c>
      <c r="E842" s="1">
        <v>6670.65</v>
      </c>
      <c r="F842" s="1">
        <v>239.7</v>
      </c>
      <c r="G842" s="1">
        <v>0</v>
      </c>
      <c r="H842" s="1">
        <v>0</v>
      </c>
      <c r="I842" s="1">
        <v>6430.95</v>
      </c>
      <c r="J842" s="1">
        <v>98.36</v>
      </c>
      <c r="K842" s="1">
        <v>0</v>
      </c>
      <c r="L842" s="1">
        <v>0</v>
      </c>
      <c r="M842" s="1">
        <v>263.06287171000002</v>
      </c>
      <c r="N842" s="1">
        <v>338.06</v>
      </c>
      <c r="O842" s="1" t="b">
        <f t="shared" si="27"/>
        <v>0</v>
      </c>
    </row>
    <row r="843" spans="1:15" x14ac:dyDescent="0.15">
      <c r="A843" s="1" t="str">
        <f t="shared" si="26"/>
        <v>AmeriCredit Automobile Receivables Trust 2017-10001694010 - 00240342705</v>
      </c>
      <c r="B843" s="2">
        <v>42705</v>
      </c>
      <c r="C843" s="1" t="s">
        <v>639</v>
      </c>
      <c r="D843" s="1" t="s">
        <v>16</v>
      </c>
      <c r="E843" s="1">
        <v>12346.67</v>
      </c>
      <c r="F843" s="1">
        <v>0</v>
      </c>
      <c r="G843" s="1">
        <v>0</v>
      </c>
      <c r="H843" s="1">
        <v>0</v>
      </c>
      <c r="I843" s="1">
        <v>12346.67</v>
      </c>
      <c r="J843" s="1">
        <v>0</v>
      </c>
      <c r="K843" s="1">
        <v>0</v>
      </c>
      <c r="L843" s="1">
        <v>0</v>
      </c>
      <c r="M843" s="1">
        <v>320.87532597000001</v>
      </c>
      <c r="N843" s="1">
        <v>859.26</v>
      </c>
      <c r="O843" s="1" t="b">
        <f t="shared" si="27"/>
        <v>0</v>
      </c>
    </row>
    <row r="844" spans="1:15" x14ac:dyDescent="0.15">
      <c r="A844" s="1" t="str">
        <f t="shared" si="26"/>
        <v>AmeriCredit Automobile Receivables Trust 2017-10001694010 - 00253742705</v>
      </c>
      <c r="B844" s="2">
        <v>42705</v>
      </c>
      <c r="C844" s="1" t="s">
        <v>638</v>
      </c>
      <c r="D844" s="1" t="s">
        <v>16</v>
      </c>
      <c r="E844" s="1">
        <v>1168.19</v>
      </c>
      <c r="F844" s="1">
        <v>0</v>
      </c>
      <c r="G844" s="1">
        <v>0</v>
      </c>
      <c r="H844" s="1">
        <v>0</v>
      </c>
      <c r="I844" s="1">
        <v>1168.19</v>
      </c>
      <c r="J844" s="1">
        <v>0</v>
      </c>
      <c r="K844" s="1">
        <v>0</v>
      </c>
      <c r="L844" s="1">
        <v>0</v>
      </c>
      <c r="M844" s="1">
        <v>310.98855608000002</v>
      </c>
      <c r="N844" s="1">
        <v>658.98</v>
      </c>
      <c r="O844" s="1" t="b">
        <f t="shared" si="27"/>
        <v>0</v>
      </c>
    </row>
    <row r="845" spans="1:15" x14ac:dyDescent="0.15">
      <c r="A845" s="1" t="str">
        <f t="shared" si="26"/>
        <v>AmeriCredit Automobile Receivables Trust 2017-10001694010 - 00258542705</v>
      </c>
      <c r="B845" s="2">
        <v>42705</v>
      </c>
      <c r="C845" s="1" t="s">
        <v>637</v>
      </c>
      <c r="D845" s="1" t="s">
        <v>16</v>
      </c>
      <c r="E845" s="1">
        <v>15816.06</v>
      </c>
      <c r="F845" s="1">
        <v>1788.37</v>
      </c>
      <c r="G845" s="1">
        <v>-750</v>
      </c>
      <c r="H845" s="1">
        <v>0</v>
      </c>
      <c r="I845" s="1">
        <v>14777.69</v>
      </c>
      <c r="J845" s="1">
        <v>648.63</v>
      </c>
      <c r="K845" s="1">
        <v>0</v>
      </c>
      <c r="L845" s="1">
        <v>0</v>
      </c>
      <c r="M845" s="1">
        <v>431.83320548</v>
      </c>
      <c r="N845" s="1">
        <v>562.66999999999996</v>
      </c>
      <c r="O845" s="1" t="b">
        <f t="shared" si="27"/>
        <v>0</v>
      </c>
    </row>
    <row r="846" spans="1:15" x14ac:dyDescent="0.15">
      <c r="A846" s="1" t="str">
        <f t="shared" si="26"/>
        <v>AmeriCredit Automobile Receivables Trust 2017-10001694010 - 00261342705</v>
      </c>
      <c r="B846" s="2">
        <v>42705</v>
      </c>
      <c r="C846" s="1" t="s">
        <v>636</v>
      </c>
      <c r="D846" s="1" t="s">
        <v>16</v>
      </c>
      <c r="E846" s="1">
        <v>9373.89</v>
      </c>
      <c r="F846" s="1">
        <v>146.96</v>
      </c>
      <c r="G846" s="1">
        <v>0</v>
      </c>
      <c r="H846" s="1">
        <v>0</v>
      </c>
      <c r="I846" s="1">
        <v>9226.93</v>
      </c>
      <c r="J846" s="1">
        <v>53.04</v>
      </c>
      <c r="K846" s="1">
        <v>0</v>
      </c>
      <c r="L846" s="1">
        <v>0</v>
      </c>
      <c r="M846" s="1">
        <v>335.26198334999998</v>
      </c>
      <c r="N846" s="1">
        <v>1354.85</v>
      </c>
      <c r="O846" s="1" t="b">
        <f t="shared" si="27"/>
        <v>0</v>
      </c>
    </row>
    <row r="847" spans="1:15" x14ac:dyDescent="0.15">
      <c r="A847" s="1" t="str">
        <f t="shared" si="26"/>
        <v>AmeriCredit Automobile Receivables Trust 2017-10001694010 - 00261542705</v>
      </c>
      <c r="B847" s="2">
        <v>42705</v>
      </c>
      <c r="C847" s="1" t="s">
        <v>635</v>
      </c>
      <c r="D847" s="1" t="s">
        <v>16</v>
      </c>
      <c r="E847" s="1">
        <v>13043.74</v>
      </c>
      <c r="F847" s="1">
        <v>874.55</v>
      </c>
      <c r="G847" s="1">
        <v>0</v>
      </c>
      <c r="H847" s="1">
        <v>0</v>
      </c>
      <c r="I847" s="1">
        <v>12169.19</v>
      </c>
      <c r="J847" s="1">
        <v>118.25</v>
      </c>
      <c r="K847" s="1">
        <v>0</v>
      </c>
      <c r="L847" s="1">
        <v>0</v>
      </c>
      <c r="M847" s="1">
        <v>444.17509804999997</v>
      </c>
      <c r="N847" s="1">
        <v>992.6</v>
      </c>
      <c r="O847" s="1" t="b">
        <f t="shared" si="27"/>
        <v>0</v>
      </c>
    </row>
    <row r="848" spans="1:15" x14ac:dyDescent="0.15">
      <c r="A848" s="1" t="str">
        <f t="shared" si="26"/>
        <v>AmeriCredit Automobile Receivables Trust 2017-10001694010 - 00264042705</v>
      </c>
      <c r="B848" s="2">
        <v>42705</v>
      </c>
      <c r="C848" s="1" t="s">
        <v>634</v>
      </c>
      <c r="D848" s="1" t="s">
        <v>16</v>
      </c>
      <c r="E848" s="1">
        <v>9619.6200000000008</v>
      </c>
      <c r="F848" s="1">
        <v>0</v>
      </c>
      <c r="G848" s="1">
        <v>0</v>
      </c>
      <c r="H848" s="1">
        <v>0</v>
      </c>
      <c r="I848" s="1">
        <v>9619.6200000000008</v>
      </c>
      <c r="J848" s="1">
        <v>0</v>
      </c>
      <c r="K848" s="1">
        <v>0</v>
      </c>
      <c r="L848" s="1">
        <v>0</v>
      </c>
      <c r="M848" s="1">
        <v>374.49649993999998</v>
      </c>
      <c r="N848" s="1">
        <v>1137.3599999999999</v>
      </c>
      <c r="O848" s="1" t="b">
        <f t="shared" si="27"/>
        <v>0</v>
      </c>
    </row>
    <row r="849" spans="1:15" x14ac:dyDescent="0.15">
      <c r="A849" s="1" t="str">
        <f t="shared" si="26"/>
        <v>AmeriCredit Automobile Receivables Trust 2017-10001694010 - 00267242705</v>
      </c>
      <c r="B849" s="2">
        <v>42705</v>
      </c>
      <c r="C849" s="1" t="s">
        <v>633</v>
      </c>
      <c r="D849" s="1" t="s">
        <v>16</v>
      </c>
      <c r="E849" s="1">
        <v>4112.3999999999996</v>
      </c>
      <c r="F849" s="1">
        <v>274.08999999999997</v>
      </c>
      <c r="G849" s="1">
        <v>0</v>
      </c>
      <c r="H849" s="1">
        <v>0</v>
      </c>
      <c r="I849" s="1">
        <v>3838.31</v>
      </c>
      <c r="J849" s="1">
        <v>51.91</v>
      </c>
      <c r="K849" s="1">
        <v>0</v>
      </c>
      <c r="L849" s="1">
        <v>0</v>
      </c>
      <c r="M849" s="1">
        <v>303.64217571</v>
      </c>
      <c r="N849" s="1">
        <v>648.4</v>
      </c>
      <c r="O849" s="1" t="b">
        <f t="shared" si="27"/>
        <v>0</v>
      </c>
    </row>
    <row r="850" spans="1:15" x14ac:dyDescent="0.15">
      <c r="A850" s="1" t="str">
        <f t="shared" si="26"/>
        <v>AmeriCredit Automobile Receivables Trust 2017-10001694010 - 00282842705</v>
      </c>
      <c r="B850" s="2">
        <v>42705</v>
      </c>
      <c r="C850" s="1" t="s">
        <v>632</v>
      </c>
      <c r="D850" s="1" t="s">
        <v>16</v>
      </c>
      <c r="E850" s="1">
        <v>14403.41</v>
      </c>
      <c r="F850" s="1">
        <v>2564.25</v>
      </c>
      <c r="G850" s="1">
        <v>-495</v>
      </c>
      <c r="H850" s="1">
        <v>0</v>
      </c>
      <c r="I850" s="1">
        <v>12334.16</v>
      </c>
      <c r="J850" s="1">
        <v>68.400000000000006</v>
      </c>
      <c r="K850" s="1">
        <v>0</v>
      </c>
      <c r="L850" s="1">
        <v>0</v>
      </c>
      <c r="M850" s="1">
        <v>504.22520434</v>
      </c>
      <c r="N850" s="1">
        <v>1127.02</v>
      </c>
      <c r="O850" s="1" t="b">
        <f t="shared" si="27"/>
        <v>0</v>
      </c>
    </row>
    <row r="851" spans="1:15" x14ac:dyDescent="0.15">
      <c r="A851" s="1" t="str">
        <f t="shared" si="26"/>
        <v>AmeriCredit Automobile Receivables Trust 2017-10001694010 - 00282942705</v>
      </c>
      <c r="B851" s="2">
        <v>42705</v>
      </c>
      <c r="C851" s="1" t="s">
        <v>631</v>
      </c>
      <c r="D851" s="1" t="s">
        <v>16</v>
      </c>
      <c r="E851" s="1">
        <v>11611.58</v>
      </c>
      <c r="F851" s="1">
        <v>0</v>
      </c>
      <c r="G851" s="1">
        <v>0</v>
      </c>
      <c r="H851" s="1">
        <v>0</v>
      </c>
      <c r="I851" s="1">
        <v>11611.58</v>
      </c>
      <c r="J851" s="1">
        <v>0</v>
      </c>
      <c r="K851" s="1">
        <v>0</v>
      </c>
      <c r="L851" s="1">
        <v>0</v>
      </c>
      <c r="M851" s="1">
        <v>385.14046890999998</v>
      </c>
      <c r="N851" s="1">
        <v>1295.2</v>
      </c>
      <c r="O851" s="1" t="b">
        <f t="shared" si="27"/>
        <v>0</v>
      </c>
    </row>
    <row r="852" spans="1:15" x14ac:dyDescent="0.15">
      <c r="A852" s="1" t="str">
        <f t="shared" si="26"/>
        <v>AmeriCredit Automobile Receivables Trust 2017-10001694010 - 00284642705</v>
      </c>
      <c r="B852" s="2">
        <v>42705</v>
      </c>
      <c r="C852" s="1" t="s">
        <v>630</v>
      </c>
      <c r="D852" s="1" t="s">
        <v>16</v>
      </c>
      <c r="E852" s="1">
        <v>11441.2</v>
      </c>
      <c r="F852" s="1">
        <v>0</v>
      </c>
      <c r="G852" s="1">
        <v>0</v>
      </c>
      <c r="H852" s="1">
        <v>-35.68</v>
      </c>
      <c r="I852" s="1">
        <v>11476.88</v>
      </c>
      <c r="J852" s="1">
        <v>35.68</v>
      </c>
      <c r="K852" s="1">
        <v>0</v>
      </c>
      <c r="L852" s="1">
        <v>0</v>
      </c>
      <c r="M852" s="1">
        <v>545.01714894999998</v>
      </c>
      <c r="N852" s="1">
        <v>1377.76</v>
      </c>
      <c r="O852" s="1" t="b">
        <f t="shared" si="27"/>
        <v>0</v>
      </c>
    </row>
    <row r="853" spans="1:15" x14ac:dyDescent="0.15">
      <c r="A853" s="1" t="str">
        <f t="shared" si="26"/>
        <v>AmeriCredit Automobile Receivables Trust 2017-10001694010 - 00301542705</v>
      </c>
      <c r="B853" s="2">
        <v>42705</v>
      </c>
      <c r="C853" s="1" t="s">
        <v>629</v>
      </c>
      <c r="D853" s="1" t="s">
        <v>16</v>
      </c>
      <c r="E853" s="1">
        <v>9484.9</v>
      </c>
      <c r="F853" s="1">
        <v>312.27999999999997</v>
      </c>
      <c r="G853" s="1">
        <v>0</v>
      </c>
      <c r="H853" s="1">
        <v>0</v>
      </c>
      <c r="I853" s="1">
        <v>9172.6200000000008</v>
      </c>
      <c r="J853" s="1">
        <v>113.87</v>
      </c>
      <c r="K853" s="1">
        <v>0</v>
      </c>
      <c r="L853" s="1">
        <v>0</v>
      </c>
      <c r="M853" s="1">
        <v>335.97643042999999</v>
      </c>
      <c r="N853" s="1">
        <v>426.15</v>
      </c>
      <c r="O853" s="1" t="b">
        <f t="shared" si="27"/>
        <v>0</v>
      </c>
    </row>
    <row r="854" spans="1:15" x14ac:dyDescent="0.15">
      <c r="A854" s="1" t="str">
        <f t="shared" si="26"/>
        <v>AmeriCredit Automobile Receivables Trust 2017-10001694010 - 00309142705</v>
      </c>
      <c r="B854" s="2">
        <v>42705</v>
      </c>
      <c r="C854" s="1" t="s">
        <v>628</v>
      </c>
      <c r="D854" s="1" t="s">
        <v>16</v>
      </c>
      <c r="E854" s="1">
        <v>1673.79</v>
      </c>
      <c r="F854" s="1">
        <v>510.8</v>
      </c>
      <c r="G854" s="1">
        <v>0</v>
      </c>
      <c r="H854" s="1">
        <v>0</v>
      </c>
      <c r="I854" s="1">
        <v>1162.99</v>
      </c>
      <c r="J854" s="1">
        <v>14.2</v>
      </c>
      <c r="K854" s="1">
        <v>0</v>
      </c>
      <c r="L854" s="1">
        <v>0</v>
      </c>
      <c r="M854" s="1">
        <v>426.10776406000002</v>
      </c>
      <c r="N854" s="1">
        <v>514.77</v>
      </c>
      <c r="O854" s="1" t="b">
        <f t="shared" si="27"/>
        <v>0</v>
      </c>
    </row>
    <row r="855" spans="1:15" x14ac:dyDescent="0.15">
      <c r="A855" s="1" t="str">
        <f t="shared" si="26"/>
        <v>AmeriCredit Automobile Receivables Trust 2017-10001694010 - 00310442705</v>
      </c>
      <c r="B855" s="2">
        <v>42705</v>
      </c>
      <c r="C855" s="1" t="s">
        <v>627</v>
      </c>
      <c r="D855" s="1" t="s">
        <v>16</v>
      </c>
      <c r="E855" s="1">
        <v>9585.1299999999992</v>
      </c>
      <c r="F855" s="1">
        <v>1160.83</v>
      </c>
      <c r="G855" s="1">
        <v>-125</v>
      </c>
      <c r="H855" s="1">
        <v>0</v>
      </c>
      <c r="I855" s="1">
        <v>8549.2999999999993</v>
      </c>
      <c r="J855" s="1">
        <v>241.33</v>
      </c>
      <c r="K855" s="1">
        <v>0</v>
      </c>
      <c r="L855" s="1">
        <v>0</v>
      </c>
      <c r="M855" s="1">
        <v>328.59178587999997</v>
      </c>
      <c r="N855" s="1">
        <v>429.12</v>
      </c>
      <c r="O855" s="1" t="b">
        <f t="shared" si="27"/>
        <v>0</v>
      </c>
    </row>
    <row r="856" spans="1:15" x14ac:dyDescent="0.15">
      <c r="A856" s="1" t="str">
        <f t="shared" si="26"/>
        <v>AmeriCredit Automobile Receivables Trust 2017-10001694010 - 00311242705</v>
      </c>
      <c r="B856" s="2">
        <v>42705</v>
      </c>
      <c r="C856" s="1" t="s">
        <v>626</v>
      </c>
      <c r="D856" s="1" t="s">
        <v>16</v>
      </c>
      <c r="E856" s="1">
        <v>11767.89</v>
      </c>
      <c r="F856" s="1">
        <v>577.5</v>
      </c>
      <c r="G856" s="1">
        <v>0</v>
      </c>
      <c r="H856" s="1">
        <v>0</v>
      </c>
      <c r="I856" s="1">
        <v>11190.39</v>
      </c>
      <c r="J856" s="1">
        <v>322.5</v>
      </c>
      <c r="K856" s="1">
        <v>0</v>
      </c>
      <c r="L856" s="1">
        <v>0</v>
      </c>
      <c r="M856" s="1">
        <v>348.28009502999998</v>
      </c>
      <c r="N856" s="1">
        <v>448.53</v>
      </c>
      <c r="O856" s="1" t="b">
        <f t="shared" si="27"/>
        <v>0</v>
      </c>
    </row>
    <row r="857" spans="1:15" x14ac:dyDescent="0.15">
      <c r="A857" s="1" t="str">
        <f t="shared" si="26"/>
        <v>AmeriCredit Automobile Receivables Trust 2017-10001694010 - 00312542705</v>
      </c>
      <c r="B857" s="2">
        <v>42705</v>
      </c>
      <c r="C857" s="1" t="s">
        <v>625</v>
      </c>
      <c r="D857" s="1" t="s">
        <v>16</v>
      </c>
      <c r="E857" s="1">
        <v>13385.24</v>
      </c>
      <c r="F857" s="1">
        <v>2294.96</v>
      </c>
      <c r="G857" s="1">
        <v>-525</v>
      </c>
      <c r="H857" s="1">
        <v>0</v>
      </c>
      <c r="I857" s="1">
        <v>11615.28</v>
      </c>
      <c r="J857" s="1">
        <v>132.69999999999999</v>
      </c>
      <c r="K857" s="1">
        <v>0</v>
      </c>
      <c r="L857" s="1">
        <v>0</v>
      </c>
      <c r="M857" s="1">
        <v>565.46557374999998</v>
      </c>
      <c r="N857" s="1">
        <v>634.22</v>
      </c>
      <c r="O857" s="1" t="b">
        <f t="shared" si="27"/>
        <v>0</v>
      </c>
    </row>
    <row r="858" spans="1:15" x14ac:dyDescent="0.15">
      <c r="A858" s="1" t="str">
        <f t="shared" si="26"/>
        <v>AmeriCredit Automobile Receivables Trust 2017-10001694010 - 00323542705</v>
      </c>
      <c r="B858" s="2">
        <v>42705</v>
      </c>
      <c r="C858" s="1" t="s">
        <v>624</v>
      </c>
      <c r="D858" s="1" t="s">
        <v>16</v>
      </c>
      <c r="E858" s="1">
        <v>6424.3</v>
      </c>
      <c r="F858" s="1">
        <v>0</v>
      </c>
      <c r="G858" s="1">
        <v>0</v>
      </c>
      <c r="H858" s="1">
        <v>0</v>
      </c>
      <c r="I858" s="1">
        <v>6424.3</v>
      </c>
      <c r="J858" s="1">
        <v>0</v>
      </c>
      <c r="K858" s="1">
        <v>0</v>
      </c>
      <c r="L858" s="1">
        <v>0</v>
      </c>
      <c r="M858" s="1">
        <v>298.34614225000001</v>
      </c>
      <c r="N858" s="1">
        <v>735.26</v>
      </c>
      <c r="O858" s="1" t="b">
        <f t="shared" si="27"/>
        <v>0</v>
      </c>
    </row>
    <row r="859" spans="1:15" x14ac:dyDescent="0.15">
      <c r="A859" s="1" t="str">
        <f t="shared" si="26"/>
        <v>AmeriCredit Automobile Receivables Trust 2017-10001694010 - 00326442705</v>
      </c>
      <c r="B859" s="2">
        <v>42705</v>
      </c>
      <c r="C859" s="1" t="s">
        <v>623</v>
      </c>
      <c r="D859" s="1" t="s">
        <v>16</v>
      </c>
      <c r="E859" s="1">
        <v>1800.39</v>
      </c>
      <c r="F859" s="1">
        <v>281.57</v>
      </c>
      <c r="G859" s="1">
        <v>0</v>
      </c>
      <c r="H859" s="1">
        <v>0</v>
      </c>
      <c r="I859" s="1">
        <v>1518.82</v>
      </c>
      <c r="J859" s="1">
        <v>14.95</v>
      </c>
      <c r="K859" s="1">
        <v>0</v>
      </c>
      <c r="L859" s="1">
        <v>0</v>
      </c>
      <c r="M859" s="1">
        <v>285.05642339000002</v>
      </c>
      <c r="N859" s="1">
        <v>296.52</v>
      </c>
      <c r="O859" s="1" t="b">
        <f t="shared" si="27"/>
        <v>0</v>
      </c>
    </row>
    <row r="860" spans="1:15" x14ac:dyDescent="0.15">
      <c r="A860" s="1" t="str">
        <f t="shared" si="26"/>
        <v>AmeriCredit Automobile Receivables Trust 2017-10001694010 - 00327042705</v>
      </c>
      <c r="B860" s="2">
        <v>42705</v>
      </c>
      <c r="C860" s="1" t="s">
        <v>622</v>
      </c>
      <c r="D860" s="1" t="s">
        <v>16</v>
      </c>
      <c r="E860" s="1">
        <v>19201.240000000002</v>
      </c>
      <c r="F860" s="1">
        <v>0</v>
      </c>
      <c r="G860" s="1">
        <v>0</v>
      </c>
      <c r="H860" s="1">
        <v>0</v>
      </c>
      <c r="I860" s="1">
        <v>19201.240000000002</v>
      </c>
      <c r="J860" s="1">
        <v>0</v>
      </c>
      <c r="K860" s="1">
        <v>0</v>
      </c>
      <c r="L860" s="1">
        <v>0</v>
      </c>
      <c r="M860" s="1">
        <v>492.66035595</v>
      </c>
      <c r="N860" s="1">
        <v>2166.7199999999998</v>
      </c>
      <c r="O860" s="1" t="b">
        <f t="shared" si="27"/>
        <v>0</v>
      </c>
    </row>
    <row r="861" spans="1:15" x14ac:dyDescent="0.15">
      <c r="A861" s="1" t="str">
        <f t="shared" si="26"/>
        <v>AmeriCredit Automobile Receivables Trust 2017-10001694010 - 00337142705</v>
      </c>
      <c r="B861" s="2">
        <v>42705</v>
      </c>
      <c r="C861" s="1" t="s">
        <v>621</v>
      </c>
      <c r="D861" s="1" t="s">
        <v>16</v>
      </c>
      <c r="E861" s="1">
        <v>794.03</v>
      </c>
      <c r="F861" s="1">
        <v>191.2</v>
      </c>
      <c r="G861" s="1">
        <v>0</v>
      </c>
      <c r="H861" s="1">
        <v>0</v>
      </c>
      <c r="I861" s="1">
        <v>602.83000000000004</v>
      </c>
      <c r="J861" s="1">
        <v>6.63</v>
      </c>
      <c r="K861" s="1">
        <v>0</v>
      </c>
      <c r="L861" s="1">
        <v>0</v>
      </c>
      <c r="M861" s="1">
        <v>189.12470286999999</v>
      </c>
      <c r="N861" s="1">
        <v>197.83</v>
      </c>
      <c r="O861" s="1" t="b">
        <f t="shared" si="27"/>
        <v>0</v>
      </c>
    </row>
    <row r="862" spans="1:15" x14ac:dyDescent="0.15">
      <c r="A862" s="1" t="str">
        <f t="shared" si="26"/>
        <v>AmeriCredit Automobile Receivables Trust 2017-10001694010 - 00344442705</v>
      </c>
      <c r="B862" s="2">
        <v>42705</v>
      </c>
      <c r="C862" s="1" t="s">
        <v>620</v>
      </c>
      <c r="D862" s="1" t="s">
        <v>16</v>
      </c>
      <c r="E862" s="1">
        <v>8776.11</v>
      </c>
      <c r="F862" s="1">
        <v>0</v>
      </c>
      <c r="G862" s="1">
        <v>0</v>
      </c>
      <c r="H862" s="1">
        <v>0</v>
      </c>
      <c r="I862" s="1">
        <v>8776.11</v>
      </c>
      <c r="J862" s="1">
        <v>0</v>
      </c>
      <c r="K862" s="1">
        <v>0</v>
      </c>
      <c r="L862" s="1">
        <v>0</v>
      </c>
      <c r="M862" s="1">
        <v>417.74715122999999</v>
      </c>
      <c r="N862" s="1">
        <v>1349.65</v>
      </c>
      <c r="O862" s="1" t="b">
        <f t="shared" si="27"/>
        <v>0</v>
      </c>
    </row>
    <row r="863" spans="1:15" x14ac:dyDescent="0.15">
      <c r="A863" s="1" t="str">
        <f t="shared" si="26"/>
        <v>AmeriCredit Automobile Receivables Trust 2017-10001694010 - 00346942705</v>
      </c>
      <c r="B863" s="2">
        <v>42705</v>
      </c>
      <c r="C863" s="1" t="s">
        <v>619</v>
      </c>
      <c r="D863" s="1" t="s">
        <v>16</v>
      </c>
      <c r="E863" s="1">
        <v>1686.8</v>
      </c>
      <c r="F863" s="1">
        <v>284.39</v>
      </c>
      <c r="G863" s="1">
        <v>0</v>
      </c>
      <c r="H863" s="1">
        <v>0</v>
      </c>
      <c r="I863" s="1">
        <v>1402.41</v>
      </c>
      <c r="J863" s="1">
        <v>21.61</v>
      </c>
      <c r="K863" s="1">
        <v>0</v>
      </c>
      <c r="L863" s="1">
        <v>0</v>
      </c>
      <c r="M863" s="1">
        <v>281.15475991</v>
      </c>
      <c r="N863" s="1">
        <v>305.37</v>
      </c>
      <c r="O863" s="1" t="b">
        <f t="shared" si="27"/>
        <v>0</v>
      </c>
    </row>
    <row r="864" spans="1:15" x14ac:dyDescent="0.15">
      <c r="A864" s="1" t="str">
        <f t="shared" si="26"/>
        <v>AmeriCredit Automobile Receivables Trust 2017-10001694010 - 00363942705</v>
      </c>
      <c r="B864" s="2">
        <v>42705</v>
      </c>
      <c r="C864" s="1" t="s">
        <v>618</v>
      </c>
      <c r="D864" s="1" t="s">
        <v>16</v>
      </c>
      <c r="E864" s="1">
        <v>1622.18</v>
      </c>
      <c r="F864" s="1">
        <v>428.33</v>
      </c>
      <c r="G864" s="1">
        <v>0</v>
      </c>
      <c r="H864" s="1">
        <v>0</v>
      </c>
      <c r="I864" s="1">
        <v>1193.8499999999999</v>
      </c>
      <c r="J864" s="1">
        <v>16.670000000000002</v>
      </c>
      <c r="K864" s="1">
        <v>0</v>
      </c>
      <c r="L864" s="1">
        <v>0</v>
      </c>
      <c r="M864" s="1">
        <v>414.34751829999999</v>
      </c>
      <c r="N864" s="1">
        <v>434.93</v>
      </c>
      <c r="O864" s="1" t="b">
        <f t="shared" si="27"/>
        <v>0</v>
      </c>
    </row>
    <row r="865" spans="1:15" x14ac:dyDescent="0.15">
      <c r="A865" s="1" t="str">
        <f t="shared" si="26"/>
        <v>AmeriCredit Automobile Receivables Trust 2017-10001694010 - 00364042705</v>
      </c>
      <c r="B865" s="2">
        <v>42705</v>
      </c>
      <c r="C865" s="1" t="s">
        <v>617</v>
      </c>
      <c r="D865" s="1" t="s">
        <v>16</v>
      </c>
      <c r="E865" s="1">
        <v>2040.84</v>
      </c>
      <c r="F865" s="1">
        <v>0</v>
      </c>
      <c r="G865" s="1">
        <v>0</v>
      </c>
      <c r="H865" s="1">
        <v>0</v>
      </c>
      <c r="I865" s="1">
        <v>2040.84</v>
      </c>
      <c r="J865" s="1">
        <v>0</v>
      </c>
      <c r="K865" s="1">
        <v>0</v>
      </c>
      <c r="L865" s="1">
        <v>0</v>
      </c>
      <c r="M865" s="1">
        <v>282.92943860000003</v>
      </c>
      <c r="N865" s="1">
        <v>299.11</v>
      </c>
      <c r="O865" s="1" t="b">
        <f t="shared" si="27"/>
        <v>0</v>
      </c>
    </row>
    <row r="866" spans="1:15" x14ac:dyDescent="0.15">
      <c r="A866" s="1" t="str">
        <f t="shared" si="26"/>
        <v>AmeriCredit Automobile Receivables Trust 2017-10001694010 - 00365942705</v>
      </c>
      <c r="B866" s="2">
        <v>42705</v>
      </c>
      <c r="C866" s="1" t="s">
        <v>616</v>
      </c>
      <c r="D866" s="1" t="s">
        <v>16</v>
      </c>
      <c r="E866" s="1">
        <v>7180.64</v>
      </c>
      <c r="F866" s="1">
        <v>104.78</v>
      </c>
      <c r="G866" s="1">
        <v>0</v>
      </c>
      <c r="H866" s="1">
        <v>0</v>
      </c>
      <c r="I866" s="1">
        <v>7075.86</v>
      </c>
      <c r="J866" s="1">
        <v>385.99</v>
      </c>
      <c r="K866" s="1">
        <v>0</v>
      </c>
      <c r="L866" s="1">
        <v>0</v>
      </c>
      <c r="M866" s="1">
        <v>257.62562258999998</v>
      </c>
      <c r="N866" s="1">
        <v>817.95</v>
      </c>
      <c r="O866" s="1" t="b">
        <f t="shared" si="27"/>
        <v>0</v>
      </c>
    </row>
    <row r="867" spans="1:15" x14ac:dyDescent="0.15">
      <c r="A867" s="1" t="str">
        <f t="shared" si="26"/>
        <v>AmeriCredit Automobile Receivables Trust 2017-10001694010 - 00375142705</v>
      </c>
      <c r="B867" s="2">
        <v>42705</v>
      </c>
      <c r="C867" s="1" t="s">
        <v>615</v>
      </c>
      <c r="D867" s="1" t="s">
        <v>16</v>
      </c>
      <c r="E867" s="1">
        <v>6734.94</v>
      </c>
      <c r="F867" s="1">
        <v>468.52</v>
      </c>
      <c r="G867" s="1">
        <v>0</v>
      </c>
      <c r="H867" s="1">
        <v>0</v>
      </c>
      <c r="I867" s="1">
        <v>6266.42</v>
      </c>
      <c r="J867" s="1">
        <v>31.48</v>
      </c>
      <c r="K867" s="1">
        <v>0</v>
      </c>
      <c r="L867" s="1">
        <v>0</v>
      </c>
      <c r="M867" s="1">
        <v>343.64722394</v>
      </c>
      <c r="N867" s="1">
        <v>600.52</v>
      </c>
      <c r="O867" s="1" t="b">
        <f t="shared" si="27"/>
        <v>0</v>
      </c>
    </row>
    <row r="868" spans="1:15" x14ac:dyDescent="0.15">
      <c r="A868" s="1" t="str">
        <f t="shared" si="26"/>
        <v>AmeriCredit Automobile Receivables Trust 2017-10001694010 - 00377542705</v>
      </c>
      <c r="B868" s="2">
        <v>42705</v>
      </c>
      <c r="C868" s="1" t="s">
        <v>614</v>
      </c>
      <c r="D868" s="1" t="s">
        <v>16</v>
      </c>
      <c r="E868" s="1">
        <v>10242.44</v>
      </c>
      <c r="F868" s="1">
        <v>1915.52</v>
      </c>
      <c r="G868" s="1">
        <v>-500</v>
      </c>
      <c r="H868" s="1">
        <v>0</v>
      </c>
      <c r="I868" s="1">
        <v>8826.92</v>
      </c>
      <c r="J868" s="1">
        <v>309.48</v>
      </c>
      <c r="K868" s="1">
        <v>0</v>
      </c>
      <c r="L868" s="1">
        <v>0</v>
      </c>
      <c r="M868" s="1">
        <v>372.55603400000001</v>
      </c>
      <c r="N868" s="1">
        <v>475.06</v>
      </c>
      <c r="O868" s="1" t="b">
        <f t="shared" si="27"/>
        <v>0</v>
      </c>
    </row>
    <row r="869" spans="1:15" x14ac:dyDescent="0.15">
      <c r="A869" s="1" t="str">
        <f t="shared" si="26"/>
        <v>AmeriCredit Automobile Receivables Trust 2017-10001694010 - 00379342705</v>
      </c>
      <c r="B869" s="2">
        <v>42705</v>
      </c>
      <c r="C869" s="1" t="s">
        <v>613</v>
      </c>
      <c r="D869" s="1" t="s">
        <v>16</v>
      </c>
      <c r="E869" s="1">
        <v>557.33000000000004</v>
      </c>
      <c r="F869" s="1">
        <v>250.33</v>
      </c>
      <c r="G869" s="1">
        <v>0</v>
      </c>
      <c r="H869" s="1">
        <v>0</v>
      </c>
      <c r="I869" s="1">
        <v>307</v>
      </c>
      <c r="J869" s="1">
        <v>5.89</v>
      </c>
      <c r="K869" s="1">
        <v>0</v>
      </c>
      <c r="L869" s="1">
        <v>0</v>
      </c>
      <c r="M869" s="1">
        <v>232.69112236999999</v>
      </c>
      <c r="N869" s="1">
        <v>245.47</v>
      </c>
      <c r="O869" s="1" t="b">
        <f t="shared" si="27"/>
        <v>0</v>
      </c>
    </row>
    <row r="870" spans="1:15" x14ac:dyDescent="0.15">
      <c r="A870" s="1" t="str">
        <f t="shared" si="26"/>
        <v>AmeriCredit Automobile Receivables Trust 2017-10001694010 - 00385142705</v>
      </c>
      <c r="B870" s="2">
        <v>42705</v>
      </c>
      <c r="C870" s="1" t="s">
        <v>612</v>
      </c>
      <c r="D870" s="1" t="s">
        <v>16</v>
      </c>
      <c r="E870" s="1">
        <v>7148.35</v>
      </c>
      <c r="F870" s="1">
        <v>353.5</v>
      </c>
      <c r="G870" s="1">
        <v>0</v>
      </c>
      <c r="H870" s="1">
        <v>0</v>
      </c>
      <c r="I870" s="1">
        <v>6794.85</v>
      </c>
      <c r="J870" s="1">
        <v>103.06</v>
      </c>
      <c r="K870" s="1">
        <v>0</v>
      </c>
      <c r="L870" s="1">
        <v>0</v>
      </c>
      <c r="M870" s="1">
        <v>360.39646852999999</v>
      </c>
      <c r="N870" s="1">
        <v>456.56</v>
      </c>
      <c r="O870" s="1" t="b">
        <f t="shared" si="27"/>
        <v>0</v>
      </c>
    </row>
    <row r="871" spans="1:15" x14ac:dyDescent="0.15">
      <c r="A871" s="1" t="str">
        <f t="shared" si="26"/>
        <v>AmeriCredit Automobile Receivables Trust 2017-10001694010 - 00390842705</v>
      </c>
      <c r="B871" s="2">
        <v>42705</v>
      </c>
      <c r="C871" s="1" t="s">
        <v>611</v>
      </c>
      <c r="D871" s="1" t="s">
        <v>16</v>
      </c>
      <c r="E871" s="1">
        <v>17006.740000000002</v>
      </c>
      <c r="F871" s="1">
        <v>2026.53</v>
      </c>
      <c r="G871" s="1">
        <v>-533</v>
      </c>
      <c r="H871" s="1">
        <v>0</v>
      </c>
      <c r="I871" s="1">
        <v>15513.21</v>
      </c>
      <c r="J871" s="1">
        <v>379.1</v>
      </c>
      <c r="K871" s="1">
        <v>0</v>
      </c>
      <c r="L871" s="1">
        <v>0</v>
      </c>
      <c r="M871" s="1">
        <v>515.56129673999999</v>
      </c>
      <c r="N871" s="1">
        <v>624.74</v>
      </c>
      <c r="O871" s="1" t="b">
        <f t="shared" si="27"/>
        <v>0</v>
      </c>
    </row>
    <row r="872" spans="1:15" x14ac:dyDescent="0.15">
      <c r="A872" s="1" t="str">
        <f t="shared" si="26"/>
        <v>AmeriCredit Automobile Receivables Trust 2017-10001694010 - 00393142705</v>
      </c>
      <c r="B872" s="2">
        <v>42705</v>
      </c>
      <c r="C872" s="1" t="s">
        <v>610</v>
      </c>
      <c r="D872" s="1" t="s">
        <v>16</v>
      </c>
      <c r="E872" s="1">
        <v>8378.5400000000009</v>
      </c>
      <c r="F872" s="1">
        <v>386.02</v>
      </c>
      <c r="G872" s="1">
        <v>0</v>
      </c>
      <c r="H872" s="1">
        <v>0</v>
      </c>
      <c r="I872" s="1">
        <v>7992.52</v>
      </c>
      <c r="J872" s="1">
        <v>83.98</v>
      </c>
      <c r="K872" s="1">
        <v>0</v>
      </c>
      <c r="L872" s="1">
        <v>0</v>
      </c>
      <c r="M872" s="1">
        <v>389.08835205999998</v>
      </c>
      <c r="N872" s="1">
        <v>930.1</v>
      </c>
      <c r="O872" s="1" t="b">
        <f t="shared" si="27"/>
        <v>0</v>
      </c>
    </row>
    <row r="873" spans="1:15" x14ac:dyDescent="0.15">
      <c r="A873" s="1" t="str">
        <f t="shared" si="26"/>
        <v>AmeriCredit Automobile Receivables Trust 2017-10001694010 - 00401542705</v>
      </c>
      <c r="B873" s="2">
        <v>42705</v>
      </c>
      <c r="C873" s="1" t="s">
        <v>609</v>
      </c>
      <c r="D873" s="1" t="s">
        <v>16</v>
      </c>
      <c r="E873" s="1">
        <v>12984.09</v>
      </c>
      <c r="F873" s="1">
        <v>0</v>
      </c>
      <c r="G873" s="1">
        <v>0</v>
      </c>
      <c r="H873" s="1">
        <v>0</v>
      </c>
      <c r="I873" s="1">
        <v>12984.09</v>
      </c>
      <c r="J873" s="1">
        <v>0</v>
      </c>
      <c r="K873" s="1">
        <v>0</v>
      </c>
      <c r="L873" s="1">
        <v>0</v>
      </c>
      <c r="M873" s="1">
        <v>434.69982371999998</v>
      </c>
      <c r="N873" s="1">
        <v>2207.41</v>
      </c>
      <c r="O873" s="1" t="b">
        <f t="shared" si="27"/>
        <v>0</v>
      </c>
    </row>
    <row r="874" spans="1:15" x14ac:dyDescent="0.15">
      <c r="A874" s="1" t="str">
        <f t="shared" si="26"/>
        <v>AmeriCredit Automobile Receivables Trust 2017-10001694010 - 00402842705</v>
      </c>
      <c r="B874" s="2">
        <v>42705</v>
      </c>
      <c r="C874" s="1" t="s">
        <v>608</v>
      </c>
      <c r="D874" s="1" t="s">
        <v>16</v>
      </c>
      <c r="E874" s="1">
        <v>9899.5499999999993</v>
      </c>
      <c r="F874" s="1">
        <v>420.33</v>
      </c>
      <c r="G874" s="1">
        <v>0</v>
      </c>
      <c r="H874" s="1">
        <v>0</v>
      </c>
      <c r="I874" s="1">
        <v>9479.2199999999993</v>
      </c>
      <c r="J874" s="1">
        <v>74.63</v>
      </c>
      <c r="K874" s="1">
        <v>0</v>
      </c>
      <c r="L874" s="1">
        <v>0</v>
      </c>
      <c r="M874" s="1">
        <v>436.74298420999997</v>
      </c>
      <c r="N874" s="1">
        <v>494.96</v>
      </c>
      <c r="O874" s="1" t="b">
        <f t="shared" si="27"/>
        <v>0</v>
      </c>
    </row>
    <row r="875" spans="1:15" x14ac:dyDescent="0.15">
      <c r="A875" s="1" t="str">
        <f t="shared" si="26"/>
        <v>AmeriCredit Automobile Receivables Trust 2017-10001694010 - 00412042705</v>
      </c>
      <c r="B875" s="2">
        <v>42705</v>
      </c>
      <c r="C875" s="1" t="s">
        <v>607</v>
      </c>
      <c r="D875" s="1" t="s">
        <v>16</v>
      </c>
      <c r="E875" s="1">
        <v>5686.71</v>
      </c>
      <c r="F875" s="1">
        <v>235.88</v>
      </c>
      <c r="G875" s="1">
        <v>0</v>
      </c>
      <c r="H875" s="1">
        <v>0</v>
      </c>
      <c r="I875" s="1">
        <v>5450.83</v>
      </c>
      <c r="J875" s="1">
        <v>56.12</v>
      </c>
      <c r="K875" s="1">
        <v>0</v>
      </c>
      <c r="L875" s="1">
        <v>0</v>
      </c>
      <c r="M875" s="1">
        <v>241.40577685</v>
      </c>
      <c r="N875" s="1">
        <v>292.31</v>
      </c>
      <c r="O875" s="1" t="b">
        <f t="shared" si="27"/>
        <v>0</v>
      </c>
    </row>
    <row r="876" spans="1:15" x14ac:dyDescent="0.15">
      <c r="A876" s="1" t="str">
        <f t="shared" si="26"/>
        <v>AmeriCredit Automobile Receivables Trust 2017-10001694010 - 00417242705</v>
      </c>
      <c r="B876" s="2">
        <v>42705</v>
      </c>
      <c r="C876" s="1" t="s">
        <v>606</v>
      </c>
      <c r="D876" s="1" t="s">
        <v>16</v>
      </c>
      <c r="E876" s="1">
        <v>12299.84</v>
      </c>
      <c r="F876" s="1">
        <v>223.7</v>
      </c>
      <c r="G876" s="1">
        <v>0</v>
      </c>
      <c r="H876" s="1">
        <v>0</v>
      </c>
      <c r="I876" s="1">
        <v>12076.14</v>
      </c>
      <c r="J876" s="1">
        <v>406.3</v>
      </c>
      <c r="K876" s="1">
        <v>0</v>
      </c>
      <c r="L876" s="1">
        <v>0</v>
      </c>
      <c r="M876" s="1">
        <v>446.41625862000001</v>
      </c>
      <c r="N876" s="1">
        <v>1146.0999999999999</v>
      </c>
      <c r="O876" s="1" t="b">
        <f t="shared" si="27"/>
        <v>0</v>
      </c>
    </row>
    <row r="877" spans="1:15" x14ac:dyDescent="0.15">
      <c r="A877" s="1" t="str">
        <f t="shared" si="26"/>
        <v>AmeriCredit Automobile Receivables Trust 2017-10001694010 - 00427142705</v>
      </c>
      <c r="B877" s="2">
        <v>42705</v>
      </c>
      <c r="C877" s="1" t="s">
        <v>605</v>
      </c>
      <c r="D877" s="1" t="s">
        <v>16</v>
      </c>
      <c r="E877" s="1">
        <v>1081.42</v>
      </c>
      <c r="F877" s="1">
        <v>282.45</v>
      </c>
      <c r="G877" s="1">
        <v>0</v>
      </c>
      <c r="H877" s="1">
        <v>0</v>
      </c>
      <c r="I877" s="1">
        <v>798.97</v>
      </c>
      <c r="J877" s="1">
        <v>17.55</v>
      </c>
      <c r="K877" s="1">
        <v>0</v>
      </c>
      <c r="L877" s="1">
        <v>0</v>
      </c>
      <c r="M877" s="1">
        <v>259.44262913</v>
      </c>
      <c r="N877" s="1">
        <v>289.01</v>
      </c>
      <c r="O877" s="1" t="b">
        <f t="shared" si="27"/>
        <v>0</v>
      </c>
    </row>
    <row r="878" spans="1:15" x14ac:dyDescent="0.15">
      <c r="A878" s="1" t="str">
        <f t="shared" si="26"/>
        <v>AmeriCredit Automobile Receivables Trust 2017-10001694010 - 00429142705</v>
      </c>
      <c r="B878" s="2">
        <v>42705</v>
      </c>
      <c r="C878" s="1" t="s">
        <v>604</v>
      </c>
      <c r="D878" s="1" t="s">
        <v>16</v>
      </c>
      <c r="E878" s="1">
        <v>2809.25</v>
      </c>
      <c r="F878" s="1">
        <v>454.66</v>
      </c>
      <c r="G878" s="1">
        <v>0</v>
      </c>
      <c r="H878" s="1">
        <v>0</v>
      </c>
      <c r="I878" s="1">
        <v>2354.59</v>
      </c>
      <c r="J878" s="1">
        <v>21.81</v>
      </c>
      <c r="K878" s="1">
        <v>0</v>
      </c>
      <c r="L878" s="1">
        <v>0</v>
      </c>
      <c r="M878" s="1">
        <v>458.17741101000001</v>
      </c>
      <c r="N878" s="1">
        <v>476.47</v>
      </c>
      <c r="O878" s="1" t="b">
        <f t="shared" si="27"/>
        <v>0</v>
      </c>
    </row>
    <row r="879" spans="1:15" x14ac:dyDescent="0.15">
      <c r="A879" s="1" t="str">
        <f t="shared" si="26"/>
        <v>AmeriCredit Automobile Receivables Trust 2017-10001694010 - 00431442705</v>
      </c>
      <c r="B879" s="2">
        <v>42705</v>
      </c>
      <c r="C879" s="1" t="s">
        <v>603</v>
      </c>
      <c r="D879" s="1" t="s">
        <v>16</v>
      </c>
      <c r="E879" s="1">
        <v>7799.74</v>
      </c>
      <c r="F879" s="1">
        <v>1333.51</v>
      </c>
      <c r="G879" s="1">
        <v>-475</v>
      </c>
      <c r="H879" s="1">
        <v>0</v>
      </c>
      <c r="I879" s="1">
        <v>6941.23</v>
      </c>
      <c r="J879" s="1">
        <v>428.97</v>
      </c>
      <c r="K879" s="1">
        <v>0</v>
      </c>
      <c r="L879" s="1">
        <v>0</v>
      </c>
      <c r="M879" s="1">
        <v>397.27502358999999</v>
      </c>
      <c r="N879" s="1">
        <v>859.44</v>
      </c>
      <c r="O879" s="1" t="b">
        <f t="shared" si="27"/>
        <v>0</v>
      </c>
    </row>
    <row r="880" spans="1:15" x14ac:dyDescent="0.15">
      <c r="A880" s="1" t="str">
        <f t="shared" si="26"/>
        <v>AmeriCredit Automobile Receivables Trust 2017-10001694010 - 00437442705</v>
      </c>
      <c r="B880" s="2">
        <v>42705</v>
      </c>
      <c r="C880" s="1" t="s">
        <v>602</v>
      </c>
      <c r="D880" s="1" t="s">
        <v>16</v>
      </c>
      <c r="E880" s="1">
        <v>435.66</v>
      </c>
      <c r="F880" s="1">
        <v>0</v>
      </c>
      <c r="G880" s="1">
        <v>0</v>
      </c>
      <c r="H880" s="1">
        <v>0</v>
      </c>
      <c r="I880" s="1">
        <v>435.66</v>
      </c>
      <c r="J880" s="1">
        <v>0</v>
      </c>
      <c r="K880" s="1">
        <v>0</v>
      </c>
      <c r="L880" s="1">
        <v>0</v>
      </c>
      <c r="M880" s="1">
        <v>249.09758153000001</v>
      </c>
      <c r="N880" s="1">
        <v>276.51</v>
      </c>
      <c r="O880" s="1" t="b">
        <f t="shared" si="27"/>
        <v>0</v>
      </c>
    </row>
    <row r="881" spans="1:15" x14ac:dyDescent="0.15">
      <c r="A881" s="1" t="str">
        <f t="shared" si="26"/>
        <v>AmeriCredit Automobile Receivables Trust 2017-10001694010 - 00439742705</v>
      </c>
      <c r="B881" s="2">
        <v>42705</v>
      </c>
      <c r="C881" s="1" t="s">
        <v>601</v>
      </c>
      <c r="D881" s="1" t="s">
        <v>16</v>
      </c>
      <c r="E881" s="1">
        <v>9364.84</v>
      </c>
      <c r="F881" s="1">
        <v>1499.38</v>
      </c>
      <c r="G881" s="1">
        <v>-525</v>
      </c>
      <c r="H881" s="1">
        <v>0</v>
      </c>
      <c r="I881" s="1">
        <v>8390.4599999999991</v>
      </c>
      <c r="J881" s="1">
        <v>175.78</v>
      </c>
      <c r="K881" s="1">
        <v>0</v>
      </c>
      <c r="L881" s="1">
        <v>0</v>
      </c>
      <c r="M881" s="1">
        <v>301.67239465</v>
      </c>
      <c r="N881" s="1">
        <v>363.12</v>
      </c>
      <c r="O881" s="1" t="b">
        <f t="shared" si="27"/>
        <v>0</v>
      </c>
    </row>
    <row r="882" spans="1:15" x14ac:dyDescent="0.15">
      <c r="A882" s="1" t="str">
        <f t="shared" si="26"/>
        <v>AmeriCredit Automobile Receivables Trust 2017-10001694010 - 00440742705</v>
      </c>
      <c r="B882" s="2">
        <v>42705</v>
      </c>
      <c r="C882" s="1" t="s">
        <v>600</v>
      </c>
      <c r="D882" s="1" t="s">
        <v>16</v>
      </c>
      <c r="E882" s="1">
        <v>6809.51</v>
      </c>
      <c r="F882" s="1">
        <v>278.26</v>
      </c>
      <c r="G882" s="1">
        <v>0</v>
      </c>
      <c r="H882" s="1">
        <v>0</v>
      </c>
      <c r="I882" s="1">
        <v>6531.25</v>
      </c>
      <c r="J882" s="1">
        <v>146.91999999999999</v>
      </c>
      <c r="K882" s="1">
        <v>0</v>
      </c>
      <c r="L882" s="1">
        <v>0</v>
      </c>
      <c r="M882" s="1">
        <v>341.00587367999998</v>
      </c>
      <c r="N882" s="1">
        <v>425.18</v>
      </c>
      <c r="O882" s="1" t="b">
        <f t="shared" si="27"/>
        <v>0</v>
      </c>
    </row>
    <row r="883" spans="1:15" x14ac:dyDescent="0.15">
      <c r="A883" s="1" t="str">
        <f t="shared" si="26"/>
        <v>AmeriCredit Automobile Receivables Trust 2017-10001694010 - 00452342705</v>
      </c>
      <c r="B883" s="2">
        <v>42705</v>
      </c>
      <c r="C883" s="1" t="s">
        <v>599</v>
      </c>
      <c r="D883" s="1" t="s">
        <v>16</v>
      </c>
      <c r="E883" s="1">
        <v>8015.87</v>
      </c>
      <c r="F883" s="1">
        <v>2016.67</v>
      </c>
      <c r="G883" s="1">
        <v>-875</v>
      </c>
      <c r="H883" s="1">
        <v>0</v>
      </c>
      <c r="I883" s="1">
        <v>6874.2</v>
      </c>
      <c r="J883" s="1">
        <v>78.819999999999993</v>
      </c>
      <c r="K883" s="1">
        <v>0</v>
      </c>
      <c r="L883" s="1">
        <v>0</v>
      </c>
      <c r="M883" s="1">
        <v>378.62174243999999</v>
      </c>
      <c r="N883" s="1">
        <v>413.48</v>
      </c>
      <c r="O883" s="1" t="b">
        <f t="shared" si="27"/>
        <v>0</v>
      </c>
    </row>
    <row r="884" spans="1:15" x14ac:dyDescent="0.15">
      <c r="A884" s="1" t="str">
        <f t="shared" si="26"/>
        <v>AmeriCredit Automobile Receivables Trust 2017-10001694010 - 00479742705</v>
      </c>
      <c r="B884" s="2">
        <v>42705</v>
      </c>
      <c r="C884" s="1" t="s">
        <v>598</v>
      </c>
      <c r="D884" s="1" t="s">
        <v>16</v>
      </c>
      <c r="E884" s="1">
        <v>12216.01</v>
      </c>
      <c r="F884" s="1">
        <v>2026.66</v>
      </c>
      <c r="G884" s="1">
        <v>-560.05999999999995</v>
      </c>
      <c r="H884" s="1">
        <v>0</v>
      </c>
      <c r="I884" s="1">
        <v>10749.41</v>
      </c>
      <c r="J884" s="1">
        <v>352.9</v>
      </c>
      <c r="K884" s="1">
        <v>0</v>
      </c>
      <c r="L884" s="1">
        <v>0</v>
      </c>
      <c r="M884" s="1">
        <v>386.84124143999998</v>
      </c>
      <c r="N884" s="1">
        <v>454.86</v>
      </c>
      <c r="O884" s="1" t="b">
        <f t="shared" si="27"/>
        <v>0</v>
      </c>
    </row>
    <row r="885" spans="1:15" x14ac:dyDescent="0.15">
      <c r="A885" s="1" t="str">
        <f t="shared" si="26"/>
        <v>AmeriCredit Automobile Receivables Trust 2017-10001694010 - 00485542705</v>
      </c>
      <c r="B885" s="2">
        <v>42705</v>
      </c>
      <c r="C885" s="1" t="s">
        <v>597</v>
      </c>
      <c r="D885" s="1" t="s">
        <v>16</v>
      </c>
      <c r="E885" s="1">
        <v>13479.5</v>
      </c>
      <c r="F885" s="1">
        <v>1615.62</v>
      </c>
      <c r="G885" s="1">
        <v>-750</v>
      </c>
      <c r="H885" s="1">
        <v>0</v>
      </c>
      <c r="I885" s="1">
        <v>12613.88</v>
      </c>
      <c r="J885" s="1">
        <v>541.38</v>
      </c>
      <c r="K885" s="1">
        <v>0</v>
      </c>
      <c r="L885" s="1">
        <v>0</v>
      </c>
      <c r="M885" s="1">
        <v>347.86518696000002</v>
      </c>
      <c r="N885" s="1">
        <v>473.87</v>
      </c>
      <c r="O885" s="1" t="b">
        <f t="shared" si="27"/>
        <v>0</v>
      </c>
    </row>
    <row r="886" spans="1:15" x14ac:dyDescent="0.15">
      <c r="A886" s="1" t="str">
        <f t="shared" si="26"/>
        <v>AmeriCredit Automobile Receivables Trust 2017-10001694010 - 00490242705</v>
      </c>
      <c r="B886" s="2">
        <v>42705</v>
      </c>
      <c r="C886" s="1" t="s">
        <v>596</v>
      </c>
      <c r="D886" s="1" t="s">
        <v>16</v>
      </c>
      <c r="E886" s="1">
        <v>925.7</v>
      </c>
      <c r="F886" s="1">
        <v>260.91000000000003</v>
      </c>
      <c r="G886" s="1">
        <v>0</v>
      </c>
      <c r="H886" s="1">
        <v>0</v>
      </c>
      <c r="I886" s="1">
        <v>664.79</v>
      </c>
      <c r="J886" s="1">
        <v>7.08</v>
      </c>
      <c r="K886" s="1">
        <v>0</v>
      </c>
      <c r="L886" s="1">
        <v>0</v>
      </c>
      <c r="M886" s="1">
        <v>258.42975182999999</v>
      </c>
      <c r="N886" s="1">
        <v>0</v>
      </c>
      <c r="O886" s="1" t="b">
        <f t="shared" si="27"/>
        <v>0</v>
      </c>
    </row>
    <row r="887" spans="1:15" x14ac:dyDescent="0.15">
      <c r="A887" s="1" t="str">
        <f t="shared" si="26"/>
        <v>AmeriCredit Automobile Receivables Trust 2017-10001694010 - 00501542705</v>
      </c>
      <c r="B887" s="2">
        <v>42705</v>
      </c>
      <c r="C887" s="1" t="s">
        <v>595</v>
      </c>
      <c r="D887" s="1" t="s">
        <v>16</v>
      </c>
      <c r="E887" s="1">
        <v>1773.49</v>
      </c>
      <c r="F887" s="1">
        <v>0</v>
      </c>
      <c r="G887" s="1">
        <v>0</v>
      </c>
      <c r="H887" s="1">
        <v>-34.1</v>
      </c>
      <c r="I887" s="1">
        <v>1807.59</v>
      </c>
      <c r="J887" s="1">
        <v>30.11</v>
      </c>
      <c r="K887" s="1">
        <v>0</v>
      </c>
      <c r="L887" s="1">
        <v>0</v>
      </c>
      <c r="M887" s="1">
        <v>191.54296414999999</v>
      </c>
      <c r="N887" s="1">
        <v>199.65</v>
      </c>
      <c r="O887" s="1" t="b">
        <f t="shared" si="27"/>
        <v>0</v>
      </c>
    </row>
    <row r="888" spans="1:15" x14ac:dyDescent="0.15">
      <c r="A888" s="1" t="str">
        <f t="shared" si="26"/>
        <v>AmeriCredit Automobile Receivables Trust 2017-10001694010 - 00502142705</v>
      </c>
      <c r="B888" s="2">
        <v>42705</v>
      </c>
      <c r="C888" s="1" t="s">
        <v>594</v>
      </c>
      <c r="D888" s="1" t="s">
        <v>16</v>
      </c>
      <c r="E888" s="1">
        <v>11224.39</v>
      </c>
      <c r="F888" s="1">
        <v>1213.27</v>
      </c>
      <c r="G888" s="1">
        <v>-540</v>
      </c>
      <c r="H888" s="1">
        <v>0</v>
      </c>
      <c r="I888" s="1">
        <v>10551.12</v>
      </c>
      <c r="J888" s="1">
        <v>135.87</v>
      </c>
      <c r="K888" s="1">
        <v>0</v>
      </c>
      <c r="L888" s="1">
        <v>0</v>
      </c>
      <c r="M888" s="1">
        <v>332.86294043999999</v>
      </c>
      <c r="N888" s="1">
        <v>417.45</v>
      </c>
      <c r="O888" s="1" t="b">
        <f t="shared" si="27"/>
        <v>0</v>
      </c>
    </row>
    <row r="889" spans="1:15" x14ac:dyDescent="0.15">
      <c r="A889" s="1" t="str">
        <f t="shared" si="26"/>
        <v>AmeriCredit Automobile Receivables Trust 2017-10001694010 - 00520342705</v>
      </c>
      <c r="B889" s="2">
        <v>42705</v>
      </c>
      <c r="C889" s="1" t="s">
        <v>593</v>
      </c>
      <c r="D889" s="1" t="s">
        <v>16</v>
      </c>
      <c r="E889" s="1">
        <v>16903.580000000002</v>
      </c>
      <c r="F889" s="1">
        <v>1911.38</v>
      </c>
      <c r="G889" s="1">
        <v>-525</v>
      </c>
      <c r="H889" s="1">
        <v>0</v>
      </c>
      <c r="I889" s="1">
        <v>15517.2</v>
      </c>
      <c r="J889" s="1">
        <v>279.18</v>
      </c>
      <c r="K889" s="1">
        <v>0</v>
      </c>
      <c r="L889" s="1">
        <v>0</v>
      </c>
      <c r="M889" s="1">
        <v>489.41191796999999</v>
      </c>
      <c r="N889" s="1">
        <v>616.39</v>
      </c>
      <c r="O889" s="1" t="b">
        <f t="shared" si="27"/>
        <v>0</v>
      </c>
    </row>
    <row r="890" spans="1:15" x14ac:dyDescent="0.15">
      <c r="A890" s="1" t="str">
        <f t="shared" si="26"/>
        <v>AmeriCredit Automobile Receivables Trust 2017-10001694010 - 00521042705</v>
      </c>
      <c r="B890" s="2">
        <v>42705</v>
      </c>
      <c r="C890" s="1" t="s">
        <v>592</v>
      </c>
      <c r="D890" s="1" t="s">
        <v>16</v>
      </c>
      <c r="E890" s="1">
        <v>1841.16</v>
      </c>
      <c r="F890" s="1">
        <v>322.86</v>
      </c>
      <c r="G890" s="1">
        <v>0</v>
      </c>
      <c r="H890" s="1">
        <v>0</v>
      </c>
      <c r="I890" s="1">
        <v>1518.3</v>
      </c>
      <c r="J890" s="1">
        <v>27.14</v>
      </c>
      <c r="K890" s="1">
        <v>0</v>
      </c>
      <c r="L890" s="1">
        <v>0</v>
      </c>
      <c r="M890" s="1">
        <v>322.72334567000001</v>
      </c>
      <c r="N890" s="1">
        <v>680.17</v>
      </c>
      <c r="O890" s="1" t="b">
        <f t="shared" si="27"/>
        <v>0</v>
      </c>
    </row>
    <row r="891" spans="1:15" x14ac:dyDescent="0.15">
      <c r="A891" s="1" t="str">
        <f t="shared" si="26"/>
        <v>AmeriCredit Automobile Receivables Trust 2017-10001694010 - 00536342705</v>
      </c>
      <c r="B891" s="2">
        <v>42705</v>
      </c>
      <c r="C891" s="1" t="s">
        <v>591</v>
      </c>
      <c r="D891" s="1" t="s">
        <v>16</v>
      </c>
      <c r="E891" s="1">
        <v>10782.05</v>
      </c>
      <c r="F891" s="1">
        <v>1745.67</v>
      </c>
      <c r="G891" s="1">
        <v>-505</v>
      </c>
      <c r="H891" s="1">
        <v>0</v>
      </c>
      <c r="I891" s="1">
        <v>9541.3799999999992</v>
      </c>
      <c r="J891" s="1">
        <v>180.65</v>
      </c>
      <c r="K891" s="1">
        <v>0</v>
      </c>
      <c r="L891" s="1">
        <v>0</v>
      </c>
      <c r="M891" s="1">
        <v>382.38183724999999</v>
      </c>
      <c r="N891" s="1">
        <v>473.68</v>
      </c>
      <c r="O891" s="1" t="b">
        <f t="shared" si="27"/>
        <v>0</v>
      </c>
    </row>
    <row r="892" spans="1:15" x14ac:dyDescent="0.15">
      <c r="A892" s="1" t="str">
        <f t="shared" si="26"/>
        <v>AmeriCredit Automobile Receivables Trust 2017-10001694010 - 00540942705</v>
      </c>
      <c r="B892" s="2">
        <v>42705</v>
      </c>
      <c r="C892" s="1" t="s">
        <v>590</v>
      </c>
      <c r="D892" s="1" t="s">
        <v>16</v>
      </c>
      <c r="E892" s="1">
        <v>7122.11</v>
      </c>
      <c r="F892" s="1">
        <v>1455.62</v>
      </c>
      <c r="G892" s="1">
        <v>-495</v>
      </c>
      <c r="H892" s="1">
        <v>0</v>
      </c>
      <c r="I892" s="1">
        <v>6161.49</v>
      </c>
      <c r="J892" s="1">
        <v>97.3</v>
      </c>
      <c r="K892" s="1">
        <v>0</v>
      </c>
      <c r="L892" s="1">
        <v>0</v>
      </c>
      <c r="M892" s="1">
        <v>434.28830850999998</v>
      </c>
      <c r="N892" s="1">
        <v>912.74</v>
      </c>
      <c r="O892" s="1" t="b">
        <f t="shared" si="27"/>
        <v>0</v>
      </c>
    </row>
    <row r="893" spans="1:15" x14ac:dyDescent="0.15">
      <c r="A893" s="1" t="str">
        <f t="shared" si="26"/>
        <v>AmeriCredit Automobile Receivables Trust 2017-10001694010 - 00566442705</v>
      </c>
      <c r="B893" s="2">
        <v>42705</v>
      </c>
      <c r="C893" s="1" t="s">
        <v>589</v>
      </c>
      <c r="D893" s="1" t="s">
        <v>16</v>
      </c>
      <c r="E893" s="1">
        <v>10712.31</v>
      </c>
      <c r="F893" s="1">
        <v>1448.5</v>
      </c>
      <c r="G893" s="1">
        <v>-450</v>
      </c>
      <c r="H893" s="1">
        <v>0</v>
      </c>
      <c r="I893" s="1">
        <v>9713.81</v>
      </c>
      <c r="J893" s="1">
        <v>284.85000000000002</v>
      </c>
      <c r="K893" s="1">
        <v>0</v>
      </c>
      <c r="L893" s="1">
        <v>0</v>
      </c>
      <c r="M893" s="1">
        <v>350.20849321999998</v>
      </c>
      <c r="N893" s="1">
        <v>897.66</v>
      </c>
      <c r="O893" s="1" t="b">
        <f t="shared" si="27"/>
        <v>0</v>
      </c>
    </row>
    <row r="894" spans="1:15" x14ac:dyDescent="0.15">
      <c r="A894" s="1" t="str">
        <f t="shared" si="26"/>
        <v>AmeriCredit Automobile Receivables Trust 2017-10001694010 - 00568242705</v>
      </c>
      <c r="B894" s="2">
        <v>42705</v>
      </c>
      <c r="C894" s="1" t="s">
        <v>588</v>
      </c>
      <c r="D894" s="1" t="s">
        <v>16</v>
      </c>
      <c r="E894" s="1">
        <v>5799.68</v>
      </c>
      <c r="F894" s="1">
        <v>293.29000000000002</v>
      </c>
      <c r="G894" s="1">
        <v>0</v>
      </c>
      <c r="H894" s="1">
        <v>0</v>
      </c>
      <c r="I894" s="1">
        <v>5506.39</v>
      </c>
      <c r="J894" s="1">
        <v>74.989999999999995</v>
      </c>
      <c r="K894" s="1">
        <v>0</v>
      </c>
      <c r="L894" s="1">
        <v>0</v>
      </c>
      <c r="M894" s="1">
        <v>286.89409353000002</v>
      </c>
      <c r="N894" s="1">
        <v>368.28</v>
      </c>
      <c r="O894" s="1" t="b">
        <f t="shared" si="27"/>
        <v>0</v>
      </c>
    </row>
    <row r="895" spans="1:15" x14ac:dyDescent="0.15">
      <c r="A895" s="1" t="str">
        <f t="shared" si="26"/>
        <v>AmeriCredit Automobile Receivables Trust 2017-10001694010 - 00574942705</v>
      </c>
      <c r="B895" s="2">
        <v>42705</v>
      </c>
      <c r="C895" s="1" t="s">
        <v>587</v>
      </c>
      <c r="D895" s="1" t="s">
        <v>16</v>
      </c>
      <c r="E895" s="1">
        <v>5491.74</v>
      </c>
      <c r="F895" s="1">
        <v>0</v>
      </c>
      <c r="G895" s="1">
        <v>0</v>
      </c>
      <c r="H895" s="1">
        <v>0</v>
      </c>
      <c r="I895" s="1">
        <v>5491.74</v>
      </c>
      <c r="J895" s="1">
        <v>0</v>
      </c>
      <c r="K895" s="1">
        <v>0</v>
      </c>
      <c r="L895" s="1">
        <v>0</v>
      </c>
      <c r="M895" s="1">
        <v>279.96781619000001</v>
      </c>
      <c r="N895" s="1">
        <v>749.4</v>
      </c>
      <c r="O895" s="1" t="b">
        <f t="shared" si="27"/>
        <v>0</v>
      </c>
    </row>
    <row r="896" spans="1:15" x14ac:dyDescent="0.15">
      <c r="A896" s="1" t="str">
        <f t="shared" si="26"/>
        <v>AmeriCredit Automobile Receivables Trust 2017-10001694010 - 00576042705</v>
      </c>
      <c r="B896" s="2">
        <v>42705</v>
      </c>
      <c r="C896" s="1" t="s">
        <v>586</v>
      </c>
      <c r="D896" s="1" t="s">
        <v>16</v>
      </c>
      <c r="E896" s="1">
        <v>8155.24</v>
      </c>
      <c r="F896" s="1">
        <v>1146.52</v>
      </c>
      <c r="G896" s="1">
        <v>0</v>
      </c>
      <c r="H896" s="1">
        <v>0</v>
      </c>
      <c r="I896" s="1">
        <v>7008.72</v>
      </c>
      <c r="J896" s="1">
        <v>149.75</v>
      </c>
      <c r="K896" s="1">
        <v>0</v>
      </c>
      <c r="L896" s="1">
        <v>0</v>
      </c>
      <c r="M896" s="1">
        <v>403.22703905999998</v>
      </c>
      <c r="N896" s="1">
        <v>432.09</v>
      </c>
      <c r="O896" s="1" t="b">
        <f t="shared" si="27"/>
        <v>0</v>
      </c>
    </row>
    <row r="897" spans="1:15" x14ac:dyDescent="0.15">
      <c r="A897" s="1" t="str">
        <f t="shared" si="26"/>
        <v>AmeriCredit Automobile Receivables Trust 2017-10001694010 - 00588542705</v>
      </c>
      <c r="B897" s="2">
        <v>42705</v>
      </c>
      <c r="C897" s="1" t="s">
        <v>585</v>
      </c>
      <c r="D897" s="1" t="s">
        <v>16</v>
      </c>
      <c r="E897" s="1">
        <v>9051.51</v>
      </c>
      <c r="F897" s="1">
        <v>0</v>
      </c>
      <c r="G897" s="1">
        <v>0</v>
      </c>
      <c r="H897" s="1">
        <v>0</v>
      </c>
      <c r="I897" s="1">
        <v>9051.51</v>
      </c>
      <c r="J897" s="1">
        <v>392.24</v>
      </c>
      <c r="K897" s="1">
        <v>0</v>
      </c>
      <c r="L897" s="1">
        <v>0</v>
      </c>
      <c r="M897" s="1">
        <v>292.32093488999999</v>
      </c>
      <c r="N897" s="1">
        <v>658.42</v>
      </c>
      <c r="O897" s="1" t="b">
        <f t="shared" si="27"/>
        <v>0</v>
      </c>
    </row>
    <row r="898" spans="1:15" x14ac:dyDescent="0.15">
      <c r="A898" s="1" t="str">
        <f t="shared" si="26"/>
        <v>AmeriCredit Automobile Receivables Trust 2017-10001694010 - 00604242705</v>
      </c>
      <c r="B898" s="2">
        <v>42705</v>
      </c>
      <c r="C898" s="1" t="s">
        <v>584</v>
      </c>
      <c r="D898" s="1" t="s">
        <v>16</v>
      </c>
      <c r="E898" s="1">
        <v>3147.86</v>
      </c>
      <c r="F898" s="1">
        <v>1892.11</v>
      </c>
      <c r="G898" s="1">
        <v>-475</v>
      </c>
      <c r="H898" s="1">
        <v>0</v>
      </c>
      <c r="I898" s="1">
        <v>1730.75</v>
      </c>
      <c r="J898" s="1">
        <v>101.02</v>
      </c>
      <c r="K898" s="1">
        <v>0</v>
      </c>
      <c r="L898" s="1">
        <v>0</v>
      </c>
      <c r="M898" s="1">
        <v>384.58845022000003</v>
      </c>
      <c r="N898" s="1">
        <v>411.29</v>
      </c>
      <c r="O898" s="1" t="b">
        <f t="shared" si="27"/>
        <v>0</v>
      </c>
    </row>
    <row r="899" spans="1:15" x14ac:dyDescent="0.15">
      <c r="A899" s="1" t="str">
        <f t="shared" ref="A899:A962" si="28">D899&amp;C899&amp;B899</f>
        <v>AmeriCredit Automobile Receivables Trust 2017-10001694010 - 00606742705</v>
      </c>
      <c r="B899" s="2">
        <v>42705</v>
      </c>
      <c r="C899" s="1" t="s">
        <v>583</v>
      </c>
      <c r="D899" s="1" t="s">
        <v>16</v>
      </c>
      <c r="E899" s="1">
        <v>3609.91</v>
      </c>
      <c r="F899" s="1">
        <v>298.64999999999998</v>
      </c>
      <c r="G899" s="1">
        <v>0</v>
      </c>
      <c r="H899" s="1">
        <v>0</v>
      </c>
      <c r="I899" s="1">
        <v>3311.26</v>
      </c>
      <c r="J899" s="1">
        <v>44.35</v>
      </c>
      <c r="K899" s="1">
        <v>0</v>
      </c>
      <c r="L899" s="1">
        <v>0</v>
      </c>
      <c r="M899" s="1">
        <v>322.47217727999998</v>
      </c>
      <c r="N899" s="1">
        <v>343.03</v>
      </c>
      <c r="O899" s="1" t="b">
        <f t="shared" ref="O899:O962" si="29">E899=G899</f>
        <v>0</v>
      </c>
    </row>
    <row r="900" spans="1:15" x14ac:dyDescent="0.15">
      <c r="A900" s="1" t="str">
        <f t="shared" si="28"/>
        <v>AmeriCredit Automobile Receivables Trust 2017-10001694010 - 00607442705</v>
      </c>
      <c r="B900" s="2">
        <v>42705</v>
      </c>
      <c r="C900" s="1" t="s">
        <v>582</v>
      </c>
      <c r="D900" s="1" t="s">
        <v>16</v>
      </c>
      <c r="E900" s="1">
        <v>8519.9599999999991</v>
      </c>
      <c r="F900" s="1">
        <v>2389.25</v>
      </c>
      <c r="G900" s="1">
        <v>-486.8</v>
      </c>
      <c r="H900" s="1">
        <v>0</v>
      </c>
      <c r="I900" s="1">
        <v>6617.51</v>
      </c>
      <c r="J900" s="1">
        <v>205.32</v>
      </c>
      <c r="K900" s="1">
        <v>0</v>
      </c>
      <c r="L900" s="1">
        <v>0</v>
      </c>
      <c r="M900" s="1">
        <v>310.78824542000001</v>
      </c>
      <c r="N900" s="1">
        <v>386.94</v>
      </c>
      <c r="O900" s="1" t="b">
        <f t="shared" si="29"/>
        <v>0</v>
      </c>
    </row>
    <row r="901" spans="1:15" x14ac:dyDescent="0.15">
      <c r="A901" s="1" t="str">
        <f t="shared" si="28"/>
        <v>AmeriCredit Automobile Receivables Trust 2017-10001694010 - 00612742705</v>
      </c>
      <c r="B901" s="2">
        <v>42705</v>
      </c>
      <c r="C901" s="1" t="s">
        <v>581</v>
      </c>
      <c r="D901" s="1" t="s">
        <v>16</v>
      </c>
      <c r="E901" s="1">
        <v>8469.33</v>
      </c>
      <c r="F901" s="1">
        <v>48.19</v>
      </c>
      <c r="G901" s="1">
        <v>0</v>
      </c>
      <c r="H901" s="1">
        <v>0</v>
      </c>
      <c r="I901" s="1">
        <v>8421.14</v>
      </c>
      <c r="J901" s="1">
        <v>201.81</v>
      </c>
      <c r="K901" s="1">
        <v>0</v>
      </c>
      <c r="L901" s="1">
        <v>0</v>
      </c>
      <c r="M901" s="1">
        <v>367.76382034</v>
      </c>
      <c r="N901" s="1">
        <v>1118.45</v>
      </c>
      <c r="O901" s="1" t="b">
        <f t="shared" si="29"/>
        <v>0</v>
      </c>
    </row>
    <row r="902" spans="1:15" x14ac:dyDescent="0.15">
      <c r="A902" s="1" t="str">
        <f t="shared" si="28"/>
        <v>AmeriCredit Automobile Receivables Trust 2017-10001694010 - 00613742705</v>
      </c>
      <c r="B902" s="2">
        <v>42705</v>
      </c>
      <c r="C902" s="1" t="s">
        <v>580</v>
      </c>
      <c r="D902" s="1" t="s">
        <v>16</v>
      </c>
      <c r="E902" s="1">
        <v>1950.61</v>
      </c>
      <c r="F902" s="1">
        <v>470.92</v>
      </c>
      <c r="G902" s="1">
        <v>0</v>
      </c>
      <c r="H902" s="1">
        <v>0</v>
      </c>
      <c r="I902" s="1">
        <v>1479.69</v>
      </c>
      <c r="J902" s="1">
        <v>29.08</v>
      </c>
      <c r="K902" s="1">
        <v>0</v>
      </c>
      <c r="L902" s="1">
        <v>0</v>
      </c>
      <c r="M902" s="1">
        <v>289.12780801000002</v>
      </c>
      <c r="N902" s="1">
        <v>320.52999999999997</v>
      </c>
      <c r="O902" s="1" t="b">
        <f t="shared" si="29"/>
        <v>0</v>
      </c>
    </row>
    <row r="903" spans="1:15" x14ac:dyDescent="0.15">
      <c r="A903" s="1" t="str">
        <f t="shared" si="28"/>
        <v>AmeriCredit Automobile Receivables Trust 2017-10001694010 - 00619042705</v>
      </c>
      <c r="B903" s="2">
        <v>42705</v>
      </c>
      <c r="C903" s="1" t="s">
        <v>579</v>
      </c>
      <c r="D903" s="1" t="s">
        <v>16</v>
      </c>
      <c r="E903" s="1">
        <v>7324.08</v>
      </c>
      <c r="F903" s="1">
        <v>1083.96</v>
      </c>
      <c r="G903" s="1">
        <v>-485</v>
      </c>
      <c r="H903" s="1">
        <v>0</v>
      </c>
      <c r="I903" s="1">
        <v>6725.12</v>
      </c>
      <c r="J903" s="1">
        <v>300.47000000000003</v>
      </c>
      <c r="K903" s="1">
        <v>0</v>
      </c>
      <c r="L903" s="1">
        <v>0</v>
      </c>
      <c r="M903" s="1">
        <v>234.91770771</v>
      </c>
      <c r="N903" s="1">
        <v>299.81</v>
      </c>
      <c r="O903" s="1" t="b">
        <f t="shared" si="29"/>
        <v>0</v>
      </c>
    </row>
    <row r="904" spans="1:15" x14ac:dyDescent="0.15">
      <c r="A904" s="1" t="str">
        <f t="shared" si="28"/>
        <v>AmeriCredit Automobile Receivables Trust 2017-10001694010 - 00628242705</v>
      </c>
      <c r="B904" s="2">
        <v>42705</v>
      </c>
      <c r="C904" s="1" t="s">
        <v>578</v>
      </c>
      <c r="D904" s="1" t="s">
        <v>16</v>
      </c>
      <c r="E904" s="1">
        <v>1188.24</v>
      </c>
      <c r="F904" s="1">
        <v>290.36</v>
      </c>
      <c r="G904" s="1">
        <v>0</v>
      </c>
      <c r="H904" s="1">
        <v>0</v>
      </c>
      <c r="I904" s="1">
        <v>897.88</v>
      </c>
      <c r="J904" s="1">
        <v>9.64</v>
      </c>
      <c r="K904" s="1">
        <v>0</v>
      </c>
      <c r="L904" s="1">
        <v>0</v>
      </c>
      <c r="M904" s="1">
        <v>262.76884100000001</v>
      </c>
      <c r="N904" s="1">
        <v>275.99</v>
      </c>
      <c r="O904" s="1" t="b">
        <f t="shared" si="29"/>
        <v>0</v>
      </c>
    </row>
    <row r="905" spans="1:15" x14ac:dyDescent="0.15">
      <c r="A905" s="1" t="str">
        <f t="shared" si="28"/>
        <v>AmeriCredit Automobile Receivables Trust 2017-10001694010 - 00652442705</v>
      </c>
      <c r="B905" s="2">
        <v>42705</v>
      </c>
      <c r="C905" s="1" t="s">
        <v>577</v>
      </c>
      <c r="D905" s="1" t="s">
        <v>16</v>
      </c>
      <c r="E905" s="1">
        <v>4717.3599999999997</v>
      </c>
      <c r="F905" s="1">
        <v>765.76</v>
      </c>
      <c r="G905" s="1">
        <v>0</v>
      </c>
      <c r="H905" s="1">
        <v>0</v>
      </c>
      <c r="I905" s="1">
        <v>3951.6</v>
      </c>
      <c r="J905" s="1">
        <v>34.24</v>
      </c>
      <c r="K905" s="1">
        <v>0</v>
      </c>
      <c r="L905" s="1">
        <v>0</v>
      </c>
      <c r="M905" s="1">
        <v>303.97262122000001</v>
      </c>
      <c r="N905" s="1">
        <v>366.75</v>
      </c>
      <c r="O905" s="1" t="b">
        <f t="shared" si="29"/>
        <v>0</v>
      </c>
    </row>
    <row r="906" spans="1:15" x14ac:dyDescent="0.15">
      <c r="A906" s="1" t="str">
        <f t="shared" si="28"/>
        <v>AmeriCredit Automobile Receivables Trust 2017-10001694010 - 00656242705</v>
      </c>
      <c r="B906" s="2">
        <v>42705</v>
      </c>
      <c r="C906" s="1" t="s">
        <v>576</v>
      </c>
      <c r="D906" s="1" t="s">
        <v>16</v>
      </c>
      <c r="E906" s="1">
        <v>763.35</v>
      </c>
      <c r="F906" s="1">
        <v>252.98</v>
      </c>
      <c r="G906" s="1">
        <v>0</v>
      </c>
      <c r="H906" s="1">
        <v>0</v>
      </c>
      <c r="I906" s="1">
        <v>510.37</v>
      </c>
      <c r="J906" s="1">
        <v>6.34</v>
      </c>
      <c r="K906" s="1">
        <v>0</v>
      </c>
      <c r="L906" s="1">
        <v>0</v>
      </c>
      <c r="M906" s="1">
        <v>247.38050508000001</v>
      </c>
      <c r="N906" s="1">
        <v>259.32</v>
      </c>
      <c r="O906" s="1" t="b">
        <f t="shared" si="29"/>
        <v>0</v>
      </c>
    </row>
    <row r="907" spans="1:15" x14ac:dyDescent="0.15">
      <c r="A907" s="1" t="str">
        <f t="shared" si="28"/>
        <v>AmeriCredit Automobile Receivables Trust 2017-10001694010 - 00658042705</v>
      </c>
      <c r="B907" s="2">
        <v>42705</v>
      </c>
      <c r="C907" s="1" t="s">
        <v>575</v>
      </c>
      <c r="D907" s="1" t="s">
        <v>16</v>
      </c>
      <c r="E907" s="1">
        <v>1145.47</v>
      </c>
      <c r="F907" s="1">
        <v>284.58999999999997</v>
      </c>
      <c r="G907" s="1">
        <v>0</v>
      </c>
      <c r="H907" s="1">
        <v>0</v>
      </c>
      <c r="I907" s="1">
        <v>860.88</v>
      </c>
      <c r="J907" s="1">
        <v>7.91</v>
      </c>
      <c r="K907" s="1">
        <v>0</v>
      </c>
      <c r="L907" s="1">
        <v>0</v>
      </c>
      <c r="M907" s="1">
        <v>190.87661693000001</v>
      </c>
      <c r="N907" s="1">
        <v>214.72</v>
      </c>
      <c r="O907" s="1" t="b">
        <f t="shared" si="29"/>
        <v>0</v>
      </c>
    </row>
    <row r="908" spans="1:15" x14ac:dyDescent="0.15">
      <c r="A908" s="1" t="str">
        <f t="shared" si="28"/>
        <v>AmeriCredit Automobile Receivables Trust 2017-10001694010 - 00659242705</v>
      </c>
      <c r="B908" s="2">
        <v>42705</v>
      </c>
      <c r="C908" s="1" t="s">
        <v>574</v>
      </c>
      <c r="D908" s="1" t="s">
        <v>16</v>
      </c>
      <c r="E908" s="1">
        <v>16307.37</v>
      </c>
      <c r="F908" s="1">
        <v>2087.6</v>
      </c>
      <c r="G908" s="1">
        <v>-560</v>
      </c>
      <c r="H908" s="1">
        <v>0</v>
      </c>
      <c r="I908" s="1">
        <v>14779.77</v>
      </c>
      <c r="J908" s="1">
        <v>126.48</v>
      </c>
      <c r="K908" s="1">
        <v>0</v>
      </c>
      <c r="L908" s="1">
        <v>0</v>
      </c>
      <c r="M908" s="1">
        <v>446.28233890000001</v>
      </c>
      <c r="N908" s="1">
        <v>548.70000000000005</v>
      </c>
      <c r="O908" s="1" t="b">
        <f t="shared" si="29"/>
        <v>0</v>
      </c>
    </row>
    <row r="909" spans="1:15" x14ac:dyDescent="0.15">
      <c r="A909" s="1" t="str">
        <f t="shared" si="28"/>
        <v>AmeriCredit Automobile Receivables Trust 2017-10001694010 - 00660542705</v>
      </c>
      <c r="B909" s="2">
        <v>42705</v>
      </c>
      <c r="C909" s="1" t="s">
        <v>573</v>
      </c>
      <c r="D909" s="1" t="s">
        <v>16</v>
      </c>
      <c r="E909" s="1">
        <v>1374.76</v>
      </c>
      <c r="F909" s="1">
        <v>803.77</v>
      </c>
      <c r="G909" s="1">
        <v>0</v>
      </c>
      <c r="H909" s="1">
        <v>0</v>
      </c>
      <c r="I909" s="1">
        <v>570.99</v>
      </c>
      <c r="J909" s="1">
        <v>19.61</v>
      </c>
      <c r="K909" s="1">
        <v>0</v>
      </c>
      <c r="L909" s="1">
        <v>0</v>
      </c>
      <c r="M909" s="1">
        <v>393.70376899000001</v>
      </c>
      <c r="N909" s="1">
        <v>0</v>
      </c>
      <c r="O909" s="1" t="b">
        <f t="shared" si="29"/>
        <v>0</v>
      </c>
    </row>
    <row r="910" spans="1:15" x14ac:dyDescent="0.15">
      <c r="A910" s="1" t="str">
        <f t="shared" si="28"/>
        <v>AmeriCredit Automobile Receivables Trust 2017-10001694010 - 00663142705</v>
      </c>
      <c r="B910" s="2">
        <v>42705</v>
      </c>
      <c r="C910" s="1" t="s">
        <v>572</v>
      </c>
      <c r="D910" s="1" t="s">
        <v>16</v>
      </c>
      <c r="E910" s="1">
        <v>7895.9</v>
      </c>
      <c r="F910" s="1">
        <v>1524.32</v>
      </c>
      <c r="G910" s="1">
        <v>-495</v>
      </c>
      <c r="H910" s="1">
        <v>0</v>
      </c>
      <c r="I910" s="1">
        <v>6866.58</v>
      </c>
      <c r="J910" s="1">
        <v>79.73</v>
      </c>
      <c r="K910" s="1">
        <v>0</v>
      </c>
      <c r="L910" s="1">
        <v>0</v>
      </c>
      <c r="M910" s="1">
        <v>284.19853089999998</v>
      </c>
      <c r="N910" s="1">
        <v>354.81</v>
      </c>
      <c r="O910" s="1" t="b">
        <f t="shared" si="29"/>
        <v>0</v>
      </c>
    </row>
    <row r="911" spans="1:15" x14ac:dyDescent="0.15">
      <c r="A911" s="1" t="str">
        <f t="shared" si="28"/>
        <v>AmeriCredit Automobile Receivables Trust 2017-10001694010 - 00673342705</v>
      </c>
      <c r="B911" s="2">
        <v>42705</v>
      </c>
      <c r="C911" s="1" t="s">
        <v>571</v>
      </c>
      <c r="D911" s="1" t="s">
        <v>16</v>
      </c>
      <c r="E911" s="1">
        <v>8205.74</v>
      </c>
      <c r="F911" s="1">
        <v>311.58999999999997</v>
      </c>
      <c r="G911" s="1">
        <v>0</v>
      </c>
      <c r="H911" s="1">
        <v>0</v>
      </c>
      <c r="I911" s="1">
        <v>7894.15</v>
      </c>
      <c r="J911" s="1">
        <v>114</v>
      </c>
      <c r="K911" s="1">
        <v>0</v>
      </c>
      <c r="L911" s="1">
        <v>0</v>
      </c>
      <c r="M911" s="1">
        <v>331.29782475000002</v>
      </c>
      <c r="N911" s="1">
        <v>425.59</v>
      </c>
      <c r="O911" s="1" t="b">
        <f t="shared" si="29"/>
        <v>0</v>
      </c>
    </row>
    <row r="912" spans="1:15" x14ac:dyDescent="0.15">
      <c r="A912" s="1" t="str">
        <f t="shared" si="28"/>
        <v>AmeriCredit Automobile Receivables Trust 2017-10001694010 - 00682142705</v>
      </c>
      <c r="B912" s="2">
        <v>42705</v>
      </c>
      <c r="C912" s="1" t="s">
        <v>570</v>
      </c>
      <c r="D912" s="1" t="s">
        <v>16</v>
      </c>
      <c r="E912" s="1">
        <v>624.07000000000005</v>
      </c>
      <c r="F912" s="1">
        <v>0</v>
      </c>
      <c r="G912" s="1">
        <v>0</v>
      </c>
      <c r="H912" s="1">
        <v>0</v>
      </c>
      <c r="I912" s="1">
        <v>624.07000000000005</v>
      </c>
      <c r="J912" s="1">
        <v>0</v>
      </c>
      <c r="K912" s="1">
        <v>0</v>
      </c>
      <c r="L912" s="1">
        <v>0</v>
      </c>
      <c r="M912" s="1">
        <v>349.78132220999998</v>
      </c>
      <c r="N912" s="1">
        <v>632.87604592000002</v>
      </c>
      <c r="O912" s="1" t="b">
        <f t="shared" si="29"/>
        <v>0</v>
      </c>
    </row>
    <row r="913" spans="1:15" x14ac:dyDescent="0.15">
      <c r="A913" s="1" t="str">
        <f t="shared" si="28"/>
        <v>AmeriCredit Automobile Receivables Trust 2017-10001694010 - 00683642705</v>
      </c>
      <c r="B913" s="2">
        <v>42705</v>
      </c>
      <c r="C913" s="1" t="s">
        <v>569</v>
      </c>
      <c r="D913" s="1" t="s">
        <v>16</v>
      </c>
      <c r="E913" s="1">
        <v>1793.26</v>
      </c>
      <c r="F913" s="1">
        <v>0</v>
      </c>
      <c r="G913" s="1">
        <v>0</v>
      </c>
      <c r="H913" s="1">
        <v>0</v>
      </c>
      <c r="I913" s="1">
        <v>1793.26</v>
      </c>
      <c r="J913" s="1">
        <v>0</v>
      </c>
      <c r="K913" s="1">
        <v>0</v>
      </c>
      <c r="L913" s="1">
        <v>0</v>
      </c>
      <c r="M913" s="1">
        <v>286.88920803000002</v>
      </c>
      <c r="N913" s="1">
        <v>609.64</v>
      </c>
      <c r="O913" s="1" t="b">
        <f t="shared" si="29"/>
        <v>0</v>
      </c>
    </row>
    <row r="914" spans="1:15" x14ac:dyDescent="0.15">
      <c r="A914" s="1" t="str">
        <f t="shared" si="28"/>
        <v>AmeriCredit Automobile Receivables Trust 2017-10001694010 - 00686142705</v>
      </c>
      <c r="B914" s="2">
        <v>42705</v>
      </c>
      <c r="C914" s="1" t="s">
        <v>568</v>
      </c>
      <c r="D914" s="1" t="s">
        <v>16</v>
      </c>
      <c r="E914" s="1">
        <v>10461.25</v>
      </c>
      <c r="F914" s="1">
        <v>1365.17</v>
      </c>
      <c r="G914" s="1">
        <v>-485</v>
      </c>
      <c r="H914" s="1">
        <v>0</v>
      </c>
      <c r="I914" s="1">
        <v>9581.08</v>
      </c>
      <c r="J914" s="1">
        <v>153.54</v>
      </c>
      <c r="K914" s="1">
        <v>0</v>
      </c>
      <c r="L914" s="1">
        <v>0</v>
      </c>
      <c r="M914" s="1">
        <v>407.70221170000002</v>
      </c>
      <c r="N914" s="1">
        <v>916.46</v>
      </c>
      <c r="O914" s="1" t="b">
        <f t="shared" si="29"/>
        <v>0</v>
      </c>
    </row>
    <row r="915" spans="1:15" x14ac:dyDescent="0.15">
      <c r="A915" s="1" t="str">
        <f t="shared" si="28"/>
        <v>AmeriCredit Automobile Receivables Trust 2017-10001694010 - 00699842705</v>
      </c>
      <c r="B915" s="2">
        <v>42705</v>
      </c>
      <c r="C915" s="1" t="s">
        <v>567</v>
      </c>
      <c r="D915" s="1" t="s">
        <v>16</v>
      </c>
      <c r="E915" s="1">
        <v>6213.43</v>
      </c>
      <c r="F915" s="1">
        <v>0</v>
      </c>
      <c r="G915" s="1">
        <v>0</v>
      </c>
      <c r="H915" s="1">
        <v>0</v>
      </c>
      <c r="I915" s="1">
        <v>6213.43</v>
      </c>
      <c r="J915" s="1">
        <v>0</v>
      </c>
      <c r="K915" s="1">
        <v>0</v>
      </c>
      <c r="L915" s="1">
        <v>0</v>
      </c>
      <c r="M915" s="1">
        <v>292.31930903</v>
      </c>
      <c r="N915" s="1">
        <v>714.24</v>
      </c>
      <c r="O915" s="1" t="b">
        <f t="shared" si="29"/>
        <v>0</v>
      </c>
    </row>
    <row r="916" spans="1:15" x14ac:dyDescent="0.15">
      <c r="A916" s="1" t="str">
        <f t="shared" si="28"/>
        <v>AmeriCredit Automobile Receivables Trust 2017-10001694010 - 00704042705</v>
      </c>
      <c r="B916" s="2">
        <v>42705</v>
      </c>
      <c r="C916" s="1" t="s">
        <v>566</v>
      </c>
      <c r="D916" s="1" t="s">
        <v>16</v>
      </c>
      <c r="E916" s="1">
        <v>915.75</v>
      </c>
      <c r="F916" s="1">
        <v>0</v>
      </c>
      <c r="G916" s="1">
        <v>0</v>
      </c>
      <c r="H916" s="1">
        <v>0</v>
      </c>
      <c r="I916" s="1">
        <v>915.75</v>
      </c>
      <c r="J916" s="1">
        <v>0</v>
      </c>
      <c r="K916" s="1">
        <v>0</v>
      </c>
      <c r="L916" s="1">
        <v>0</v>
      </c>
      <c r="M916" s="1">
        <v>256.26634627999999</v>
      </c>
      <c r="N916" s="1">
        <v>552.62</v>
      </c>
      <c r="O916" s="1" t="b">
        <f t="shared" si="29"/>
        <v>0</v>
      </c>
    </row>
    <row r="917" spans="1:15" x14ac:dyDescent="0.15">
      <c r="A917" s="1" t="str">
        <f t="shared" si="28"/>
        <v>AmeriCredit Automobile Receivables Trust 2017-10001694010 - 00709042705</v>
      </c>
      <c r="B917" s="2">
        <v>42705</v>
      </c>
      <c r="C917" s="1" t="s">
        <v>565</v>
      </c>
      <c r="D917" s="1" t="s">
        <v>16</v>
      </c>
      <c r="E917" s="1">
        <v>5634.9</v>
      </c>
      <c r="F917" s="1">
        <v>278.55</v>
      </c>
      <c r="G917" s="1">
        <v>0</v>
      </c>
      <c r="H917" s="1">
        <v>0</v>
      </c>
      <c r="I917" s="1">
        <v>5356.35</v>
      </c>
      <c r="J917" s="1">
        <v>98.17</v>
      </c>
      <c r="K917" s="1">
        <v>0</v>
      </c>
      <c r="L917" s="1">
        <v>0</v>
      </c>
      <c r="M917" s="1">
        <v>293.94219650000002</v>
      </c>
      <c r="N917" s="1">
        <v>376.72</v>
      </c>
      <c r="O917" s="1" t="b">
        <f t="shared" si="29"/>
        <v>0</v>
      </c>
    </row>
    <row r="918" spans="1:15" x14ac:dyDescent="0.15">
      <c r="A918" s="1" t="str">
        <f t="shared" si="28"/>
        <v>AmeriCredit Automobile Receivables Trust 2017-10001694010 - 00713742705</v>
      </c>
      <c r="B918" s="2">
        <v>42705</v>
      </c>
      <c r="C918" s="1" t="s">
        <v>564</v>
      </c>
      <c r="D918" s="1" t="s">
        <v>16</v>
      </c>
      <c r="E918" s="1">
        <v>9243.82</v>
      </c>
      <c r="F918" s="1">
        <v>253.68</v>
      </c>
      <c r="G918" s="1">
        <v>0</v>
      </c>
      <c r="H918" s="1">
        <v>0</v>
      </c>
      <c r="I918" s="1">
        <v>8990.14</v>
      </c>
      <c r="J918" s="1">
        <v>110.32</v>
      </c>
      <c r="K918" s="1">
        <v>0</v>
      </c>
      <c r="L918" s="1">
        <v>0</v>
      </c>
      <c r="M918" s="1">
        <v>278.51619083999998</v>
      </c>
      <c r="N918" s="1">
        <v>649.98</v>
      </c>
      <c r="O918" s="1" t="b">
        <f t="shared" si="29"/>
        <v>0</v>
      </c>
    </row>
    <row r="919" spans="1:15" x14ac:dyDescent="0.15">
      <c r="A919" s="1" t="str">
        <f t="shared" si="28"/>
        <v>AmeriCredit Automobile Receivables Trust 2017-10001694010 - 00720942705</v>
      </c>
      <c r="B919" s="2">
        <v>42705</v>
      </c>
      <c r="C919" s="1" t="s">
        <v>563</v>
      </c>
      <c r="D919" s="1" t="s">
        <v>16</v>
      </c>
      <c r="E919" s="1">
        <v>12202.26</v>
      </c>
      <c r="F919" s="1">
        <v>534.21</v>
      </c>
      <c r="G919" s="1">
        <v>0</v>
      </c>
      <c r="H919" s="1">
        <v>0</v>
      </c>
      <c r="I919" s="1">
        <v>11668.05</v>
      </c>
      <c r="J919" s="1">
        <v>465.79</v>
      </c>
      <c r="K919" s="1">
        <v>0</v>
      </c>
      <c r="L919" s="1">
        <v>0</v>
      </c>
      <c r="M919" s="1">
        <v>350.00089696999999</v>
      </c>
      <c r="N919" s="1">
        <v>849.84</v>
      </c>
      <c r="O919" s="1" t="b">
        <f t="shared" si="29"/>
        <v>0</v>
      </c>
    </row>
    <row r="920" spans="1:15" x14ac:dyDescent="0.15">
      <c r="A920" s="1" t="str">
        <f t="shared" si="28"/>
        <v>AmeriCredit Automobile Receivables Trust 2017-10001694010 - 00723742705</v>
      </c>
      <c r="B920" s="2">
        <v>42705</v>
      </c>
      <c r="C920" s="1" t="s">
        <v>562</v>
      </c>
      <c r="D920" s="1" t="s">
        <v>16</v>
      </c>
      <c r="E920" s="1">
        <v>4051.13</v>
      </c>
      <c r="F920" s="1">
        <v>1336.85</v>
      </c>
      <c r="G920" s="1">
        <v>-750</v>
      </c>
      <c r="H920" s="1">
        <v>0</v>
      </c>
      <c r="I920" s="1">
        <v>3464.28</v>
      </c>
      <c r="J920" s="1">
        <v>77.25</v>
      </c>
      <c r="K920" s="1">
        <v>0</v>
      </c>
      <c r="L920" s="1">
        <v>0</v>
      </c>
      <c r="M920" s="1">
        <v>454.28502830999997</v>
      </c>
      <c r="N920" s="1">
        <v>499.53</v>
      </c>
      <c r="O920" s="1" t="b">
        <f t="shared" si="29"/>
        <v>0</v>
      </c>
    </row>
    <row r="921" spans="1:15" x14ac:dyDescent="0.15">
      <c r="A921" s="1" t="str">
        <f t="shared" si="28"/>
        <v>AmeriCredit Automobile Receivables Trust 2017-10001694010 - 00727842705</v>
      </c>
      <c r="B921" s="2">
        <v>42705</v>
      </c>
      <c r="C921" s="1" t="s">
        <v>561</v>
      </c>
      <c r="D921" s="1" t="s">
        <v>16</v>
      </c>
      <c r="E921" s="1">
        <v>12763.39</v>
      </c>
      <c r="F921" s="1">
        <v>199.62</v>
      </c>
      <c r="G921" s="1">
        <v>0</v>
      </c>
      <c r="H921" s="1">
        <v>0</v>
      </c>
      <c r="I921" s="1">
        <v>12563.77</v>
      </c>
      <c r="J921" s="1">
        <v>339.48</v>
      </c>
      <c r="K921" s="1">
        <v>0</v>
      </c>
      <c r="L921" s="1">
        <v>0</v>
      </c>
      <c r="M921" s="1">
        <v>422.40351829999997</v>
      </c>
      <c r="N921" s="1">
        <v>539.1</v>
      </c>
      <c r="O921" s="1" t="b">
        <f t="shared" si="29"/>
        <v>0</v>
      </c>
    </row>
    <row r="922" spans="1:15" x14ac:dyDescent="0.15">
      <c r="A922" s="1" t="str">
        <f t="shared" si="28"/>
        <v>AmeriCredit Automobile Receivables Trust 2017-10001694010 - 00733542705</v>
      </c>
      <c r="B922" s="2">
        <v>42705</v>
      </c>
      <c r="C922" s="1" t="s">
        <v>560</v>
      </c>
      <c r="D922" s="1" t="s">
        <v>16</v>
      </c>
      <c r="E922" s="1">
        <v>7355.25</v>
      </c>
      <c r="F922" s="1">
        <v>0</v>
      </c>
      <c r="G922" s="1">
        <v>0</v>
      </c>
      <c r="H922" s="1">
        <v>0</v>
      </c>
      <c r="I922" s="1">
        <v>7355.25</v>
      </c>
      <c r="J922" s="1">
        <v>0</v>
      </c>
      <c r="K922" s="1">
        <v>0</v>
      </c>
      <c r="L922" s="1">
        <v>0</v>
      </c>
      <c r="M922" s="1">
        <v>288.46076164999999</v>
      </c>
      <c r="N922" s="1">
        <v>716.16</v>
      </c>
      <c r="O922" s="1" t="b">
        <f t="shared" si="29"/>
        <v>0</v>
      </c>
    </row>
    <row r="923" spans="1:15" x14ac:dyDescent="0.15">
      <c r="A923" s="1" t="str">
        <f t="shared" si="28"/>
        <v>AmeriCredit Automobile Receivables Trust 2017-10001694010 - 00736642705</v>
      </c>
      <c r="B923" s="2">
        <v>42705</v>
      </c>
      <c r="C923" s="1" t="s">
        <v>559</v>
      </c>
      <c r="D923" s="1" t="s">
        <v>16</v>
      </c>
      <c r="E923" s="1">
        <v>21106.75</v>
      </c>
      <c r="F923" s="1">
        <v>2148.83</v>
      </c>
      <c r="G923" s="1">
        <v>-505.94</v>
      </c>
      <c r="H923" s="1">
        <v>0</v>
      </c>
      <c r="I923" s="1">
        <v>19463.86</v>
      </c>
      <c r="J923" s="1">
        <v>206.17</v>
      </c>
      <c r="K923" s="1">
        <v>0</v>
      </c>
      <c r="L923" s="1">
        <v>0</v>
      </c>
      <c r="M923" s="1">
        <v>603.34226891000003</v>
      </c>
      <c r="N923" s="1">
        <v>1478.63</v>
      </c>
      <c r="O923" s="1" t="b">
        <f t="shared" si="29"/>
        <v>0</v>
      </c>
    </row>
    <row r="924" spans="1:15" x14ac:dyDescent="0.15">
      <c r="A924" s="1" t="str">
        <f t="shared" si="28"/>
        <v>AmeriCredit Automobile Receivables Trust 2017-10001694010 - 00739042705</v>
      </c>
      <c r="B924" s="2">
        <v>42705</v>
      </c>
      <c r="C924" s="1" t="s">
        <v>558</v>
      </c>
      <c r="D924" s="1" t="s">
        <v>16</v>
      </c>
      <c r="E924" s="1">
        <v>5273.24</v>
      </c>
      <c r="F924" s="1">
        <v>277.82</v>
      </c>
      <c r="G924" s="1">
        <v>0</v>
      </c>
      <c r="H924" s="1">
        <v>0</v>
      </c>
      <c r="I924" s="1">
        <v>4995.42</v>
      </c>
      <c r="J924" s="1">
        <v>70.55</v>
      </c>
      <c r="K924" s="1">
        <v>0</v>
      </c>
      <c r="L924" s="1">
        <v>0</v>
      </c>
      <c r="M924" s="1">
        <v>283.14846950999998</v>
      </c>
      <c r="N924" s="1">
        <v>348.37</v>
      </c>
      <c r="O924" s="1" t="b">
        <f t="shared" si="29"/>
        <v>0</v>
      </c>
    </row>
    <row r="925" spans="1:15" x14ac:dyDescent="0.15">
      <c r="A925" s="1" t="str">
        <f t="shared" si="28"/>
        <v>AmeriCredit Automobile Receivables Trust 2017-10001694010 - 00742942705</v>
      </c>
      <c r="B925" s="2">
        <v>42705</v>
      </c>
      <c r="C925" s="1" t="s">
        <v>557</v>
      </c>
      <c r="D925" s="1" t="s">
        <v>16</v>
      </c>
      <c r="E925" s="1">
        <v>0</v>
      </c>
      <c r="F925" s="1">
        <v>757.38</v>
      </c>
      <c r="G925" s="1">
        <v>-9021.8799999999992</v>
      </c>
      <c r="H925" s="1">
        <v>0</v>
      </c>
      <c r="I925" s="1">
        <v>8264.5</v>
      </c>
      <c r="J925" s="1">
        <v>493.06</v>
      </c>
      <c r="K925" s="1">
        <v>0</v>
      </c>
      <c r="L925" s="1">
        <v>0</v>
      </c>
      <c r="M925" s="1">
        <v>0</v>
      </c>
      <c r="N925" s="1">
        <v>633.48</v>
      </c>
      <c r="O925" s="1" t="b">
        <f t="shared" si="29"/>
        <v>0</v>
      </c>
    </row>
    <row r="926" spans="1:15" x14ac:dyDescent="0.15">
      <c r="A926" s="1" t="str">
        <f t="shared" si="28"/>
        <v>AmeriCredit Automobile Receivables Trust 2017-10001694010 - 00744342705</v>
      </c>
      <c r="B926" s="2">
        <v>42705</v>
      </c>
      <c r="C926" s="1" t="s">
        <v>556</v>
      </c>
      <c r="D926" s="1" t="s">
        <v>16</v>
      </c>
      <c r="E926" s="1">
        <v>12452.16</v>
      </c>
      <c r="F926" s="1">
        <v>0</v>
      </c>
      <c r="G926" s="1">
        <v>0</v>
      </c>
      <c r="H926" s="1">
        <v>0</v>
      </c>
      <c r="I926" s="1">
        <v>12452.16</v>
      </c>
      <c r="J926" s="1">
        <v>0</v>
      </c>
      <c r="K926" s="1">
        <v>0</v>
      </c>
      <c r="L926" s="1">
        <v>0</v>
      </c>
      <c r="M926" s="1">
        <v>414.37109648000001</v>
      </c>
      <c r="N926" s="1">
        <v>1989.14</v>
      </c>
      <c r="O926" s="1" t="b">
        <f t="shared" si="29"/>
        <v>0</v>
      </c>
    </row>
    <row r="927" spans="1:15" x14ac:dyDescent="0.15">
      <c r="A927" s="1" t="str">
        <f t="shared" si="28"/>
        <v>AmeriCredit Automobile Receivables Trust 2017-10001694010 - 00747342705</v>
      </c>
      <c r="B927" s="2">
        <v>42705</v>
      </c>
      <c r="C927" s="1" t="s">
        <v>555</v>
      </c>
      <c r="D927" s="1" t="s">
        <v>16</v>
      </c>
      <c r="E927" s="1">
        <v>5408</v>
      </c>
      <c r="F927" s="1">
        <v>170.37</v>
      </c>
      <c r="G927" s="1">
        <v>0</v>
      </c>
      <c r="H927" s="1">
        <v>0</v>
      </c>
      <c r="I927" s="1">
        <v>5237.63</v>
      </c>
      <c r="J927" s="1">
        <v>134.38999999999999</v>
      </c>
      <c r="K927" s="1">
        <v>0</v>
      </c>
      <c r="L927" s="1">
        <v>0</v>
      </c>
      <c r="M927" s="1">
        <v>273.73151652000001</v>
      </c>
      <c r="N927" s="1">
        <v>299.58999999999997</v>
      </c>
      <c r="O927" s="1" t="b">
        <f t="shared" si="29"/>
        <v>0</v>
      </c>
    </row>
    <row r="928" spans="1:15" x14ac:dyDescent="0.15">
      <c r="A928" s="1" t="str">
        <f t="shared" si="28"/>
        <v>AmeriCredit Automobile Receivables Trust 2017-10001694010 - 00747742705</v>
      </c>
      <c r="B928" s="2">
        <v>42705</v>
      </c>
      <c r="C928" s="1" t="s">
        <v>554</v>
      </c>
      <c r="D928" s="1" t="s">
        <v>16</v>
      </c>
      <c r="E928" s="1">
        <v>5567.81</v>
      </c>
      <c r="F928" s="1">
        <v>487.45</v>
      </c>
      <c r="G928" s="1">
        <v>0</v>
      </c>
      <c r="H928" s="1">
        <v>0</v>
      </c>
      <c r="I928" s="1">
        <v>5080.3599999999997</v>
      </c>
      <c r="J928" s="1">
        <v>154.65</v>
      </c>
      <c r="K928" s="1">
        <v>0</v>
      </c>
      <c r="L928" s="1">
        <v>0</v>
      </c>
      <c r="M928" s="1">
        <v>295.13658194999999</v>
      </c>
      <c r="N928" s="1">
        <v>642.04</v>
      </c>
      <c r="O928" s="1" t="b">
        <f t="shared" si="29"/>
        <v>0</v>
      </c>
    </row>
    <row r="929" spans="1:15" x14ac:dyDescent="0.15">
      <c r="A929" s="1" t="str">
        <f t="shared" si="28"/>
        <v>AmeriCredit Automobile Receivables Trust 2017-10001694010 - 00749442705</v>
      </c>
      <c r="B929" s="2">
        <v>42705</v>
      </c>
      <c r="C929" s="1" t="s">
        <v>553</v>
      </c>
      <c r="D929" s="1" t="s">
        <v>16</v>
      </c>
      <c r="E929" s="1">
        <v>18299.05</v>
      </c>
      <c r="F929" s="1">
        <v>2902.87</v>
      </c>
      <c r="G929" s="1">
        <v>-525</v>
      </c>
      <c r="H929" s="1">
        <v>0</v>
      </c>
      <c r="I929" s="1">
        <v>15921.18</v>
      </c>
      <c r="J929" s="1">
        <v>530.59</v>
      </c>
      <c r="K929" s="1">
        <v>0</v>
      </c>
      <c r="L929" s="1">
        <v>0</v>
      </c>
      <c r="M929" s="1">
        <v>588.75774072000002</v>
      </c>
      <c r="N929" s="1">
        <v>741.76</v>
      </c>
      <c r="O929" s="1" t="b">
        <f t="shared" si="29"/>
        <v>0</v>
      </c>
    </row>
    <row r="930" spans="1:15" x14ac:dyDescent="0.15">
      <c r="A930" s="1" t="str">
        <f t="shared" si="28"/>
        <v>AmeriCredit Automobile Receivables Trust 2017-10001694010 - 00758442705</v>
      </c>
      <c r="B930" s="2">
        <v>42705</v>
      </c>
      <c r="C930" s="1" t="s">
        <v>552</v>
      </c>
      <c r="D930" s="1" t="s">
        <v>16</v>
      </c>
      <c r="E930" s="1">
        <v>6986.51</v>
      </c>
      <c r="F930" s="1">
        <v>181.8</v>
      </c>
      <c r="G930" s="1">
        <v>0</v>
      </c>
      <c r="H930" s="1">
        <v>0</v>
      </c>
      <c r="I930" s="1">
        <v>6804.71</v>
      </c>
      <c r="J930" s="1">
        <v>99.89</v>
      </c>
      <c r="K930" s="1">
        <v>0</v>
      </c>
      <c r="L930" s="1">
        <v>0</v>
      </c>
      <c r="M930" s="1">
        <v>224.11281779999999</v>
      </c>
      <c r="N930" s="1">
        <v>575.38</v>
      </c>
      <c r="O930" s="1" t="b">
        <f t="shared" si="29"/>
        <v>0</v>
      </c>
    </row>
    <row r="931" spans="1:15" x14ac:dyDescent="0.15">
      <c r="A931" s="1" t="str">
        <f t="shared" si="28"/>
        <v>AmeriCredit Automobile Receivables Trust 2017-10001694010 - 00767342705</v>
      </c>
      <c r="B931" s="2">
        <v>42705</v>
      </c>
      <c r="C931" s="1" t="s">
        <v>551</v>
      </c>
      <c r="D931" s="1" t="s">
        <v>16</v>
      </c>
      <c r="E931" s="1">
        <v>12833.18</v>
      </c>
      <c r="F931" s="1">
        <v>1397.33</v>
      </c>
      <c r="G931" s="1">
        <v>-475</v>
      </c>
      <c r="H931" s="1">
        <v>0</v>
      </c>
      <c r="I931" s="1">
        <v>11910.85</v>
      </c>
      <c r="J931" s="1">
        <v>79.14</v>
      </c>
      <c r="K931" s="1">
        <v>0</v>
      </c>
      <c r="L931" s="1">
        <v>0</v>
      </c>
      <c r="M931" s="1">
        <v>352.21557493</v>
      </c>
      <c r="N931" s="1">
        <v>895.21</v>
      </c>
      <c r="O931" s="1" t="b">
        <f t="shared" si="29"/>
        <v>0</v>
      </c>
    </row>
    <row r="932" spans="1:15" x14ac:dyDescent="0.15">
      <c r="A932" s="1" t="str">
        <f t="shared" si="28"/>
        <v>AmeriCredit Automobile Receivables Trust 2017-10001694010 - 00768742705</v>
      </c>
      <c r="B932" s="2">
        <v>42705</v>
      </c>
      <c r="C932" s="1" t="s">
        <v>550</v>
      </c>
      <c r="D932" s="1" t="s">
        <v>16</v>
      </c>
      <c r="E932" s="1">
        <v>8085.59</v>
      </c>
      <c r="F932" s="1">
        <v>395.21</v>
      </c>
      <c r="G932" s="1">
        <v>0</v>
      </c>
      <c r="H932" s="1">
        <v>0</v>
      </c>
      <c r="I932" s="1">
        <v>7690.38</v>
      </c>
      <c r="J932" s="1">
        <v>64</v>
      </c>
      <c r="K932" s="1">
        <v>0</v>
      </c>
      <c r="L932" s="1">
        <v>0</v>
      </c>
      <c r="M932" s="1">
        <v>395.81466999999998</v>
      </c>
      <c r="N932" s="1">
        <v>459.21</v>
      </c>
      <c r="O932" s="1" t="b">
        <f t="shared" si="29"/>
        <v>0</v>
      </c>
    </row>
    <row r="933" spans="1:15" x14ac:dyDescent="0.15">
      <c r="A933" s="1" t="str">
        <f t="shared" si="28"/>
        <v>AmeriCredit Automobile Receivables Trust 2017-10001694010 - 00774542705</v>
      </c>
      <c r="B933" s="2">
        <v>42705</v>
      </c>
      <c r="C933" s="1" t="s">
        <v>549</v>
      </c>
      <c r="D933" s="1" t="s">
        <v>16</v>
      </c>
      <c r="E933" s="1">
        <v>11148.3</v>
      </c>
      <c r="F933" s="1">
        <v>1362.99</v>
      </c>
      <c r="G933" s="1">
        <v>-510</v>
      </c>
      <c r="H933" s="1">
        <v>0</v>
      </c>
      <c r="I933" s="1">
        <v>10295.31</v>
      </c>
      <c r="J933" s="1">
        <v>103.01</v>
      </c>
      <c r="K933" s="1">
        <v>0</v>
      </c>
      <c r="L933" s="1">
        <v>0</v>
      </c>
      <c r="M933" s="1">
        <v>324.68761519999998</v>
      </c>
      <c r="N933" s="1">
        <v>373.42</v>
      </c>
      <c r="O933" s="1" t="b">
        <f t="shared" si="29"/>
        <v>0</v>
      </c>
    </row>
    <row r="934" spans="1:15" x14ac:dyDescent="0.15">
      <c r="A934" s="1" t="str">
        <f t="shared" si="28"/>
        <v>AmeriCredit Automobile Receivables Trust 2017-10001694010 - 00776042705</v>
      </c>
      <c r="B934" s="2">
        <v>42705</v>
      </c>
      <c r="C934" s="1" t="s">
        <v>548</v>
      </c>
      <c r="D934" s="1" t="s">
        <v>16</v>
      </c>
      <c r="E934" s="1">
        <v>9472.24</v>
      </c>
      <c r="F934" s="1">
        <v>463.26</v>
      </c>
      <c r="G934" s="1">
        <v>0</v>
      </c>
      <c r="H934" s="1">
        <v>0</v>
      </c>
      <c r="I934" s="1">
        <v>9008.98</v>
      </c>
      <c r="J934" s="1">
        <v>46.74</v>
      </c>
      <c r="K934" s="1">
        <v>0</v>
      </c>
      <c r="L934" s="1">
        <v>0</v>
      </c>
      <c r="M934" s="1">
        <v>365.33814462999999</v>
      </c>
      <c r="N934" s="1">
        <v>442.91</v>
      </c>
      <c r="O934" s="1" t="b">
        <f t="shared" si="29"/>
        <v>0</v>
      </c>
    </row>
    <row r="935" spans="1:15" x14ac:dyDescent="0.15">
      <c r="A935" s="1" t="str">
        <f t="shared" si="28"/>
        <v>AmeriCredit Automobile Receivables Trust 2017-10001694010 - 00793142705</v>
      </c>
      <c r="B935" s="2">
        <v>42705</v>
      </c>
      <c r="C935" s="1" t="s">
        <v>547</v>
      </c>
      <c r="D935" s="1" t="s">
        <v>16</v>
      </c>
      <c r="E935" s="1">
        <v>2507.71</v>
      </c>
      <c r="F935" s="1">
        <v>1117.8499999999999</v>
      </c>
      <c r="G935" s="1">
        <v>-500</v>
      </c>
      <c r="H935" s="1">
        <v>0</v>
      </c>
      <c r="I935" s="1">
        <v>1889.86</v>
      </c>
      <c r="J935" s="1">
        <v>126.03</v>
      </c>
      <c r="K935" s="1">
        <v>0</v>
      </c>
      <c r="L935" s="1">
        <v>0</v>
      </c>
      <c r="M935" s="1">
        <v>296.44921796</v>
      </c>
      <c r="N935" s="1">
        <v>780.8</v>
      </c>
      <c r="O935" s="1" t="b">
        <f t="shared" si="29"/>
        <v>0</v>
      </c>
    </row>
    <row r="936" spans="1:15" x14ac:dyDescent="0.15">
      <c r="A936" s="1" t="str">
        <f t="shared" si="28"/>
        <v>AmeriCredit Automobile Receivables Trust 2017-10001694010 - 00808442705</v>
      </c>
      <c r="B936" s="2">
        <v>42705</v>
      </c>
      <c r="C936" s="1" t="s">
        <v>546</v>
      </c>
      <c r="D936" s="1" t="s">
        <v>16</v>
      </c>
      <c r="E936" s="1">
        <v>6517.2</v>
      </c>
      <c r="F936" s="1">
        <v>0</v>
      </c>
      <c r="G936" s="1">
        <v>0</v>
      </c>
      <c r="H936" s="1">
        <v>0</v>
      </c>
      <c r="I936" s="1">
        <v>6517.2</v>
      </c>
      <c r="J936" s="1">
        <v>0</v>
      </c>
      <c r="K936" s="1">
        <v>0</v>
      </c>
      <c r="L936" s="1">
        <v>0</v>
      </c>
      <c r="M936" s="1">
        <v>670.07472124000003</v>
      </c>
      <c r="N936" s="1">
        <v>2139.1799999999998</v>
      </c>
      <c r="O936" s="1" t="b">
        <f t="shared" si="29"/>
        <v>0</v>
      </c>
    </row>
    <row r="937" spans="1:15" x14ac:dyDescent="0.15">
      <c r="A937" s="1" t="str">
        <f t="shared" si="28"/>
        <v>AmeriCredit Automobile Receivables Trust 2017-10001694010 - 00812842705</v>
      </c>
      <c r="B937" s="2">
        <v>42705</v>
      </c>
      <c r="C937" s="1" t="s">
        <v>545</v>
      </c>
      <c r="D937" s="1" t="s">
        <v>16</v>
      </c>
      <c r="E937" s="1">
        <v>11958.28</v>
      </c>
      <c r="F937" s="1">
        <v>477.08</v>
      </c>
      <c r="G937" s="1">
        <v>0</v>
      </c>
      <c r="H937" s="1">
        <v>0</v>
      </c>
      <c r="I937" s="1">
        <v>11481.2</v>
      </c>
      <c r="J937" s="1">
        <v>102.92</v>
      </c>
      <c r="K937" s="1">
        <v>0</v>
      </c>
      <c r="L937" s="1">
        <v>0</v>
      </c>
      <c r="M937" s="1">
        <v>365.45075773000002</v>
      </c>
      <c r="N937" s="1">
        <v>863.9</v>
      </c>
      <c r="O937" s="1" t="b">
        <f t="shared" si="29"/>
        <v>0</v>
      </c>
    </row>
    <row r="938" spans="1:15" x14ac:dyDescent="0.15">
      <c r="A938" s="1" t="str">
        <f t="shared" si="28"/>
        <v>AmeriCredit Automobile Receivables Trust 2017-10001694010 - 00833942705</v>
      </c>
      <c r="B938" s="2">
        <v>42705</v>
      </c>
      <c r="C938" s="1" t="s">
        <v>544</v>
      </c>
      <c r="D938" s="1" t="s">
        <v>16</v>
      </c>
      <c r="E938" s="1">
        <v>1230.94</v>
      </c>
      <c r="F938" s="1">
        <v>276.39999999999998</v>
      </c>
      <c r="G938" s="1">
        <v>0</v>
      </c>
      <c r="H938" s="1">
        <v>0</v>
      </c>
      <c r="I938" s="1">
        <v>954.54</v>
      </c>
      <c r="J938" s="1">
        <v>22.36</v>
      </c>
      <c r="K938" s="1">
        <v>0</v>
      </c>
      <c r="L938" s="1">
        <v>0</v>
      </c>
      <c r="M938" s="1">
        <v>267.90827978999999</v>
      </c>
      <c r="N938" s="1">
        <v>0</v>
      </c>
      <c r="O938" s="1" t="b">
        <f t="shared" si="29"/>
        <v>0</v>
      </c>
    </row>
    <row r="939" spans="1:15" x14ac:dyDescent="0.15">
      <c r="A939" s="1" t="str">
        <f t="shared" si="28"/>
        <v>AmeriCredit Automobile Receivables Trust 2017-10001694010 - 00839242705</v>
      </c>
      <c r="B939" s="2">
        <v>42705</v>
      </c>
      <c r="C939" s="1" t="s">
        <v>543</v>
      </c>
      <c r="D939" s="1" t="s">
        <v>16</v>
      </c>
      <c r="E939" s="1">
        <v>11767.73</v>
      </c>
      <c r="F939" s="1">
        <v>0</v>
      </c>
      <c r="G939" s="1">
        <v>0</v>
      </c>
      <c r="H939" s="1">
        <v>0</v>
      </c>
      <c r="I939" s="1">
        <v>11767.73</v>
      </c>
      <c r="J939" s="1">
        <v>0</v>
      </c>
      <c r="K939" s="1">
        <v>0</v>
      </c>
      <c r="L939" s="1">
        <v>0</v>
      </c>
      <c r="M939" s="1">
        <v>536.48681221000004</v>
      </c>
      <c r="N939" s="1">
        <v>1356.16</v>
      </c>
      <c r="O939" s="1" t="b">
        <f t="shared" si="29"/>
        <v>0</v>
      </c>
    </row>
    <row r="940" spans="1:15" x14ac:dyDescent="0.15">
      <c r="A940" s="1" t="str">
        <f t="shared" si="28"/>
        <v>AmeriCredit Automobile Receivables Trust 2017-10001694010 - 00842842705</v>
      </c>
      <c r="B940" s="2">
        <v>42705</v>
      </c>
      <c r="C940" s="1" t="s">
        <v>542</v>
      </c>
      <c r="D940" s="1" t="s">
        <v>16</v>
      </c>
      <c r="E940" s="1">
        <v>14221.05</v>
      </c>
      <c r="F940" s="1">
        <v>861.52</v>
      </c>
      <c r="G940" s="1">
        <v>0</v>
      </c>
      <c r="H940" s="1">
        <v>0</v>
      </c>
      <c r="I940" s="1">
        <v>13359.53</v>
      </c>
      <c r="J940" s="1">
        <v>138.47999999999999</v>
      </c>
      <c r="K940" s="1">
        <v>0</v>
      </c>
      <c r="L940" s="1">
        <v>0</v>
      </c>
      <c r="M940" s="1">
        <v>598.61830375</v>
      </c>
      <c r="N940" s="1">
        <v>1097.56</v>
      </c>
      <c r="O940" s="1" t="b">
        <f t="shared" si="29"/>
        <v>0</v>
      </c>
    </row>
    <row r="941" spans="1:15" x14ac:dyDescent="0.15">
      <c r="A941" s="1" t="str">
        <f t="shared" si="28"/>
        <v>AmeriCredit Automobile Receivables Trust 2017-10001694010 - 00858242705</v>
      </c>
      <c r="B941" s="2">
        <v>42705</v>
      </c>
      <c r="C941" s="1" t="s">
        <v>541</v>
      </c>
      <c r="D941" s="1" t="s">
        <v>16</v>
      </c>
      <c r="E941" s="1">
        <v>12524.49</v>
      </c>
      <c r="F941" s="1">
        <v>256.7</v>
      </c>
      <c r="G941" s="1">
        <v>0</v>
      </c>
      <c r="H941" s="1">
        <v>0</v>
      </c>
      <c r="I941" s="1">
        <v>12267.79</v>
      </c>
      <c r="J941" s="1">
        <v>171.96</v>
      </c>
      <c r="K941" s="1">
        <v>0</v>
      </c>
      <c r="L941" s="1">
        <v>0</v>
      </c>
      <c r="M941" s="1">
        <v>333.95983364</v>
      </c>
      <c r="N941" s="1">
        <v>857.32</v>
      </c>
      <c r="O941" s="1" t="b">
        <f t="shared" si="29"/>
        <v>0</v>
      </c>
    </row>
    <row r="942" spans="1:15" x14ac:dyDescent="0.15">
      <c r="A942" s="1" t="str">
        <f t="shared" si="28"/>
        <v>AmeriCredit Automobile Receivables Trust 2017-10001694010 - 00862742705</v>
      </c>
      <c r="B942" s="2">
        <v>42705</v>
      </c>
      <c r="C942" s="1" t="s">
        <v>540</v>
      </c>
      <c r="D942" s="1" t="s">
        <v>16</v>
      </c>
      <c r="E942" s="1">
        <v>19716.32</v>
      </c>
      <c r="F942" s="1">
        <v>860.62</v>
      </c>
      <c r="G942" s="1">
        <v>0</v>
      </c>
      <c r="H942" s="1">
        <v>0</v>
      </c>
      <c r="I942" s="1">
        <v>18855.7</v>
      </c>
      <c r="J942" s="1">
        <v>479.38</v>
      </c>
      <c r="K942" s="1">
        <v>0</v>
      </c>
      <c r="L942" s="1">
        <v>0</v>
      </c>
      <c r="M942" s="1">
        <v>544.46045918000004</v>
      </c>
      <c r="N942" s="1">
        <v>1338</v>
      </c>
      <c r="O942" s="1" t="b">
        <f t="shared" si="29"/>
        <v>0</v>
      </c>
    </row>
    <row r="943" spans="1:15" x14ac:dyDescent="0.15">
      <c r="A943" s="1" t="str">
        <f t="shared" si="28"/>
        <v>AmeriCredit Automobile Receivables Trust 2017-10001694010 - 00876242705</v>
      </c>
      <c r="B943" s="2">
        <v>42705</v>
      </c>
      <c r="C943" s="1" t="s">
        <v>539</v>
      </c>
      <c r="D943" s="1" t="s">
        <v>16</v>
      </c>
      <c r="E943" s="1">
        <v>7943.25</v>
      </c>
      <c r="F943" s="1">
        <v>1462.49</v>
      </c>
      <c r="G943" s="1">
        <v>-500</v>
      </c>
      <c r="H943" s="1">
        <v>0</v>
      </c>
      <c r="I943" s="1">
        <v>6980.76</v>
      </c>
      <c r="J943" s="1">
        <v>121.53</v>
      </c>
      <c r="K943" s="1">
        <v>0</v>
      </c>
      <c r="L943" s="1">
        <v>0</v>
      </c>
      <c r="M943" s="1">
        <v>291.70651212000001</v>
      </c>
      <c r="N943" s="1">
        <v>363.11</v>
      </c>
      <c r="O943" s="1" t="b">
        <f t="shared" si="29"/>
        <v>0</v>
      </c>
    </row>
    <row r="944" spans="1:15" x14ac:dyDescent="0.15">
      <c r="A944" s="1" t="str">
        <f t="shared" si="28"/>
        <v>AmeriCredit Automobile Receivables Trust 2017-10001694010 - 00877942705</v>
      </c>
      <c r="B944" s="2">
        <v>42705</v>
      </c>
      <c r="C944" s="1" t="s">
        <v>538</v>
      </c>
      <c r="D944" s="1" t="s">
        <v>16</v>
      </c>
      <c r="E944" s="1">
        <v>8720.18</v>
      </c>
      <c r="F944" s="1">
        <v>0</v>
      </c>
      <c r="G944" s="1">
        <v>0</v>
      </c>
      <c r="H944" s="1">
        <v>0</v>
      </c>
      <c r="I944" s="1">
        <v>8720.18</v>
      </c>
      <c r="J944" s="1">
        <v>0</v>
      </c>
      <c r="K944" s="1">
        <v>0</v>
      </c>
      <c r="L944" s="1">
        <v>0</v>
      </c>
      <c r="M944" s="1">
        <v>265.56951368</v>
      </c>
      <c r="N944" s="1">
        <v>1377.04</v>
      </c>
      <c r="O944" s="1" t="b">
        <f t="shared" si="29"/>
        <v>0</v>
      </c>
    </row>
    <row r="945" spans="1:15" x14ac:dyDescent="0.15">
      <c r="A945" s="1" t="str">
        <f t="shared" si="28"/>
        <v>AmeriCredit Automobile Receivables Trust 2017-10001694010 - 00880142705</v>
      </c>
      <c r="B945" s="2">
        <v>42705</v>
      </c>
      <c r="C945" s="1" t="s">
        <v>537</v>
      </c>
      <c r="D945" s="1" t="s">
        <v>16</v>
      </c>
      <c r="E945" s="1">
        <v>10591.97</v>
      </c>
      <c r="F945" s="1">
        <v>0</v>
      </c>
      <c r="G945" s="1">
        <v>0</v>
      </c>
      <c r="H945" s="1">
        <v>0</v>
      </c>
      <c r="I945" s="1">
        <v>10591.97</v>
      </c>
      <c r="J945" s="1">
        <v>0</v>
      </c>
      <c r="K945" s="1">
        <v>0</v>
      </c>
      <c r="L945" s="1">
        <v>0</v>
      </c>
      <c r="M945" s="1">
        <v>404.71608913</v>
      </c>
      <c r="N945" s="1">
        <v>2274.7199999999998</v>
      </c>
      <c r="O945" s="1" t="b">
        <f t="shared" si="29"/>
        <v>0</v>
      </c>
    </row>
    <row r="946" spans="1:15" x14ac:dyDescent="0.15">
      <c r="A946" s="1" t="str">
        <f t="shared" si="28"/>
        <v>AmeriCredit Automobile Receivables Trust 2017-10001694010 - 00889242705</v>
      </c>
      <c r="B946" s="2">
        <v>42705</v>
      </c>
      <c r="C946" s="1" t="s">
        <v>536</v>
      </c>
      <c r="D946" s="1" t="s">
        <v>16</v>
      </c>
      <c r="E946" s="1">
        <v>4805.6099999999997</v>
      </c>
      <c r="F946" s="1">
        <v>444.19</v>
      </c>
      <c r="G946" s="1">
        <v>0</v>
      </c>
      <c r="H946" s="1">
        <v>0</v>
      </c>
      <c r="I946" s="1">
        <v>4361.42</v>
      </c>
      <c r="J946" s="1">
        <v>36.31</v>
      </c>
      <c r="K946" s="1">
        <v>0</v>
      </c>
      <c r="L946" s="1">
        <v>0</v>
      </c>
      <c r="M946" s="1">
        <v>336.04379338000001</v>
      </c>
      <c r="N946" s="1">
        <v>380.5</v>
      </c>
      <c r="O946" s="1" t="b">
        <f t="shared" si="29"/>
        <v>0</v>
      </c>
    </row>
    <row r="947" spans="1:15" x14ac:dyDescent="0.15">
      <c r="A947" s="1" t="str">
        <f t="shared" si="28"/>
        <v>AmeriCredit Automobile Receivables Trust 2017-10001694010 - 00905642705</v>
      </c>
      <c r="B947" s="2">
        <v>42705</v>
      </c>
      <c r="C947" s="1" t="s">
        <v>535</v>
      </c>
      <c r="D947" s="1" t="s">
        <v>16</v>
      </c>
      <c r="E947" s="1">
        <v>10158.43</v>
      </c>
      <c r="F947" s="1">
        <v>422.42</v>
      </c>
      <c r="G947" s="1">
        <v>0</v>
      </c>
      <c r="H947" s="1">
        <v>0</v>
      </c>
      <c r="I947" s="1">
        <v>9736.01</v>
      </c>
      <c r="J947" s="1">
        <v>76.58</v>
      </c>
      <c r="K947" s="1">
        <v>0</v>
      </c>
      <c r="L947" s="1">
        <v>0</v>
      </c>
      <c r="M947" s="1">
        <v>433.87872569000001</v>
      </c>
      <c r="N947" s="1">
        <v>499</v>
      </c>
      <c r="O947" s="1" t="b">
        <f t="shared" si="29"/>
        <v>0</v>
      </c>
    </row>
    <row r="948" spans="1:15" x14ac:dyDescent="0.15">
      <c r="A948" s="1" t="str">
        <f t="shared" si="28"/>
        <v>AmeriCredit Automobile Receivables Trust 2017-10001694010 - 00910442705</v>
      </c>
      <c r="B948" s="2">
        <v>42705</v>
      </c>
      <c r="C948" s="1" t="s">
        <v>534</v>
      </c>
      <c r="D948" s="1" t="s">
        <v>16</v>
      </c>
      <c r="E948" s="1">
        <v>11785.06</v>
      </c>
      <c r="F948" s="1">
        <v>400.21</v>
      </c>
      <c r="G948" s="1">
        <v>0</v>
      </c>
      <c r="H948" s="1">
        <v>0</v>
      </c>
      <c r="I948" s="1">
        <v>11384.85</v>
      </c>
      <c r="J948" s="1">
        <v>60.18</v>
      </c>
      <c r="K948" s="1">
        <v>0</v>
      </c>
      <c r="L948" s="1">
        <v>0</v>
      </c>
      <c r="M948" s="1">
        <v>403.03804586000001</v>
      </c>
      <c r="N948" s="1">
        <v>920.78</v>
      </c>
      <c r="O948" s="1" t="b">
        <f t="shared" si="29"/>
        <v>0</v>
      </c>
    </row>
    <row r="949" spans="1:15" x14ac:dyDescent="0.15">
      <c r="A949" s="1" t="str">
        <f t="shared" si="28"/>
        <v>AmeriCredit Automobile Receivables Trust 2017-10001694010 - 00914642705</v>
      </c>
      <c r="B949" s="2">
        <v>42705</v>
      </c>
      <c r="C949" s="1" t="s">
        <v>533</v>
      </c>
      <c r="D949" s="1" t="s">
        <v>16</v>
      </c>
      <c r="E949" s="1">
        <v>13612.24</v>
      </c>
      <c r="F949" s="1">
        <v>303.02</v>
      </c>
      <c r="G949" s="1">
        <v>0</v>
      </c>
      <c r="H949" s="1">
        <v>0</v>
      </c>
      <c r="I949" s="1">
        <v>13309.22</v>
      </c>
      <c r="J949" s="1">
        <v>286.24</v>
      </c>
      <c r="K949" s="1">
        <v>0</v>
      </c>
      <c r="L949" s="1">
        <v>0</v>
      </c>
      <c r="M949" s="1">
        <v>418.87619468999998</v>
      </c>
      <c r="N949" s="1">
        <v>589.26</v>
      </c>
      <c r="O949" s="1" t="b">
        <f t="shared" si="29"/>
        <v>0</v>
      </c>
    </row>
    <row r="950" spans="1:15" x14ac:dyDescent="0.15">
      <c r="A950" s="1" t="str">
        <f t="shared" si="28"/>
        <v>AmeriCredit Automobile Receivables Trust 2017-10001694010 - 00927742705</v>
      </c>
      <c r="B950" s="2">
        <v>42705</v>
      </c>
      <c r="C950" s="1" t="s">
        <v>532</v>
      </c>
      <c r="D950" s="1" t="s">
        <v>16</v>
      </c>
      <c r="E950" s="1">
        <v>17329.099999999999</v>
      </c>
      <c r="F950" s="1">
        <v>880</v>
      </c>
      <c r="G950" s="1">
        <v>0</v>
      </c>
      <c r="H950" s="1">
        <v>0</v>
      </c>
      <c r="I950" s="1">
        <v>16449.099999999999</v>
      </c>
      <c r="J950" s="1">
        <v>264.2</v>
      </c>
      <c r="K950" s="1">
        <v>0</v>
      </c>
      <c r="L950" s="1">
        <v>0</v>
      </c>
      <c r="M950" s="1">
        <v>351.77200446000001</v>
      </c>
      <c r="N950" s="1">
        <v>1144.5999999999999</v>
      </c>
      <c r="O950" s="1" t="b">
        <f t="shared" si="29"/>
        <v>0</v>
      </c>
    </row>
    <row r="951" spans="1:15" x14ac:dyDescent="0.15">
      <c r="A951" s="1" t="str">
        <f t="shared" si="28"/>
        <v>AmeriCredit Automobile Receivables Trust 2017-10001694010 - 00927842705</v>
      </c>
      <c r="B951" s="2">
        <v>42705</v>
      </c>
      <c r="C951" s="1" t="s">
        <v>531</v>
      </c>
      <c r="D951" s="1" t="s">
        <v>16</v>
      </c>
      <c r="E951" s="1">
        <v>14495.65</v>
      </c>
      <c r="F951" s="1">
        <v>1335.16</v>
      </c>
      <c r="G951" s="1">
        <v>-516.76</v>
      </c>
      <c r="H951" s="1">
        <v>0</v>
      </c>
      <c r="I951" s="1">
        <v>13677.25</v>
      </c>
      <c r="J951" s="1">
        <v>155.09</v>
      </c>
      <c r="K951" s="1">
        <v>0</v>
      </c>
      <c r="L951" s="1">
        <v>0</v>
      </c>
      <c r="M951" s="1">
        <v>235.62539090999999</v>
      </c>
      <c r="N951" s="1">
        <v>332.96</v>
      </c>
      <c r="O951" s="1" t="b">
        <f t="shared" si="29"/>
        <v>0</v>
      </c>
    </row>
    <row r="952" spans="1:15" x14ac:dyDescent="0.15">
      <c r="A952" s="1" t="str">
        <f t="shared" si="28"/>
        <v>AmeriCredit Automobile Receivables Trust 2017-10001694010 - 00930242705</v>
      </c>
      <c r="B952" s="2">
        <v>42705</v>
      </c>
      <c r="C952" s="1" t="s">
        <v>530</v>
      </c>
      <c r="D952" s="1" t="s">
        <v>16</v>
      </c>
      <c r="E952" s="1">
        <v>23602.95</v>
      </c>
      <c r="F952" s="1">
        <v>0</v>
      </c>
      <c r="G952" s="1">
        <v>0</v>
      </c>
      <c r="H952" s="1">
        <v>0</v>
      </c>
      <c r="I952" s="1">
        <v>23602.95</v>
      </c>
      <c r="J952" s="1">
        <v>0</v>
      </c>
      <c r="K952" s="1">
        <v>0</v>
      </c>
      <c r="L952" s="1">
        <v>0</v>
      </c>
      <c r="M952" s="1">
        <v>332.98252187000003</v>
      </c>
      <c r="N952" s="1">
        <v>2157.44</v>
      </c>
      <c r="O952" s="1" t="b">
        <f t="shared" si="29"/>
        <v>0</v>
      </c>
    </row>
    <row r="953" spans="1:15" x14ac:dyDescent="0.15">
      <c r="A953" s="1" t="str">
        <f t="shared" si="28"/>
        <v>AmeriCredit Automobile Receivables Trust 2017-10001694010 - 00931442705</v>
      </c>
      <c r="B953" s="2">
        <v>42705</v>
      </c>
      <c r="C953" s="1" t="s">
        <v>529</v>
      </c>
      <c r="D953" s="1" t="s">
        <v>16</v>
      </c>
      <c r="E953" s="1">
        <v>14606.78</v>
      </c>
      <c r="F953" s="1">
        <v>27.1</v>
      </c>
      <c r="G953" s="1">
        <v>0</v>
      </c>
      <c r="H953" s="1">
        <v>0</v>
      </c>
      <c r="I953" s="1">
        <v>14579.68</v>
      </c>
      <c r="J953" s="1">
        <v>272.89999999999998</v>
      </c>
      <c r="K953" s="1">
        <v>0</v>
      </c>
      <c r="L953" s="1">
        <v>0</v>
      </c>
      <c r="M953" s="1">
        <v>156.77718049000001</v>
      </c>
      <c r="N953" s="1">
        <v>897.23</v>
      </c>
      <c r="O953" s="1" t="b">
        <f t="shared" si="29"/>
        <v>0</v>
      </c>
    </row>
    <row r="954" spans="1:15" x14ac:dyDescent="0.15">
      <c r="A954" s="1" t="str">
        <f t="shared" si="28"/>
        <v>AmeriCredit Automobile Receivables Trust 2017-10001694010 - 00932042705</v>
      </c>
      <c r="B954" s="2">
        <v>42705</v>
      </c>
      <c r="C954" s="1" t="s">
        <v>528</v>
      </c>
      <c r="D954" s="1" t="s">
        <v>16</v>
      </c>
      <c r="E954" s="1">
        <v>23885.11</v>
      </c>
      <c r="F954" s="1">
        <v>2396.15</v>
      </c>
      <c r="G954" s="1">
        <v>-546</v>
      </c>
      <c r="H954" s="1">
        <v>0</v>
      </c>
      <c r="I954" s="1">
        <v>22034.959999999999</v>
      </c>
      <c r="J954" s="1">
        <v>91.85</v>
      </c>
      <c r="K954" s="1">
        <v>0</v>
      </c>
      <c r="L954" s="1">
        <v>0</v>
      </c>
      <c r="M954" s="1">
        <v>394.47824892</v>
      </c>
      <c r="N954" s="1">
        <v>432.28</v>
      </c>
      <c r="O954" s="1" t="b">
        <f t="shared" si="29"/>
        <v>0</v>
      </c>
    </row>
    <row r="955" spans="1:15" x14ac:dyDescent="0.15">
      <c r="A955" s="1" t="str">
        <f t="shared" si="28"/>
        <v>AmeriCredit Automobile Receivables Trust 2017-10001694010 - 00932942705</v>
      </c>
      <c r="B955" s="2">
        <v>42705</v>
      </c>
      <c r="C955" s="1" t="s">
        <v>527</v>
      </c>
      <c r="D955" s="1" t="s">
        <v>16</v>
      </c>
      <c r="E955" s="1">
        <v>9398.6200000000008</v>
      </c>
      <c r="F955" s="1">
        <v>731.4</v>
      </c>
      <c r="G955" s="1">
        <v>-525</v>
      </c>
      <c r="H955" s="1">
        <v>0</v>
      </c>
      <c r="I955" s="1">
        <v>9192.2199999999993</v>
      </c>
      <c r="J955" s="1">
        <v>653.96</v>
      </c>
      <c r="K955" s="1">
        <v>0</v>
      </c>
      <c r="L955" s="1">
        <v>0</v>
      </c>
      <c r="M955" s="1">
        <v>131.14688669</v>
      </c>
      <c r="N955" s="1">
        <v>303.23</v>
      </c>
      <c r="O955" s="1" t="b">
        <f t="shared" si="29"/>
        <v>0</v>
      </c>
    </row>
    <row r="956" spans="1:15" x14ac:dyDescent="0.15">
      <c r="A956" s="1" t="str">
        <f t="shared" si="28"/>
        <v>AmeriCredit Automobile Receivables Trust 2017-10001694010 - 00933142705</v>
      </c>
      <c r="B956" s="2">
        <v>42705</v>
      </c>
      <c r="C956" s="1" t="s">
        <v>526</v>
      </c>
      <c r="D956" s="1" t="s">
        <v>16</v>
      </c>
      <c r="E956" s="1">
        <v>24397.54</v>
      </c>
      <c r="F956" s="1">
        <v>1876.94</v>
      </c>
      <c r="G956" s="1">
        <v>-475</v>
      </c>
      <c r="H956" s="1">
        <v>0</v>
      </c>
      <c r="I956" s="1">
        <v>22995.599999999999</v>
      </c>
      <c r="J956" s="1">
        <v>271.23</v>
      </c>
      <c r="K956" s="1">
        <v>0</v>
      </c>
      <c r="L956" s="1">
        <v>0</v>
      </c>
      <c r="M956" s="1">
        <v>397.1502888</v>
      </c>
      <c r="N956" s="1">
        <v>1372.26</v>
      </c>
      <c r="O956" s="1" t="b">
        <f t="shared" si="29"/>
        <v>0</v>
      </c>
    </row>
    <row r="957" spans="1:15" x14ac:dyDescent="0.15">
      <c r="A957" s="1" t="str">
        <f t="shared" si="28"/>
        <v>AmeriCredit Automobile Receivables Trust 2017-10001694010 - 00935042705</v>
      </c>
      <c r="B957" s="2">
        <v>42705</v>
      </c>
      <c r="C957" s="1" t="s">
        <v>525</v>
      </c>
      <c r="D957" s="1" t="s">
        <v>16</v>
      </c>
      <c r="E957" s="1">
        <v>19694.79</v>
      </c>
      <c r="F957" s="1">
        <v>1115.08</v>
      </c>
      <c r="G957" s="1">
        <v>-500</v>
      </c>
      <c r="H957" s="1">
        <v>0</v>
      </c>
      <c r="I957" s="1">
        <v>19079.71</v>
      </c>
      <c r="J957" s="1">
        <v>18.62</v>
      </c>
      <c r="K957" s="1">
        <v>0</v>
      </c>
      <c r="L957" s="1">
        <v>0</v>
      </c>
      <c r="M957" s="1">
        <v>314.06872433000001</v>
      </c>
      <c r="N957" s="1">
        <v>689.48</v>
      </c>
      <c r="O957" s="1" t="b">
        <f t="shared" si="29"/>
        <v>0</v>
      </c>
    </row>
    <row r="958" spans="1:15" x14ac:dyDescent="0.15">
      <c r="A958" s="1" t="str">
        <f t="shared" si="28"/>
        <v>AmeriCredit Automobile Receivables Trust 2017-10001694010 - 00936642705</v>
      </c>
      <c r="B958" s="2">
        <v>42705</v>
      </c>
      <c r="C958" s="1" t="s">
        <v>524</v>
      </c>
      <c r="D958" s="1" t="s">
        <v>16</v>
      </c>
      <c r="E958" s="1">
        <v>16310.4</v>
      </c>
      <c r="F958" s="1">
        <v>1818.92</v>
      </c>
      <c r="G958" s="1">
        <v>-850</v>
      </c>
      <c r="H958" s="1">
        <v>0</v>
      </c>
      <c r="I958" s="1">
        <v>15341.48</v>
      </c>
      <c r="J958" s="1">
        <v>103.11</v>
      </c>
      <c r="K958" s="1">
        <v>0</v>
      </c>
      <c r="L958" s="1">
        <v>0</v>
      </c>
      <c r="M958" s="1">
        <v>184.54414518999999</v>
      </c>
      <c r="N958" s="1">
        <v>715.48</v>
      </c>
      <c r="O958" s="1" t="b">
        <f t="shared" si="29"/>
        <v>0</v>
      </c>
    </row>
    <row r="959" spans="1:15" x14ac:dyDescent="0.15">
      <c r="A959" s="1" t="str">
        <f t="shared" si="28"/>
        <v>AmeriCredit Automobile Receivables Trust 2017-10001694010 - 00941042705</v>
      </c>
      <c r="B959" s="2">
        <v>42705</v>
      </c>
      <c r="C959" s="1" t="s">
        <v>523</v>
      </c>
      <c r="D959" s="1" t="s">
        <v>16</v>
      </c>
      <c r="E959" s="1">
        <v>19509.22</v>
      </c>
      <c r="F959" s="1">
        <v>1695.41</v>
      </c>
      <c r="G959" s="1">
        <v>-565</v>
      </c>
      <c r="H959" s="1">
        <v>0</v>
      </c>
      <c r="I959" s="1">
        <v>18378.810000000001</v>
      </c>
      <c r="J959" s="1">
        <v>416.39</v>
      </c>
      <c r="K959" s="1">
        <v>0</v>
      </c>
      <c r="L959" s="1">
        <v>0</v>
      </c>
      <c r="M959" s="1">
        <v>206.72152095000001</v>
      </c>
      <c r="N959" s="1">
        <v>441.8</v>
      </c>
      <c r="O959" s="1" t="b">
        <f t="shared" si="29"/>
        <v>0</v>
      </c>
    </row>
    <row r="960" spans="1:15" x14ac:dyDescent="0.15">
      <c r="A960" s="1" t="str">
        <f t="shared" si="28"/>
        <v>AmeriCredit Automobile Receivables Trust 2017-10001694010 - 00942842705</v>
      </c>
      <c r="B960" s="2">
        <v>42705</v>
      </c>
      <c r="C960" s="1" t="s">
        <v>522</v>
      </c>
      <c r="D960" s="1" t="s">
        <v>16</v>
      </c>
      <c r="E960" s="1">
        <v>36118.6</v>
      </c>
      <c r="F960" s="1">
        <v>2351.56</v>
      </c>
      <c r="G960" s="1">
        <v>-493.13</v>
      </c>
      <c r="H960" s="1">
        <v>0</v>
      </c>
      <c r="I960" s="1">
        <v>34260.17</v>
      </c>
      <c r="J960" s="1">
        <v>506.25</v>
      </c>
      <c r="K960" s="1">
        <v>0</v>
      </c>
      <c r="L960" s="1">
        <v>0</v>
      </c>
      <c r="M960" s="1">
        <v>408.89529198999998</v>
      </c>
      <c r="N960" s="1">
        <v>1582.34</v>
      </c>
      <c r="O960" s="1" t="b">
        <f t="shared" si="29"/>
        <v>0</v>
      </c>
    </row>
    <row r="961" spans="1:15" x14ac:dyDescent="0.15">
      <c r="A961" s="1" t="str">
        <f t="shared" si="28"/>
        <v>AmeriCredit Automobile Receivables Trust 2017-10001694010 - 00945742705</v>
      </c>
      <c r="B961" s="2">
        <v>42705</v>
      </c>
      <c r="C961" s="1" t="s">
        <v>521</v>
      </c>
      <c r="D961" s="1" t="s">
        <v>16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2500</v>
      </c>
      <c r="K961" s="1">
        <v>0</v>
      </c>
      <c r="L961" s="1">
        <v>0</v>
      </c>
      <c r="M961" s="1">
        <v>0</v>
      </c>
      <c r="N961" s="1">
        <v>0</v>
      </c>
      <c r="O961" s="1" t="b">
        <f t="shared" si="29"/>
        <v>1</v>
      </c>
    </row>
    <row r="962" spans="1:15" x14ac:dyDescent="0.15">
      <c r="A962" s="1" t="str">
        <f t="shared" si="28"/>
        <v>AmeriCredit Automobile Receivables Trust 2017-10001694010 - 00948142705</v>
      </c>
      <c r="B962" s="2">
        <v>42705</v>
      </c>
      <c r="C962" s="1" t="s">
        <v>520</v>
      </c>
      <c r="D962" s="1" t="s">
        <v>16</v>
      </c>
      <c r="E962" s="1">
        <v>16674.86</v>
      </c>
      <c r="F962" s="1">
        <v>2225.35</v>
      </c>
      <c r="G962" s="1">
        <v>-750</v>
      </c>
      <c r="H962" s="1">
        <v>0</v>
      </c>
      <c r="I962" s="1">
        <v>15199.51</v>
      </c>
      <c r="J962" s="1">
        <v>175.91</v>
      </c>
      <c r="K962" s="1">
        <v>0</v>
      </c>
      <c r="L962" s="1">
        <v>0</v>
      </c>
      <c r="M962" s="1">
        <v>285.60419882999997</v>
      </c>
      <c r="N962" s="1">
        <v>335.82</v>
      </c>
      <c r="O962" s="1" t="b">
        <f t="shared" si="29"/>
        <v>0</v>
      </c>
    </row>
    <row r="963" spans="1:15" x14ac:dyDescent="0.15">
      <c r="A963" s="1" t="str">
        <f t="shared" ref="A963:A1026" si="30">D963&amp;C963&amp;B963</f>
        <v>AmeriCredit Automobile Receivables Trust 2017-10001694010 - 00952642705</v>
      </c>
      <c r="B963" s="2">
        <v>42705</v>
      </c>
      <c r="C963" s="1" t="s">
        <v>519</v>
      </c>
      <c r="D963" s="1" t="s">
        <v>16</v>
      </c>
      <c r="E963" s="1">
        <v>17220</v>
      </c>
      <c r="F963" s="1">
        <v>1716.73</v>
      </c>
      <c r="G963" s="1">
        <v>-845</v>
      </c>
      <c r="H963" s="1">
        <v>0</v>
      </c>
      <c r="I963" s="1">
        <v>16348.27</v>
      </c>
      <c r="J963" s="1">
        <v>809.82</v>
      </c>
      <c r="K963" s="1">
        <v>0</v>
      </c>
      <c r="L963" s="1">
        <v>0</v>
      </c>
      <c r="M963" s="1">
        <v>140.79824805000001</v>
      </c>
      <c r="N963" s="1">
        <v>431.15</v>
      </c>
      <c r="O963" s="1" t="b">
        <f t="shared" ref="O963:O1026" si="31">E963=G963</f>
        <v>0</v>
      </c>
    </row>
    <row r="964" spans="1:15" x14ac:dyDescent="0.15">
      <c r="A964" s="1" t="str">
        <f t="shared" si="30"/>
        <v>AmeriCredit Automobile Receivables Trust 2017-10001694010 - 00953042705</v>
      </c>
      <c r="B964" s="2">
        <v>42705</v>
      </c>
      <c r="C964" s="1" t="s">
        <v>518</v>
      </c>
      <c r="D964" s="1" t="s">
        <v>16</v>
      </c>
      <c r="E964" s="1">
        <v>20072.150000000001</v>
      </c>
      <c r="F964" s="1">
        <v>1748.41</v>
      </c>
      <c r="G964" s="1">
        <v>-500</v>
      </c>
      <c r="H964" s="1">
        <v>0</v>
      </c>
      <c r="I964" s="1">
        <v>18823.740000000002</v>
      </c>
      <c r="J964" s="1">
        <v>503.11</v>
      </c>
      <c r="K964" s="1">
        <v>0</v>
      </c>
      <c r="L964" s="1">
        <v>0</v>
      </c>
      <c r="M964" s="1">
        <v>190.50070561000001</v>
      </c>
      <c r="N964" s="1">
        <v>438.53</v>
      </c>
      <c r="O964" s="1" t="b">
        <f t="shared" si="31"/>
        <v>0</v>
      </c>
    </row>
    <row r="965" spans="1:15" x14ac:dyDescent="0.15">
      <c r="A965" s="1" t="str">
        <f t="shared" si="30"/>
        <v>AmeriCredit Automobile Receivables Trust 2017-10001694010 - 00953442705</v>
      </c>
      <c r="B965" s="2">
        <v>42705</v>
      </c>
      <c r="C965" s="1" t="s">
        <v>517</v>
      </c>
      <c r="D965" s="1" t="s">
        <v>16</v>
      </c>
      <c r="E965" s="1">
        <v>14120.8</v>
      </c>
      <c r="F965" s="1">
        <v>1367.55</v>
      </c>
      <c r="G965" s="1">
        <v>-680</v>
      </c>
      <c r="H965" s="1">
        <v>0</v>
      </c>
      <c r="I965" s="1">
        <v>13433.25</v>
      </c>
      <c r="J965" s="1">
        <v>822.6</v>
      </c>
      <c r="K965" s="1">
        <v>0</v>
      </c>
      <c r="L965" s="1">
        <v>0</v>
      </c>
      <c r="M965" s="1">
        <v>138.12904700000001</v>
      </c>
      <c r="N965" s="1">
        <v>310.75</v>
      </c>
      <c r="O965" s="1" t="b">
        <f t="shared" si="31"/>
        <v>0</v>
      </c>
    </row>
    <row r="966" spans="1:15" x14ac:dyDescent="0.15">
      <c r="A966" s="1" t="str">
        <f t="shared" si="30"/>
        <v>AmeriCredit Automobile Receivables Trust 2017-10001694010 - 00954642705</v>
      </c>
      <c r="B966" s="2">
        <v>42705</v>
      </c>
      <c r="C966" s="1" t="s">
        <v>516</v>
      </c>
      <c r="D966" s="1" t="s">
        <v>16</v>
      </c>
      <c r="E966" s="1">
        <v>24719.88</v>
      </c>
      <c r="F966" s="1">
        <v>2040.97</v>
      </c>
      <c r="G966" s="1">
        <v>-495</v>
      </c>
      <c r="H966" s="1">
        <v>0</v>
      </c>
      <c r="I966" s="1">
        <v>23173.91</v>
      </c>
      <c r="J966" s="1">
        <v>457.03</v>
      </c>
      <c r="K966" s="1">
        <v>0</v>
      </c>
      <c r="L966" s="1">
        <v>0</v>
      </c>
      <c r="M966" s="1">
        <v>259.15656267999998</v>
      </c>
      <c r="N966" s="1">
        <v>500.75</v>
      </c>
      <c r="O966" s="1" t="b">
        <f t="shared" si="31"/>
        <v>0</v>
      </c>
    </row>
    <row r="967" spans="1:15" x14ac:dyDescent="0.15">
      <c r="A967" s="1" t="str">
        <f t="shared" si="30"/>
        <v>AmeriCredit Automobile Receivables Trust 2017-10001694010 - 00954942705</v>
      </c>
      <c r="B967" s="2">
        <v>42705</v>
      </c>
      <c r="C967" s="1" t="s">
        <v>515</v>
      </c>
      <c r="D967" s="1" t="s">
        <v>16</v>
      </c>
      <c r="E967" s="1">
        <v>16831.25</v>
      </c>
      <c r="F967" s="1">
        <v>942.75</v>
      </c>
      <c r="G967" s="1">
        <v>-505</v>
      </c>
      <c r="H967" s="1">
        <v>0</v>
      </c>
      <c r="I967" s="1">
        <v>16393.5</v>
      </c>
      <c r="J967" s="1">
        <v>392.84</v>
      </c>
      <c r="K967" s="1">
        <v>0</v>
      </c>
      <c r="L967" s="1">
        <v>0</v>
      </c>
      <c r="M967" s="1">
        <v>162.24563510999999</v>
      </c>
      <c r="N967" s="1">
        <v>776.02</v>
      </c>
      <c r="O967" s="1" t="b">
        <f t="shared" si="31"/>
        <v>0</v>
      </c>
    </row>
    <row r="968" spans="1:15" x14ac:dyDescent="0.15">
      <c r="A968" s="1" t="str">
        <f t="shared" si="30"/>
        <v>AmeriCredit Automobile Receivables Trust 2017-10001694010 - 00957742705</v>
      </c>
      <c r="B968" s="2">
        <v>42705</v>
      </c>
      <c r="C968" s="1" t="s">
        <v>514</v>
      </c>
      <c r="D968" s="1" t="s">
        <v>16</v>
      </c>
      <c r="E968" s="1">
        <v>23750.14</v>
      </c>
      <c r="F968" s="1">
        <v>0</v>
      </c>
      <c r="G968" s="1">
        <v>0</v>
      </c>
      <c r="H968" s="1">
        <v>0</v>
      </c>
      <c r="I968" s="1">
        <v>23750.14</v>
      </c>
      <c r="J968" s="1">
        <v>0</v>
      </c>
      <c r="K968" s="1">
        <v>0</v>
      </c>
      <c r="L968" s="1">
        <v>0</v>
      </c>
      <c r="M968" s="1">
        <v>225.48332421000001</v>
      </c>
      <c r="N968" s="1">
        <v>2584.6</v>
      </c>
      <c r="O968" s="1" t="b">
        <f t="shared" si="31"/>
        <v>0</v>
      </c>
    </row>
    <row r="969" spans="1:15" x14ac:dyDescent="0.15">
      <c r="A969" s="1" t="str">
        <f t="shared" si="30"/>
        <v>AmeriCredit Automobile Receivables Trust 2017-10001694010 - 00958142705</v>
      </c>
      <c r="B969" s="2">
        <v>42705</v>
      </c>
      <c r="C969" s="1" t="s">
        <v>513</v>
      </c>
      <c r="D969" s="1" t="s">
        <v>16</v>
      </c>
      <c r="E969" s="1">
        <v>22373.52</v>
      </c>
      <c r="F969" s="1">
        <v>2057.04</v>
      </c>
      <c r="G969" s="1">
        <v>-750</v>
      </c>
      <c r="H969" s="1">
        <v>0</v>
      </c>
      <c r="I969" s="1">
        <v>21066.48</v>
      </c>
      <c r="J969" s="1">
        <v>295.26</v>
      </c>
      <c r="K969" s="1">
        <v>0</v>
      </c>
      <c r="L969" s="1">
        <v>0</v>
      </c>
      <c r="M969" s="1">
        <v>276.78966279999997</v>
      </c>
      <c r="N969" s="1">
        <v>399</v>
      </c>
      <c r="O969" s="1" t="b">
        <f t="shared" si="31"/>
        <v>0</v>
      </c>
    </row>
    <row r="970" spans="1:15" x14ac:dyDescent="0.15">
      <c r="A970" s="1" t="str">
        <f t="shared" si="30"/>
        <v>AmeriCredit Automobile Receivables Trust 2017-10001694010 - 00960042705</v>
      </c>
      <c r="B970" s="2">
        <v>42705</v>
      </c>
      <c r="C970" s="1" t="s">
        <v>512</v>
      </c>
      <c r="D970" s="1" t="s">
        <v>16</v>
      </c>
      <c r="E970" s="1">
        <v>20614.12</v>
      </c>
      <c r="F970" s="1">
        <v>1827.19</v>
      </c>
      <c r="G970" s="1">
        <v>-750</v>
      </c>
      <c r="H970" s="1">
        <v>0</v>
      </c>
      <c r="I970" s="1">
        <v>19536.93</v>
      </c>
      <c r="J970" s="1">
        <v>827.27</v>
      </c>
      <c r="K970" s="1">
        <v>0</v>
      </c>
      <c r="L970" s="1">
        <v>0</v>
      </c>
      <c r="M970" s="1">
        <v>203.31327210000001</v>
      </c>
      <c r="N970" s="1">
        <v>546.17999999999995</v>
      </c>
      <c r="O970" s="1" t="b">
        <f t="shared" si="31"/>
        <v>0</v>
      </c>
    </row>
    <row r="971" spans="1:15" x14ac:dyDescent="0.15">
      <c r="A971" s="1" t="str">
        <f t="shared" si="30"/>
        <v>AmeriCredit Automobile Receivables Trust 2017-10001694010 - 00961542705</v>
      </c>
      <c r="B971" s="2">
        <v>42705</v>
      </c>
      <c r="C971" s="1" t="s">
        <v>511</v>
      </c>
      <c r="D971" s="1" t="s">
        <v>16</v>
      </c>
      <c r="E971" s="1">
        <v>13617.23</v>
      </c>
      <c r="F971" s="1">
        <v>808.36</v>
      </c>
      <c r="G971" s="1">
        <v>-125</v>
      </c>
      <c r="H971" s="1">
        <v>0</v>
      </c>
      <c r="I971" s="1">
        <v>12933.87</v>
      </c>
      <c r="J971" s="1">
        <v>206.92</v>
      </c>
      <c r="K971" s="1">
        <v>0</v>
      </c>
      <c r="L971" s="1">
        <v>0</v>
      </c>
      <c r="M971" s="1">
        <v>148.32143314999999</v>
      </c>
      <c r="N971" s="1">
        <v>538.64</v>
      </c>
      <c r="O971" s="1" t="b">
        <f t="shared" si="31"/>
        <v>0</v>
      </c>
    </row>
    <row r="972" spans="1:15" x14ac:dyDescent="0.15">
      <c r="A972" s="1" t="str">
        <f t="shared" si="30"/>
        <v>AmeriCredit Automobile Receivables Trust 2017-10001694010 - 00961642705</v>
      </c>
      <c r="B972" s="2">
        <v>42705</v>
      </c>
      <c r="C972" s="1" t="s">
        <v>510</v>
      </c>
      <c r="D972" s="1" t="s">
        <v>16</v>
      </c>
      <c r="E972" s="1">
        <v>22930.880000000001</v>
      </c>
      <c r="F972" s="1">
        <v>1743.53</v>
      </c>
      <c r="G972" s="1">
        <v>-200</v>
      </c>
      <c r="H972" s="1">
        <v>0</v>
      </c>
      <c r="I972" s="1">
        <v>21387.35</v>
      </c>
      <c r="J972" s="1">
        <v>392.47</v>
      </c>
      <c r="K972" s="1">
        <v>0</v>
      </c>
      <c r="L972" s="1">
        <v>0</v>
      </c>
      <c r="M972" s="1">
        <v>200.36257764000001</v>
      </c>
      <c r="N972" s="1">
        <v>539.34</v>
      </c>
      <c r="O972" s="1" t="b">
        <f t="shared" si="31"/>
        <v>0</v>
      </c>
    </row>
    <row r="973" spans="1:15" x14ac:dyDescent="0.15">
      <c r="A973" s="1" t="str">
        <f t="shared" si="30"/>
        <v>AmeriCredit Automobile Receivables Trust 2017-10001694010 - 00963942705</v>
      </c>
      <c r="B973" s="2">
        <v>42705</v>
      </c>
      <c r="C973" s="1" t="s">
        <v>509</v>
      </c>
      <c r="D973" s="1" t="s">
        <v>16</v>
      </c>
      <c r="E973" s="1">
        <v>14523.69</v>
      </c>
      <c r="F973" s="1">
        <v>270.68</v>
      </c>
      <c r="G973" s="1">
        <v>0</v>
      </c>
      <c r="H973" s="1">
        <v>0</v>
      </c>
      <c r="I973" s="1">
        <v>14253.01</v>
      </c>
      <c r="J973" s="1">
        <v>202.32</v>
      </c>
      <c r="K973" s="1">
        <v>0</v>
      </c>
      <c r="L973" s="1">
        <v>0</v>
      </c>
      <c r="M973" s="1">
        <v>160.57659708</v>
      </c>
      <c r="N973" s="1">
        <v>771.6</v>
      </c>
      <c r="O973" s="1" t="b">
        <f t="shared" si="31"/>
        <v>0</v>
      </c>
    </row>
    <row r="974" spans="1:15" x14ac:dyDescent="0.15">
      <c r="A974" s="1" t="str">
        <f t="shared" si="30"/>
        <v>AmeriCredit Automobile Receivables Trust 2017-10001694010 - 00964142705</v>
      </c>
      <c r="B974" s="2">
        <v>42705</v>
      </c>
      <c r="C974" s="1" t="s">
        <v>508</v>
      </c>
      <c r="D974" s="1" t="s">
        <v>16</v>
      </c>
      <c r="E974" s="1">
        <v>21663.82</v>
      </c>
      <c r="F974" s="1">
        <v>1705.16</v>
      </c>
      <c r="G974" s="1">
        <v>-560</v>
      </c>
      <c r="H974" s="1">
        <v>0</v>
      </c>
      <c r="I974" s="1">
        <v>20518.66</v>
      </c>
      <c r="J974" s="1">
        <v>117</v>
      </c>
      <c r="K974" s="1">
        <v>0</v>
      </c>
      <c r="L974" s="1">
        <v>0</v>
      </c>
      <c r="M974" s="1">
        <v>377.74946241999999</v>
      </c>
      <c r="N974" s="1">
        <v>0</v>
      </c>
      <c r="O974" s="1" t="b">
        <f t="shared" si="31"/>
        <v>0</v>
      </c>
    </row>
    <row r="975" spans="1:15" x14ac:dyDescent="0.15">
      <c r="A975" s="1" t="str">
        <f t="shared" si="30"/>
        <v>AmeriCredit Automobile Receivables Trust 2017-10001694010 - 00966042705</v>
      </c>
      <c r="B975" s="2">
        <v>42705</v>
      </c>
      <c r="C975" s="1" t="s">
        <v>507</v>
      </c>
      <c r="D975" s="1" t="s">
        <v>16</v>
      </c>
      <c r="E975" s="1">
        <v>26452.97</v>
      </c>
      <c r="F975" s="1">
        <v>2473.37</v>
      </c>
      <c r="G975" s="1">
        <v>-495</v>
      </c>
      <c r="H975" s="1">
        <v>0</v>
      </c>
      <c r="I975" s="1">
        <v>24474.6</v>
      </c>
      <c r="J975" s="1">
        <v>555.91</v>
      </c>
      <c r="K975" s="1">
        <v>0</v>
      </c>
      <c r="L975" s="1">
        <v>0</v>
      </c>
      <c r="M975" s="1">
        <v>294.96277099999998</v>
      </c>
      <c r="N975" s="1">
        <v>0</v>
      </c>
      <c r="O975" s="1" t="b">
        <f t="shared" si="31"/>
        <v>0</v>
      </c>
    </row>
    <row r="976" spans="1:15" x14ac:dyDescent="0.15">
      <c r="A976" s="1" t="str">
        <f t="shared" si="30"/>
        <v>AmeriCredit Automobile Receivables Trust 2017-10001694010 - 00966242705</v>
      </c>
      <c r="B976" s="2">
        <v>42705</v>
      </c>
      <c r="C976" s="1" t="s">
        <v>506</v>
      </c>
      <c r="D976" s="1" t="s">
        <v>16</v>
      </c>
      <c r="E976" s="1">
        <v>21039.61</v>
      </c>
      <c r="F976" s="1">
        <v>1693.66</v>
      </c>
      <c r="G976" s="1">
        <v>-600</v>
      </c>
      <c r="H976" s="1">
        <v>0</v>
      </c>
      <c r="I976" s="1">
        <v>19945.95</v>
      </c>
      <c r="J976" s="1">
        <v>1039.72</v>
      </c>
      <c r="K976" s="1">
        <v>0</v>
      </c>
      <c r="L976" s="1">
        <v>0</v>
      </c>
      <c r="M976" s="1">
        <v>170.09296248000001</v>
      </c>
      <c r="N976" s="1">
        <v>533.29</v>
      </c>
      <c r="O976" s="1" t="b">
        <f t="shared" si="31"/>
        <v>0</v>
      </c>
    </row>
    <row r="977" spans="1:15" x14ac:dyDescent="0.15">
      <c r="A977" s="1" t="str">
        <f t="shared" si="30"/>
        <v>AmeriCredit Automobile Receivables Trust 2017-10001694010 - 00967042705</v>
      </c>
      <c r="B977" s="2">
        <v>42705</v>
      </c>
      <c r="C977" s="1" t="s">
        <v>505</v>
      </c>
      <c r="D977" s="1" t="s">
        <v>16</v>
      </c>
      <c r="E977" s="1">
        <v>29338.62</v>
      </c>
      <c r="F977" s="1">
        <v>2277.0700000000002</v>
      </c>
      <c r="G977" s="1">
        <v>-830</v>
      </c>
      <c r="H977" s="1">
        <v>0</v>
      </c>
      <c r="I977" s="1">
        <v>27891.55</v>
      </c>
      <c r="J977" s="1">
        <v>192.63</v>
      </c>
      <c r="K977" s="1">
        <v>0</v>
      </c>
      <c r="L977" s="1">
        <v>0</v>
      </c>
      <c r="M977" s="1">
        <v>341.39762449</v>
      </c>
      <c r="N977" s="1">
        <v>1093.3800000000001</v>
      </c>
      <c r="O977" s="1" t="b">
        <f t="shared" si="31"/>
        <v>0</v>
      </c>
    </row>
    <row r="978" spans="1:15" x14ac:dyDescent="0.15">
      <c r="A978" s="1" t="str">
        <f t="shared" si="30"/>
        <v>AmeriCredit Automobile Receivables Trust 2017-10001694010 - 00968442705</v>
      </c>
      <c r="B978" s="2">
        <v>42705</v>
      </c>
      <c r="C978" s="1" t="s">
        <v>504</v>
      </c>
      <c r="D978" s="1" t="s">
        <v>16</v>
      </c>
      <c r="E978" s="1">
        <v>26363.66</v>
      </c>
      <c r="F978" s="1">
        <v>132.72</v>
      </c>
      <c r="G978" s="1">
        <v>0</v>
      </c>
      <c r="H978" s="1">
        <v>0</v>
      </c>
      <c r="I978" s="1">
        <v>26230.94</v>
      </c>
      <c r="J978" s="1">
        <v>147.02000000000001</v>
      </c>
      <c r="K978" s="1">
        <v>0</v>
      </c>
      <c r="L978" s="1">
        <v>0</v>
      </c>
      <c r="M978" s="1">
        <v>263.56478228999998</v>
      </c>
      <c r="N978" s="1">
        <v>695.84</v>
      </c>
      <c r="O978" s="1" t="b">
        <f t="shared" si="31"/>
        <v>0</v>
      </c>
    </row>
    <row r="979" spans="1:15" x14ac:dyDescent="0.15">
      <c r="A979" s="1" t="str">
        <f t="shared" si="30"/>
        <v>AmeriCredit Automobile Receivables Trust 2017-10001694010 - 00968942705</v>
      </c>
      <c r="B979" s="2">
        <v>42705</v>
      </c>
      <c r="C979" s="1" t="s">
        <v>503</v>
      </c>
      <c r="D979" s="1" t="s">
        <v>16</v>
      </c>
      <c r="E979" s="1">
        <v>21876.39</v>
      </c>
      <c r="F979" s="1">
        <v>1637.28</v>
      </c>
      <c r="G979" s="1">
        <v>-500</v>
      </c>
      <c r="H979" s="1">
        <v>0</v>
      </c>
      <c r="I979" s="1">
        <v>20739.11</v>
      </c>
      <c r="J979" s="1">
        <v>472.05</v>
      </c>
      <c r="K979" s="1">
        <v>0</v>
      </c>
      <c r="L979" s="1">
        <v>0</v>
      </c>
      <c r="M979" s="1">
        <v>229.78808839999999</v>
      </c>
      <c r="N979" s="1">
        <v>437.86</v>
      </c>
      <c r="O979" s="1" t="b">
        <f t="shared" si="31"/>
        <v>0</v>
      </c>
    </row>
    <row r="980" spans="1:15" x14ac:dyDescent="0.15">
      <c r="A980" s="1" t="str">
        <f t="shared" si="30"/>
        <v>AmeriCredit Automobile Receivables Trust 2017-10001694010 - 00973942705</v>
      </c>
      <c r="B980" s="2">
        <v>42705</v>
      </c>
      <c r="C980" s="1" t="s">
        <v>502</v>
      </c>
      <c r="D980" s="1" t="s">
        <v>16</v>
      </c>
      <c r="E980" s="1">
        <v>11272.59</v>
      </c>
      <c r="F980" s="1">
        <v>0</v>
      </c>
      <c r="G980" s="1">
        <v>0</v>
      </c>
      <c r="H980" s="1">
        <v>0</v>
      </c>
      <c r="I980" s="1">
        <v>11272.59</v>
      </c>
      <c r="J980" s="1">
        <v>0</v>
      </c>
      <c r="K980" s="1">
        <v>0</v>
      </c>
      <c r="L980" s="1">
        <v>0</v>
      </c>
      <c r="M980" s="1">
        <v>98.394168820000004</v>
      </c>
      <c r="N980" s="1">
        <v>581.84</v>
      </c>
      <c r="O980" s="1" t="b">
        <f t="shared" si="31"/>
        <v>0</v>
      </c>
    </row>
    <row r="981" spans="1:15" x14ac:dyDescent="0.15">
      <c r="A981" s="1" t="str">
        <f t="shared" si="30"/>
        <v>AmeriCredit Automobile Receivables Trust 2017-10001694010 - 00974542705</v>
      </c>
      <c r="B981" s="2">
        <v>42705</v>
      </c>
      <c r="C981" s="1" t="s">
        <v>501</v>
      </c>
      <c r="D981" s="1" t="s">
        <v>16</v>
      </c>
      <c r="E981" s="1">
        <v>20635.259999999998</v>
      </c>
      <c r="F981" s="1">
        <v>0</v>
      </c>
      <c r="G981" s="1">
        <v>0</v>
      </c>
      <c r="H981" s="1">
        <v>0</v>
      </c>
      <c r="I981" s="1">
        <v>20635.259999999998</v>
      </c>
      <c r="J981" s="1">
        <v>403.92</v>
      </c>
      <c r="K981" s="1">
        <v>0</v>
      </c>
      <c r="L981" s="1">
        <v>0</v>
      </c>
      <c r="M981" s="1">
        <v>194.65619645999999</v>
      </c>
      <c r="N981" s="1">
        <v>475.19</v>
      </c>
      <c r="O981" s="1" t="b">
        <f t="shared" si="31"/>
        <v>0</v>
      </c>
    </row>
    <row r="982" spans="1:15" x14ac:dyDescent="0.15">
      <c r="A982" s="1" t="str">
        <f t="shared" si="30"/>
        <v>AmeriCredit Automobile Receivables Trust 2017-10001694010 - 00975042705</v>
      </c>
      <c r="B982" s="2">
        <v>42705</v>
      </c>
      <c r="C982" s="1" t="s">
        <v>500</v>
      </c>
      <c r="D982" s="1" t="s">
        <v>16</v>
      </c>
      <c r="E982" s="1">
        <v>19454.580000000002</v>
      </c>
      <c r="F982" s="1">
        <v>1513.58</v>
      </c>
      <c r="G982" s="1">
        <v>-500.53</v>
      </c>
      <c r="H982" s="1">
        <v>0</v>
      </c>
      <c r="I982" s="1">
        <v>18441.53</v>
      </c>
      <c r="J982" s="1">
        <v>770.32</v>
      </c>
      <c r="K982" s="1">
        <v>0</v>
      </c>
      <c r="L982" s="1">
        <v>0</v>
      </c>
      <c r="M982" s="1">
        <v>170.79644528</v>
      </c>
      <c r="N982" s="1">
        <v>445.93</v>
      </c>
      <c r="O982" s="1" t="b">
        <f t="shared" si="31"/>
        <v>0</v>
      </c>
    </row>
    <row r="983" spans="1:15" x14ac:dyDescent="0.15">
      <c r="A983" s="1" t="str">
        <f t="shared" si="30"/>
        <v>AmeriCredit Automobile Receivables Trust 2017-10001694010 - 00975442705</v>
      </c>
      <c r="B983" s="2">
        <v>42705</v>
      </c>
      <c r="C983" s="1" t="s">
        <v>499</v>
      </c>
      <c r="D983" s="1" t="s">
        <v>16</v>
      </c>
      <c r="E983" s="1">
        <v>19708.509999999998</v>
      </c>
      <c r="F983" s="1">
        <v>1059.69</v>
      </c>
      <c r="G983" s="1">
        <v>-505.94</v>
      </c>
      <c r="H983" s="1">
        <v>0</v>
      </c>
      <c r="I983" s="1">
        <v>19154.759999999998</v>
      </c>
      <c r="J983" s="1">
        <v>432.73</v>
      </c>
      <c r="K983" s="1">
        <v>0</v>
      </c>
      <c r="L983" s="1">
        <v>0</v>
      </c>
      <c r="M983" s="1">
        <v>187.31712999000001</v>
      </c>
      <c r="N983" s="1">
        <v>890.32</v>
      </c>
      <c r="O983" s="1" t="b">
        <f t="shared" si="31"/>
        <v>0</v>
      </c>
    </row>
    <row r="984" spans="1:15" x14ac:dyDescent="0.15">
      <c r="A984" s="1" t="str">
        <f t="shared" si="30"/>
        <v>AmeriCredit Automobile Receivables Trust 2017-10001694010 - 00976542705</v>
      </c>
      <c r="B984" s="2">
        <v>42705</v>
      </c>
      <c r="C984" s="1" t="s">
        <v>498</v>
      </c>
      <c r="D984" s="1" t="s">
        <v>16</v>
      </c>
      <c r="E984" s="1">
        <v>26533.599999999999</v>
      </c>
      <c r="F984" s="1">
        <v>1577.31</v>
      </c>
      <c r="G984" s="1">
        <v>-525</v>
      </c>
      <c r="H984" s="1">
        <v>0</v>
      </c>
      <c r="I984" s="1">
        <v>25481.29</v>
      </c>
      <c r="J984" s="1">
        <v>753.23</v>
      </c>
      <c r="K984" s="1">
        <v>0</v>
      </c>
      <c r="L984" s="1">
        <v>0</v>
      </c>
      <c r="M984" s="1">
        <v>239.09284087</v>
      </c>
      <c r="N984" s="1">
        <v>1179.9000000000001</v>
      </c>
      <c r="O984" s="1" t="b">
        <f t="shared" si="31"/>
        <v>0</v>
      </c>
    </row>
    <row r="985" spans="1:15" x14ac:dyDescent="0.15">
      <c r="A985" s="1" t="str">
        <f t="shared" si="30"/>
        <v>AmeriCredit Automobile Receivables Trust 2017-10001694010 - 00976642705</v>
      </c>
      <c r="B985" s="2">
        <v>42705</v>
      </c>
      <c r="C985" s="1" t="s">
        <v>497</v>
      </c>
      <c r="D985" s="1" t="s">
        <v>16</v>
      </c>
      <c r="E985" s="1">
        <v>18137.16</v>
      </c>
      <c r="F985" s="1">
        <v>1278.8</v>
      </c>
      <c r="G985" s="1">
        <v>-450</v>
      </c>
      <c r="H985" s="1">
        <v>0</v>
      </c>
      <c r="I985" s="1">
        <v>17308.36</v>
      </c>
      <c r="J985" s="1">
        <v>982.16</v>
      </c>
      <c r="K985" s="1">
        <v>0</v>
      </c>
      <c r="L985" s="1">
        <v>0</v>
      </c>
      <c r="M985" s="1">
        <v>146.61201296999999</v>
      </c>
      <c r="N985" s="1">
        <v>452.74</v>
      </c>
      <c r="O985" s="1" t="b">
        <f t="shared" si="31"/>
        <v>0</v>
      </c>
    </row>
    <row r="986" spans="1:15" x14ac:dyDescent="0.15">
      <c r="A986" s="1" t="str">
        <f t="shared" si="30"/>
        <v>AmeriCredit Automobile Receivables Trust 2017-10001694010 - 00976842705</v>
      </c>
      <c r="B986" s="2">
        <v>42705</v>
      </c>
      <c r="C986" s="1" t="s">
        <v>496</v>
      </c>
      <c r="D986" s="1" t="s">
        <v>16</v>
      </c>
      <c r="E986" s="1">
        <v>23249.59</v>
      </c>
      <c r="F986" s="1">
        <v>644.09</v>
      </c>
      <c r="G986" s="1">
        <v>-425</v>
      </c>
      <c r="H986" s="1">
        <v>0</v>
      </c>
      <c r="I986" s="1">
        <v>23030.5</v>
      </c>
      <c r="J986" s="1">
        <v>207.19</v>
      </c>
      <c r="K986" s="1">
        <v>0</v>
      </c>
      <c r="L986" s="1">
        <v>0</v>
      </c>
      <c r="M986" s="1">
        <v>231.22545807</v>
      </c>
      <c r="N986" s="1">
        <v>1021.16</v>
      </c>
      <c r="O986" s="1" t="b">
        <f t="shared" si="31"/>
        <v>0</v>
      </c>
    </row>
    <row r="987" spans="1:15" x14ac:dyDescent="0.15">
      <c r="A987" s="1" t="str">
        <f t="shared" si="30"/>
        <v>AmeriCredit Automobile Receivables Trust 2017-10001694010 - 00976942705</v>
      </c>
      <c r="B987" s="2">
        <v>42705</v>
      </c>
      <c r="C987" s="1" t="s">
        <v>495</v>
      </c>
      <c r="D987" s="1" t="s">
        <v>16</v>
      </c>
      <c r="E987" s="1">
        <v>22246.99</v>
      </c>
      <c r="F987" s="1">
        <v>1081.98</v>
      </c>
      <c r="G987" s="1">
        <v>-525</v>
      </c>
      <c r="H987" s="1">
        <v>0</v>
      </c>
      <c r="I987" s="1">
        <v>21690.01</v>
      </c>
      <c r="J987" s="1">
        <v>373.27</v>
      </c>
      <c r="K987" s="1">
        <v>0</v>
      </c>
      <c r="L987" s="1">
        <v>0</v>
      </c>
      <c r="M987" s="1">
        <v>264.15142248000001</v>
      </c>
      <c r="N987" s="1">
        <v>426.05</v>
      </c>
      <c r="O987" s="1" t="b">
        <f t="shared" si="31"/>
        <v>0</v>
      </c>
    </row>
    <row r="988" spans="1:15" x14ac:dyDescent="0.15">
      <c r="A988" s="1" t="str">
        <f t="shared" si="30"/>
        <v>AmeriCredit Automobile Receivables Trust 2017-10001694010 - 00977942705</v>
      </c>
      <c r="B988" s="2">
        <v>42705</v>
      </c>
      <c r="C988" s="1" t="s">
        <v>494</v>
      </c>
      <c r="D988" s="1" t="s">
        <v>16</v>
      </c>
      <c r="E988" s="1">
        <v>18871.28</v>
      </c>
      <c r="F988" s="1">
        <v>1442.42</v>
      </c>
      <c r="G988" s="1">
        <v>-100</v>
      </c>
      <c r="H988" s="1">
        <v>0</v>
      </c>
      <c r="I988" s="1">
        <v>17528.86</v>
      </c>
      <c r="J988" s="1">
        <v>213.82</v>
      </c>
      <c r="K988" s="1">
        <v>0</v>
      </c>
      <c r="L988" s="1">
        <v>0</v>
      </c>
      <c r="M988" s="1">
        <v>177.91531628000001</v>
      </c>
      <c r="N988" s="1">
        <v>828.26</v>
      </c>
      <c r="O988" s="1" t="b">
        <f t="shared" si="31"/>
        <v>0</v>
      </c>
    </row>
    <row r="989" spans="1:15" x14ac:dyDescent="0.15">
      <c r="A989" s="1" t="str">
        <f t="shared" si="30"/>
        <v>AmeriCredit Automobile Receivables Trust 2017-10001694010 - 00978342705</v>
      </c>
      <c r="B989" s="2">
        <v>42705</v>
      </c>
      <c r="C989" s="1" t="s">
        <v>493</v>
      </c>
      <c r="D989" s="1" t="s">
        <v>16</v>
      </c>
      <c r="E989" s="1">
        <v>20412.3</v>
      </c>
      <c r="F989" s="1">
        <v>1197.4100000000001</v>
      </c>
      <c r="G989" s="1">
        <v>-485</v>
      </c>
      <c r="H989" s="1">
        <v>0</v>
      </c>
      <c r="I989" s="1">
        <v>19699.89</v>
      </c>
      <c r="J989" s="1">
        <v>276.83999999999997</v>
      </c>
      <c r="K989" s="1">
        <v>0</v>
      </c>
      <c r="L989" s="1">
        <v>0</v>
      </c>
      <c r="M989" s="1">
        <v>203.23662741000001</v>
      </c>
      <c r="N989" s="1">
        <v>442.9</v>
      </c>
      <c r="O989" s="1" t="b">
        <f t="shared" si="31"/>
        <v>0</v>
      </c>
    </row>
    <row r="990" spans="1:15" x14ac:dyDescent="0.15">
      <c r="A990" s="1" t="str">
        <f t="shared" si="30"/>
        <v>AmeriCredit Automobile Receivables Trust 2017-10001694010 - 00979242705</v>
      </c>
      <c r="B990" s="2">
        <v>42705</v>
      </c>
      <c r="C990" s="1" t="s">
        <v>492</v>
      </c>
      <c r="D990" s="1" t="s">
        <v>16</v>
      </c>
      <c r="E990" s="1">
        <v>16796.439999999999</v>
      </c>
      <c r="F990" s="1">
        <v>1877.08</v>
      </c>
      <c r="G990" s="1">
        <v>-530</v>
      </c>
      <c r="H990" s="1">
        <v>0</v>
      </c>
      <c r="I990" s="1">
        <v>15449.36</v>
      </c>
      <c r="J990" s="1">
        <v>592.91999999999996</v>
      </c>
      <c r="K990" s="1">
        <v>0</v>
      </c>
      <c r="L990" s="1">
        <v>0</v>
      </c>
      <c r="M990" s="1">
        <v>161.19905378999999</v>
      </c>
      <c r="N990" s="1">
        <v>362.48</v>
      </c>
      <c r="O990" s="1" t="b">
        <f t="shared" si="31"/>
        <v>0</v>
      </c>
    </row>
    <row r="991" spans="1:15" x14ac:dyDescent="0.15">
      <c r="A991" s="1" t="str">
        <f t="shared" si="30"/>
        <v>AmeriCredit Automobile Receivables Trust 2017-10001694010 - 00980042705</v>
      </c>
      <c r="B991" s="2">
        <v>42705</v>
      </c>
      <c r="C991" s="1" t="s">
        <v>491</v>
      </c>
      <c r="D991" s="1" t="s">
        <v>16</v>
      </c>
      <c r="E991" s="1">
        <v>20023.43</v>
      </c>
      <c r="F991" s="1">
        <v>0</v>
      </c>
      <c r="G991" s="1">
        <v>0</v>
      </c>
      <c r="H991" s="1">
        <v>0</v>
      </c>
      <c r="I991" s="1">
        <v>20023.43</v>
      </c>
      <c r="J991" s="1">
        <v>0</v>
      </c>
      <c r="K991" s="1">
        <v>0</v>
      </c>
      <c r="L991" s="1">
        <v>0</v>
      </c>
      <c r="M991" s="1">
        <v>225.71865338999999</v>
      </c>
      <c r="N991" s="1">
        <v>1514.65</v>
      </c>
      <c r="O991" s="1" t="b">
        <f t="shared" si="31"/>
        <v>0</v>
      </c>
    </row>
    <row r="992" spans="1:15" x14ac:dyDescent="0.15">
      <c r="A992" s="1" t="str">
        <f t="shared" si="30"/>
        <v>AmeriCredit Automobile Receivables Trust 2017-10001694010 - 00980642705</v>
      </c>
      <c r="B992" s="2">
        <v>42705</v>
      </c>
      <c r="C992" s="1" t="s">
        <v>490</v>
      </c>
      <c r="D992" s="1" t="s">
        <v>16</v>
      </c>
      <c r="E992" s="1">
        <v>15810.08</v>
      </c>
      <c r="F992" s="1">
        <v>0</v>
      </c>
      <c r="G992" s="1">
        <v>0</v>
      </c>
      <c r="H992" s="1">
        <v>0</v>
      </c>
      <c r="I992" s="1">
        <v>15810.08</v>
      </c>
      <c r="J992" s="1">
        <v>0</v>
      </c>
      <c r="K992" s="1">
        <v>0</v>
      </c>
      <c r="L992" s="1">
        <v>0</v>
      </c>
      <c r="M992" s="1">
        <v>144.09459573999999</v>
      </c>
      <c r="N992" s="1">
        <v>1121.4000000000001</v>
      </c>
      <c r="O992" s="1" t="b">
        <f t="shared" si="31"/>
        <v>0</v>
      </c>
    </row>
    <row r="993" spans="1:15" x14ac:dyDescent="0.15">
      <c r="A993" s="1" t="str">
        <f t="shared" si="30"/>
        <v>AmeriCredit Automobile Receivables Trust 2017-10001694010 - 00982642705</v>
      </c>
      <c r="B993" s="2">
        <v>42705</v>
      </c>
      <c r="C993" s="1" t="s">
        <v>489</v>
      </c>
      <c r="D993" s="1" t="s">
        <v>16</v>
      </c>
      <c r="E993" s="1">
        <v>15553.02</v>
      </c>
      <c r="F993" s="1">
        <v>1028.53</v>
      </c>
      <c r="G993" s="1">
        <v>-510</v>
      </c>
      <c r="H993" s="1">
        <v>0</v>
      </c>
      <c r="I993" s="1">
        <v>15034.49</v>
      </c>
      <c r="J993" s="1">
        <v>549.47</v>
      </c>
      <c r="K993" s="1">
        <v>0</v>
      </c>
      <c r="L993" s="1">
        <v>0</v>
      </c>
      <c r="M993" s="1">
        <v>141.50986648</v>
      </c>
      <c r="N993" s="1">
        <v>712.44</v>
      </c>
      <c r="O993" s="1" t="b">
        <f t="shared" si="31"/>
        <v>0</v>
      </c>
    </row>
    <row r="994" spans="1:15" x14ac:dyDescent="0.15">
      <c r="A994" s="1" t="str">
        <f t="shared" si="30"/>
        <v>AmeriCredit Automobile Receivables Trust 2017-10001694010 - 00983042705</v>
      </c>
      <c r="B994" s="2">
        <v>42705</v>
      </c>
      <c r="C994" s="1" t="s">
        <v>488</v>
      </c>
      <c r="D994" s="1" t="s">
        <v>16</v>
      </c>
      <c r="E994" s="1">
        <v>18639.349999999999</v>
      </c>
      <c r="F994" s="1">
        <v>1133.3900000000001</v>
      </c>
      <c r="G994" s="1">
        <v>-450</v>
      </c>
      <c r="H994" s="1">
        <v>0</v>
      </c>
      <c r="I994" s="1">
        <v>17955.96</v>
      </c>
      <c r="J994" s="1">
        <v>350.38</v>
      </c>
      <c r="K994" s="1">
        <v>0</v>
      </c>
      <c r="L994" s="1">
        <v>0</v>
      </c>
      <c r="M994" s="1">
        <v>185.70687477000001</v>
      </c>
      <c r="N994" s="1">
        <v>780.64</v>
      </c>
      <c r="O994" s="1" t="b">
        <f t="shared" si="31"/>
        <v>0</v>
      </c>
    </row>
    <row r="995" spans="1:15" x14ac:dyDescent="0.15">
      <c r="A995" s="1" t="str">
        <f t="shared" si="30"/>
        <v>AmeriCredit Automobile Receivables Trust 2017-10001694010 - 00983342705</v>
      </c>
      <c r="B995" s="2">
        <v>42705</v>
      </c>
      <c r="C995" s="1" t="s">
        <v>487</v>
      </c>
      <c r="D995" s="1" t="s">
        <v>16</v>
      </c>
      <c r="E995" s="1">
        <v>17928.14</v>
      </c>
      <c r="F995" s="1">
        <v>0</v>
      </c>
      <c r="G995" s="1">
        <v>0</v>
      </c>
      <c r="H995" s="1">
        <v>0</v>
      </c>
      <c r="I995" s="1">
        <v>17928.14</v>
      </c>
      <c r="J995" s="1">
        <v>0</v>
      </c>
      <c r="K995" s="1">
        <v>0</v>
      </c>
      <c r="L995" s="1">
        <v>0</v>
      </c>
      <c r="M995" s="1">
        <v>238.33887652999999</v>
      </c>
      <c r="N995" s="1">
        <v>1723.84</v>
      </c>
      <c r="O995" s="1" t="b">
        <f t="shared" si="31"/>
        <v>0</v>
      </c>
    </row>
    <row r="996" spans="1:15" x14ac:dyDescent="0.15">
      <c r="A996" s="1" t="str">
        <f t="shared" si="30"/>
        <v>AmeriCredit Automobile Receivables Trust 2017-10001694010 - 00984442705</v>
      </c>
      <c r="B996" s="2">
        <v>42705</v>
      </c>
      <c r="C996" s="1" t="s">
        <v>486</v>
      </c>
      <c r="D996" s="1" t="s">
        <v>16</v>
      </c>
      <c r="E996" s="1">
        <v>20472.509999999998</v>
      </c>
      <c r="F996" s="1">
        <v>1508.34</v>
      </c>
      <c r="G996" s="1">
        <v>-495</v>
      </c>
      <c r="H996" s="1">
        <v>0</v>
      </c>
      <c r="I996" s="1">
        <v>19459.169999999998</v>
      </c>
      <c r="J996" s="1">
        <v>121.69</v>
      </c>
      <c r="K996" s="1">
        <v>0</v>
      </c>
      <c r="L996" s="1">
        <v>0</v>
      </c>
      <c r="M996" s="1">
        <v>225.85767935999999</v>
      </c>
      <c r="N996" s="1">
        <v>388.45</v>
      </c>
      <c r="O996" s="1" t="b">
        <f t="shared" si="31"/>
        <v>0</v>
      </c>
    </row>
    <row r="997" spans="1:15" x14ac:dyDescent="0.15">
      <c r="A997" s="1" t="str">
        <f t="shared" si="30"/>
        <v>AmeriCredit Automobile Receivables Trust 2017-10001694010 - 00984742705</v>
      </c>
      <c r="B997" s="2">
        <v>42705</v>
      </c>
      <c r="C997" s="1" t="s">
        <v>485</v>
      </c>
      <c r="D997" s="1" t="s">
        <v>16</v>
      </c>
      <c r="E997" s="1">
        <v>18549.97</v>
      </c>
      <c r="F997" s="1">
        <v>1885.58</v>
      </c>
      <c r="G997" s="1">
        <v>-750</v>
      </c>
      <c r="H997" s="1">
        <v>0</v>
      </c>
      <c r="I997" s="1">
        <v>17414.39</v>
      </c>
      <c r="J997" s="1">
        <v>389.97</v>
      </c>
      <c r="K997" s="1">
        <v>0</v>
      </c>
      <c r="L997" s="1">
        <v>0</v>
      </c>
      <c r="M997" s="1">
        <v>182.39459933000001</v>
      </c>
      <c r="N997" s="1">
        <v>387.45</v>
      </c>
      <c r="O997" s="1" t="b">
        <f t="shared" si="31"/>
        <v>0</v>
      </c>
    </row>
    <row r="998" spans="1:15" x14ac:dyDescent="0.15">
      <c r="A998" s="1" t="str">
        <f t="shared" si="30"/>
        <v>AmeriCredit Automobile Receivables Trust 2017-10001694010 - 00985442705</v>
      </c>
      <c r="B998" s="2">
        <v>42705</v>
      </c>
      <c r="C998" s="1" t="s">
        <v>484</v>
      </c>
      <c r="D998" s="1" t="s">
        <v>16</v>
      </c>
      <c r="E998" s="1">
        <v>22907.47</v>
      </c>
      <c r="F998" s="1">
        <v>1716.18</v>
      </c>
      <c r="G998" s="1">
        <v>-875</v>
      </c>
      <c r="H998" s="1">
        <v>0</v>
      </c>
      <c r="I998" s="1">
        <v>22066.29</v>
      </c>
      <c r="J998" s="1">
        <v>590.52</v>
      </c>
      <c r="K998" s="1">
        <v>0</v>
      </c>
      <c r="L998" s="1">
        <v>0</v>
      </c>
      <c r="M998" s="1">
        <v>218.24017757999999</v>
      </c>
      <c r="N998" s="1">
        <v>969.58</v>
      </c>
      <c r="O998" s="1" t="b">
        <f t="shared" si="31"/>
        <v>0</v>
      </c>
    </row>
    <row r="999" spans="1:15" x14ac:dyDescent="0.15">
      <c r="A999" s="1" t="str">
        <f t="shared" si="30"/>
        <v>AmeriCredit Automobile Receivables Trust 2017-10001694010 - 00985742705</v>
      </c>
      <c r="B999" s="2">
        <v>42705</v>
      </c>
      <c r="C999" s="1" t="s">
        <v>483</v>
      </c>
      <c r="D999" s="1" t="s">
        <v>16</v>
      </c>
      <c r="E999" s="1">
        <v>16632.330000000002</v>
      </c>
      <c r="F999" s="1">
        <v>970.55</v>
      </c>
      <c r="G999" s="1">
        <v>-485</v>
      </c>
      <c r="H999" s="1">
        <v>0</v>
      </c>
      <c r="I999" s="1">
        <v>16146.78</v>
      </c>
      <c r="J999" s="1">
        <v>725.28</v>
      </c>
      <c r="K999" s="1">
        <v>0</v>
      </c>
      <c r="L999" s="1">
        <v>0</v>
      </c>
      <c r="M999" s="1">
        <v>139.02741062000001</v>
      </c>
      <c r="N999" s="1">
        <v>406.71</v>
      </c>
      <c r="O999" s="1" t="b">
        <f t="shared" si="31"/>
        <v>0</v>
      </c>
    </row>
    <row r="1000" spans="1:15" x14ac:dyDescent="0.15">
      <c r="A1000" s="1" t="str">
        <f t="shared" si="30"/>
        <v>AmeriCredit Automobile Receivables Trust 2017-10001694010 - 00988842705</v>
      </c>
      <c r="B1000" s="2">
        <v>42705</v>
      </c>
      <c r="C1000" s="1" t="s">
        <v>482</v>
      </c>
      <c r="D1000" s="1" t="s">
        <v>16</v>
      </c>
      <c r="E1000" s="1">
        <v>33287.07</v>
      </c>
      <c r="F1000" s="1">
        <v>313.41000000000003</v>
      </c>
      <c r="G1000" s="1">
        <v>0</v>
      </c>
      <c r="H1000" s="1">
        <v>0</v>
      </c>
      <c r="I1000" s="1">
        <v>32973.660000000003</v>
      </c>
      <c r="J1000" s="1">
        <v>413.82</v>
      </c>
      <c r="K1000" s="1">
        <v>0</v>
      </c>
      <c r="L1000" s="1">
        <v>0</v>
      </c>
      <c r="M1000" s="1">
        <v>307.31180035</v>
      </c>
      <c r="N1000" s="1">
        <v>1358.92</v>
      </c>
      <c r="O1000" s="1" t="b">
        <f t="shared" si="31"/>
        <v>0</v>
      </c>
    </row>
    <row r="1001" spans="1:15" x14ac:dyDescent="0.15">
      <c r="A1001" s="1" t="str">
        <f t="shared" si="30"/>
        <v>AmeriCredit Automobile Receivables Trust 2017-10001694010 - 00989542705</v>
      </c>
      <c r="B1001" s="2">
        <v>42705</v>
      </c>
      <c r="C1001" s="1" t="s">
        <v>481</v>
      </c>
      <c r="D1001" s="1" t="s">
        <v>16</v>
      </c>
      <c r="E1001" s="1">
        <v>20183.439999999999</v>
      </c>
      <c r="F1001" s="1">
        <v>1441.11</v>
      </c>
      <c r="G1001" s="1">
        <v>-750</v>
      </c>
      <c r="H1001" s="1">
        <v>0</v>
      </c>
      <c r="I1001" s="1">
        <v>19492.330000000002</v>
      </c>
      <c r="J1001" s="1">
        <v>880.8</v>
      </c>
      <c r="K1001" s="1">
        <v>0</v>
      </c>
      <c r="L1001" s="1">
        <v>0</v>
      </c>
      <c r="M1001" s="1">
        <v>174.86149012999999</v>
      </c>
      <c r="N1001" s="1">
        <v>922.41</v>
      </c>
      <c r="O1001" s="1" t="b">
        <f t="shared" si="31"/>
        <v>0</v>
      </c>
    </row>
    <row r="1002" spans="1:15" x14ac:dyDescent="0.15">
      <c r="A1002" s="1" t="str">
        <f t="shared" si="30"/>
        <v>AmeriCredit Automobile Receivables Trust 2017-10001694010 - 00989842705</v>
      </c>
      <c r="B1002" s="2">
        <v>42705</v>
      </c>
      <c r="C1002" s="1" t="s">
        <v>480</v>
      </c>
      <c r="D1002" s="1" t="s">
        <v>16</v>
      </c>
      <c r="E1002" s="1">
        <v>20765.580000000002</v>
      </c>
      <c r="F1002" s="1">
        <v>1322.69</v>
      </c>
      <c r="G1002" s="1">
        <v>-510</v>
      </c>
      <c r="H1002" s="1">
        <v>0</v>
      </c>
      <c r="I1002" s="1">
        <v>19952.89</v>
      </c>
      <c r="J1002" s="1">
        <v>235.74</v>
      </c>
      <c r="K1002" s="1">
        <v>0</v>
      </c>
      <c r="L1002" s="1">
        <v>0</v>
      </c>
      <c r="M1002" s="1">
        <v>208.61293291000001</v>
      </c>
      <c r="N1002" s="1">
        <v>847.62</v>
      </c>
      <c r="O1002" s="1" t="b">
        <f t="shared" si="31"/>
        <v>0</v>
      </c>
    </row>
    <row r="1003" spans="1:15" x14ac:dyDescent="0.15">
      <c r="A1003" s="1" t="str">
        <f t="shared" si="30"/>
        <v>AmeriCredit Automobile Receivables Trust 2017-10001694010 - 00993042705</v>
      </c>
      <c r="B1003" s="2">
        <v>42705</v>
      </c>
      <c r="C1003" s="1" t="s">
        <v>479</v>
      </c>
      <c r="D1003" s="1" t="s">
        <v>16</v>
      </c>
      <c r="E1003" s="1">
        <v>32237.200000000001</v>
      </c>
      <c r="F1003" s="1">
        <v>0</v>
      </c>
      <c r="G1003" s="1">
        <v>0</v>
      </c>
      <c r="H1003" s="1">
        <v>0</v>
      </c>
      <c r="I1003" s="1">
        <v>32237.200000000001</v>
      </c>
      <c r="J1003" s="1">
        <v>0</v>
      </c>
      <c r="K1003" s="1">
        <v>0</v>
      </c>
      <c r="L1003" s="1">
        <v>0</v>
      </c>
      <c r="M1003" s="1">
        <v>334.58782676999999</v>
      </c>
      <c r="N1003" s="1">
        <v>2447.75</v>
      </c>
      <c r="O1003" s="1" t="b">
        <f t="shared" si="31"/>
        <v>0</v>
      </c>
    </row>
    <row r="1004" spans="1:15" x14ac:dyDescent="0.15">
      <c r="A1004" s="1" t="str">
        <f t="shared" si="30"/>
        <v>AmeriCredit Automobile Receivables Trust 2017-10001694010 - 00994342705</v>
      </c>
      <c r="B1004" s="2">
        <v>42705</v>
      </c>
      <c r="C1004" s="1" t="s">
        <v>478</v>
      </c>
      <c r="D1004" s="1" t="s">
        <v>16</v>
      </c>
      <c r="E1004" s="1">
        <v>15776.88</v>
      </c>
      <c r="F1004" s="1">
        <v>752.46</v>
      </c>
      <c r="G1004" s="1">
        <v>-525</v>
      </c>
      <c r="H1004" s="1">
        <v>0</v>
      </c>
      <c r="I1004" s="1">
        <v>15549.42</v>
      </c>
      <c r="J1004" s="1">
        <v>972.59</v>
      </c>
      <c r="K1004" s="1">
        <v>0</v>
      </c>
      <c r="L1004" s="1">
        <v>0</v>
      </c>
      <c r="M1004" s="1">
        <v>120.96817350000001</v>
      </c>
      <c r="N1004" s="1">
        <v>799.18</v>
      </c>
      <c r="O1004" s="1" t="b">
        <f t="shared" si="31"/>
        <v>0</v>
      </c>
    </row>
    <row r="1005" spans="1:15" x14ac:dyDescent="0.15">
      <c r="A1005" s="1" t="str">
        <f t="shared" si="30"/>
        <v>AmeriCredit Automobile Receivables Trust 2017-10001694010 - 00997642705</v>
      </c>
      <c r="B1005" s="2">
        <v>42705</v>
      </c>
      <c r="C1005" s="1" t="s">
        <v>477</v>
      </c>
      <c r="D1005" s="1" t="s">
        <v>16</v>
      </c>
      <c r="E1005" s="1">
        <v>28582.47</v>
      </c>
      <c r="F1005" s="1">
        <v>1263.73</v>
      </c>
      <c r="G1005" s="1">
        <v>-650</v>
      </c>
      <c r="H1005" s="1">
        <v>0</v>
      </c>
      <c r="I1005" s="1">
        <v>27968.74</v>
      </c>
      <c r="J1005" s="1">
        <v>1479.99</v>
      </c>
      <c r="K1005" s="1">
        <v>0</v>
      </c>
      <c r="L1005" s="1">
        <v>0</v>
      </c>
      <c r="M1005" s="1">
        <v>238.63691501</v>
      </c>
      <c r="N1005" s="1">
        <v>1246.8599999999999</v>
      </c>
      <c r="O1005" s="1" t="b">
        <f t="shared" si="31"/>
        <v>0</v>
      </c>
    </row>
    <row r="1006" spans="1:15" x14ac:dyDescent="0.15">
      <c r="A1006" s="1" t="str">
        <f t="shared" si="30"/>
        <v>AmeriCredit Automobile Receivables Trust 2017-10001694010 - 00997742705</v>
      </c>
      <c r="B1006" s="2">
        <v>42705</v>
      </c>
      <c r="C1006" s="1" t="s">
        <v>476</v>
      </c>
      <c r="D1006" s="1" t="s">
        <v>16</v>
      </c>
      <c r="E1006" s="1">
        <v>25811.39</v>
      </c>
      <c r="F1006" s="1">
        <v>2015.03</v>
      </c>
      <c r="G1006" s="1">
        <v>-525</v>
      </c>
      <c r="H1006" s="1">
        <v>0</v>
      </c>
      <c r="I1006" s="1">
        <v>24321.360000000001</v>
      </c>
      <c r="J1006" s="1">
        <v>742.47</v>
      </c>
      <c r="K1006" s="1">
        <v>0</v>
      </c>
      <c r="L1006" s="1">
        <v>0</v>
      </c>
      <c r="M1006" s="1">
        <v>236.11450424</v>
      </c>
      <c r="N1006" s="1">
        <v>0</v>
      </c>
      <c r="O1006" s="1" t="b">
        <f t="shared" si="31"/>
        <v>0</v>
      </c>
    </row>
    <row r="1007" spans="1:15" x14ac:dyDescent="0.15">
      <c r="A1007" s="1" t="str">
        <f t="shared" si="30"/>
        <v>AmeriCredit Automobile Receivables Trust 2017-10001694010 - 00998142705</v>
      </c>
      <c r="B1007" s="2">
        <v>42705</v>
      </c>
      <c r="C1007" s="1" t="s">
        <v>475</v>
      </c>
      <c r="D1007" s="1" t="s">
        <v>16</v>
      </c>
      <c r="E1007" s="1">
        <v>28111.3</v>
      </c>
      <c r="F1007" s="1">
        <v>2042.2</v>
      </c>
      <c r="G1007" s="1">
        <v>-425</v>
      </c>
      <c r="H1007" s="1">
        <v>0</v>
      </c>
      <c r="I1007" s="1">
        <v>26494.1</v>
      </c>
      <c r="J1007" s="1">
        <v>562.35</v>
      </c>
      <c r="K1007" s="1">
        <v>0</v>
      </c>
      <c r="L1007" s="1">
        <v>0</v>
      </c>
      <c r="M1007" s="1">
        <v>288.61952210999999</v>
      </c>
      <c r="N1007" s="1">
        <v>544.69000000000005</v>
      </c>
      <c r="O1007" s="1" t="b">
        <f t="shared" si="31"/>
        <v>0</v>
      </c>
    </row>
    <row r="1008" spans="1:15" x14ac:dyDescent="0.15">
      <c r="A1008" s="1" t="str">
        <f t="shared" si="30"/>
        <v>AmeriCredit Automobile Receivables Trust 2017-10001694010 - 00998242705</v>
      </c>
      <c r="B1008" s="2">
        <v>42705</v>
      </c>
      <c r="C1008" s="1" t="s">
        <v>474</v>
      </c>
      <c r="D1008" s="1" t="s">
        <v>16</v>
      </c>
      <c r="E1008" s="1">
        <v>21298</v>
      </c>
      <c r="F1008" s="1">
        <v>861.73</v>
      </c>
      <c r="G1008" s="1">
        <v>-495</v>
      </c>
      <c r="H1008" s="1">
        <v>0</v>
      </c>
      <c r="I1008" s="1">
        <v>20931.27</v>
      </c>
      <c r="J1008" s="1">
        <v>972.27</v>
      </c>
      <c r="K1008" s="1">
        <v>0</v>
      </c>
      <c r="L1008" s="1">
        <v>0</v>
      </c>
      <c r="M1008" s="1">
        <v>167.06248253999999</v>
      </c>
      <c r="N1008" s="1">
        <v>529.71</v>
      </c>
      <c r="O1008" s="1" t="b">
        <f t="shared" si="31"/>
        <v>0</v>
      </c>
    </row>
    <row r="1009" spans="1:15" x14ac:dyDescent="0.15">
      <c r="A1009" s="1" t="str">
        <f t="shared" si="30"/>
        <v>AmeriCredit Automobile Receivables Trust 2017-10001694010 - 00999442705</v>
      </c>
      <c r="B1009" s="2">
        <v>42705</v>
      </c>
      <c r="C1009" s="1" t="s">
        <v>473</v>
      </c>
      <c r="D1009" s="1" t="s">
        <v>16</v>
      </c>
      <c r="E1009" s="1">
        <v>16030.54</v>
      </c>
      <c r="F1009" s="1">
        <v>1004.23</v>
      </c>
      <c r="G1009" s="1">
        <v>-400</v>
      </c>
      <c r="H1009" s="1">
        <v>-100</v>
      </c>
      <c r="I1009" s="1">
        <v>15526.31</v>
      </c>
      <c r="J1009" s="1">
        <v>606.72</v>
      </c>
      <c r="K1009" s="1">
        <v>0</v>
      </c>
      <c r="L1009" s="1">
        <v>0</v>
      </c>
      <c r="M1009" s="1">
        <v>136.63078765</v>
      </c>
      <c r="N1009" s="1">
        <v>370.29</v>
      </c>
      <c r="O1009" s="1" t="b">
        <f t="shared" si="31"/>
        <v>0</v>
      </c>
    </row>
    <row r="1010" spans="1:15" x14ac:dyDescent="0.15">
      <c r="A1010" s="1" t="str">
        <f t="shared" si="30"/>
        <v>AmeriCredit Automobile Receivables Trust 2017-10001694010 - 01000442705</v>
      </c>
      <c r="B1010" s="2">
        <v>42705</v>
      </c>
      <c r="C1010" s="1" t="s">
        <v>472</v>
      </c>
      <c r="D1010" s="1" t="s">
        <v>16</v>
      </c>
      <c r="E1010" s="1">
        <v>26162.92</v>
      </c>
      <c r="F1010" s="1">
        <v>0</v>
      </c>
      <c r="G1010" s="1">
        <v>0</v>
      </c>
      <c r="H1010" s="1">
        <v>0</v>
      </c>
      <c r="I1010" s="1">
        <v>26162.92</v>
      </c>
      <c r="J1010" s="1">
        <v>0</v>
      </c>
      <c r="K1010" s="1">
        <v>0</v>
      </c>
      <c r="L1010" s="1">
        <v>0</v>
      </c>
      <c r="M1010" s="1">
        <v>237.9287444</v>
      </c>
      <c r="N1010" s="1">
        <v>2293</v>
      </c>
      <c r="O1010" s="1" t="b">
        <f t="shared" si="31"/>
        <v>0</v>
      </c>
    </row>
    <row r="1011" spans="1:15" x14ac:dyDescent="0.15">
      <c r="A1011" s="1" t="str">
        <f t="shared" si="30"/>
        <v>AmeriCredit Automobile Receivables Trust 2017-10001694010 - 01002242705</v>
      </c>
      <c r="B1011" s="2">
        <v>42705</v>
      </c>
      <c r="C1011" s="1" t="s">
        <v>471</v>
      </c>
      <c r="D1011" s="1" t="s">
        <v>16</v>
      </c>
      <c r="E1011" s="1">
        <v>24143.119999999999</v>
      </c>
      <c r="F1011" s="1">
        <v>1751.66</v>
      </c>
      <c r="G1011" s="1">
        <v>-750</v>
      </c>
      <c r="H1011" s="1">
        <v>0</v>
      </c>
      <c r="I1011" s="1">
        <v>23141.46</v>
      </c>
      <c r="J1011" s="1">
        <v>1726.99</v>
      </c>
      <c r="K1011" s="1">
        <v>0</v>
      </c>
      <c r="L1011" s="1">
        <v>0</v>
      </c>
      <c r="M1011" s="1">
        <v>211.00356970999999</v>
      </c>
      <c r="N1011" s="1">
        <v>545.73</v>
      </c>
      <c r="O1011" s="1" t="b">
        <f t="shared" si="31"/>
        <v>0</v>
      </c>
    </row>
    <row r="1012" spans="1:15" x14ac:dyDescent="0.15">
      <c r="A1012" s="1" t="str">
        <f t="shared" si="30"/>
        <v>AmeriCredit Automobile Receivables Trust 2017-10001694010 - 01002442705</v>
      </c>
      <c r="B1012" s="2">
        <v>42705</v>
      </c>
      <c r="C1012" s="1" t="s">
        <v>470</v>
      </c>
      <c r="D1012" s="1" t="s">
        <v>16</v>
      </c>
      <c r="E1012" s="1">
        <v>16831.98</v>
      </c>
      <c r="F1012" s="1">
        <v>1176.5</v>
      </c>
      <c r="G1012" s="1">
        <v>-732</v>
      </c>
      <c r="H1012" s="1">
        <v>0</v>
      </c>
      <c r="I1012" s="1">
        <v>16387.48</v>
      </c>
      <c r="J1012" s="1">
        <v>1053.5999999999999</v>
      </c>
      <c r="K1012" s="1">
        <v>0</v>
      </c>
      <c r="L1012" s="1">
        <v>0</v>
      </c>
      <c r="M1012" s="1">
        <v>147.11159185</v>
      </c>
      <c r="N1012" s="1">
        <v>375.62</v>
      </c>
      <c r="O1012" s="1" t="b">
        <f t="shared" si="31"/>
        <v>0</v>
      </c>
    </row>
    <row r="1013" spans="1:15" x14ac:dyDescent="0.15">
      <c r="A1013" s="1" t="str">
        <f t="shared" si="30"/>
        <v>AmeriCredit Automobile Receivables Trust 2017-10001694010 - 01002842705</v>
      </c>
      <c r="B1013" s="2">
        <v>42705</v>
      </c>
      <c r="C1013" s="1" t="s">
        <v>469</v>
      </c>
      <c r="D1013" s="1" t="s">
        <v>16</v>
      </c>
      <c r="E1013" s="1">
        <v>44598.51</v>
      </c>
      <c r="F1013" s="1">
        <v>3048.04</v>
      </c>
      <c r="G1013" s="1">
        <v>-510</v>
      </c>
      <c r="H1013" s="1">
        <v>0</v>
      </c>
      <c r="I1013" s="1">
        <v>42060.47</v>
      </c>
      <c r="J1013" s="1">
        <v>606.46</v>
      </c>
      <c r="K1013" s="1">
        <v>0</v>
      </c>
      <c r="L1013" s="1">
        <v>0</v>
      </c>
      <c r="M1013" s="1">
        <v>505.21880679999998</v>
      </c>
      <c r="N1013" s="1">
        <v>788</v>
      </c>
      <c r="O1013" s="1" t="b">
        <f t="shared" si="31"/>
        <v>0</v>
      </c>
    </row>
    <row r="1014" spans="1:15" x14ac:dyDescent="0.15">
      <c r="A1014" s="1" t="str">
        <f t="shared" si="30"/>
        <v>AmeriCredit Automobile Receivables Trust 2017-10001694010 - 01007542705</v>
      </c>
      <c r="B1014" s="2">
        <v>42705</v>
      </c>
      <c r="C1014" s="1" t="s">
        <v>468</v>
      </c>
      <c r="D1014" s="1" t="s">
        <v>16</v>
      </c>
      <c r="E1014" s="1">
        <v>23311.48</v>
      </c>
      <c r="F1014" s="1">
        <v>114.51</v>
      </c>
      <c r="G1014" s="1">
        <v>0</v>
      </c>
      <c r="H1014" s="1">
        <v>0</v>
      </c>
      <c r="I1014" s="1">
        <v>23196.97</v>
      </c>
      <c r="J1014" s="1">
        <v>185.49</v>
      </c>
      <c r="K1014" s="1">
        <v>0</v>
      </c>
      <c r="L1014" s="1">
        <v>0</v>
      </c>
      <c r="M1014" s="1">
        <v>268.65967018999999</v>
      </c>
      <c r="N1014" s="1">
        <v>1368</v>
      </c>
      <c r="O1014" s="1" t="b">
        <f t="shared" si="31"/>
        <v>0</v>
      </c>
    </row>
    <row r="1015" spans="1:15" x14ac:dyDescent="0.15">
      <c r="A1015" s="1" t="str">
        <f t="shared" si="30"/>
        <v>AmeriCredit Automobile Receivables Trust 2017-10001694010 - 01010942705</v>
      </c>
      <c r="B1015" s="2">
        <v>42705</v>
      </c>
      <c r="C1015" s="1" t="s">
        <v>467</v>
      </c>
      <c r="D1015" s="1" t="s">
        <v>16</v>
      </c>
      <c r="E1015" s="1">
        <v>15840.18</v>
      </c>
      <c r="F1015" s="1">
        <v>393.74</v>
      </c>
      <c r="G1015" s="1">
        <v>-100</v>
      </c>
      <c r="H1015" s="1">
        <v>0</v>
      </c>
      <c r="I1015" s="1">
        <v>15546.44</v>
      </c>
      <c r="J1015" s="1">
        <v>107.06</v>
      </c>
      <c r="K1015" s="1">
        <v>0</v>
      </c>
      <c r="L1015" s="1">
        <v>0</v>
      </c>
      <c r="M1015" s="1">
        <v>137.87407769999999</v>
      </c>
      <c r="N1015" s="1">
        <v>757.28</v>
      </c>
      <c r="O1015" s="1" t="b">
        <f t="shared" si="31"/>
        <v>0</v>
      </c>
    </row>
    <row r="1016" spans="1:15" x14ac:dyDescent="0.15">
      <c r="A1016" s="1" t="str">
        <f t="shared" si="30"/>
        <v>AmeriCredit Automobile Receivables Trust 2017-10001694010 - 01011342705</v>
      </c>
      <c r="B1016" s="2">
        <v>42705</v>
      </c>
      <c r="C1016" s="1" t="s">
        <v>466</v>
      </c>
      <c r="D1016" s="1" t="s">
        <v>16</v>
      </c>
      <c r="E1016" s="1">
        <v>13829.01</v>
      </c>
      <c r="F1016" s="1">
        <v>1033.0999999999999</v>
      </c>
      <c r="G1016" s="1">
        <v>-490</v>
      </c>
      <c r="H1016" s="1">
        <v>0</v>
      </c>
      <c r="I1016" s="1">
        <v>13285.91</v>
      </c>
      <c r="J1016" s="1">
        <v>464.9</v>
      </c>
      <c r="K1016" s="1">
        <v>0</v>
      </c>
      <c r="L1016" s="1">
        <v>0</v>
      </c>
      <c r="M1016" s="1">
        <v>123.77574823</v>
      </c>
      <c r="N1016" s="1">
        <v>301.76</v>
      </c>
      <c r="O1016" s="1" t="b">
        <f t="shared" si="31"/>
        <v>0</v>
      </c>
    </row>
    <row r="1017" spans="1:15" x14ac:dyDescent="0.15">
      <c r="A1017" s="1" t="str">
        <f t="shared" si="30"/>
        <v>AmeriCredit Automobile Receivables Trust 2017-10001694010 - 01012842705</v>
      </c>
      <c r="B1017" s="2">
        <v>42705</v>
      </c>
      <c r="C1017" s="1" t="s">
        <v>465</v>
      </c>
      <c r="D1017" s="1" t="s">
        <v>16</v>
      </c>
      <c r="E1017" s="1">
        <v>21735</v>
      </c>
      <c r="F1017" s="1">
        <v>1568.9</v>
      </c>
      <c r="G1017" s="1">
        <v>-490</v>
      </c>
      <c r="H1017" s="1">
        <v>0</v>
      </c>
      <c r="I1017" s="1">
        <v>20656.099999999999</v>
      </c>
      <c r="J1017" s="1">
        <v>227.34</v>
      </c>
      <c r="K1017" s="1">
        <v>0</v>
      </c>
      <c r="L1017" s="1">
        <v>0</v>
      </c>
      <c r="M1017" s="1">
        <v>231.56659042999999</v>
      </c>
      <c r="N1017" s="1">
        <v>803.12</v>
      </c>
      <c r="O1017" s="1" t="b">
        <f t="shared" si="31"/>
        <v>0</v>
      </c>
    </row>
    <row r="1018" spans="1:15" x14ac:dyDescent="0.15">
      <c r="A1018" s="1" t="str">
        <f t="shared" si="30"/>
        <v>AmeriCredit Automobile Receivables Trust 2017-10001694010 - 01014942705</v>
      </c>
      <c r="B1018" s="2">
        <v>42705</v>
      </c>
      <c r="C1018" s="1" t="s">
        <v>464</v>
      </c>
      <c r="D1018" s="1" t="s">
        <v>16</v>
      </c>
      <c r="E1018" s="1">
        <v>42609.05</v>
      </c>
      <c r="F1018" s="1">
        <v>0</v>
      </c>
      <c r="G1018" s="1">
        <v>0</v>
      </c>
      <c r="H1018" s="1">
        <v>0</v>
      </c>
      <c r="I1018" s="1">
        <v>42609.05</v>
      </c>
      <c r="J1018" s="1">
        <v>0</v>
      </c>
      <c r="K1018" s="1">
        <v>0</v>
      </c>
      <c r="L1018" s="1">
        <v>0</v>
      </c>
      <c r="M1018" s="1">
        <v>421.62695129000002</v>
      </c>
      <c r="N1018" s="1">
        <v>3391.18</v>
      </c>
      <c r="O1018" s="1" t="b">
        <f t="shared" si="31"/>
        <v>0</v>
      </c>
    </row>
    <row r="1019" spans="1:15" x14ac:dyDescent="0.15">
      <c r="A1019" s="1" t="str">
        <f t="shared" si="30"/>
        <v>AmeriCredit Automobile Receivables Trust 2017-10001694010 - 01015642705</v>
      </c>
      <c r="B1019" s="2">
        <v>42705</v>
      </c>
      <c r="C1019" s="1" t="s">
        <v>463</v>
      </c>
      <c r="D1019" s="1" t="s">
        <v>16</v>
      </c>
      <c r="E1019" s="1">
        <v>23353.7</v>
      </c>
      <c r="F1019" s="1">
        <v>889.77</v>
      </c>
      <c r="G1019" s="1">
        <v>-485</v>
      </c>
      <c r="H1019" s="1">
        <v>0</v>
      </c>
      <c r="I1019" s="1">
        <v>22948.93</v>
      </c>
      <c r="J1019" s="1">
        <v>578.23</v>
      </c>
      <c r="K1019" s="1">
        <v>0</v>
      </c>
      <c r="L1019" s="1">
        <v>0</v>
      </c>
      <c r="M1019" s="1">
        <v>215.83490175</v>
      </c>
      <c r="N1019" s="1">
        <v>990.36</v>
      </c>
      <c r="O1019" s="1" t="b">
        <f t="shared" si="31"/>
        <v>0</v>
      </c>
    </row>
    <row r="1020" spans="1:15" x14ac:dyDescent="0.15">
      <c r="A1020" s="1" t="str">
        <f t="shared" si="30"/>
        <v>AmeriCredit Automobile Receivables Trust 2017-10001694010 - 01017042705</v>
      </c>
      <c r="B1020" s="2">
        <v>42705</v>
      </c>
      <c r="C1020" s="1" t="s">
        <v>462</v>
      </c>
      <c r="D1020" s="1" t="s">
        <v>16</v>
      </c>
      <c r="E1020" s="1">
        <v>15524.85</v>
      </c>
      <c r="F1020" s="1">
        <v>1139</v>
      </c>
      <c r="G1020" s="1">
        <v>-450</v>
      </c>
      <c r="H1020" s="1">
        <v>0</v>
      </c>
      <c r="I1020" s="1">
        <v>14835.85</v>
      </c>
      <c r="J1020" s="1">
        <v>655.44</v>
      </c>
      <c r="K1020" s="1">
        <v>0</v>
      </c>
      <c r="L1020" s="1">
        <v>0</v>
      </c>
      <c r="M1020" s="1">
        <v>140.04323941999999</v>
      </c>
      <c r="N1020" s="1">
        <v>673.16</v>
      </c>
      <c r="O1020" s="1" t="b">
        <f t="shared" si="31"/>
        <v>0</v>
      </c>
    </row>
    <row r="1021" spans="1:15" x14ac:dyDescent="0.15">
      <c r="A1021" s="1" t="str">
        <f t="shared" si="30"/>
        <v>AmeriCredit Automobile Receivables Trust 2017-10001694010 - 01017842705</v>
      </c>
      <c r="B1021" s="2">
        <v>42705</v>
      </c>
      <c r="C1021" s="1" t="s">
        <v>461</v>
      </c>
      <c r="D1021" s="1" t="s">
        <v>16</v>
      </c>
      <c r="E1021" s="1">
        <v>18451.12</v>
      </c>
      <c r="F1021" s="1">
        <v>0</v>
      </c>
      <c r="G1021" s="1">
        <v>0</v>
      </c>
      <c r="H1021" s="1">
        <v>0</v>
      </c>
      <c r="I1021" s="1">
        <v>18451.12</v>
      </c>
      <c r="J1021" s="1">
        <v>0</v>
      </c>
      <c r="K1021" s="1">
        <v>0</v>
      </c>
      <c r="L1021" s="1">
        <v>0</v>
      </c>
      <c r="M1021" s="1">
        <v>193.26907442000001</v>
      </c>
      <c r="N1021" s="1">
        <v>1964.08</v>
      </c>
      <c r="O1021" s="1" t="b">
        <f t="shared" si="31"/>
        <v>0</v>
      </c>
    </row>
    <row r="1022" spans="1:15" x14ac:dyDescent="0.15">
      <c r="A1022" s="1" t="str">
        <f t="shared" si="30"/>
        <v>AmeriCredit Automobile Receivables Trust 2017-10001694010 - 01020242705</v>
      </c>
      <c r="B1022" s="2">
        <v>42705</v>
      </c>
      <c r="C1022" s="1" t="s">
        <v>460</v>
      </c>
      <c r="D1022" s="1" t="s">
        <v>16</v>
      </c>
      <c r="E1022" s="1">
        <v>24170.38</v>
      </c>
      <c r="F1022" s="1">
        <v>1139.44</v>
      </c>
      <c r="G1022" s="1">
        <v>-500</v>
      </c>
      <c r="H1022" s="1">
        <v>0</v>
      </c>
      <c r="I1022" s="1">
        <v>23530.94</v>
      </c>
      <c r="J1022" s="1">
        <v>869.98</v>
      </c>
      <c r="K1022" s="1">
        <v>0</v>
      </c>
      <c r="L1022" s="1">
        <v>0</v>
      </c>
      <c r="M1022" s="1">
        <v>230.35375454000001</v>
      </c>
      <c r="N1022" s="1">
        <v>1006.28</v>
      </c>
      <c r="O1022" s="1" t="b">
        <f t="shared" si="31"/>
        <v>0</v>
      </c>
    </row>
    <row r="1023" spans="1:15" x14ac:dyDescent="0.15">
      <c r="A1023" s="1" t="str">
        <f t="shared" si="30"/>
        <v>AmeriCredit Automobile Receivables Trust 2017-10001694010 - 01021442705</v>
      </c>
      <c r="B1023" s="2">
        <v>42705</v>
      </c>
      <c r="C1023" s="1" t="s">
        <v>459</v>
      </c>
      <c r="D1023" s="1" t="s">
        <v>16</v>
      </c>
      <c r="E1023" s="1">
        <v>20296.53</v>
      </c>
      <c r="F1023" s="1">
        <v>1157.28</v>
      </c>
      <c r="G1023" s="1">
        <v>-750</v>
      </c>
      <c r="H1023" s="1">
        <v>0</v>
      </c>
      <c r="I1023" s="1">
        <v>19889.25</v>
      </c>
      <c r="J1023" s="1">
        <v>1457.36</v>
      </c>
      <c r="K1023" s="1">
        <v>0</v>
      </c>
      <c r="L1023" s="1">
        <v>0</v>
      </c>
      <c r="M1023" s="1">
        <v>171.43639727999999</v>
      </c>
      <c r="N1023" s="1">
        <v>932.32</v>
      </c>
      <c r="O1023" s="1" t="b">
        <f t="shared" si="31"/>
        <v>0</v>
      </c>
    </row>
    <row r="1024" spans="1:15" x14ac:dyDescent="0.15">
      <c r="A1024" s="1" t="str">
        <f t="shared" si="30"/>
        <v>AmeriCredit Automobile Receivables Trust 2017-10001694010 - 01021942705</v>
      </c>
      <c r="B1024" s="2">
        <v>42705</v>
      </c>
      <c r="C1024" s="1" t="s">
        <v>458</v>
      </c>
      <c r="D1024" s="1" t="s">
        <v>16</v>
      </c>
      <c r="E1024" s="1">
        <v>16014.1</v>
      </c>
      <c r="F1024" s="1">
        <v>600.17999999999995</v>
      </c>
      <c r="G1024" s="1">
        <v>-125</v>
      </c>
      <c r="H1024" s="1">
        <v>0</v>
      </c>
      <c r="I1024" s="1">
        <v>15538.92</v>
      </c>
      <c r="J1024" s="1">
        <v>540.88</v>
      </c>
      <c r="K1024" s="1">
        <v>0</v>
      </c>
      <c r="L1024" s="1">
        <v>0</v>
      </c>
      <c r="M1024" s="1">
        <v>145.53775759999999</v>
      </c>
      <c r="N1024" s="1">
        <v>676.59</v>
      </c>
      <c r="O1024" s="1" t="b">
        <f t="shared" si="31"/>
        <v>0</v>
      </c>
    </row>
    <row r="1025" spans="1:15" x14ac:dyDescent="0.15">
      <c r="A1025" s="1" t="str">
        <f t="shared" si="30"/>
        <v>AmeriCredit Automobile Receivables Trust 2017-10001694010 - 01022742705</v>
      </c>
      <c r="B1025" s="2">
        <v>42705</v>
      </c>
      <c r="C1025" s="1" t="s">
        <v>457</v>
      </c>
      <c r="D1025" s="1" t="s">
        <v>16</v>
      </c>
      <c r="E1025" s="1">
        <v>9679.82</v>
      </c>
      <c r="F1025" s="1">
        <v>1472.37</v>
      </c>
      <c r="G1025" s="1">
        <v>-1350</v>
      </c>
      <c r="H1025" s="1">
        <v>0</v>
      </c>
      <c r="I1025" s="1">
        <v>9557.4500000000007</v>
      </c>
      <c r="J1025" s="1">
        <v>707.1</v>
      </c>
      <c r="K1025" s="1">
        <v>0</v>
      </c>
      <c r="L1025" s="1">
        <v>0</v>
      </c>
      <c r="M1025" s="1">
        <v>105.47968661</v>
      </c>
      <c r="N1025" s="1">
        <v>521.42999999999995</v>
      </c>
      <c r="O1025" s="1" t="b">
        <f t="shared" si="31"/>
        <v>0</v>
      </c>
    </row>
    <row r="1026" spans="1:15" x14ac:dyDescent="0.15">
      <c r="A1026" s="1" t="str">
        <f t="shared" si="30"/>
        <v>AmeriCredit Automobile Receivables Trust 2017-10001694010 - 01023142705</v>
      </c>
      <c r="B1026" s="2">
        <v>42705</v>
      </c>
      <c r="C1026" s="1" t="s">
        <v>456</v>
      </c>
      <c r="D1026" s="1" t="s">
        <v>16</v>
      </c>
      <c r="E1026" s="1">
        <v>13456.72</v>
      </c>
      <c r="F1026" s="1">
        <v>807.04</v>
      </c>
      <c r="G1026" s="1">
        <v>-450</v>
      </c>
      <c r="H1026" s="1">
        <v>0</v>
      </c>
      <c r="I1026" s="1">
        <v>13099.68</v>
      </c>
      <c r="J1026" s="1">
        <v>299.27999999999997</v>
      </c>
      <c r="K1026" s="1">
        <v>0</v>
      </c>
      <c r="L1026" s="1">
        <v>0</v>
      </c>
      <c r="M1026" s="1">
        <v>121.89109406</v>
      </c>
      <c r="N1026" s="1">
        <v>283.99</v>
      </c>
      <c r="O1026" s="1" t="b">
        <f t="shared" si="31"/>
        <v>0</v>
      </c>
    </row>
    <row r="1027" spans="1:15" x14ac:dyDescent="0.15">
      <c r="A1027" s="1" t="str">
        <f t="shared" ref="A1027:A1090" si="32">D1027&amp;C1027&amp;B1027</f>
        <v>AmeriCredit Automobile Receivables Trust 2017-10001694010 - 01046942705</v>
      </c>
      <c r="B1027" s="2">
        <v>42705</v>
      </c>
      <c r="C1027" s="1" t="s">
        <v>455</v>
      </c>
      <c r="D1027" s="1" t="s">
        <v>16</v>
      </c>
      <c r="E1027" s="1">
        <v>17969.41</v>
      </c>
      <c r="F1027" s="1">
        <v>0</v>
      </c>
      <c r="G1027" s="1">
        <v>0</v>
      </c>
      <c r="H1027" s="1">
        <v>0</v>
      </c>
      <c r="I1027" s="1">
        <v>17969.41</v>
      </c>
      <c r="J1027" s="1">
        <v>407.63</v>
      </c>
      <c r="K1027" s="1">
        <v>0</v>
      </c>
      <c r="L1027" s="1">
        <v>0</v>
      </c>
      <c r="M1027" s="1">
        <v>153.95436835999999</v>
      </c>
      <c r="N1027" s="1">
        <v>815.26</v>
      </c>
      <c r="O1027" s="1" t="b">
        <f t="shared" ref="O1027:O1090" si="33">E1027=G1027</f>
        <v>0</v>
      </c>
    </row>
    <row r="1028" spans="1:15" x14ac:dyDescent="0.15">
      <c r="A1028" s="1" t="str">
        <f t="shared" si="32"/>
        <v>AmeriCredit Automobile Receivables Trust 2017-10001694010 - 01062442705</v>
      </c>
      <c r="B1028" s="2">
        <v>42705</v>
      </c>
      <c r="C1028" s="1" t="s">
        <v>454</v>
      </c>
      <c r="D1028" s="1" t="s">
        <v>16</v>
      </c>
      <c r="E1028" s="1">
        <v>13055.95</v>
      </c>
      <c r="F1028" s="1">
        <v>52.87</v>
      </c>
      <c r="G1028" s="1">
        <v>0</v>
      </c>
      <c r="H1028" s="1">
        <v>0</v>
      </c>
      <c r="I1028" s="1">
        <v>13003.08</v>
      </c>
      <c r="J1028" s="1">
        <v>269.7</v>
      </c>
      <c r="K1028" s="1">
        <v>0</v>
      </c>
      <c r="L1028" s="1">
        <v>0</v>
      </c>
      <c r="M1028" s="1">
        <v>100.51788995</v>
      </c>
      <c r="N1028" s="1">
        <v>322.57</v>
      </c>
      <c r="O1028" s="1" t="b">
        <f t="shared" si="33"/>
        <v>0</v>
      </c>
    </row>
    <row r="1029" spans="1:15" x14ac:dyDescent="0.15">
      <c r="A1029" s="1" t="str">
        <f t="shared" si="32"/>
        <v>AmeriCredit Automobile Receivables Trust 2017-10001694010 - 01064942705</v>
      </c>
      <c r="B1029" s="2">
        <v>42705</v>
      </c>
      <c r="C1029" s="1" t="s">
        <v>453</v>
      </c>
      <c r="D1029" s="1" t="s">
        <v>16</v>
      </c>
      <c r="E1029" s="1">
        <v>19742.400000000001</v>
      </c>
      <c r="F1029" s="1">
        <v>206.24</v>
      </c>
      <c r="G1029" s="1">
        <v>0</v>
      </c>
      <c r="H1029" s="1">
        <v>0</v>
      </c>
      <c r="I1029" s="1">
        <v>19536.16</v>
      </c>
      <c r="J1029" s="1">
        <v>208.76</v>
      </c>
      <c r="K1029" s="1">
        <v>0</v>
      </c>
      <c r="L1029" s="1">
        <v>0</v>
      </c>
      <c r="M1029" s="1">
        <v>191.98340583000001</v>
      </c>
      <c r="N1029" s="1">
        <v>403.44</v>
      </c>
      <c r="O1029" s="1" t="b">
        <f t="shared" si="33"/>
        <v>0</v>
      </c>
    </row>
    <row r="1030" spans="1:15" x14ac:dyDescent="0.15">
      <c r="A1030" s="1" t="str">
        <f t="shared" si="32"/>
        <v>AmeriCredit Automobile Receivables Trust 2017-10001694010 - 01085742705</v>
      </c>
      <c r="B1030" s="2">
        <v>42705</v>
      </c>
      <c r="C1030" s="1" t="s">
        <v>452</v>
      </c>
      <c r="D1030" s="1" t="s">
        <v>16</v>
      </c>
      <c r="E1030" s="1">
        <v>11699.76</v>
      </c>
      <c r="F1030" s="1">
        <v>114.09</v>
      </c>
      <c r="G1030" s="1">
        <v>0</v>
      </c>
      <c r="H1030" s="1">
        <v>0</v>
      </c>
      <c r="I1030" s="1">
        <v>11585.67</v>
      </c>
      <c r="J1030" s="1">
        <v>124.19</v>
      </c>
      <c r="K1030" s="1">
        <v>0</v>
      </c>
      <c r="L1030" s="1">
        <v>0</v>
      </c>
      <c r="M1030" s="1">
        <v>113.04375279999999</v>
      </c>
      <c r="N1030" s="1">
        <v>238.28</v>
      </c>
      <c r="O1030" s="1" t="b">
        <f t="shared" si="33"/>
        <v>0</v>
      </c>
    </row>
    <row r="1031" spans="1:15" x14ac:dyDescent="0.15">
      <c r="A1031" s="1" t="str">
        <f t="shared" si="32"/>
        <v>AmeriCredit Automobile Receivables Trust 2017-10001694010 - 01097542705</v>
      </c>
      <c r="B1031" s="2">
        <v>42705</v>
      </c>
      <c r="C1031" s="1" t="s">
        <v>451</v>
      </c>
      <c r="D1031" s="1" t="s">
        <v>16</v>
      </c>
      <c r="E1031" s="1">
        <v>15042.38</v>
      </c>
      <c r="F1031" s="1">
        <v>1560</v>
      </c>
      <c r="G1031" s="1">
        <v>0</v>
      </c>
      <c r="H1031" s="1">
        <v>0</v>
      </c>
      <c r="I1031" s="1">
        <v>13482.38</v>
      </c>
      <c r="J1031" s="1">
        <v>0</v>
      </c>
      <c r="K1031" s="1">
        <v>0</v>
      </c>
      <c r="L1031" s="1">
        <v>0</v>
      </c>
      <c r="M1031" s="1">
        <v>125.38329191</v>
      </c>
      <c r="N1031" s="1">
        <v>1367.65</v>
      </c>
      <c r="O1031" s="1" t="b">
        <f t="shared" si="33"/>
        <v>0</v>
      </c>
    </row>
    <row r="1032" spans="1:15" x14ac:dyDescent="0.15">
      <c r="A1032" s="1" t="str">
        <f t="shared" si="32"/>
        <v>AmeriCredit Automobile Receivables Trust 2017-10001694010 - 01101142705</v>
      </c>
      <c r="B1032" s="2">
        <v>42705</v>
      </c>
      <c r="C1032" s="1" t="s">
        <v>450</v>
      </c>
      <c r="D1032" s="1" t="s">
        <v>16</v>
      </c>
      <c r="E1032" s="1">
        <v>25926.61</v>
      </c>
      <c r="F1032" s="1">
        <v>0</v>
      </c>
      <c r="G1032" s="1">
        <v>0</v>
      </c>
      <c r="H1032" s="1">
        <v>0</v>
      </c>
      <c r="I1032" s="1">
        <v>25926.61</v>
      </c>
      <c r="J1032" s="1">
        <v>0</v>
      </c>
      <c r="K1032" s="1">
        <v>0</v>
      </c>
      <c r="L1032" s="1">
        <v>0</v>
      </c>
      <c r="M1032" s="1">
        <v>260.33714551000003</v>
      </c>
      <c r="N1032" s="1">
        <v>1025</v>
      </c>
      <c r="O1032" s="1" t="b">
        <f t="shared" si="33"/>
        <v>0</v>
      </c>
    </row>
    <row r="1033" spans="1:15" x14ac:dyDescent="0.15">
      <c r="A1033" s="1" t="str">
        <f t="shared" si="32"/>
        <v>AmeriCredit Automobile Receivables Trust 2017-10001694010 - 01106742705</v>
      </c>
      <c r="B1033" s="2">
        <v>42705</v>
      </c>
      <c r="C1033" s="1" t="s">
        <v>449</v>
      </c>
      <c r="D1033" s="1" t="s">
        <v>16</v>
      </c>
      <c r="E1033" s="1">
        <v>16513.490000000002</v>
      </c>
      <c r="F1033" s="1">
        <v>107.97</v>
      </c>
      <c r="G1033" s="1">
        <v>0</v>
      </c>
      <c r="H1033" s="1">
        <v>0</v>
      </c>
      <c r="I1033" s="1">
        <v>16405.52</v>
      </c>
      <c r="J1033" s="1">
        <v>276.13</v>
      </c>
      <c r="K1033" s="1">
        <v>0</v>
      </c>
      <c r="L1033" s="1">
        <v>0</v>
      </c>
      <c r="M1033" s="1">
        <v>137.31588995999999</v>
      </c>
      <c r="N1033" s="1">
        <v>384.1</v>
      </c>
      <c r="O1033" s="1" t="b">
        <f t="shared" si="33"/>
        <v>0</v>
      </c>
    </row>
    <row r="1034" spans="1:15" x14ac:dyDescent="0.15">
      <c r="A1034" s="1" t="str">
        <f t="shared" si="32"/>
        <v>AmeriCredit Automobile Receivables Trust 2017-10001694010 - 01121742705</v>
      </c>
      <c r="B1034" s="2">
        <v>42705</v>
      </c>
      <c r="C1034" s="1" t="s">
        <v>448</v>
      </c>
      <c r="D1034" s="1" t="s">
        <v>16</v>
      </c>
      <c r="E1034" s="1">
        <v>24789.16</v>
      </c>
      <c r="F1034" s="1">
        <v>621.20000000000005</v>
      </c>
      <c r="G1034" s="1">
        <v>-286.5</v>
      </c>
      <c r="H1034" s="1">
        <v>0</v>
      </c>
      <c r="I1034" s="1">
        <v>24454.46</v>
      </c>
      <c r="J1034" s="1">
        <v>1369.98</v>
      </c>
      <c r="K1034" s="1">
        <v>0</v>
      </c>
      <c r="L1034" s="1">
        <v>0</v>
      </c>
      <c r="M1034" s="1">
        <v>204.25562486000001</v>
      </c>
      <c r="N1034" s="1">
        <v>568.19000000000005</v>
      </c>
      <c r="O1034" s="1" t="b">
        <f t="shared" si="33"/>
        <v>0</v>
      </c>
    </row>
    <row r="1035" spans="1:15" x14ac:dyDescent="0.15">
      <c r="A1035" s="1" t="str">
        <f t="shared" si="32"/>
        <v>AmeriCredit Automobile Receivables Trust 2017-10001694010 - 01136842705</v>
      </c>
      <c r="B1035" s="2">
        <v>42705</v>
      </c>
      <c r="C1035" s="1" t="s">
        <v>447</v>
      </c>
      <c r="D1035" s="1" t="s">
        <v>16</v>
      </c>
      <c r="E1035" s="1">
        <v>13044.13</v>
      </c>
      <c r="F1035" s="1">
        <v>0</v>
      </c>
      <c r="G1035" s="1">
        <v>0</v>
      </c>
      <c r="H1035" s="1">
        <v>0</v>
      </c>
      <c r="I1035" s="1">
        <v>13044.13</v>
      </c>
      <c r="J1035" s="1">
        <v>348.41</v>
      </c>
      <c r="K1035" s="1">
        <v>0</v>
      </c>
      <c r="L1035" s="1">
        <v>0</v>
      </c>
      <c r="M1035" s="1">
        <v>88.691591880000004</v>
      </c>
      <c r="N1035" s="1">
        <v>696.82</v>
      </c>
      <c r="O1035" s="1" t="b">
        <f t="shared" si="33"/>
        <v>0</v>
      </c>
    </row>
    <row r="1036" spans="1:15" x14ac:dyDescent="0.15">
      <c r="A1036" s="1" t="str">
        <f t="shared" si="32"/>
        <v>AmeriCredit Automobile Receivables Trust 2017-10001694010 - 01150542705</v>
      </c>
      <c r="B1036" s="2">
        <v>42705</v>
      </c>
      <c r="C1036" s="1" t="s">
        <v>446</v>
      </c>
      <c r="D1036" s="1" t="s">
        <v>16</v>
      </c>
      <c r="E1036" s="1">
        <v>22405</v>
      </c>
      <c r="F1036" s="1">
        <v>1428.59</v>
      </c>
      <c r="G1036" s="1">
        <v>-525</v>
      </c>
      <c r="H1036" s="1">
        <v>0</v>
      </c>
      <c r="I1036" s="1">
        <v>21501.41</v>
      </c>
      <c r="J1036" s="1">
        <v>689.49</v>
      </c>
      <c r="K1036" s="1">
        <v>0</v>
      </c>
      <c r="L1036" s="1">
        <v>0</v>
      </c>
      <c r="M1036" s="1">
        <v>189.12223888</v>
      </c>
      <c r="N1036" s="1">
        <v>497.8</v>
      </c>
      <c r="O1036" s="1" t="b">
        <f t="shared" si="33"/>
        <v>0</v>
      </c>
    </row>
    <row r="1037" spans="1:15" x14ac:dyDescent="0.15">
      <c r="A1037" s="1" t="str">
        <f t="shared" si="32"/>
        <v>AmeriCredit Automobile Receivables Trust 2017-10001694010 - 01157342705</v>
      </c>
      <c r="B1037" s="2">
        <v>42705</v>
      </c>
      <c r="C1037" s="1" t="s">
        <v>445</v>
      </c>
      <c r="D1037" s="1" t="s">
        <v>16</v>
      </c>
      <c r="E1037" s="1">
        <v>22628.720000000001</v>
      </c>
      <c r="F1037" s="1">
        <v>0</v>
      </c>
      <c r="G1037" s="1">
        <v>0</v>
      </c>
      <c r="H1037" s="1">
        <v>0</v>
      </c>
      <c r="I1037" s="1">
        <v>22628.720000000001</v>
      </c>
      <c r="J1037" s="1">
        <v>458.5</v>
      </c>
      <c r="K1037" s="1">
        <v>0</v>
      </c>
      <c r="L1037" s="1">
        <v>0</v>
      </c>
      <c r="M1037" s="1">
        <v>215.1121674</v>
      </c>
      <c r="N1037" s="1">
        <v>1375.5</v>
      </c>
      <c r="O1037" s="1" t="b">
        <f t="shared" si="33"/>
        <v>0</v>
      </c>
    </row>
    <row r="1038" spans="1:15" x14ac:dyDescent="0.15">
      <c r="A1038" s="1" t="str">
        <f t="shared" si="32"/>
        <v>AmeriCredit Automobile Receivables Trust 2017-10001694010 - 01160042705</v>
      </c>
      <c r="B1038" s="2">
        <v>42705</v>
      </c>
      <c r="C1038" s="1" t="s">
        <v>444</v>
      </c>
      <c r="D1038" s="1" t="s">
        <v>16</v>
      </c>
      <c r="E1038" s="1">
        <v>17633.580000000002</v>
      </c>
      <c r="F1038" s="1">
        <v>0</v>
      </c>
      <c r="G1038" s="1">
        <v>0</v>
      </c>
      <c r="H1038" s="1">
        <v>0</v>
      </c>
      <c r="I1038" s="1">
        <v>17633.580000000002</v>
      </c>
      <c r="J1038" s="1">
        <v>0</v>
      </c>
      <c r="K1038" s="1">
        <v>0</v>
      </c>
      <c r="L1038" s="1">
        <v>0</v>
      </c>
      <c r="M1038" s="1">
        <v>187.67744912000001</v>
      </c>
      <c r="N1038" s="1">
        <v>665.06</v>
      </c>
      <c r="O1038" s="1" t="b">
        <f t="shared" si="33"/>
        <v>0</v>
      </c>
    </row>
    <row r="1039" spans="1:15" x14ac:dyDescent="0.15">
      <c r="A1039" s="1" t="str">
        <f t="shared" si="32"/>
        <v>AmeriCredit Automobile Receivables Trust 2017-10001694010 - 01172542705</v>
      </c>
      <c r="B1039" s="2">
        <v>42705</v>
      </c>
      <c r="C1039" s="1" t="s">
        <v>443</v>
      </c>
      <c r="D1039" s="1" t="s">
        <v>16</v>
      </c>
      <c r="E1039" s="1">
        <v>25974.02</v>
      </c>
      <c r="F1039" s="1">
        <v>0</v>
      </c>
      <c r="G1039" s="1">
        <v>0</v>
      </c>
      <c r="H1039" s="1">
        <v>0</v>
      </c>
      <c r="I1039" s="1">
        <v>25974.02</v>
      </c>
      <c r="J1039" s="1">
        <v>276.89</v>
      </c>
      <c r="K1039" s="1">
        <v>0</v>
      </c>
      <c r="L1039" s="1">
        <v>0</v>
      </c>
      <c r="M1039" s="1">
        <v>259.75730512000001</v>
      </c>
      <c r="N1039" s="1">
        <v>1231.3599999999999</v>
      </c>
      <c r="O1039" s="1" t="b">
        <f t="shared" si="33"/>
        <v>0</v>
      </c>
    </row>
    <row r="1040" spans="1:15" x14ac:dyDescent="0.15">
      <c r="A1040" s="1" t="str">
        <f t="shared" si="32"/>
        <v>AmeriCredit Automobile Receivables Trust 2017-10001694010 - 01183842705</v>
      </c>
      <c r="B1040" s="2">
        <v>42705</v>
      </c>
      <c r="C1040" s="1" t="s">
        <v>442</v>
      </c>
      <c r="D1040" s="1" t="s">
        <v>16</v>
      </c>
      <c r="E1040" s="1">
        <v>19867.22</v>
      </c>
      <c r="F1040" s="1">
        <v>0</v>
      </c>
      <c r="G1040" s="1">
        <v>0</v>
      </c>
      <c r="H1040" s="1">
        <v>0</v>
      </c>
      <c r="I1040" s="1">
        <v>19867.22</v>
      </c>
      <c r="J1040" s="1">
        <v>0</v>
      </c>
      <c r="K1040" s="1">
        <v>0</v>
      </c>
      <c r="L1040" s="1">
        <v>0</v>
      </c>
      <c r="M1040" s="1">
        <v>187.70865497</v>
      </c>
      <c r="N1040" s="1">
        <v>1594.44</v>
      </c>
      <c r="O1040" s="1" t="b">
        <f t="shared" si="33"/>
        <v>0</v>
      </c>
    </row>
    <row r="1041" spans="1:15" x14ac:dyDescent="0.15">
      <c r="A1041" s="1" t="str">
        <f t="shared" si="32"/>
        <v>AmeriCredit Automobile Receivables Trust 2017-10001694010 - 01194242705</v>
      </c>
      <c r="B1041" s="2">
        <v>42705</v>
      </c>
      <c r="C1041" s="1" t="s">
        <v>441</v>
      </c>
      <c r="D1041" s="1" t="s">
        <v>16</v>
      </c>
      <c r="E1041" s="1">
        <v>22350.44</v>
      </c>
      <c r="F1041" s="1">
        <v>359.5</v>
      </c>
      <c r="G1041" s="1">
        <v>0</v>
      </c>
      <c r="H1041" s="1">
        <v>0</v>
      </c>
      <c r="I1041" s="1">
        <v>21990.94</v>
      </c>
      <c r="J1041" s="1">
        <v>54.96</v>
      </c>
      <c r="K1041" s="1">
        <v>0</v>
      </c>
      <c r="L1041" s="1">
        <v>0</v>
      </c>
      <c r="M1041" s="1">
        <v>358.65168213999999</v>
      </c>
      <c r="N1041" s="1">
        <v>414.46</v>
      </c>
      <c r="O1041" s="1" t="b">
        <f t="shared" si="33"/>
        <v>0</v>
      </c>
    </row>
    <row r="1042" spans="1:15" x14ac:dyDescent="0.15">
      <c r="A1042" s="1" t="str">
        <f t="shared" si="32"/>
        <v>AmeriCredit Automobile Receivables Trust 2017-10001694010 - 01202042705</v>
      </c>
      <c r="B1042" s="2">
        <v>42705</v>
      </c>
      <c r="C1042" s="1" t="s">
        <v>440</v>
      </c>
      <c r="D1042" s="1" t="s">
        <v>16</v>
      </c>
      <c r="E1042" s="1">
        <v>9444.57</v>
      </c>
      <c r="F1042" s="1">
        <v>657.24</v>
      </c>
      <c r="G1042" s="1">
        <v>-296.10000000000002</v>
      </c>
      <c r="H1042" s="1">
        <v>0</v>
      </c>
      <c r="I1042" s="1">
        <v>9083.43</v>
      </c>
      <c r="J1042" s="1">
        <v>748.04</v>
      </c>
      <c r="K1042" s="1">
        <v>0</v>
      </c>
      <c r="L1042" s="1">
        <v>0</v>
      </c>
      <c r="M1042" s="1">
        <v>83.853391509999994</v>
      </c>
      <c r="N1042" s="1">
        <v>0</v>
      </c>
      <c r="O1042" s="1" t="b">
        <f t="shared" si="33"/>
        <v>0</v>
      </c>
    </row>
    <row r="1043" spans="1:15" x14ac:dyDescent="0.15">
      <c r="A1043" s="1" t="str">
        <f t="shared" si="32"/>
        <v>AmeriCredit Automobile Receivables Trust 2017-10001694010 - 01212942705</v>
      </c>
      <c r="B1043" s="2">
        <v>42705</v>
      </c>
      <c r="C1043" s="1" t="s">
        <v>439</v>
      </c>
      <c r="D1043" s="1" t="s">
        <v>16</v>
      </c>
      <c r="E1043" s="1">
        <v>16149.6</v>
      </c>
      <c r="F1043" s="1">
        <v>2.79</v>
      </c>
      <c r="G1043" s="1">
        <v>0</v>
      </c>
      <c r="H1043" s="1">
        <v>0</v>
      </c>
      <c r="I1043" s="1">
        <v>16146.81</v>
      </c>
      <c r="J1043" s="1">
        <v>396.55</v>
      </c>
      <c r="K1043" s="1">
        <v>0</v>
      </c>
      <c r="L1043" s="1">
        <v>0</v>
      </c>
      <c r="M1043" s="1">
        <v>119.24397567</v>
      </c>
      <c r="N1043" s="1">
        <v>399.35</v>
      </c>
      <c r="O1043" s="1" t="b">
        <f t="shared" si="33"/>
        <v>0</v>
      </c>
    </row>
    <row r="1044" spans="1:15" x14ac:dyDescent="0.15">
      <c r="A1044" s="1" t="str">
        <f t="shared" si="32"/>
        <v>AmeriCredit Automobile Receivables Trust 2017-10001694010 - 01225042705</v>
      </c>
      <c r="B1044" s="2">
        <v>42705</v>
      </c>
      <c r="C1044" s="1" t="s">
        <v>438</v>
      </c>
      <c r="D1044" s="1" t="s">
        <v>16</v>
      </c>
      <c r="E1044" s="1">
        <v>36857.050000000003</v>
      </c>
      <c r="F1044" s="1">
        <v>250.39</v>
      </c>
      <c r="G1044" s="1">
        <v>0</v>
      </c>
      <c r="H1044" s="1">
        <v>0</v>
      </c>
      <c r="I1044" s="1">
        <v>36606.660000000003</v>
      </c>
      <c r="J1044" s="1">
        <v>435.44</v>
      </c>
      <c r="K1044" s="1">
        <v>0</v>
      </c>
      <c r="L1044" s="1">
        <v>0</v>
      </c>
      <c r="M1044" s="1">
        <v>400.30742021999998</v>
      </c>
      <c r="N1044" s="1">
        <v>1371.66</v>
      </c>
      <c r="O1044" s="1" t="b">
        <f t="shared" si="33"/>
        <v>0</v>
      </c>
    </row>
    <row r="1045" spans="1:15" x14ac:dyDescent="0.15">
      <c r="A1045" s="1" t="str">
        <f t="shared" si="32"/>
        <v>AmeriCredit Automobile Receivables Trust 2017-10001694010 - 01231942705</v>
      </c>
      <c r="B1045" s="2">
        <v>42705</v>
      </c>
      <c r="C1045" s="1" t="s">
        <v>437</v>
      </c>
      <c r="D1045" s="1" t="s">
        <v>16</v>
      </c>
      <c r="E1045" s="1">
        <v>41310.19</v>
      </c>
      <c r="F1045" s="1">
        <v>571.41999999999996</v>
      </c>
      <c r="G1045" s="1">
        <v>0</v>
      </c>
      <c r="H1045" s="1">
        <v>0</v>
      </c>
      <c r="I1045" s="1">
        <v>40738.769999999997</v>
      </c>
      <c r="J1045" s="1">
        <v>94.81</v>
      </c>
      <c r="K1045" s="1">
        <v>0</v>
      </c>
      <c r="L1045" s="1">
        <v>0</v>
      </c>
      <c r="M1045" s="1">
        <v>532.87852327999997</v>
      </c>
      <c r="N1045" s="1">
        <v>1237.27</v>
      </c>
      <c r="O1045" s="1" t="b">
        <f t="shared" si="33"/>
        <v>0</v>
      </c>
    </row>
    <row r="1046" spans="1:15" x14ac:dyDescent="0.15">
      <c r="A1046" s="1" t="str">
        <f t="shared" si="32"/>
        <v>AmeriCredit Automobile Receivables Trust 2017-10001694010 - 01235642705</v>
      </c>
      <c r="B1046" s="2">
        <v>42705</v>
      </c>
      <c r="C1046" s="1" t="s">
        <v>436</v>
      </c>
      <c r="D1046" s="1" t="s">
        <v>16</v>
      </c>
      <c r="E1046" s="1">
        <v>25199.89</v>
      </c>
      <c r="F1046" s="1">
        <v>0</v>
      </c>
      <c r="G1046" s="1">
        <v>0</v>
      </c>
      <c r="H1046" s="1">
        <v>-28.42</v>
      </c>
      <c r="I1046" s="1">
        <v>25228.31</v>
      </c>
      <c r="J1046" s="1">
        <v>0</v>
      </c>
      <c r="K1046" s="1">
        <v>0</v>
      </c>
      <c r="L1046" s="1">
        <v>0</v>
      </c>
      <c r="M1046" s="1">
        <v>266.52759318</v>
      </c>
      <c r="N1046" s="1">
        <v>949.84</v>
      </c>
      <c r="O1046" s="1" t="b">
        <f t="shared" si="33"/>
        <v>0</v>
      </c>
    </row>
    <row r="1047" spans="1:15" x14ac:dyDescent="0.15">
      <c r="A1047" s="1" t="str">
        <f t="shared" si="32"/>
        <v>AmeriCredit Automobile Receivables Trust 2017-10001694010 - 01241542705</v>
      </c>
      <c r="B1047" s="2">
        <v>42705</v>
      </c>
      <c r="C1047" s="1" t="s">
        <v>435</v>
      </c>
      <c r="D1047" s="1" t="s">
        <v>16</v>
      </c>
      <c r="E1047" s="1">
        <v>26689.66</v>
      </c>
      <c r="F1047" s="1">
        <v>20598.21</v>
      </c>
      <c r="G1047" s="1">
        <v>0</v>
      </c>
      <c r="H1047" s="1">
        <v>0</v>
      </c>
      <c r="I1047" s="1">
        <v>6091.45</v>
      </c>
      <c r="J1047" s="1">
        <v>0</v>
      </c>
      <c r="K1047" s="1">
        <v>0</v>
      </c>
      <c r="L1047" s="1">
        <v>0</v>
      </c>
      <c r="M1047" s="1">
        <v>249.89464233000001</v>
      </c>
      <c r="N1047" s="1">
        <v>1116.92</v>
      </c>
      <c r="O1047" s="1" t="b">
        <f t="shared" si="33"/>
        <v>0</v>
      </c>
    </row>
    <row r="1048" spans="1:15" x14ac:dyDescent="0.15">
      <c r="A1048" s="1" t="str">
        <f t="shared" si="32"/>
        <v>AmeriCredit Automobile Receivables Trust 2017-10001694010 - 01253842705</v>
      </c>
      <c r="B1048" s="2">
        <v>42705</v>
      </c>
      <c r="C1048" s="1" t="s">
        <v>434</v>
      </c>
      <c r="D1048" s="1" t="s">
        <v>16</v>
      </c>
      <c r="E1048" s="1">
        <v>18894.240000000002</v>
      </c>
      <c r="F1048" s="1">
        <v>0</v>
      </c>
      <c r="G1048" s="1">
        <v>0</v>
      </c>
      <c r="H1048" s="1">
        <v>-515.76</v>
      </c>
      <c r="I1048" s="1">
        <v>19410</v>
      </c>
      <c r="J1048" s="1">
        <v>0</v>
      </c>
      <c r="K1048" s="1">
        <v>0</v>
      </c>
      <c r="L1048" s="1">
        <v>0</v>
      </c>
      <c r="M1048" s="1">
        <v>154.67913655999999</v>
      </c>
      <c r="N1048" s="1">
        <v>1371.51</v>
      </c>
      <c r="O1048" s="1" t="b">
        <f t="shared" si="33"/>
        <v>0</v>
      </c>
    </row>
    <row r="1049" spans="1:15" x14ac:dyDescent="0.15">
      <c r="A1049" s="1" t="str">
        <f t="shared" si="32"/>
        <v>AmeriCredit Automobile Receivables Trust 2017-10001694010 - 01277142705</v>
      </c>
      <c r="B1049" s="2">
        <v>42705</v>
      </c>
      <c r="C1049" s="1" t="s">
        <v>433</v>
      </c>
      <c r="D1049" s="1" t="s">
        <v>16</v>
      </c>
      <c r="E1049" s="1">
        <v>21423.56</v>
      </c>
      <c r="F1049" s="1">
        <v>0</v>
      </c>
      <c r="G1049" s="1">
        <v>0</v>
      </c>
      <c r="H1049" s="1">
        <v>0</v>
      </c>
      <c r="I1049" s="1">
        <v>21423.56</v>
      </c>
      <c r="J1049" s="1">
        <v>0</v>
      </c>
      <c r="K1049" s="1">
        <v>0</v>
      </c>
      <c r="L1049" s="1">
        <v>0</v>
      </c>
      <c r="M1049" s="1">
        <v>160.57962615</v>
      </c>
      <c r="N1049" s="1">
        <v>2120.6799999999998</v>
      </c>
      <c r="O1049" s="1" t="b">
        <f t="shared" si="33"/>
        <v>0</v>
      </c>
    </row>
    <row r="1050" spans="1:15" x14ac:dyDescent="0.15">
      <c r="A1050" s="1" t="str">
        <f t="shared" si="32"/>
        <v>AmeriCredit Automobile Receivables Trust 2017-10001694010 - 01292842705</v>
      </c>
      <c r="B1050" s="2">
        <v>42705</v>
      </c>
      <c r="C1050" s="1" t="s">
        <v>432</v>
      </c>
      <c r="D1050" s="1" t="s">
        <v>16</v>
      </c>
      <c r="E1050" s="1">
        <v>14592</v>
      </c>
      <c r="F1050" s="1">
        <v>870.78</v>
      </c>
      <c r="G1050" s="1">
        <v>-425</v>
      </c>
      <c r="H1050" s="1">
        <v>0</v>
      </c>
      <c r="I1050" s="1">
        <v>14146.22</v>
      </c>
      <c r="J1050" s="1">
        <v>296.5</v>
      </c>
      <c r="K1050" s="1">
        <v>0</v>
      </c>
      <c r="L1050" s="1">
        <v>0</v>
      </c>
      <c r="M1050" s="1">
        <v>167.51799943</v>
      </c>
      <c r="N1050" s="1">
        <v>247.14</v>
      </c>
      <c r="O1050" s="1" t="b">
        <f t="shared" si="33"/>
        <v>0</v>
      </c>
    </row>
    <row r="1051" spans="1:15" x14ac:dyDescent="0.15">
      <c r="A1051" s="1" t="str">
        <f t="shared" si="32"/>
        <v>AmeriCredit Automobile Receivables Trust 2017-10001694010 - 01318242705</v>
      </c>
      <c r="B1051" s="2">
        <v>42705</v>
      </c>
      <c r="C1051" s="1" t="s">
        <v>431</v>
      </c>
      <c r="D1051" s="1" t="s">
        <v>16</v>
      </c>
      <c r="E1051" s="1">
        <v>19263.09</v>
      </c>
      <c r="F1051" s="1">
        <v>0</v>
      </c>
      <c r="G1051" s="1">
        <v>0</v>
      </c>
      <c r="H1051" s="1">
        <v>0</v>
      </c>
      <c r="I1051" s="1">
        <v>19263.09</v>
      </c>
      <c r="J1051" s="1">
        <v>443.08</v>
      </c>
      <c r="K1051" s="1">
        <v>0</v>
      </c>
      <c r="L1051" s="1">
        <v>0</v>
      </c>
      <c r="M1051" s="1">
        <v>158.45677635000001</v>
      </c>
      <c r="N1051" s="1">
        <v>886.16</v>
      </c>
      <c r="O1051" s="1" t="b">
        <f t="shared" si="33"/>
        <v>0</v>
      </c>
    </row>
    <row r="1052" spans="1:15" x14ac:dyDescent="0.15">
      <c r="A1052" s="1" t="str">
        <f t="shared" si="32"/>
        <v>AmeriCredit Automobile Receivables Trust 2017-10001694010 - 01321142705</v>
      </c>
      <c r="B1052" s="2">
        <v>42705</v>
      </c>
      <c r="C1052" s="1" t="s">
        <v>430</v>
      </c>
      <c r="D1052" s="1" t="s">
        <v>16</v>
      </c>
      <c r="E1052" s="1">
        <v>28780.86</v>
      </c>
      <c r="F1052" s="1">
        <v>0</v>
      </c>
      <c r="G1052" s="1">
        <v>0</v>
      </c>
      <c r="H1052" s="1">
        <v>0</v>
      </c>
      <c r="I1052" s="1">
        <v>28780.86</v>
      </c>
      <c r="J1052" s="1">
        <v>0</v>
      </c>
      <c r="K1052" s="1">
        <v>0</v>
      </c>
      <c r="L1052" s="1">
        <v>0</v>
      </c>
      <c r="M1052" s="1">
        <v>234.57923869000001</v>
      </c>
      <c r="N1052" s="1">
        <v>2661.84</v>
      </c>
      <c r="O1052" s="1" t="b">
        <f t="shared" si="33"/>
        <v>0</v>
      </c>
    </row>
    <row r="1053" spans="1:15" x14ac:dyDescent="0.15">
      <c r="A1053" s="1" t="str">
        <f t="shared" si="32"/>
        <v>AmeriCredit Automobile Receivables Trust 2017-10001694010 - 01337142705</v>
      </c>
      <c r="B1053" s="2">
        <v>42705</v>
      </c>
      <c r="C1053" s="1" t="s">
        <v>429</v>
      </c>
      <c r="D1053" s="1" t="s">
        <v>16</v>
      </c>
      <c r="E1053" s="1">
        <v>35775.56</v>
      </c>
      <c r="F1053" s="1">
        <v>261.70999999999998</v>
      </c>
      <c r="G1053" s="1">
        <v>0</v>
      </c>
      <c r="H1053" s="1">
        <v>0</v>
      </c>
      <c r="I1053" s="1">
        <v>35513.85</v>
      </c>
      <c r="J1053" s="1">
        <v>406.43</v>
      </c>
      <c r="K1053" s="1">
        <v>0</v>
      </c>
      <c r="L1053" s="1">
        <v>0</v>
      </c>
      <c r="M1053" s="1">
        <v>377.11727819999999</v>
      </c>
      <c r="N1053" s="1">
        <v>1336.28</v>
      </c>
      <c r="O1053" s="1" t="b">
        <f t="shared" si="33"/>
        <v>0</v>
      </c>
    </row>
    <row r="1054" spans="1:15" x14ac:dyDescent="0.15">
      <c r="A1054" s="1" t="str">
        <f t="shared" si="32"/>
        <v>AmeriCredit Automobile Receivables Trust 2017-10001694010 - 01360842705</v>
      </c>
      <c r="B1054" s="2">
        <v>42705</v>
      </c>
      <c r="C1054" s="1" t="s">
        <v>428</v>
      </c>
      <c r="D1054" s="1" t="s">
        <v>16</v>
      </c>
      <c r="E1054" s="1">
        <v>11240.98</v>
      </c>
      <c r="F1054" s="1">
        <v>126.11</v>
      </c>
      <c r="G1054" s="1">
        <v>0</v>
      </c>
      <c r="H1054" s="1">
        <v>0</v>
      </c>
      <c r="I1054" s="1">
        <v>11114.87</v>
      </c>
      <c r="J1054" s="1">
        <v>93.89</v>
      </c>
      <c r="K1054" s="1">
        <v>0</v>
      </c>
      <c r="L1054" s="1">
        <v>0</v>
      </c>
      <c r="M1054" s="1">
        <v>118.74494367</v>
      </c>
      <c r="N1054" s="1">
        <v>213.91</v>
      </c>
      <c r="O1054" s="1" t="b">
        <f t="shared" si="33"/>
        <v>0</v>
      </c>
    </row>
    <row r="1055" spans="1:15" x14ac:dyDescent="0.15">
      <c r="A1055" s="1" t="str">
        <f t="shared" si="32"/>
        <v>AmeriCredit Automobile Receivables Trust 2017-10001694010 - 01393542705</v>
      </c>
      <c r="B1055" s="2">
        <v>42705</v>
      </c>
      <c r="C1055" s="1" t="s">
        <v>427</v>
      </c>
      <c r="D1055" s="1" t="s">
        <v>16</v>
      </c>
      <c r="E1055" s="1">
        <v>20340.830000000002</v>
      </c>
      <c r="F1055" s="1">
        <v>210.68</v>
      </c>
      <c r="G1055" s="1">
        <v>0</v>
      </c>
      <c r="H1055" s="1">
        <v>0</v>
      </c>
      <c r="I1055" s="1">
        <v>20130.150000000001</v>
      </c>
      <c r="J1055" s="1">
        <v>864.32</v>
      </c>
      <c r="K1055" s="1">
        <v>0</v>
      </c>
      <c r="L1055" s="1">
        <v>0</v>
      </c>
      <c r="M1055" s="1">
        <v>216.32822802999999</v>
      </c>
      <c r="N1055" s="1">
        <v>536.76</v>
      </c>
      <c r="O1055" s="1" t="b">
        <f t="shared" si="33"/>
        <v>0</v>
      </c>
    </row>
    <row r="1056" spans="1:15" x14ac:dyDescent="0.15">
      <c r="A1056" s="1" t="str">
        <f t="shared" si="32"/>
        <v>AmeriCredit Automobile Receivables Trust 2017-10001694010 - 01444742705</v>
      </c>
      <c r="B1056" s="2">
        <v>42705</v>
      </c>
      <c r="C1056" s="1" t="s">
        <v>426</v>
      </c>
      <c r="D1056" s="1" t="s">
        <v>16</v>
      </c>
      <c r="E1056" s="1">
        <v>24466.7</v>
      </c>
      <c r="F1056" s="1">
        <v>0</v>
      </c>
      <c r="G1056" s="1">
        <v>0</v>
      </c>
      <c r="H1056" s="1">
        <v>0</v>
      </c>
      <c r="I1056" s="1">
        <v>24466.7</v>
      </c>
      <c r="J1056" s="1">
        <v>0</v>
      </c>
      <c r="K1056" s="1">
        <v>0</v>
      </c>
      <c r="L1056" s="1">
        <v>0</v>
      </c>
      <c r="M1056" s="1">
        <v>227.42717901</v>
      </c>
      <c r="N1056" s="1">
        <v>2022.88</v>
      </c>
      <c r="O1056" s="1" t="b">
        <f t="shared" si="33"/>
        <v>0</v>
      </c>
    </row>
    <row r="1057" spans="1:15" x14ac:dyDescent="0.15">
      <c r="A1057" s="1" t="str">
        <f t="shared" si="32"/>
        <v>AmeriCredit Automobile Receivables Trust 2017-10001694010 - 01491942705</v>
      </c>
      <c r="B1057" s="2">
        <v>42705</v>
      </c>
      <c r="C1057" s="1" t="s">
        <v>425</v>
      </c>
      <c r="D1057" s="1" t="s">
        <v>16</v>
      </c>
      <c r="E1057" s="1">
        <v>19876.169999999998</v>
      </c>
      <c r="F1057" s="1">
        <v>860.55</v>
      </c>
      <c r="G1057" s="1">
        <v>-533</v>
      </c>
      <c r="H1057" s="1">
        <v>0</v>
      </c>
      <c r="I1057" s="1">
        <v>19548.62</v>
      </c>
      <c r="J1057" s="1">
        <v>988.59</v>
      </c>
      <c r="K1057" s="1">
        <v>0</v>
      </c>
      <c r="L1057" s="1">
        <v>0</v>
      </c>
      <c r="M1057" s="1">
        <v>171.37952573000001</v>
      </c>
      <c r="N1057" s="1">
        <v>438.51</v>
      </c>
      <c r="O1057" s="1" t="b">
        <f t="shared" si="33"/>
        <v>0</v>
      </c>
    </row>
    <row r="1058" spans="1:15" x14ac:dyDescent="0.15">
      <c r="A1058" s="1" t="str">
        <f t="shared" si="32"/>
        <v>AmeriCredit Automobile Receivables Trust 2017-10001694010 - 01498842705</v>
      </c>
      <c r="B1058" s="2">
        <v>42705</v>
      </c>
      <c r="C1058" s="1" t="s">
        <v>424</v>
      </c>
      <c r="D1058" s="1" t="s">
        <v>16</v>
      </c>
      <c r="E1058" s="1">
        <v>35066.519999999997</v>
      </c>
      <c r="F1058" s="1">
        <v>473.6</v>
      </c>
      <c r="G1058" s="1">
        <v>0</v>
      </c>
      <c r="H1058" s="1">
        <v>0</v>
      </c>
      <c r="I1058" s="1">
        <v>34592.92</v>
      </c>
      <c r="J1058" s="1">
        <v>143.81</v>
      </c>
      <c r="K1058" s="1">
        <v>0</v>
      </c>
      <c r="L1058" s="1">
        <v>0</v>
      </c>
      <c r="M1058" s="1">
        <v>390.76041343999998</v>
      </c>
      <c r="N1058" s="1">
        <v>1234.82</v>
      </c>
      <c r="O1058" s="1" t="b">
        <f t="shared" si="33"/>
        <v>0</v>
      </c>
    </row>
    <row r="1059" spans="1:15" x14ac:dyDescent="0.15">
      <c r="A1059" s="1" t="str">
        <f t="shared" si="32"/>
        <v>AmeriCredit Automobile Receivables Trust 2017-10001694010 - 01513442705</v>
      </c>
      <c r="B1059" s="2">
        <v>42705</v>
      </c>
      <c r="C1059" s="1" t="s">
        <v>423</v>
      </c>
      <c r="D1059" s="1" t="s">
        <v>16</v>
      </c>
      <c r="E1059" s="1">
        <v>15465.93</v>
      </c>
      <c r="F1059" s="1">
        <v>0</v>
      </c>
      <c r="G1059" s="1">
        <v>0</v>
      </c>
      <c r="H1059" s="1">
        <v>0</v>
      </c>
      <c r="I1059" s="1">
        <v>15465.93</v>
      </c>
      <c r="J1059" s="1">
        <v>0</v>
      </c>
      <c r="K1059" s="1">
        <v>0</v>
      </c>
      <c r="L1059" s="1">
        <v>0</v>
      </c>
      <c r="M1059" s="1">
        <v>127.08895467000001</v>
      </c>
      <c r="N1059" s="1">
        <v>1065.2</v>
      </c>
      <c r="O1059" s="1" t="b">
        <f t="shared" si="33"/>
        <v>0</v>
      </c>
    </row>
    <row r="1060" spans="1:15" x14ac:dyDescent="0.15">
      <c r="A1060" s="1" t="str">
        <f t="shared" si="32"/>
        <v>AmeriCredit Automobile Receivables Trust 2017-10001694010 - 01516542705</v>
      </c>
      <c r="B1060" s="2">
        <v>42705</v>
      </c>
      <c r="C1060" s="1" t="s">
        <v>422</v>
      </c>
      <c r="D1060" s="1" t="s">
        <v>16</v>
      </c>
      <c r="E1060" s="1">
        <v>21721.69</v>
      </c>
      <c r="F1060" s="1">
        <v>0</v>
      </c>
      <c r="G1060" s="1">
        <v>0</v>
      </c>
      <c r="H1060" s="1">
        <v>0</v>
      </c>
      <c r="I1060" s="1">
        <v>21721.69</v>
      </c>
      <c r="J1060" s="1">
        <v>0</v>
      </c>
      <c r="K1060" s="1">
        <v>0</v>
      </c>
      <c r="L1060" s="1">
        <v>0</v>
      </c>
      <c r="M1060" s="1">
        <v>203.86756617</v>
      </c>
      <c r="N1060" s="1">
        <v>911.7</v>
      </c>
      <c r="O1060" s="1" t="b">
        <f t="shared" si="33"/>
        <v>0</v>
      </c>
    </row>
    <row r="1061" spans="1:15" x14ac:dyDescent="0.15">
      <c r="A1061" s="1" t="str">
        <f t="shared" si="32"/>
        <v>AmeriCredit Automobile Receivables Trust 2017-10001694010 - 01518042705</v>
      </c>
      <c r="B1061" s="2">
        <v>42705</v>
      </c>
      <c r="C1061" s="1" t="s">
        <v>421</v>
      </c>
      <c r="D1061" s="1" t="s">
        <v>16</v>
      </c>
      <c r="E1061" s="1">
        <v>19008.02</v>
      </c>
      <c r="F1061" s="1">
        <v>0</v>
      </c>
      <c r="G1061" s="1">
        <v>0</v>
      </c>
      <c r="H1061" s="1">
        <v>0</v>
      </c>
      <c r="I1061" s="1">
        <v>19008.02</v>
      </c>
      <c r="J1061" s="1">
        <v>300</v>
      </c>
      <c r="K1061" s="1">
        <v>0</v>
      </c>
      <c r="L1061" s="1">
        <v>0</v>
      </c>
      <c r="M1061" s="1">
        <v>156.23948300000001</v>
      </c>
      <c r="N1061" s="1">
        <v>1011.33</v>
      </c>
      <c r="O1061" s="1" t="b">
        <f t="shared" si="33"/>
        <v>0</v>
      </c>
    </row>
    <row r="1062" spans="1:15" x14ac:dyDescent="0.15">
      <c r="A1062" s="1" t="str">
        <f t="shared" si="32"/>
        <v>AmeriCredit Automobile Receivables Trust 2017-10001694010 - 01521742705</v>
      </c>
      <c r="B1062" s="2">
        <v>42705</v>
      </c>
      <c r="C1062" s="1" t="s">
        <v>420</v>
      </c>
      <c r="D1062" s="1" t="s">
        <v>16</v>
      </c>
      <c r="E1062" s="1">
        <v>19924.21</v>
      </c>
      <c r="F1062" s="1">
        <v>175.72</v>
      </c>
      <c r="G1062" s="1">
        <v>0</v>
      </c>
      <c r="H1062" s="1">
        <v>0</v>
      </c>
      <c r="I1062" s="1">
        <v>19748.490000000002</v>
      </c>
      <c r="J1062" s="1">
        <v>252.97</v>
      </c>
      <c r="K1062" s="1">
        <v>0</v>
      </c>
      <c r="L1062" s="1">
        <v>0</v>
      </c>
      <c r="M1062" s="1">
        <v>181.30271107999999</v>
      </c>
      <c r="N1062" s="1">
        <v>428.69</v>
      </c>
      <c r="O1062" s="1" t="b">
        <f t="shared" si="33"/>
        <v>0</v>
      </c>
    </row>
    <row r="1063" spans="1:15" x14ac:dyDescent="0.15">
      <c r="A1063" s="1" t="str">
        <f t="shared" si="32"/>
        <v>AmeriCredit Automobile Receivables Trust 2017-10001694010 - 01569742705</v>
      </c>
      <c r="B1063" s="2">
        <v>42705</v>
      </c>
      <c r="C1063" s="1" t="s">
        <v>419</v>
      </c>
      <c r="D1063" s="1" t="s">
        <v>16</v>
      </c>
      <c r="E1063" s="1">
        <v>37477.42</v>
      </c>
      <c r="F1063" s="1">
        <v>351.38</v>
      </c>
      <c r="G1063" s="1">
        <v>0</v>
      </c>
      <c r="H1063" s="1">
        <v>0</v>
      </c>
      <c r="I1063" s="1">
        <v>37126.04</v>
      </c>
      <c r="J1063" s="1">
        <v>401.4</v>
      </c>
      <c r="K1063" s="1">
        <v>0</v>
      </c>
      <c r="L1063" s="1">
        <v>0</v>
      </c>
      <c r="M1063" s="1">
        <v>371.69034119999998</v>
      </c>
      <c r="N1063" s="1">
        <v>752.78</v>
      </c>
      <c r="O1063" s="1" t="b">
        <f t="shared" si="33"/>
        <v>0</v>
      </c>
    </row>
    <row r="1064" spans="1:15" x14ac:dyDescent="0.15">
      <c r="A1064" s="1" t="str">
        <f t="shared" si="32"/>
        <v>AmeriCredit Automobile Receivables Trust 2017-10001694010 - 01612942705</v>
      </c>
      <c r="B1064" s="2">
        <v>42705</v>
      </c>
      <c r="C1064" s="1" t="s">
        <v>418</v>
      </c>
      <c r="D1064" s="1" t="s">
        <v>16</v>
      </c>
      <c r="E1064" s="1">
        <v>23575.96</v>
      </c>
      <c r="F1064" s="1">
        <v>198.72</v>
      </c>
      <c r="G1064" s="1">
        <v>0</v>
      </c>
      <c r="H1064" s="1">
        <v>0</v>
      </c>
      <c r="I1064" s="1">
        <v>23377.24</v>
      </c>
      <c r="J1064" s="1">
        <v>249.67</v>
      </c>
      <c r="K1064" s="1">
        <v>0</v>
      </c>
      <c r="L1064" s="1">
        <v>0</v>
      </c>
      <c r="M1064" s="1">
        <v>248.2130597</v>
      </c>
      <c r="N1064" s="1">
        <v>448.39</v>
      </c>
      <c r="O1064" s="1" t="b">
        <f t="shared" si="33"/>
        <v>0</v>
      </c>
    </row>
    <row r="1065" spans="1:15" x14ac:dyDescent="0.15">
      <c r="A1065" s="1" t="str">
        <f t="shared" si="32"/>
        <v>AmeriCredit Automobile Receivables Trust 2017-10001694010 - 01651342705</v>
      </c>
      <c r="B1065" s="2">
        <v>42705</v>
      </c>
      <c r="C1065" s="1" t="s">
        <v>417</v>
      </c>
      <c r="D1065" s="1" t="s">
        <v>16</v>
      </c>
      <c r="E1065" s="1">
        <v>12695.04</v>
      </c>
      <c r="F1065" s="1">
        <v>73.44</v>
      </c>
      <c r="G1065" s="1">
        <v>0</v>
      </c>
      <c r="H1065" s="1">
        <v>0</v>
      </c>
      <c r="I1065" s="1">
        <v>12621.6</v>
      </c>
      <c r="J1065" s="1">
        <v>210.41</v>
      </c>
      <c r="K1065" s="1">
        <v>0</v>
      </c>
      <c r="L1065" s="1">
        <v>0</v>
      </c>
      <c r="M1065" s="1">
        <v>108.14472213000001</v>
      </c>
      <c r="N1065" s="1">
        <v>567.70000000000005</v>
      </c>
      <c r="O1065" s="1" t="b">
        <f t="shared" si="33"/>
        <v>0</v>
      </c>
    </row>
    <row r="1066" spans="1:15" x14ac:dyDescent="0.15">
      <c r="A1066" s="1" t="str">
        <f t="shared" si="32"/>
        <v>AmeriCredit Automobile Receivables Trust 2017-10001694010 - 01674842705</v>
      </c>
      <c r="B1066" s="2">
        <v>42705</v>
      </c>
      <c r="C1066" s="1" t="s">
        <v>416</v>
      </c>
      <c r="D1066" s="1" t="s">
        <v>16</v>
      </c>
      <c r="E1066" s="1">
        <v>21898.799999999999</v>
      </c>
      <c r="F1066" s="1">
        <v>921.18</v>
      </c>
      <c r="G1066" s="1">
        <v>-500</v>
      </c>
      <c r="H1066" s="1">
        <v>0</v>
      </c>
      <c r="I1066" s="1">
        <v>21477.62</v>
      </c>
      <c r="J1066" s="1">
        <v>1095.83</v>
      </c>
      <c r="K1066" s="1">
        <v>0</v>
      </c>
      <c r="L1066" s="1">
        <v>0</v>
      </c>
      <c r="M1066" s="1">
        <v>173.28549379</v>
      </c>
      <c r="N1066" s="1">
        <v>505.67</v>
      </c>
      <c r="O1066" s="1" t="b">
        <f t="shared" si="33"/>
        <v>0</v>
      </c>
    </row>
    <row r="1067" spans="1:15" x14ac:dyDescent="0.15">
      <c r="A1067" s="1" t="str">
        <f t="shared" si="32"/>
        <v>AmeriCredit Automobile Receivables Trust 2017-10001694010 - 01675442705</v>
      </c>
      <c r="B1067" s="2">
        <v>42705</v>
      </c>
      <c r="C1067" s="1" t="s">
        <v>415</v>
      </c>
      <c r="D1067" s="1" t="s">
        <v>16</v>
      </c>
      <c r="E1067" s="1">
        <v>1601.92</v>
      </c>
      <c r="F1067" s="1">
        <v>424.24</v>
      </c>
      <c r="G1067" s="1">
        <v>0</v>
      </c>
      <c r="H1067" s="1">
        <v>0</v>
      </c>
      <c r="I1067" s="1">
        <v>1177.68</v>
      </c>
      <c r="J1067" s="1">
        <v>26.78</v>
      </c>
      <c r="K1067" s="1">
        <v>0</v>
      </c>
      <c r="L1067" s="1">
        <v>0</v>
      </c>
      <c r="M1067" s="1">
        <v>159.05802084999999</v>
      </c>
      <c r="N1067" s="1">
        <v>451.02</v>
      </c>
      <c r="O1067" s="1" t="b">
        <f t="shared" si="33"/>
        <v>0</v>
      </c>
    </row>
    <row r="1068" spans="1:15" x14ac:dyDescent="0.15">
      <c r="A1068" s="1" t="str">
        <f t="shared" si="32"/>
        <v>AmeriCredit Automobile Receivables Trust 2017-10001694010 - 01706742705</v>
      </c>
      <c r="B1068" s="2">
        <v>42705</v>
      </c>
      <c r="C1068" s="1" t="s">
        <v>414</v>
      </c>
      <c r="D1068" s="1" t="s">
        <v>16</v>
      </c>
      <c r="E1068" s="1">
        <v>28194.51</v>
      </c>
      <c r="F1068" s="1">
        <v>0</v>
      </c>
      <c r="G1068" s="1">
        <v>0</v>
      </c>
      <c r="H1068" s="1">
        <v>0</v>
      </c>
      <c r="I1068" s="1">
        <v>28194.51</v>
      </c>
      <c r="J1068" s="1">
        <v>0</v>
      </c>
      <c r="K1068" s="1">
        <v>0</v>
      </c>
      <c r="L1068" s="1">
        <v>0</v>
      </c>
      <c r="M1068" s="1">
        <v>305.13960431999999</v>
      </c>
      <c r="N1068" s="1">
        <v>1536.09</v>
      </c>
      <c r="O1068" s="1" t="b">
        <f t="shared" si="33"/>
        <v>0</v>
      </c>
    </row>
    <row r="1069" spans="1:15" x14ac:dyDescent="0.15">
      <c r="A1069" s="1" t="str">
        <f t="shared" si="32"/>
        <v>AmeriCredit Automobile Receivables Trust 2017-10001694010 - 01708842705</v>
      </c>
      <c r="B1069" s="2">
        <v>42705</v>
      </c>
      <c r="C1069" s="1" t="s">
        <v>413</v>
      </c>
      <c r="D1069" s="1" t="s">
        <v>16</v>
      </c>
      <c r="E1069" s="1">
        <v>8819.5300000000007</v>
      </c>
      <c r="F1069" s="1">
        <v>0</v>
      </c>
      <c r="G1069" s="1">
        <v>0</v>
      </c>
      <c r="H1069" s="1">
        <v>0</v>
      </c>
      <c r="I1069" s="1">
        <v>8819.5300000000007</v>
      </c>
      <c r="J1069" s="1">
        <v>0</v>
      </c>
      <c r="K1069" s="1">
        <v>0</v>
      </c>
      <c r="L1069" s="1">
        <v>0</v>
      </c>
      <c r="M1069" s="1">
        <v>82.17243225</v>
      </c>
      <c r="N1069" s="1">
        <v>508.72</v>
      </c>
      <c r="O1069" s="1" t="b">
        <f t="shared" si="33"/>
        <v>0</v>
      </c>
    </row>
    <row r="1070" spans="1:15" x14ac:dyDescent="0.15">
      <c r="A1070" s="1" t="str">
        <f t="shared" si="32"/>
        <v>AmeriCredit Automobile Receivables Trust 2017-10001694010 - 01724542705</v>
      </c>
      <c r="B1070" s="2">
        <v>42705</v>
      </c>
      <c r="C1070" s="1" t="s">
        <v>412</v>
      </c>
      <c r="D1070" s="1" t="s">
        <v>16</v>
      </c>
      <c r="E1070" s="1">
        <v>9132.61</v>
      </c>
      <c r="F1070" s="1">
        <v>0</v>
      </c>
      <c r="G1070" s="1">
        <v>0</v>
      </c>
      <c r="H1070" s="1">
        <v>0</v>
      </c>
      <c r="I1070" s="1">
        <v>9132.61</v>
      </c>
      <c r="J1070" s="1">
        <v>0</v>
      </c>
      <c r="K1070" s="1">
        <v>0</v>
      </c>
      <c r="L1070" s="1">
        <v>0</v>
      </c>
      <c r="M1070" s="1">
        <v>99.094949220000004</v>
      </c>
      <c r="N1070" s="1">
        <v>579.05999999999995</v>
      </c>
      <c r="O1070" s="1" t="b">
        <f t="shared" si="33"/>
        <v>0</v>
      </c>
    </row>
    <row r="1071" spans="1:15" x14ac:dyDescent="0.15">
      <c r="A1071" s="1" t="str">
        <f t="shared" si="32"/>
        <v>AmeriCredit Automobile Receivables Trust 2017-10001694010 - 01732142705</v>
      </c>
      <c r="B1071" s="2">
        <v>42705</v>
      </c>
      <c r="C1071" s="1" t="s">
        <v>411</v>
      </c>
      <c r="D1071" s="1" t="s">
        <v>16</v>
      </c>
      <c r="E1071" s="1">
        <v>16474.21</v>
      </c>
      <c r="F1071" s="1">
        <v>0</v>
      </c>
      <c r="G1071" s="1">
        <v>0</v>
      </c>
      <c r="H1071" s="1">
        <v>0</v>
      </c>
      <c r="I1071" s="1">
        <v>16474.21</v>
      </c>
      <c r="J1071" s="1">
        <v>0</v>
      </c>
      <c r="K1071" s="1">
        <v>0</v>
      </c>
      <c r="L1071" s="1">
        <v>0</v>
      </c>
      <c r="M1071" s="1">
        <v>144.42929749999999</v>
      </c>
      <c r="N1071" s="1">
        <v>1414.32</v>
      </c>
      <c r="O1071" s="1" t="b">
        <f t="shared" si="33"/>
        <v>0</v>
      </c>
    </row>
    <row r="1072" spans="1:15" x14ac:dyDescent="0.15">
      <c r="A1072" s="1" t="str">
        <f t="shared" si="32"/>
        <v>AmeriCredit Automobile Receivables Trust 2017-10001694010 - 01749942705</v>
      </c>
      <c r="B1072" s="2">
        <v>42705</v>
      </c>
      <c r="C1072" s="1" t="s">
        <v>410</v>
      </c>
      <c r="D1072" s="1" t="s">
        <v>16</v>
      </c>
      <c r="E1072" s="1">
        <v>39753.14</v>
      </c>
      <c r="F1072" s="1">
        <v>0</v>
      </c>
      <c r="G1072" s="1">
        <v>0</v>
      </c>
      <c r="H1072" s="1">
        <v>0</v>
      </c>
      <c r="I1072" s="1">
        <v>39753.14</v>
      </c>
      <c r="J1072" s="1">
        <v>0</v>
      </c>
      <c r="K1072" s="1">
        <v>0</v>
      </c>
      <c r="L1072" s="1">
        <v>0</v>
      </c>
      <c r="M1072" s="1">
        <v>386.48121602999998</v>
      </c>
      <c r="N1072" s="1">
        <v>3157.92</v>
      </c>
      <c r="O1072" s="1" t="b">
        <f t="shared" si="33"/>
        <v>0</v>
      </c>
    </row>
    <row r="1073" spans="1:15" x14ac:dyDescent="0.15">
      <c r="A1073" s="1" t="str">
        <f t="shared" si="32"/>
        <v>AmeriCredit Automobile Receivables Trust 2017-10001694010 - 01750342705</v>
      </c>
      <c r="B1073" s="2">
        <v>42705</v>
      </c>
      <c r="C1073" s="1" t="s">
        <v>409</v>
      </c>
      <c r="D1073" s="1" t="s">
        <v>16</v>
      </c>
      <c r="E1073" s="1">
        <v>23275.55</v>
      </c>
      <c r="F1073" s="1">
        <v>141.91</v>
      </c>
      <c r="G1073" s="1">
        <v>0</v>
      </c>
      <c r="H1073" s="1">
        <v>0</v>
      </c>
      <c r="I1073" s="1">
        <v>23133.64</v>
      </c>
      <c r="J1073" s="1">
        <v>399.64</v>
      </c>
      <c r="K1073" s="1">
        <v>0</v>
      </c>
      <c r="L1073" s="1">
        <v>0</v>
      </c>
      <c r="M1073" s="1">
        <v>188.26889814</v>
      </c>
      <c r="N1073" s="1">
        <v>1083.0999999999999</v>
      </c>
      <c r="O1073" s="1" t="b">
        <f t="shared" si="33"/>
        <v>0</v>
      </c>
    </row>
    <row r="1074" spans="1:15" x14ac:dyDescent="0.15">
      <c r="A1074" s="1" t="str">
        <f t="shared" si="32"/>
        <v>AmeriCredit Automobile Receivables Trust 2017-10001694010 - 01771742705</v>
      </c>
      <c r="B1074" s="2">
        <v>42705</v>
      </c>
      <c r="C1074" s="1" t="s">
        <v>408</v>
      </c>
      <c r="D1074" s="1" t="s">
        <v>16</v>
      </c>
      <c r="E1074" s="1">
        <v>24990</v>
      </c>
      <c r="F1074" s="1">
        <v>0</v>
      </c>
      <c r="G1074" s="1">
        <v>0</v>
      </c>
      <c r="H1074" s="1">
        <v>0</v>
      </c>
      <c r="I1074" s="1">
        <v>24990</v>
      </c>
      <c r="J1074" s="1">
        <v>200</v>
      </c>
      <c r="K1074" s="1">
        <v>0</v>
      </c>
      <c r="L1074" s="1">
        <v>0</v>
      </c>
      <c r="M1074" s="1">
        <v>219.70839495000001</v>
      </c>
      <c r="N1074" s="1">
        <v>1927.24</v>
      </c>
      <c r="O1074" s="1" t="b">
        <f t="shared" si="33"/>
        <v>0</v>
      </c>
    </row>
    <row r="1075" spans="1:15" x14ac:dyDescent="0.15">
      <c r="A1075" s="1" t="str">
        <f t="shared" si="32"/>
        <v>AmeriCredit Automobile Receivables Trust 2017-10001694010 - 01782342705</v>
      </c>
      <c r="B1075" s="2">
        <v>42705</v>
      </c>
      <c r="C1075" s="1" t="s">
        <v>407</v>
      </c>
      <c r="D1075" s="1" t="s">
        <v>16</v>
      </c>
      <c r="E1075" s="1">
        <v>16861.150000000001</v>
      </c>
      <c r="F1075" s="1">
        <v>0</v>
      </c>
      <c r="G1075" s="1">
        <v>0</v>
      </c>
      <c r="H1075" s="1">
        <v>0</v>
      </c>
      <c r="I1075" s="1">
        <v>16861.150000000001</v>
      </c>
      <c r="J1075" s="1">
        <v>315</v>
      </c>
      <c r="K1075" s="1">
        <v>0</v>
      </c>
      <c r="L1075" s="1">
        <v>0</v>
      </c>
      <c r="M1075" s="1">
        <v>121.40597434999999</v>
      </c>
      <c r="N1075" s="1">
        <v>541.76</v>
      </c>
      <c r="O1075" s="1" t="b">
        <f t="shared" si="33"/>
        <v>0</v>
      </c>
    </row>
    <row r="1076" spans="1:15" x14ac:dyDescent="0.15">
      <c r="A1076" s="1" t="str">
        <f t="shared" si="32"/>
        <v>AmeriCredit Automobile Receivables Trust 2017-10001694010 - 01794342705</v>
      </c>
      <c r="B1076" s="2">
        <v>42705</v>
      </c>
      <c r="C1076" s="1" t="s">
        <v>406</v>
      </c>
      <c r="D1076" s="1" t="s">
        <v>16</v>
      </c>
      <c r="E1076" s="1">
        <v>19295.84</v>
      </c>
      <c r="F1076" s="1">
        <v>0</v>
      </c>
      <c r="G1076" s="1">
        <v>0</v>
      </c>
      <c r="H1076" s="1">
        <v>0</v>
      </c>
      <c r="I1076" s="1">
        <v>19295.84</v>
      </c>
      <c r="J1076" s="1">
        <v>0</v>
      </c>
      <c r="K1076" s="1">
        <v>0</v>
      </c>
      <c r="L1076" s="1">
        <v>0</v>
      </c>
      <c r="M1076" s="1">
        <v>220.77205441000001</v>
      </c>
      <c r="N1076" s="1">
        <v>665.94</v>
      </c>
      <c r="O1076" s="1" t="b">
        <f t="shared" si="33"/>
        <v>0</v>
      </c>
    </row>
    <row r="1077" spans="1:15" x14ac:dyDescent="0.15">
      <c r="A1077" s="1" t="str">
        <f t="shared" si="32"/>
        <v>AmeriCredit Automobile Receivables Trust 2017-10001694010 - 01819042705</v>
      </c>
      <c r="B1077" s="2">
        <v>42705</v>
      </c>
      <c r="C1077" s="1" t="s">
        <v>405</v>
      </c>
      <c r="D1077" s="1" t="s">
        <v>16</v>
      </c>
      <c r="E1077" s="1">
        <v>20203.259999999998</v>
      </c>
      <c r="F1077" s="1">
        <v>196.05</v>
      </c>
      <c r="G1077" s="1">
        <v>0</v>
      </c>
      <c r="H1077" s="1">
        <v>0</v>
      </c>
      <c r="I1077" s="1">
        <v>20007.21</v>
      </c>
      <c r="J1077" s="1">
        <v>171.95</v>
      </c>
      <c r="K1077" s="1">
        <v>0</v>
      </c>
      <c r="L1077" s="1">
        <v>0</v>
      </c>
      <c r="M1077" s="1">
        <v>217.75892576000001</v>
      </c>
      <c r="N1077" s="1">
        <v>367.12</v>
      </c>
      <c r="O1077" s="1" t="b">
        <f t="shared" si="33"/>
        <v>0</v>
      </c>
    </row>
    <row r="1078" spans="1:15" x14ac:dyDescent="0.15">
      <c r="A1078" s="1" t="str">
        <f t="shared" si="32"/>
        <v>AmeriCredit Automobile Receivables Trust 2017-10001694010 - 01833942705</v>
      </c>
      <c r="B1078" s="2">
        <v>42705</v>
      </c>
      <c r="C1078" s="1" t="s">
        <v>404</v>
      </c>
      <c r="D1078" s="1" t="s">
        <v>16</v>
      </c>
      <c r="E1078" s="1">
        <v>14071.01</v>
      </c>
      <c r="F1078" s="1">
        <v>147.01</v>
      </c>
      <c r="G1078" s="1">
        <v>0</v>
      </c>
      <c r="H1078" s="1">
        <v>0</v>
      </c>
      <c r="I1078" s="1">
        <v>13924</v>
      </c>
      <c r="J1078" s="1">
        <v>169.99</v>
      </c>
      <c r="K1078" s="1">
        <v>0</v>
      </c>
      <c r="L1078" s="1">
        <v>0</v>
      </c>
      <c r="M1078" s="1">
        <v>176.87988589</v>
      </c>
      <c r="N1078" s="1">
        <v>316.22000000000003</v>
      </c>
      <c r="O1078" s="1" t="b">
        <f t="shared" si="33"/>
        <v>0</v>
      </c>
    </row>
    <row r="1079" spans="1:15" x14ac:dyDescent="0.15">
      <c r="A1079" s="1" t="str">
        <f t="shared" si="32"/>
        <v>AmeriCredit Automobile Receivables Trust 2017-10001694010 - 01836742705</v>
      </c>
      <c r="B1079" s="2">
        <v>42705</v>
      </c>
      <c r="C1079" s="1" t="s">
        <v>403</v>
      </c>
      <c r="D1079" s="1" t="s">
        <v>16</v>
      </c>
      <c r="E1079" s="1">
        <v>15133.5</v>
      </c>
      <c r="F1079" s="1">
        <v>0</v>
      </c>
      <c r="G1079" s="1">
        <v>0</v>
      </c>
      <c r="H1079" s="1">
        <v>0</v>
      </c>
      <c r="I1079" s="1">
        <v>15133.5</v>
      </c>
      <c r="J1079" s="1">
        <v>500</v>
      </c>
      <c r="K1079" s="1">
        <v>0</v>
      </c>
      <c r="L1079" s="1">
        <v>0</v>
      </c>
      <c r="M1079" s="1">
        <v>106.96340128999999</v>
      </c>
      <c r="N1079" s="1">
        <v>1017.4</v>
      </c>
      <c r="O1079" s="1" t="b">
        <f t="shared" si="33"/>
        <v>0</v>
      </c>
    </row>
    <row r="1080" spans="1:15" x14ac:dyDescent="0.15">
      <c r="A1080" s="1" t="str">
        <f t="shared" si="32"/>
        <v>AmeriCredit Automobile Receivables Trust 2017-10001694010 - 02027942705</v>
      </c>
      <c r="B1080" s="2">
        <v>42705</v>
      </c>
      <c r="C1080" s="1" t="s">
        <v>402</v>
      </c>
      <c r="D1080" s="1" t="s">
        <v>16</v>
      </c>
      <c r="E1080" s="1">
        <v>33196.720000000001</v>
      </c>
      <c r="F1080" s="1">
        <v>0</v>
      </c>
      <c r="G1080" s="1">
        <v>0</v>
      </c>
      <c r="H1080" s="1">
        <v>0</v>
      </c>
      <c r="I1080" s="1">
        <v>33196.720000000001</v>
      </c>
      <c r="J1080" s="1">
        <v>0</v>
      </c>
      <c r="K1080" s="1">
        <v>0</v>
      </c>
      <c r="L1080" s="1">
        <v>0</v>
      </c>
      <c r="M1080" s="1">
        <v>311.99984590999998</v>
      </c>
      <c r="N1080" s="1">
        <v>729.54</v>
      </c>
      <c r="O1080" s="1" t="b">
        <f t="shared" si="33"/>
        <v>0</v>
      </c>
    </row>
    <row r="1081" spans="1:15" x14ac:dyDescent="0.15">
      <c r="A1081" s="1" t="str">
        <f t="shared" si="32"/>
        <v>AmeriCredit Automobile Receivables Trust 2017-10001694010 - 02047942705</v>
      </c>
      <c r="B1081" s="2">
        <v>42705</v>
      </c>
      <c r="C1081" s="1" t="s">
        <v>401</v>
      </c>
      <c r="D1081" s="1" t="s">
        <v>16</v>
      </c>
      <c r="E1081" s="1">
        <v>21394</v>
      </c>
      <c r="F1081" s="1">
        <v>0</v>
      </c>
      <c r="G1081" s="1">
        <v>0</v>
      </c>
      <c r="H1081" s="1">
        <v>0</v>
      </c>
      <c r="I1081" s="1">
        <v>21394</v>
      </c>
      <c r="J1081" s="1">
        <v>0</v>
      </c>
      <c r="K1081" s="1">
        <v>0</v>
      </c>
      <c r="L1081" s="1">
        <v>0</v>
      </c>
      <c r="M1081" s="1">
        <v>214.87344801</v>
      </c>
      <c r="N1081" s="1">
        <v>1227.1500000000001</v>
      </c>
      <c r="O1081" s="1" t="b">
        <f t="shared" si="33"/>
        <v>0</v>
      </c>
    </row>
    <row r="1082" spans="1:15" x14ac:dyDescent="0.15">
      <c r="A1082" s="1" t="str">
        <f t="shared" si="32"/>
        <v>AmeriCredit Automobile Receivables Trust 2017-10001694010 - 02062942705</v>
      </c>
      <c r="B1082" s="2">
        <v>42705</v>
      </c>
      <c r="C1082" s="1" t="s">
        <v>400</v>
      </c>
      <c r="D1082" s="1" t="s">
        <v>16</v>
      </c>
      <c r="E1082" s="1">
        <v>13200.88</v>
      </c>
      <c r="F1082" s="1">
        <v>140.80000000000001</v>
      </c>
      <c r="G1082" s="1">
        <v>0</v>
      </c>
      <c r="H1082" s="1">
        <v>0</v>
      </c>
      <c r="I1082" s="1">
        <v>13060.08</v>
      </c>
      <c r="J1082" s="1">
        <v>184.49</v>
      </c>
      <c r="K1082" s="1">
        <v>0</v>
      </c>
      <c r="L1082" s="1">
        <v>0</v>
      </c>
      <c r="M1082" s="1">
        <v>155.61718153999999</v>
      </c>
      <c r="N1082" s="1">
        <v>325.29000000000002</v>
      </c>
      <c r="O1082" s="1" t="b">
        <f t="shared" si="33"/>
        <v>0</v>
      </c>
    </row>
    <row r="1083" spans="1:15" x14ac:dyDescent="0.15">
      <c r="A1083" s="1" t="str">
        <f t="shared" si="32"/>
        <v>AmeriCredit Automobile Receivables Trust 2017-10001694010 - 02078942705</v>
      </c>
      <c r="B1083" s="2">
        <v>42705</v>
      </c>
      <c r="C1083" s="1" t="s">
        <v>399</v>
      </c>
      <c r="D1083" s="1" t="s">
        <v>16</v>
      </c>
      <c r="E1083" s="1">
        <v>21509.17</v>
      </c>
      <c r="F1083" s="1">
        <v>0</v>
      </c>
      <c r="G1083" s="1">
        <v>0</v>
      </c>
      <c r="H1083" s="1">
        <v>0</v>
      </c>
      <c r="I1083" s="1">
        <v>21509.17</v>
      </c>
      <c r="J1083" s="1">
        <v>482.01</v>
      </c>
      <c r="K1083" s="1">
        <v>0</v>
      </c>
      <c r="L1083" s="1">
        <v>0</v>
      </c>
      <c r="M1083" s="1">
        <v>176.44840947</v>
      </c>
      <c r="N1083" s="1">
        <v>1494.03</v>
      </c>
      <c r="O1083" s="1" t="b">
        <f t="shared" si="33"/>
        <v>0</v>
      </c>
    </row>
    <row r="1084" spans="1:15" x14ac:dyDescent="0.15">
      <c r="A1084" s="1" t="str">
        <f t="shared" si="32"/>
        <v>AmeriCredit Automobile Receivables Trust 2017-10001694010 - 02081542705</v>
      </c>
      <c r="B1084" s="2">
        <v>42705</v>
      </c>
      <c r="C1084" s="1" t="s">
        <v>398</v>
      </c>
      <c r="D1084" s="1" t="s">
        <v>16</v>
      </c>
      <c r="E1084" s="1">
        <v>13716.74</v>
      </c>
      <c r="F1084" s="1">
        <v>165.31</v>
      </c>
      <c r="G1084" s="1">
        <v>0</v>
      </c>
      <c r="H1084" s="1">
        <v>0</v>
      </c>
      <c r="I1084" s="1">
        <v>13551.43</v>
      </c>
      <c r="J1084" s="1">
        <v>73.7</v>
      </c>
      <c r="K1084" s="1">
        <v>0</v>
      </c>
      <c r="L1084" s="1">
        <v>0</v>
      </c>
      <c r="M1084" s="1">
        <v>141.67426982999999</v>
      </c>
      <c r="N1084" s="1">
        <v>239.01</v>
      </c>
      <c r="O1084" s="1" t="b">
        <f t="shared" si="33"/>
        <v>0</v>
      </c>
    </row>
    <row r="1085" spans="1:15" x14ac:dyDescent="0.15">
      <c r="A1085" s="1" t="str">
        <f t="shared" si="32"/>
        <v>AmeriCredit Automobile Receivables Trust 2017-10001694010 - 02128742705</v>
      </c>
      <c r="B1085" s="2">
        <v>42705</v>
      </c>
      <c r="C1085" s="1" t="s">
        <v>397</v>
      </c>
      <c r="D1085" s="1" t="s">
        <v>16</v>
      </c>
      <c r="E1085" s="1">
        <v>11104.72</v>
      </c>
      <c r="F1085" s="1">
        <v>635.91999999999996</v>
      </c>
      <c r="G1085" s="1">
        <v>-459.5</v>
      </c>
      <c r="H1085" s="1">
        <v>0</v>
      </c>
      <c r="I1085" s="1">
        <v>10928.3</v>
      </c>
      <c r="J1085" s="1">
        <v>540.24</v>
      </c>
      <c r="K1085" s="1">
        <v>0</v>
      </c>
      <c r="L1085" s="1">
        <v>0</v>
      </c>
      <c r="M1085" s="1">
        <v>98.804928279999999</v>
      </c>
      <c r="N1085" s="1">
        <v>238.41</v>
      </c>
      <c r="O1085" s="1" t="b">
        <f t="shared" si="33"/>
        <v>0</v>
      </c>
    </row>
    <row r="1086" spans="1:15" x14ac:dyDescent="0.15">
      <c r="A1086" s="1" t="str">
        <f t="shared" si="32"/>
        <v>AmeriCredit Automobile Receivables Trust 2017-10001694010 - 02131942705</v>
      </c>
      <c r="B1086" s="2">
        <v>42705</v>
      </c>
      <c r="C1086" s="1" t="s">
        <v>396</v>
      </c>
      <c r="D1086" s="1" t="s">
        <v>16</v>
      </c>
      <c r="E1086" s="1">
        <v>24488.6</v>
      </c>
      <c r="F1086" s="1">
        <v>0</v>
      </c>
      <c r="G1086" s="1">
        <v>0</v>
      </c>
      <c r="H1086" s="1">
        <v>0</v>
      </c>
      <c r="I1086" s="1">
        <v>24488.6</v>
      </c>
      <c r="J1086" s="1">
        <v>0</v>
      </c>
      <c r="K1086" s="1">
        <v>0</v>
      </c>
      <c r="L1086" s="1">
        <v>0</v>
      </c>
      <c r="M1086" s="1">
        <v>225.39992715</v>
      </c>
      <c r="N1086" s="1">
        <v>1011</v>
      </c>
      <c r="O1086" s="1" t="b">
        <f t="shared" si="33"/>
        <v>0</v>
      </c>
    </row>
    <row r="1087" spans="1:15" x14ac:dyDescent="0.15">
      <c r="A1087" s="1" t="str">
        <f t="shared" si="32"/>
        <v>AmeriCredit Automobile Receivables Trust 2017-10001694010 - 02148442705</v>
      </c>
      <c r="B1087" s="2">
        <v>42705</v>
      </c>
      <c r="C1087" s="1" t="s">
        <v>395</v>
      </c>
      <c r="D1087" s="1" t="s">
        <v>16</v>
      </c>
      <c r="E1087" s="1">
        <v>8393.5300000000007</v>
      </c>
      <c r="F1087" s="1">
        <v>42.54</v>
      </c>
      <c r="G1087" s="1">
        <v>0</v>
      </c>
      <c r="H1087" s="1">
        <v>0</v>
      </c>
      <c r="I1087" s="1">
        <v>8350.99</v>
      </c>
      <c r="J1087" s="1">
        <v>178.68</v>
      </c>
      <c r="K1087" s="1">
        <v>0</v>
      </c>
      <c r="L1087" s="1">
        <v>0</v>
      </c>
      <c r="M1087" s="1">
        <v>90.869352570000004</v>
      </c>
      <c r="N1087" s="1">
        <v>221.22</v>
      </c>
      <c r="O1087" s="1" t="b">
        <f t="shared" si="33"/>
        <v>0</v>
      </c>
    </row>
    <row r="1088" spans="1:15" x14ac:dyDescent="0.15">
      <c r="A1088" s="1" t="str">
        <f t="shared" si="32"/>
        <v>AmeriCredit Automobile Receivables Trust 2017-10001694010 - 02197442705</v>
      </c>
      <c r="B1088" s="2">
        <v>42705</v>
      </c>
      <c r="C1088" s="1" t="s">
        <v>394</v>
      </c>
      <c r="D1088" s="1" t="s">
        <v>16</v>
      </c>
      <c r="E1088" s="1">
        <v>19511.560000000001</v>
      </c>
      <c r="F1088" s="1">
        <v>145.66999999999999</v>
      </c>
      <c r="G1088" s="1">
        <v>0</v>
      </c>
      <c r="H1088" s="1">
        <v>0</v>
      </c>
      <c r="I1088" s="1">
        <v>19365.89</v>
      </c>
      <c r="J1088" s="1">
        <v>270.07</v>
      </c>
      <c r="K1088" s="1">
        <v>0</v>
      </c>
      <c r="L1088" s="1">
        <v>0</v>
      </c>
      <c r="M1088" s="1">
        <v>174.48259150999999</v>
      </c>
      <c r="N1088" s="1">
        <v>415.74</v>
      </c>
      <c r="O1088" s="1" t="b">
        <f t="shared" si="33"/>
        <v>0</v>
      </c>
    </row>
    <row r="1089" spans="1:15" x14ac:dyDescent="0.15">
      <c r="A1089" s="1" t="str">
        <f t="shared" si="32"/>
        <v>AmeriCredit Automobile Receivables Trust 2017-10001694010 - 02238242705</v>
      </c>
      <c r="B1089" s="2">
        <v>42705</v>
      </c>
      <c r="C1089" s="1" t="s">
        <v>393</v>
      </c>
      <c r="D1089" s="1" t="s">
        <v>16</v>
      </c>
      <c r="E1089" s="1">
        <v>22983.66</v>
      </c>
      <c r="F1089" s="1">
        <v>833.66</v>
      </c>
      <c r="G1089" s="1">
        <v>-395</v>
      </c>
      <c r="H1089" s="1">
        <v>0</v>
      </c>
      <c r="I1089" s="1">
        <v>22545</v>
      </c>
      <c r="J1089" s="1">
        <v>1116.97</v>
      </c>
      <c r="K1089" s="1">
        <v>0</v>
      </c>
      <c r="L1089" s="1">
        <v>0</v>
      </c>
      <c r="M1089" s="1">
        <v>208.60751378</v>
      </c>
      <c r="N1089" s="1">
        <v>485.21</v>
      </c>
      <c r="O1089" s="1" t="b">
        <f t="shared" si="33"/>
        <v>0</v>
      </c>
    </row>
    <row r="1090" spans="1:15" x14ac:dyDescent="0.15">
      <c r="A1090" s="1" t="str">
        <f t="shared" si="32"/>
        <v>AmeriCredit Automobile Receivables Trust 2017-10001694010 - 02265542705</v>
      </c>
      <c r="B1090" s="2">
        <v>42705</v>
      </c>
      <c r="C1090" s="1" t="s">
        <v>392</v>
      </c>
      <c r="D1090" s="1" t="s">
        <v>16</v>
      </c>
      <c r="E1090" s="1">
        <v>16294.97</v>
      </c>
      <c r="F1090" s="1">
        <v>0</v>
      </c>
      <c r="G1090" s="1">
        <v>0</v>
      </c>
      <c r="H1090" s="1">
        <v>0</v>
      </c>
      <c r="I1090" s="1">
        <v>16294.97</v>
      </c>
      <c r="J1090" s="1">
        <v>370.13</v>
      </c>
      <c r="K1090" s="1">
        <v>0</v>
      </c>
      <c r="L1090" s="1">
        <v>0</v>
      </c>
      <c r="M1090" s="1">
        <v>129.84386906</v>
      </c>
      <c r="N1090" s="1">
        <v>767.26</v>
      </c>
      <c r="O1090" s="1" t="b">
        <f t="shared" si="33"/>
        <v>0</v>
      </c>
    </row>
    <row r="1091" spans="1:15" x14ac:dyDescent="0.15">
      <c r="A1091" s="1" t="str">
        <f t="shared" ref="A1091:A1154" si="34">D1091&amp;C1091&amp;B1091</f>
        <v>AmeriCredit Automobile Receivables Trust 2017-10001694010 - 02314242705</v>
      </c>
      <c r="B1091" s="2">
        <v>42705</v>
      </c>
      <c r="C1091" s="1" t="s">
        <v>391</v>
      </c>
      <c r="D1091" s="1" t="s">
        <v>16</v>
      </c>
      <c r="E1091" s="1">
        <v>6471.75</v>
      </c>
      <c r="F1091" s="1">
        <v>83.32</v>
      </c>
      <c r="G1091" s="1">
        <v>0</v>
      </c>
      <c r="H1091" s="1">
        <v>0</v>
      </c>
      <c r="I1091" s="1">
        <v>6388.43</v>
      </c>
      <c r="J1091" s="1">
        <v>279.33999999999997</v>
      </c>
      <c r="K1091" s="1">
        <v>0</v>
      </c>
      <c r="L1091" s="1">
        <v>0</v>
      </c>
      <c r="M1091" s="1">
        <v>62.43929035</v>
      </c>
      <c r="N1091" s="1">
        <v>181.33</v>
      </c>
      <c r="O1091" s="1" t="b">
        <f t="shared" ref="O1091:O1154" si="35">E1091=G1091</f>
        <v>0</v>
      </c>
    </row>
    <row r="1092" spans="1:15" x14ac:dyDescent="0.15">
      <c r="A1092" s="1" t="str">
        <f t="shared" si="34"/>
        <v>AmeriCredit Automobile Receivables Trust 2017-10001694010 - 02326242705</v>
      </c>
      <c r="B1092" s="2">
        <v>42705</v>
      </c>
      <c r="C1092" s="1" t="s">
        <v>390</v>
      </c>
      <c r="D1092" s="1" t="s">
        <v>16</v>
      </c>
      <c r="E1092" s="1">
        <v>17013.57</v>
      </c>
      <c r="F1092" s="1">
        <v>308.89999999999998</v>
      </c>
      <c r="G1092" s="1">
        <v>0</v>
      </c>
      <c r="H1092" s="1">
        <v>0</v>
      </c>
      <c r="I1092" s="1">
        <v>16704.669999999998</v>
      </c>
      <c r="J1092" s="1">
        <v>107.1</v>
      </c>
      <c r="K1092" s="1">
        <v>0</v>
      </c>
      <c r="L1092" s="1">
        <v>0</v>
      </c>
      <c r="M1092" s="1">
        <v>315.83494664</v>
      </c>
      <c r="N1092" s="1">
        <v>797.52</v>
      </c>
      <c r="O1092" s="1" t="b">
        <f t="shared" si="35"/>
        <v>0</v>
      </c>
    </row>
    <row r="1093" spans="1:15" x14ac:dyDescent="0.15">
      <c r="A1093" s="1" t="str">
        <f t="shared" si="34"/>
        <v>AmeriCredit Automobile Receivables Trust 2017-10001694010 - 02348042705</v>
      </c>
      <c r="B1093" s="2">
        <v>42705</v>
      </c>
      <c r="C1093" s="1" t="s">
        <v>389</v>
      </c>
      <c r="D1093" s="1" t="s">
        <v>16</v>
      </c>
      <c r="E1093" s="1">
        <v>23195.85</v>
      </c>
      <c r="F1093" s="1">
        <v>0</v>
      </c>
      <c r="G1093" s="1">
        <v>0</v>
      </c>
      <c r="H1093" s="1">
        <v>0</v>
      </c>
      <c r="I1093" s="1">
        <v>23195.85</v>
      </c>
      <c r="J1093" s="1">
        <v>0</v>
      </c>
      <c r="K1093" s="1">
        <v>0</v>
      </c>
      <c r="L1093" s="1">
        <v>0</v>
      </c>
      <c r="M1093" s="1">
        <v>165.76443990000001</v>
      </c>
      <c r="N1093" s="1">
        <v>1763.82</v>
      </c>
      <c r="O1093" s="1" t="b">
        <f t="shared" si="35"/>
        <v>0</v>
      </c>
    </row>
    <row r="1094" spans="1:15" x14ac:dyDescent="0.15">
      <c r="A1094" s="1" t="str">
        <f t="shared" si="34"/>
        <v>AmeriCredit Automobile Receivables Trust 2017-10001694010 - 02349242705</v>
      </c>
      <c r="B1094" s="2">
        <v>42705</v>
      </c>
      <c r="C1094" s="1" t="s">
        <v>388</v>
      </c>
      <c r="D1094" s="1" t="s">
        <v>16</v>
      </c>
      <c r="E1094" s="1">
        <v>413.97</v>
      </c>
      <c r="F1094" s="1">
        <v>0</v>
      </c>
      <c r="G1094" s="1">
        <v>0</v>
      </c>
      <c r="H1094" s="1">
        <v>0</v>
      </c>
      <c r="I1094" s="1">
        <v>413.97</v>
      </c>
      <c r="J1094" s="1">
        <v>0</v>
      </c>
      <c r="K1094" s="1">
        <v>0</v>
      </c>
      <c r="L1094" s="1">
        <v>0</v>
      </c>
      <c r="M1094" s="1">
        <v>173.93542632</v>
      </c>
      <c r="N1094" s="1">
        <v>0</v>
      </c>
      <c r="O1094" s="1" t="b">
        <f t="shared" si="35"/>
        <v>0</v>
      </c>
    </row>
    <row r="1095" spans="1:15" x14ac:dyDescent="0.15">
      <c r="A1095" s="1" t="str">
        <f t="shared" si="34"/>
        <v>AmeriCredit Automobile Receivables Trust 2017-10001694010 - 02350842705</v>
      </c>
      <c r="B1095" s="2">
        <v>42705</v>
      </c>
      <c r="C1095" s="1" t="s">
        <v>387</v>
      </c>
      <c r="D1095" s="1" t="s">
        <v>16</v>
      </c>
      <c r="E1095" s="1">
        <v>18337.43</v>
      </c>
      <c r="F1095" s="1">
        <v>231.87</v>
      </c>
      <c r="G1095" s="1">
        <v>0</v>
      </c>
      <c r="H1095" s="1">
        <v>0</v>
      </c>
      <c r="I1095" s="1">
        <v>18105.560000000001</v>
      </c>
      <c r="J1095" s="1">
        <v>84.17</v>
      </c>
      <c r="K1095" s="1">
        <v>0</v>
      </c>
      <c r="L1095" s="1">
        <v>0</v>
      </c>
      <c r="M1095" s="1">
        <v>209.42724687</v>
      </c>
      <c r="N1095" s="1">
        <v>316.04000000000002</v>
      </c>
      <c r="O1095" s="1" t="b">
        <f t="shared" si="35"/>
        <v>0</v>
      </c>
    </row>
    <row r="1096" spans="1:15" x14ac:dyDescent="0.15">
      <c r="A1096" s="1" t="str">
        <f t="shared" si="34"/>
        <v>AmeriCredit Automobile Receivables Trust 2017-10001694010 - 02378742705</v>
      </c>
      <c r="B1096" s="2">
        <v>42705</v>
      </c>
      <c r="C1096" s="1" t="s">
        <v>386</v>
      </c>
      <c r="D1096" s="1" t="s">
        <v>16</v>
      </c>
      <c r="E1096" s="1">
        <v>10024.450000000001</v>
      </c>
      <c r="F1096" s="1">
        <v>2235.41</v>
      </c>
      <c r="G1096" s="1">
        <v>0</v>
      </c>
      <c r="H1096" s="1">
        <v>0</v>
      </c>
      <c r="I1096" s="1">
        <v>7789.04</v>
      </c>
      <c r="J1096" s="1">
        <v>100.11</v>
      </c>
      <c r="K1096" s="1">
        <v>0</v>
      </c>
      <c r="L1096" s="1">
        <v>0</v>
      </c>
      <c r="M1096" s="1">
        <v>245.93418141000001</v>
      </c>
      <c r="N1096" s="1">
        <v>335.52</v>
      </c>
      <c r="O1096" s="1" t="b">
        <f t="shared" si="35"/>
        <v>0</v>
      </c>
    </row>
    <row r="1097" spans="1:15" x14ac:dyDescent="0.15">
      <c r="A1097" s="1" t="str">
        <f t="shared" si="34"/>
        <v>AmeriCredit Automobile Receivables Trust 2017-10001694010 - 02434242705</v>
      </c>
      <c r="B1097" s="2">
        <v>42705</v>
      </c>
      <c r="C1097" s="1" t="s">
        <v>385</v>
      </c>
      <c r="D1097" s="1" t="s">
        <v>16</v>
      </c>
      <c r="E1097" s="1">
        <v>22627.56</v>
      </c>
      <c r="F1097" s="1">
        <v>235.76</v>
      </c>
      <c r="G1097" s="1">
        <v>0</v>
      </c>
      <c r="H1097" s="1">
        <v>0</v>
      </c>
      <c r="I1097" s="1">
        <v>22391.8</v>
      </c>
      <c r="J1097" s="1">
        <v>151.41</v>
      </c>
      <c r="K1097" s="1">
        <v>0</v>
      </c>
      <c r="L1097" s="1">
        <v>0</v>
      </c>
      <c r="M1097" s="1">
        <v>238.69931725999999</v>
      </c>
      <c r="N1097" s="1">
        <v>387.17</v>
      </c>
      <c r="O1097" s="1" t="b">
        <f t="shared" si="35"/>
        <v>0</v>
      </c>
    </row>
    <row r="1098" spans="1:15" x14ac:dyDescent="0.15">
      <c r="A1098" s="1" t="str">
        <f t="shared" si="34"/>
        <v>AmeriCredit Automobile Receivables Trust 2017-10001694010 - 02451942705</v>
      </c>
      <c r="B1098" s="2">
        <v>42705</v>
      </c>
      <c r="C1098" s="1" t="s">
        <v>384</v>
      </c>
      <c r="D1098" s="1" t="s">
        <v>16</v>
      </c>
      <c r="E1098" s="1">
        <v>14525.68</v>
      </c>
      <c r="F1098" s="1">
        <v>766.26</v>
      </c>
      <c r="G1098" s="1">
        <v>-475</v>
      </c>
      <c r="H1098" s="1">
        <v>0</v>
      </c>
      <c r="I1098" s="1">
        <v>14234.42</v>
      </c>
      <c r="J1098" s="1">
        <v>693.74</v>
      </c>
      <c r="K1098" s="1">
        <v>0</v>
      </c>
      <c r="L1098" s="1">
        <v>0</v>
      </c>
      <c r="M1098" s="1">
        <v>147.74006901999999</v>
      </c>
      <c r="N1098" s="1">
        <v>328.11</v>
      </c>
      <c r="O1098" s="1" t="b">
        <f t="shared" si="35"/>
        <v>0</v>
      </c>
    </row>
    <row r="1099" spans="1:15" x14ac:dyDescent="0.15">
      <c r="A1099" s="1" t="str">
        <f t="shared" si="34"/>
        <v>AmeriCredit Automobile Receivables Trust 2017-10001694010 - 02536342705</v>
      </c>
      <c r="B1099" s="2">
        <v>42705</v>
      </c>
      <c r="C1099" s="1" t="s">
        <v>383</v>
      </c>
      <c r="D1099" s="1" t="s">
        <v>16</v>
      </c>
      <c r="E1099" s="1">
        <v>22246.62</v>
      </c>
      <c r="F1099" s="1">
        <v>0</v>
      </c>
      <c r="G1099" s="1">
        <v>0</v>
      </c>
      <c r="H1099" s="1">
        <v>0</v>
      </c>
      <c r="I1099" s="1">
        <v>22246.62</v>
      </c>
      <c r="J1099" s="1">
        <v>0</v>
      </c>
      <c r="K1099" s="1">
        <v>0</v>
      </c>
      <c r="L1099" s="1">
        <v>0</v>
      </c>
      <c r="M1099" s="1">
        <v>181.26680397000001</v>
      </c>
      <c r="N1099" s="1">
        <v>1015.22</v>
      </c>
      <c r="O1099" s="1" t="b">
        <f t="shared" si="35"/>
        <v>0</v>
      </c>
    </row>
    <row r="1100" spans="1:15" x14ac:dyDescent="0.15">
      <c r="A1100" s="1" t="str">
        <f t="shared" si="34"/>
        <v>AmeriCredit Automobile Receivables Trust 2017-10001694010 - 02595242705</v>
      </c>
      <c r="B1100" s="2">
        <v>42705</v>
      </c>
      <c r="C1100" s="1" t="s">
        <v>382</v>
      </c>
      <c r="D1100" s="1" t="s">
        <v>16</v>
      </c>
      <c r="E1100" s="1">
        <v>20200.21</v>
      </c>
      <c r="F1100" s="1">
        <v>0</v>
      </c>
      <c r="G1100" s="1">
        <v>0</v>
      </c>
      <c r="H1100" s="1">
        <v>0</v>
      </c>
      <c r="I1100" s="1">
        <v>20200.21</v>
      </c>
      <c r="J1100" s="1">
        <v>0</v>
      </c>
      <c r="K1100" s="1">
        <v>0</v>
      </c>
      <c r="L1100" s="1">
        <v>0</v>
      </c>
      <c r="M1100" s="1">
        <v>179.74625255999999</v>
      </c>
      <c r="N1100" s="1">
        <v>858.92</v>
      </c>
      <c r="O1100" s="1" t="b">
        <f t="shared" si="35"/>
        <v>0</v>
      </c>
    </row>
    <row r="1101" spans="1:15" x14ac:dyDescent="0.15">
      <c r="A1101" s="1" t="str">
        <f t="shared" si="34"/>
        <v>AmeriCredit Automobile Receivables Trust 2017-10001694010 - 02603142705</v>
      </c>
      <c r="B1101" s="2">
        <v>42705</v>
      </c>
      <c r="C1101" s="1" t="s">
        <v>381</v>
      </c>
      <c r="D1101" s="1" t="s">
        <v>16</v>
      </c>
      <c r="E1101" s="1">
        <v>12246.02</v>
      </c>
      <c r="F1101" s="1">
        <v>68.760000000000005</v>
      </c>
      <c r="G1101" s="1">
        <v>0</v>
      </c>
      <c r="H1101" s="1">
        <v>0</v>
      </c>
      <c r="I1101" s="1">
        <v>12177.26</v>
      </c>
      <c r="J1101" s="1">
        <v>263.83</v>
      </c>
      <c r="K1101" s="1">
        <v>0</v>
      </c>
      <c r="L1101" s="1">
        <v>0</v>
      </c>
      <c r="M1101" s="1">
        <v>122.65249854</v>
      </c>
      <c r="N1101" s="1">
        <v>332.59</v>
      </c>
      <c r="O1101" s="1" t="b">
        <f t="shared" si="35"/>
        <v>0</v>
      </c>
    </row>
    <row r="1102" spans="1:15" x14ac:dyDescent="0.15">
      <c r="A1102" s="1" t="str">
        <f t="shared" si="34"/>
        <v>AmeriCredit Automobile Receivables Trust 2017-10001694010 - 02650542705</v>
      </c>
      <c r="B1102" s="2">
        <v>42705</v>
      </c>
      <c r="C1102" s="1" t="s">
        <v>380</v>
      </c>
      <c r="D1102" s="1" t="s">
        <v>16</v>
      </c>
      <c r="E1102" s="1">
        <v>30830</v>
      </c>
      <c r="F1102" s="1">
        <v>0</v>
      </c>
      <c r="G1102" s="1">
        <v>0</v>
      </c>
      <c r="H1102" s="1">
        <v>0</v>
      </c>
      <c r="I1102" s="1">
        <v>30830</v>
      </c>
      <c r="J1102" s="1">
        <v>641.26</v>
      </c>
      <c r="K1102" s="1">
        <v>0</v>
      </c>
      <c r="L1102" s="1">
        <v>0</v>
      </c>
      <c r="M1102" s="1">
        <v>280.95638959000001</v>
      </c>
      <c r="N1102" s="1">
        <v>1282.52</v>
      </c>
      <c r="O1102" s="1" t="b">
        <f t="shared" si="35"/>
        <v>0</v>
      </c>
    </row>
    <row r="1103" spans="1:15" x14ac:dyDescent="0.15">
      <c r="A1103" s="1" t="str">
        <f t="shared" si="34"/>
        <v>AmeriCredit Automobile Receivables Trust 2017-10001694010 - 02664742705</v>
      </c>
      <c r="B1103" s="2">
        <v>42705</v>
      </c>
      <c r="C1103" s="1" t="s">
        <v>379</v>
      </c>
      <c r="D1103" s="1" t="s">
        <v>16</v>
      </c>
      <c r="E1103" s="1">
        <v>30914.04</v>
      </c>
      <c r="F1103" s="1">
        <v>0</v>
      </c>
      <c r="G1103" s="1">
        <v>0</v>
      </c>
      <c r="H1103" s="1">
        <v>0</v>
      </c>
      <c r="I1103" s="1">
        <v>30914.04</v>
      </c>
      <c r="J1103" s="1">
        <v>0</v>
      </c>
      <c r="K1103" s="1">
        <v>0</v>
      </c>
      <c r="L1103" s="1">
        <v>0</v>
      </c>
      <c r="M1103" s="1">
        <v>252.63175249</v>
      </c>
      <c r="N1103" s="1">
        <v>2114.2800000000002</v>
      </c>
      <c r="O1103" s="1" t="b">
        <f t="shared" si="35"/>
        <v>0</v>
      </c>
    </row>
    <row r="1104" spans="1:15" x14ac:dyDescent="0.15">
      <c r="A1104" s="1" t="str">
        <f t="shared" si="34"/>
        <v>AmeriCredit Automobile Receivables Trust 2017-10001694010 - 02707342705</v>
      </c>
      <c r="B1104" s="2">
        <v>42705</v>
      </c>
      <c r="C1104" s="1" t="s">
        <v>378</v>
      </c>
      <c r="D1104" s="1" t="s">
        <v>16</v>
      </c>
      <c r="E1104" s="1">
        <v>34388.39</v>
      </c>
      <c r="F1104" s="1">
        <v>316.12</v>
      </c>
      <c r="G1104" s="1">
        <v>0</v>
      </c>
      <c r="H1104" s="1">
        <v>0</v>
      </c>
      <c r="I1104" s="1">
        <v>34072.269999999997</v>
      </c>
      <c r="J1104" s="1">
        <v>289.48</v>
      </c>
      <c r="K1104" s="1">
        <v>0</v>
      </c>
      <c r="L1104" s="1">
        <v>0</v>
      </c>
      <c r="M1104" s="1">
        <v>380.79131839000001</v>
      </c>
      <c r="N1104" s="1">
        <v>605.6</v>
      </c>
      <c r="O1104" s="1" t="b">
        <f t="shared" si="35"/>
        <v>0</v>
      </c>
    </row>
    <row r="1105" spans="1:15" x14ac:dyDescent="0.15">
      <c r="A1105" s="1" t="str">
        <f t="shared" si="34"/>
        <v>AmeriCredit Automobile Receivables Trust 2017-10001694010 - 02774842705</v>
      </c>
      <c r="B1105" s="2">
        <v>42705</v>
      </c>
      <c r="C1105" s="1" t="s">
        <v>377</v>
      </c>
      <c r="D1105" s="1" t="s">
        <v>16</v>
      </c>
      <c r="E1105" s="1">
        <v>19527</v>
      </c>
      <c r="F1105" s="1">
        <v>0</v>
      </c>
      <c r="G1105" s="1">
        <v>0</v>
      </c>
      <c r="H1105" s="1">
        <v>0</v>
      </c>
      <c r="I1105" s="1">
        <v>19527</v>
      </c>
      <c r="J1105" s="1">
        <v>0</v>
      </c>
      <c r="K1105" s="1">
        <v>0</v>
      </c>
      <c r="L1105" s="1">
        <v>0</v>
      </c>
      <c r="M1105" s="1">
        <v>143.71185829999999</v>
      </c>
      <c r="N1105" s="1">
        <v>1449.09</v>
      </c>
      <c r="O1105" s="1" t="b">
        <f t="shared" si="35"/>
        <v>0</v>
      </c>
    </row>
    <row r="1106" spans="1:15" x14ac:dyDescent="0.15">
      <c r="A1106" s="1" t="str">
        <f t="shared" si="34"/>
        <v>AmeriCredit Automobile Receivables Trust 2017-10001694010 - 02831142705</v>
      </c>
      <c r="B1106" s="2">
        <v>42705</v>
      </c>
      <c r="C1106" s="1" t="s">
        <v>376</v>
      </c>
      <c r="D1106" s="1" t="s">
        <v>16</v>
      </c>
      <c r="E1106" s="1">
        <v>16532.63</v>
      </c>
      <c r="F1106" s="1">
        <v>0</v>
      </c>
      <c r="G1106" s="1">
        <v>0</v>
      </c>
      <c r="H1106" s="1">
        <v>0</v>
      </c>
      <c r="I1106" s="1">
        <v>16532.63</v>
      </c>
      <c r="J1106" s="1">
        <v>0</v>
      </c>
      <c r="K1106" s="1">
        <v>0</v>
      </c>
      <c r="L1106" s="1">
        <v>0</v>
      </c>
      <c r="M1106" s="1">
        <v>185.94215431999999</v>
      </c>
      <c r="N1106" s="1">
        <v>577.82000000000005</v>
      </c>
      <c r="O1106" s="1" t="b">
        <f t="shared" si="35"/>
        <v>0</v>
      </c>
    </row>
    <row r="1107" spans="1:15" x14ac:dyDescent="0.15">
      <c r="A1107" s="1" t="str">
        <f t="shared" si="34"/>
        <v>AmeriCredit Automobile Receivables Trust 2017-10001694010 - 02835842705</v>
      </c>
      <c r="B1107" s="2">
        <v>42705</v>
      </c>
      <c r="C1107" s="1" t="s">
        <v>375</v>
      </c>
      <c r="D1107" s="1" t="s">
        <v>16</v>
      </c>
      <c r="E1107" s="1">
        <v>26829.75</v>
      </c>
      <c r="F1107" s="1">
        <v>0</v>
      </c>
      <c r="G1107" s="1">
        <v>0</v>
      </c>
      <c r="H1107" s="1">
        <v>0</v>
      </c>
      <c r="I1107" s="1">
        <v>26829.75</v>
      </c>
      <c r="J1107" s="1">
        <v>615</v>
      </c>
      <c r="K1107" s="1">
        <v>0</v>
      </c>
      <c r="L1107" s="1">
        <v>0</v>
      </c>
      <c r="M1107" s="1">
        <v>217.88506301999999</v>
      </c>
      <c r="N1107" s="1">
        <v>1229.8800000000001</v>
      </c>
      <c r="O1107" s="1" t="b">
        <f t="shared" si="35"/>
        <v>0</v>
      </c>
    </row>
    <row r="1108" spans="1:15" x14ac:dyDescent="0.15">
      <c r="A1108" s="1" t="str">
        <f t="shared" si="34"/>
        <v>AmeriCredit Automobile Receivables Trust 2017-10001694010 - 02865642705</v>
      </c>
      <c r="B1108" s="2">
        <v>42705</v>
      </c>
      <c r="C1108" s="1" t="s">
        <v>374</v>
      </c>
      <c r="D1108" s="1" t="s">
        <v>16</v>
      </c>
      <c r="E1108" s="1">
        <v>29959.19</v>
      </c>
      <c r="F1108" s="1">
        <v>0</v>
      </c>
      <c r="G1108" s="1">
        <v>0</v>
      </c>
      <c r="H1108" s="1">
        <v>0</v>
      </c>
      <c r="I1108" s="1">
        <v>29959.19</v>
      </c>
      <c r="J1108" s="1">
        <v>0</v>
      </c>
      <c r="K1108" s="1">
        <v>0</v>
      </c>
      <c r="L1108" s="1">
        <v>0</v>
      </c>
      <c r="M1108" s="1">
        <v>259.62076306</v>
      </c>
      <c r="N1108" s="1">
        <v>1312.46</v>
      </c>
      <c r="O1108" s="1" t="b">
        <f t="shared" si="35"/>
        <v>0</v>
      </c>
    </row>
    <row r="1109" spans="1:15" x14ac:dyDescent="0.15">
      <c r="A1109" s="1" t="str">
        <f t="shared" si="34"/>
        <v>AmeriCredit Automobile Receivables Trust 2017-10001694010 - 02895442705</v>
      </c>
      <c r="B1109" s="2">
        <v>42705</v>
      </c>
      <c r="C1109" s="1" t="s">
        <v>373</v>
      </c>
      <c r="D1109" s="1" t="s">
        <v>16</v>
      </c>
      <c r="E1109" s="1">
        <v>39373.99</v>
      </c>
      <c r="F1109" s="1">
        <v>0</v>
      </c>
      <c r="G1109" s="1">
        <v>0</v>
      </c>
      <c r="H1109" s="1">
        <v>0</v>
      </c>
      <c r="I1109" s="1">
        <v>39373.99</v>
      </c>
      <c r="J1109" s="1">
        <v>0</v>
      </c>
      <c r="K1109" s="1">
        <v>0</v>
      </c>
      <c r="L1109" s="1">
        <v>0</v>
      </c>
      <c r="M1109" s="1">
        <v>418.30704248000001</v>
      </c>
      <c r="N1109" s="1">
        <v>1340.6</v>
      </c>
      <c r="O1109" s="1" t="b">
        <f t="shared" si="35"/>
        <v>0</v>
      </c>
    </row>
    <row r="1110" spans="1:15" x14ac:dyDescent="0.15">
      <c r="A1110" s="1" t="str">
        <f t="shared" si="34"/>
        <v>AmeriCredit Automobile Receivables Trust 2017-10001694010 - 02896342705</v>
      </c>
      <c r="B1110" s="2">
        <v>42705</v>
      </c>
      <c r="C1110" s="1" t="s">
        <v>372</v>
      </c>
      <c r="D1110" s="1" t="s">
        <v>16</v>
      </c>
      <c r="E1110" s="1">
        <v>16799.46</v>
      </c>
      <c r="F1110" s="1">
        <v>147.19</v>
      </c>
      <c r="G1110" s="1">
        <v>0</v>
      </c>
      <c r="H1110" s="1">
        <v>0</v>
      </c>
      <c r="I1110" s="1">
        <v>16652.27</v>
      </c>
      <c r="J1110" s="1">
        <v>220.18</v>
      </c>
      <c r="K1110" s="1">
        <v>0</v>
      </c>
      <c r="L1110" s="1">
        <v>0</v>
      </c>
      <c r="M1110" s="1">
        <v>144.526321</v>
      </c>
      <c r="N1110" s="1">
        <v>367.37</v>
      </c>
      <c r="O1110" s="1" t="b">
        <f t="shared" si="35"/>
        <v>0</v>
      </c>
    </row>
    <row r="1111" spans="1:15" x14ac:dyDescent="0.15">
      <c r="A1111" s="1" t="str">
        <f t="shared" si="34"/>
        <v>AmeriCredit Automobile Receivables Trust 2017-10001694010 - 02917042705</v>
      </c>
      <c r="B1111" s="2">
        <v>42705</v>
      </c>
      <c r="C1111" s="1" t="s">
        <v>371</v>
      </c>
      <c r="D1111" s="1" t="s">
        <v>16</v>
      </c>
      <c r="E1111" s="1">
        <v>15602.7</v>
      </c>
      <c r="F1111" s="1">
        <v>0</v>
      </c>
      <c r="G1111" s="1">
        <v>0</v>
      </c>
      <c r="H1111" s="1">
        <v>0</v>
      </c>
      <c r="I1111" s="1">
        <v>15602.7</v>
      </c>
      <c r="J1111" s="1">
        <v>0</v>
      </c>
      <c r="K1111" s="1">
        <v>0</v>
      </c>
      <c r="L1111" s="1">
        <v>0</v>
      </c>
      <c r="M1111" s="1">
        <v>146.13440460999999</v>
      </c>
      <c r="N1111" s="1">
        <v>618.77</v>
      </c>
      <c r="O1111" s="1" t="b">
        <f t="shared" si="35"/>
        <v>0</v>
      </c>
    </row>
    <row r="1112" spans="1:15" x14ac:dyDescent="0.15">
      <c r="A1112" s="1" t="str">
        <f t="shared" si="34"/>
        <v>AmeriCredit Automobile Receivables Trust 2017-10001694010 - 02933542705</v>
      </c>
      <c r="B1112" s="2">
        <v>42705</v>
      </c>
      <c r="C1112" s="1" t="s">
        <v>370</v>
      </c>
      <c r="D1112" s="1" t="s">
        <v>16</v>
      </c>
      <c r="E1112" s="1">
        <v>30285.7</v>
      </c>
      <c r="F1112" s="1">
        <v>0</v>
      </c>
      <c r="G1112" s="1">
        <v>0</v>
      </c>
      <c r="H1112" s="1">
        <v>0</v>
      </c>
      <c r="I1112" s="1">
        <v>30285.7</v>
      </c>
      <c r="J1112" s="1">
        <v>0</v>
      </c>
      <c r="K1112" s="1">
        <v>0</v>
      </c>
      <c r="L1112" s="1">
        <v>0</v>
      </c>
      <c r="M1112" s="1">
        <v>245.12953150000001</v>
      </c>
      <c r="N1112" s="1">
        <v>1391.74</v>
      </c>
      <c r="O1112" s="1" t="b">
        <f t="shared" si="35"/>
        <v>0</v>
      </c>
    </row>
    <row r="1113" spans="1:15" x14ac:dyDescent="0.15">
      <c r="A1113" s="1" t="str">
        <f t="shared" si="34"/>
        <v>AmeriCredit Automobile Receivables Trust 2017-10001694010 - 02945942705</v>
      </c>
      <c r="B1113" s="2">
        <v>42705</v>
      </c>
      <c r="C1113" s="1" t="s">
        <v>369</v>
      </c>
      <c r="D1113" s="1" t="s">
        <v>16</v>
      </c>
      <c r="E1113" s="1">
        <v>26040.87</v>
      </c>
      <c r="F1113" s="1">
        <v>0</v>
      </c>
      <c r="G1113" s="1">
        <v>0</v>
      </c>
      <c r="H1113" s="1">
        <v>0</v>
      </c>
      <c r="I1113" s="1">
        <v>26040.87</v>
      </c>
      <c r="J1113" s="1">
        <v>597.63</v>
      </c>
      <c r="K1113" s="1">
        <v>0</v>
      </c>
      <c r="L1113" s="1">
        <v>0</v>
      </c>
      <c r="M1113" s="1">
        <v>211.14856323000001</v>
      </c>
      <c r="N1113" s="1">
        <v>1195.26</v>
      </c>
      <c r="O1113" s="1" t="b">
        <f t="shared" si="35"/>
        <v>0</v>
      </c>
    </row>
    <row r="1114" spans="1:15" x14ac:dyDescent="0.15">
      <c r="A1114" s="1" t="str">
        <f t="shared" si="34"/>
        <v>AmeriCredit Automobile Receivables Trust 2017-10001694010 - 02958142705</v>
      </c>
      <c r="B1114" s="2">
        <v>42705</v>
      </c>
      <c r="C1114" s="1" t="s">
        <v>368</v>
      </c>
      <c r="D1114" s="1" t="s">
        <v>16</v>
      </c>
      <c r="E1114" s="1">
        <v>32532.21</v>
      </c>
      <c r="F1114" s="1">
        <v>673.6</v>
      </c>
      <c r="G1114" s="1">
        <v>0</v>
      </c>
      <c r="H1114" s="1">
        <v>0</v>
      </c>
      <c r="I1114" s="1">
        <v>31858.61</v>
      </c>
      <c r="J1114" s="1">
        <v>643.91</v>
      </c>
      <c r="K1114" s="1">
        <v>0</v>
      </c>
      <c r="L1114" s="1">
        <v>0</v>
      </c>
      <c r="M1114" s="1">
        <v>316.43939668000002</v>
      </c>
      <c r="N1114" s="1">
        <v>649.71</v>
      </c>
      <c r="O1114" s="1" t="b">
        <f t="shared" si="35"/>
        <v>0</v>
      </c>
    </row>
    <row r="1115" spans="1:15" x14ac:dyDescent="0.15">
      <c r="A1115" s="1" t="str">
        <f t="shared" si="34"/>
        <v>AmeriCredit Automobile Receivables Trust 2017-10001694010 - 03078642705</v>
      </c>
      <c r="B1115" s="2">
        <v>42705</v>
      </c>
      <c r="C1115" s="1" t="s">
        <v>367</v>
      </c>
      <c r="D1115" s="1" t="s">
        <v>16</v>
      </c>
      <c r="E1115" s="1">
        <v>14261.36</v>
      </c>
      <c r="F1115" s="1">
        <v>122.44</v>
      </c>
      <c r="G1115" s="1">
        <v>0</v>
      </c>
      <c r="H1115" s="1">
        <v>0</v>
      </c>
      <c r="I1115" s="1">
        <v>14138.92</v>
      </c>
      <c r="J1115" s="1">
        <v>166.52</v>
      </c>
      <c r="K1115" s="1">
        <v>0</v>
      </c>
      <c r="L1115" s="1">
        <v>0</v>
      </c>
      <c r="M1115" s="1">
        <v>135.66919372000001</v>
      </c>
      <c r="N1115" s="1">
        <v>288.95999999999998</v>
      </c>
      <c r="O1115" s="1" t="b">
        <f t="shared" si="35"/>
        <v>0</v>
      </c>
    </row>
    <row r="1116" spans="1:15" x14ac:dyDescent="0.15">
      <c r="A1116" s="1" t="str">
        <f t="shared" si="34"/>
        <v>AmeriCredit Automobile Receivables Trust 2017-10001694010 - 03118942705</v>
      </c>
      <c r="B1116" s="2">
        <v>42705</v>
      </c>
      <c r="C1116" s="1" t="s">
        <v>366</v>
      </c>
      <c r="D1116" s="1" t="s">
        <v>16</v>
      </c>
      <c r="E1116" s="1">
        <v>12329.3</v>
      </c>
      <c r="F1116" s="1">
        <v>106.27</v>
      </c>
      <c r="G1116" s="1">
        <v>0</v>
      </c>
      <c r="H1116" s="1">
        <v>0</v>
      </c>
      <c r="I1116" s="1">
        <v>12223.03</v>
      </c>
      <c r="J1116" s="1">
        <v>190.73</v>
      </c>
      <c r="K1116" s="1">
        <v>0</v>
      </c>
      <c r="L1116" s="1">
        <v>0</v>
      </c>
      <c r="M1116" s="1">
        <v>143.56508758999999</v>
      </c>
      <c r="N1116" s="1">
        <v>295.39</v>
      </c>
      <c r="O1116" s="1" t="b">
        <f t="shared" si="35"/>
        <v>0</v>
      </c>
    </row>
    <row r="1117" spans="1:15" x14ac:dyDescent="0.15">
      <c r="A1117" s="1" t="str">
        <f t="shared" si="34"/>
        <v>AmeriCredit Automobile Receivables Trust 2017-10001694010 - 03147242705</v>
      </c>
      <c r="B1117" s="2">
        <v>42705</v>
      </c>
      <c r="C1117" s="1" t="s">
        <v>365</v>
      </c>
      <c r="D1117" s="1" t="s">
        <v>16</v>
      </c>
      <c r="E1117" s="1">
        <v>45008.06</v>
      </c>
      <c r="F1117" s="1">
        <v>162.52000000000001</v>
      </c>
      <c r="G1117" s="1">
        <v>0</v>
      </c>
      <c r="H1117" s="1">
        <v>0</v>
      </c>
      <c r="I1117" s="1">
        <v>44845.54</v>
      </c>
      <c r="J1117" s="1">
        <v>722.48</v>
      </c>
      <c r="K1117" s="1">
        <v>0</v>
      </c>
      <c r="L1117" s="1">
        <v>0</v>
      </c>
      <c r="M1117" s="1">
        <v>438.31065071</v>
      </c>
      <c r="N1117" s="1">
        <v>1767.44</v>
      </c>
      <c r="O1117" s="1" t="b">
        <f t="shared" si="35"/>
        <v>0</v>
      </c>
    </row>
    <row r="1118" spans="1:15" x14ac:dyDescent="0.15">
      <c r="A1118" s="1" t="str">
        <f t="shared" si="34"/>
        <v>AmeriCredit Automobile Receivables Trust 2017-10001694010 - 03166242705</v>
      </c>
      <c r="B1118" s="2">
        <v>42705</v>
      </c>
      <c r="C1118" s="1" t="s">
        <v>364</v>
      </c>
      <c r="D1118" s="1" t="s">
        <v>16</v>
      </c>
      <c r="E1118" s="1">
        <v>18334.990000000002</v>
      </c>
      <c r="F1118" s="1">
        <v>0</v>
      </c>
      <c r="G1118" s="1">
        <v>0</v>
      </c>
      <c r="H1118" s="1">
        <v>0</v>
      </c>
      <c r="I1118" s="1">
        <v>18334.990000000002</v>
      </c>
      <c r="J1118" s="1">
        <v>0</v>
      </c>
      <c r="K1118" s="1">
        <v>0</v>
      </c>
      <c r="L1118" s="1">
        <v>0</v>
      </c>
      <c r="M1118" s="1">
        <v>167.48192958000001</v>
      </c>
      <c r="N1118" s="1">
        <v>779.98</v>
      </c>
      <c r="O1118" s="1" t="b">
        <f t="shared" si="35"/>
        <v>0</v>
      </c>
    </row>
    <row r="1119" spans="1:15" x14ac:dyDescent="0.15">
      <c r="A1119" s="1" t="str">
        <f t="shared" si="34"/>
        <v>AmeriCredit Automobile Receivables Trust 2017-10001694010 - 03176442705</v>
      </c>
      <c r="B1119" s="2">
        <v>42705</v>
      </c>
      <c r="C1119" s="1" t="s">
        <v>363</v>
      </c>
      <c r="D1119" s="1" t="s">
        <v>16</v>
      </c>
      <c r="E1119" s="1">
        <v>29131.57</v>
      </c>
      <c r="F1119" s="1">
        <v>0</v>
      </c>
      <c r="G1119" s="1">
        <v>0</v>
      </c>
      <c r="H1119" s="1">
        <v>0</v>
      </c>
      <c r="I1119" s="1">
        <v>29131.57</v>
      </c>
      <c r="J1119" s="1">
        <v>555.47</v>
      </c>
      <c r="K1119" s="1">
        <v>0</v>
      </c>
      <c r="L1119" s="1">
        <v>0</v>
      </c>
      <c r="M1119" s="1">
        <v>293.47778079</v>
      </c>
      <c r="N1119" s="1">
        <v>1110.94</v>
      </c>
      <c r="O1119" s="1" t="b">
        <f t="shared" si="35"/>
        <v>0</v>
      </c>
    </row>
    <row r="1120" spans="1:15" x14ac:dyDescent="0.15">
      <c r="A1120" s="1" t="str">
        <f t="shared" si="34"/>
        <v>AmeriCredit Automobile Receivables Trust 2017-10001694010 - 03186642705</v>
      </c>
      <c r="B1120" s="2">
        <v>42705</v>
      </c>
      <c r="C1120" s="1" t="s">
        <v>362</v>
      </c>
      <c r="D1120" s="1" t="s">
        <v>16</v>
      </c>
      <c r="E1120" s="1">
        <v>14986</v>
      </c>
      <c r="F1120" s="1">
        <v>34.93</v>
      </c>
      <c r="G1120" s="1">
        <v>0</v>
      </c>
      <c r="H1120" s="1">
        <v>0</v>
      </c>
      <c r="I1120" s="1">
        <v>14951.07</v>
      </c>
      <c r="J1120" s="1">
        <v>290.2</v>
      </c>
      <c r="K1120" s="1">
        <v>0</v>
      </c>
      <c r="L1120" s="1">
        <v>0</v>
      </c>
      <c r="M1120" s="1">
        <v>128.43875</v>
      </c>
      <c r="N1120" s="1">
        <v>325.13</v>
      </c>
      <c r="O1120" s="1" t="b">
        <f t="shared" si="35"/>
        <v>0</v>
      </c>
    </row>
    <row r="1121" spans="1:15" x14ac:dyDescent="0.15">
      <c r="A1121" s="1" t="str">
        <f t="shared" si="34"/>
        <v>AmeriCredit Automobile Receivables Trust 2017-10001694010 - 03193142705</v>
      </c>
      <c r="B1121" s="2">
        <v>42705</v>
      </c>
      <c r="C1121" s="1" t="s">
        <v>361</v>
      </c>
      <c r="D1121" s="1" t="s">
        <v>16</v>
      </c>
      <c r="E1121" s="1">
        <v>12434</v>
      </c>
      <c r="F1121" s="1">
        <v>0</v>
      </c>
      <c r="G1121" s="1">
        <v>0</v>
      </c>
      <c r="H1121" s="1">
        <v>0</v>
      </c>
      <c r="I1121" s="1">
        <v>12434</v>
      </c>
      <c r="J1121" s="1">
        <v>309.12</v>
      </c>
      <c r="K1121" s="1">
        <v>0</v>
      </c>
      <c r="L1121" s="1">
        <v>0</v>
      </c>
      <c r="M1121" s="1">
        <v>87.36711966</v>
      </c>
      <c r="N1121" s="1">
        <v>618.24</v>
      </c>
      <c r="O1121" s="1" t="b">
        <f t="shared" si="35"/>
        <v>0</v>
      </c>
    </row>
    <row r="1122" spans="1:15" x14ac:dyDescent="0.15">
      <c r="A1122" s="1" t="str">
        <f t="shared" si="34"/>
        <v>AmeriCredit Automobile Receivables Trust 2017-10001694010 - 03217942705</v>
      </c>
      <c r="B1122" s="2">
        <v>42705</v>
      </c>
      <c r="C1122" s="1" t="s">
        <v>360</v>
      </c>
      <c r="D1122" s="1" t="s">
        <v>16</v>
      </c>
      <c r="E1122" s="1">
        <v>14551.41</v>
      </c>
      <c r="F1122" s="1">
        <v>5.03</v>
      </c>
      <c r="G1122" s="1">
        <v>0</v>
      </c>
      <c r="H1122" s="1">
        <v>0</v>
      </c>
      <c r="I1122" s="1">
        <v>14546.38</v>
      </c>
      <c r="J1122" s="1">
        <v>329.2</v>
      </c>
      <c r="K1122" s="1">
        <v>0</v>
      </c>
      <c r="L1122" s="1">
        <v>0</v>
      </c>
      <c r="M1122" s="1">
        <v>115.95885</v>
      </c>
      <c r="N1122" s="1">
        <v>334.23</v>
      </c>
      <c r="O1122" s="1" t="b">
        <f t="shared" si="35"/>
        <v>0</v>
      </c>
    </row>
    <row r="1123" spans="1:15" x14ac:dyDescent="0.15">
      <c r="A1123" s="1" t="str">
        <f t="shared" si="34"/>
        <v>AmeriCredit Automobile Receivables Trust 2017-10001694010 - 03232242705</v>
      </c>
      <c r="B1123" s="2">
        <v>42705</v>
      </c>
      <c r="C1123" s="1" t="s">
        <v>359</v>
      </c>
      <c r="D1123" s="1" t="s">
        <v>16</v>
      </c>
      <c r="E1123" s="1">
        <v>15595.27</v>
      </c>
      <c r="F1123" s="1">
        <v>0</v>
      </c>
      <c r="G1123" s="1">
        <v>0</v>
      </c>
      <c r="H1123" s="1">
        <v>0</v>
      </c>
      <c r="I1123" s="1">
        <v>15595.27</v>
      </c>
      <c r="J1123" s="1">
        <v>0</v>
      </c>
      <c r="K1123" s="1">
        <v>0</v>
      </c>
      <c r="L1123" s="1">
        <v>0</v>
      </c>
      <c r="M1123" s="1">
        <v>147.92576419</v>
      </c>
      <c r="N1123" s="1">
        <v>630.5</v>
      </c>
      <c r="O1123" s="1" t="b">
        <f t="shared" si="35"/>
        <v>0</v>
      </c>
    </row>
    <row r="1124" spans="1:15" x14ac:dyDescent="0.15">
      <c r="A1124" s="1" t="str">
        <f t="shared" si="34"/>
        <v>AmeriCredit Automobile Receivables Trust 2017-10001694010 - 03249342705</v>
      </c>
      <c r="B1124" s="2">
        <v>42705</v>
      </c>
      <c r="C1124" s="1" t="s">
        <v>358</v>
      </c>
      <c r="D1124" s="1" t="s">
        <v>16</v>
      </c>
      <c r="E1124" s="1">
        <v>13942.99</v>
      </c>
      <c r="F1124" s="1">
        <v>248.95</v>
      </c>
      <c r="G1124" s="1">
        <v>0</v>
      </c>
      <c r="H1124" s="1">
        <v>0</v>
      </c>
      <c r="I1124" s="1">
        <v>13694.04</v>
      </c>
      <c r="J1124" s="1">
        <v>384.81</v>
      </c>
      <c r="K1124" s="1">
        <v>0</v>
      </c>
      <c r="L1124" s="1">
        <v>0</v>
      </c>
      <c r="M1124" s="1">
        <v>168.20785961000001</v>
      </c>
      <c r="N1124" s="1">
        <v>316.88</v>
      </c>
      <c r="O1124" s="1" t="b">
        <f t="shared" si="35"/>
        <v>0</v>
      </c>
    </row>
    <row r="1125" spans="1:15" x14ac:dyDescent="0.15">
      <c r="A1125" s="1" t="str">
        <f t="shared" si="34"/>
        <v>AmeriCredit Automobile Receivables Trust 2017-10001694010 - 03396242705</v>
      </c>
      <c r="B1125" s="2">
        <v>42705</v>
      </c>
      <c r="C1125" s="1" t="s">
        <v>357</v>
      </c>
      <c r="D1125" s="1" t="s">
        <v>16</v>
      </c>
      <c r="E1125" s="1">
        <v>17019.96</v>
      </c>
      <c r="F1125" s="1">
        <v>0</v>
      </c>
      <c r="G1125" s="1">
        <v>0</v>
      </c>
      <c r="H1125" s="1">
        <v>0</v>
      </c>
      <c r="I1125" s="1">
        <v>17019.96</v>
      </c>
      <c r="J1125" s="1">
        <v>407.54</v>
      </c>
      <c r="K1125" s="1">
        <v>0</v>
      </c>
      <c r="L1125" s="1">
        <v>0</v>
      </c>
      <c r="M1125" s="1">
        <v>128.838155</v>
      </c>
      <c r="N1125" s="1">
        <v>407.54</v>
      </c>
      <c r="O1125" s="1" t="b">
        <f t="shared" si="35"/>
        <v>0</v>
      </c>
    </row>
    <row r="1126" spans="1:15" x14ac:dyDescent="0.15">
      <c r="A1126" s="1" t="str">
        <f t="shared" si="34"/>
        <v>AmeriCredit Automobile Receivables Trust 2017-10001694010 - 03417242705</v>
      </c>
      <c r="B1126" s="2">
        <v>42705</v>
      </c>
      <c r="C1126" s="1" t="s">
        <v>356</v>
      </c>
      <c r="D1126" s="1" t="s">
        <v>16</v>
      </c>
      <c r="E1126" s="1">
        <v>16117.55</v>
      </c>
      <c r="F1126" s="1">
        <v>0</v>
      </c>
      <c r="G1126" s="1">
        <v>0</v>
      </c>
      <c r="H1126" s="1">
        <v>0</v>
      </c>
      <c r="I1126" s="1">
        <v>16117.55</v>
      </c>
      <c r="J1126" s="1">
        <v>397.66</v>
      </c>
      <c r="K1126" s="1">
        <v>0</v>
      </c>
      <c r="L1126" s="1">
        <v>0</v>
      </c>
      <c r="M1126" s="1">
        <v>114.2356922</v>
      </c>
      <c r="N1126" s="1">
        <v>795.32</v>
      </c>
      <c r="O1126" s="1" t="b">
        <f t="shared" si="35"/>
        <v>0</v>
      </c>
    </row>
    <row r="1127" spans="1:15" x14ac:dyDescent="0.15">
      <c r="A1127" s="1" t="str">
        <f t="shared" si="34"/>
        <v>AmeriCredit Automobile Receivables Trust 2017-10001694010 - 03426542705</v>
      </c>
      <c r="B1127" s="2">
        <v>42705</v>
      </c>
      <c r="C1127" s="1" t="s">
        <v>355</v>
      </c>
      <c r="D1127" s="1" t="s">
        <v>16</v>
      </c>
      <c r="E1127" s="1">
        <v>19014.93</v>
      </c>
      <c r="F1127" s="1">
        <v>0</v>
      </c>
      <c r="G1127" s="1">
        <v>0</v>
      </c>
      <c r="H1127" s="1">
        <v>0</v>
      </c>
      <c r="I1127" s="1">
        <v>19014.93</v>
      </c>
      <c r="J1127" s="1">
        <v>0</v>
      </c>
      <c r="K1127" s="1">
        <v>0</v>
      </c>
      <c r="L1127" s="1">
        <v>0</v>
      </c>
      <c r="M1127" s="1">
        <v>153.89390152999999</v>
      </c>
      <c r="N1127" s="1">
        <v>874.4</v>
      </c>
      <c r="O1127" s="1" t="b">
        <f t="shared" si="35"/>
        <v>0</v>
      </c>
    </row>
    <row r="1128" spans="1:15" x14ac:dyDescent="0.15">
      <c r="A1128" s="1" t="str">
        <f t="shared" si="34"/>
        <v>AmeriCredit Automobile Receivables Trust 2017-10001694010 - 03459342705</v>
      </c>
      <c r="B1128" s="2">
        <v>42705</v>
      </c>
      <c r="C1128" s="1" t="s">
        <v>354</v>
      </c>
      <c r="D1128" s="1" t="s">
        <v>16</v>
      </c>
      <c r="E1128" s="1">
        <v>18240.54</v>
      </c>
      <c r="F1128" s="1">
        <v>192.34</v>
      </c>
      <c r="G1128" s="1">
        <v>0</v>
      </c>
      <c r="H1128" s="1">
        <v>0</v>
      </c>
      <c r="I1128" s="1">
        <v>18048.2</v>
      </c>
      <c r="J1128" s="1">
        <v>204.08</v>
      </c>
      <c r="K1128" s="1">
        <v>0</v>
      </c>
      <c r="L1128" s="1">
        <v>0</v>
      </c>
      <c r="M1128" s="1">
        <v>156.96312566</v>
      </c>
      <c r="N1128" s="1">
        <v>396.42</v>
      </c>
      <c r="O1128" s="1" t="b">
        <f t="shared" si="35"/>
        <v>0</v>
      </c>
    </row>
    <row r="1129" spans="1:15" x14ac:dyDescent="0.15">
      <c r="A1129" s="1" t="str">
        <f t="shared" si="34"/>
        <v>AmeriCredit Automobile Receivables Trust 2017-10001694010 - 03502942705</v>
      </c>
      <c r="B1129" s="2">
        <v>42705</v>
      </c>
      <c r="C1129" s="1" t="s">
        <v>353</v>
      </c>
      <c r="D1129" s="1" t="s">
        <v>16</v>
      </c>
      <c r="E1129" s="1">
        <v>13317.31</v>
      </c>
      <c r="F1129" s="1">
        <v>0</v>
      </c>
      <c r="G1129" s="1">
        <v>0</v>
      </c>
      <c r="H1129" s="1">
        <v>0</v>
      </c>
      <c r="I1129" s="1">
        <v>13317.31</v>
      </c>
      <c r="J1129" s="1">
        <v>0</v>
      </c>
      <c r="K1129" s="1">
        <v>0</v>
      </c>
      <c r="L1129" s="1">
        <v>0</v>
      </c>
      <c r="M1129" s="1">
        <v>102.88883498</v>
      </c>
      <c r="N1129" s="1">
        <v>635.16</v>
      </c>
      <c r="O1129" s="1" t="b">
        <f t="shared" si="35"/>
        <v>0</v>
      </c>
    </row>
    <row r="1130" spans="1:15" x14ac:dyDescent="0.15">
      <c r="A1130" s="1" t="str">
        <f t="shared" si="34"/>
        <v>AmeriCredit Automobile Receivables Trust 2017-10001694010 - 03511742705</v>
      </c>
      <c r="B1130" s="2">
        <v>42705</v>
      </c>
      <c r="C1130" s="1" t="s">
        <v>352</v>
      </c>
      <c r="D1130" s="1" t="s">
        <v>16</v>
      </c>
      <c r="E1130" s="1">
        <v>14291.2</v>
      </c>
      <c r="F1130" s="1">
        <v>187.38</v>
      </c>
      <c r="G1130" s="1">
        <v>0</v>
      </c>
      <c r="H1130" s="1">
        <v>0</v>
      </c>
      <c r="I1130" s="1">
        <v>14103.82</v>
      </c>
      <c r="J1130" s="1">
        <v>122.99</v>
      </c>
      <c r="K1130" s="1">
        <v>0</v>
      </c>
      <c r="L1130" s="1">
        <v>0</v>
      </c>
      <c r="M1130" s="1">
        <v>185.63019181000001</v>
      </c>
      <c r="N1130" s="1">
        <v>310.37</v>
      </c>
      <c r="O1130" s="1" t="b">
        <f t="shared" si="35"/>
        <v>0</v>
      </c>
    </row>
    <row r="1131" spans="1:15" x14ac:dyDescent="0.15">
      <c r="A1131" s="1" t="str">
        <f t="shared" si="34"/>
        <v>AmeriCredit Automobile Receivables Trust 2017-10001694010 - 03546242705</v>
      </c>
      <c r="B1131" s="2">
        <v>42705</v>
      </c>
      <c r="C1131" s="1" t="s">
        <v>351</v>
      </c>
      <c r="D1131" s="1" t="s">
        <v>16</v>
      </c>
      <c r="E1131" s="1">
        <v>13041</v>
      </c>
      <c r="F1131" s="1">
        <v>24.75</v>
      </c>
      <c r="G1131" s="1">
        <v>0</v>
      </c>
      <c r="H1131" s="1">
        <v>0</v>
      </c>
      <c r="I1131" s="1">
        <v>13016.25</v>
      </c>
      <c r="J1131" s="1">
        <v>289.25</v>
      </c>
      <c r="K1131" s="1">
        <v>0</v>
      </c>
      <c r="L1131" s="1">
        <v>0</v>
      </c>
      <c r="M1131" s="1">
        <v>98.203500000000005</v>
      </c>
      <c r="N1131" s="1">
        <v>313.38</v>
      </c>
      <c r="O1131" s="1" t="b">
        <f t="shared" si="35"/>
        <v>0</v>
      </c>
    </row>
    <row r="1132" spans="1:15" x14ac:dyDescent="0.15">
      <c r="A1132" s="1" t="str">
        <f t="shared" si="34"/>
        <v>AmeriCredit Automobile Receivables Trust 2017-10001694010 - 03555442705</v>
      </c>
      <c r="B1132" s="2">
        <v>42705</v>
      </c>
      <c r="C1132" s="1" t="s">
        <v>350</v>
      </c>
      <c r="D1132" s="1" t="s">
        <v>16</v>
      </c>
      <c r="E1132" s="1">
        <v>16241.01</v>
      </c>
      <c r="F1132" s="1">
        <v>214.6</v>
      </c>
      <c r="G1132" s="1">
        <v>0</v>
      </c>
      <c r="H1132" s="1">
        <v>0</v>
      </c>
      <c r="I1132" s="1">
        <v>16026.41</v>
      </c>
      <c r="J1132" s="1">
        <v>526.88</v>
      </c>
      <c r="K1132" s="1">
        <v>0</v>
      </c>
      <c r="L1132" s="1">
        <v>0</v>
      </c>
      <c r="M1132" s="1">
        <v>128.75188388999999</v>
      </c>
      <c r="N1132" s="1">
        <v>370.33</v>
      </c>
      <c r="O1132" s="1" t="b">
        <f t="shared" si="35"/>
        <v>0</v>
      </c>
    </row>
    <row r="1133" spans="1:15" x14ac:dyDescent="0.15">
      <c r="A1133" s="1" t="str">
        <f t="shared" si="34"/>
        <v>AmeriCredit Automobile Receivables Trust 2017-10001694010 - 03621542705</v>
      </c>
      <c r="B1133" s="2">
        <v>42705</v>
      </c>
      <c r="C1133" s="1" t="s">
        <v>349</v>
      </c>
      <c r="D1133" s="1" t="s">
        <v>16</v>
      </c>
      <c r="E1133" s="1">
        <v>20111.5</v>
      </c>
      <c r="F1133" s="1">
        <v>0</v>
      </c>
      <c r="G1133" s="1">
        <v>0</v>
      </c>
      <c r="H1133" s="1">
        <v>0</v>
      </c>
      <c r="I1133" s="1">
        <v>20111.5</v>
      </c>
      <c r="J1133" s="1">
        <v>0</v>
      </c>
      <c r="K1133" s="1">
        <v>0</v>
      </c>
      <c r="L1133" s="1">
        <v>0</v>
      </c>
      <c r="M1133" s="1">
        <v>179.01806250000001</v>
      </c>
      <c r="N1133" s="1">
        <v>845.74</v>
      </c>
      <c r="O1133" s="1" t="b">
        <f t="shared" si="35"/>
        <v>0</v>
      </c>
    </row>
    <row r="1134" spans="1:15" x14ac:dyDescent="0.15">
      <c r="A1134" s="1" t="str">
        <f t="shared" si="34"/>
        <v>AmeriCredit Automobile Receivables Trust 2017-10001694010 - 03651542705</v>
      </c>
      <c r="B1134" s="2">
        <v>42705</v>
      </c>
      <c r="C1134" s="1" t="s">
        <v>348</v>
      </c>
      <c r="D1134" s="1" t="s">
        <v>16</v>
      </c>
      <c r="E1134" s="1">
        <v>36759.230000000003</v>
      </c>
      <c r="F1134" s="1">
        <v>247.26</v>
      </c>
      <c r="G1134" s="1">
        <v>0</v>
      </c>
      <c r="H1134" s="1">
        <v>0</v>
      </c>
      <c r="I1134" s="1">
        <v>36511.97</v>
      </c>
      <c r="J1134" s="1">
        <v>396.72</v>
      </c>
      <c r="K1134" s="1">
        <v>0</v>
      </c>
      <c r="L1134" s="1">
        <v>0</v>
      </c>
      <c r="M1134" s="1">
        <v>401.98173582999999</v>
      </c>
      <c r="N1134" s="1">
        <v>643.98</v>
      </c>
      <c r="O1134" s="1" t="b">
        <f t="shared" si="35"/>
        <v>0</v>
      </c>
    </row>
    <row r="1135" spans="1:15" x14ac:dyDescent="0.15">
      <c r="A1135" s="1" t="str">
        <f t="shared" si="34"/>
        <v>AmeriCredit Automobile Receivables Trust 2017-10001694010 - 03676542705</v>
      </c>
      <c r="B1135" s="2">
        <v>42705</v>
      </c>
      <c r="C1135" s="1" t="s">
        <v>347</v>
      </c>
      <c r="D1135" s="1" t="s">
        <v>16</v>
      </c>
      <c r="E1135" s="1">
        <v>17670.96</v>
      </c>
      <c r="F1135" s="1">
        <v>100.77</v>
      </c>
      <c r="G1135" s="1">
        <v>0</v>
      </c>
      <c r="H1135" s="1">
        <v>0</v>
      </c>
      <c r="I1135" s="1">
        <v>17570.189999999999</v>
      </c>
      <c r="J1135" s="1">
        <v>235.73</v>
      </c>
      <c r="K1135" s="1">
        <v>0</v>
      </c>
      <c r="L1135" s="1">
        <v>0</v>
      </c>
      <c r="M1135" s="1">
        <v>176.72506999999999</v>
      </c>
      <c r="N1135" s="1">
        <v>336.5</v>
      </c>
      <c r="O1135" s="1" t="b">
        <f t="shared" si="35"/>
        <v>0</v>
      </c>
    </row>
    <row r="1136" spans="1:15" x14ac:dyDescent="0.15">
      <c r="A1136" s="1" t="str">
        <f t="shared" si="34"/>
        <v>AmeriCredit Automobile Receivables Trust 2017-10001694010 - 03716842705</v>
      </c>
      <c r="B1136" s="2">
        <v>42705</v>
      </c>
      <c r="C1136" s="1" t="s">
        <v>346</v>
      </c>
      <c r="D1136" s="1" t="s">
        <v>16</v>
      </c>
      <c r="E1136" s="1">
        <v>24823.81</v>
      </c>
      <c r="F1136" s="1">
        <v>0</v>
      </c>
      <c r="G1136" s="1">
        <v>0</v>
      </c>
      <c r="H1136" s="1">
        <v>0</v>
      </c>
      <c r="I1136" s="1">
        <v>24823.81</v>
      </c>
      <c r="J1136" s="1">
        <v>0</v>
      </c>
      <c r="K1136" s="1">
        <v>0</v>
      </c>
      <c r="L1136" s="1">
        <v>0</v>
      </c>
      <c r="M1136" s="1">
        <v>240.21055082999999</v>
      </c>
      <c r="N1136" s="1">
        <v>972.76</v>
      </c>
      <c r="O1136" s="1" t="b">
        <f t="shared" si="35"/>
        <v>0</v>
      </c>
    </row>
    <row r="1137" spans="1:15" x14ac:dyDescent="0.15">
      <c r="A1137" s="1" t="str">
        <f t="shared" si="34"/>
        <v>AmeriCredit Automobile Receivables Trust 2017-10001694010 - 03731942705</v>
      </c>
      <c r="B1137" s="2">
        <v>42705</v>
      </c>
      <c r="C1137" s="1" t="s">
        <v>345</v>
      </c>
      <c r="D1137" s="1" t="s">
        <v>16</v>
      </c>
      <c r="E1137" s="1">
        <v>12654.2</v>
      </c>
      <c r="F1137" s="1">
        <v>64.86</v>
      </c>
      <c r="G1137" s="1">
        <v>0</v>
      </c>
      <c r="H1137" s="1">
        <v>0</v>
      </c>
      <c r="I1137" s="1">
        <v>12589.34</v>
      </c>
      <c r="J1137" s="1">
        <v>185.83</v>
      </c>
      <c r="K1137" s="1">
        <v>0</v>
      </c>
      <c r="L1137" s="1">
        <v>0</v>
      </c>
      <c r="M1137" s="1">
        <v>120.11375036</v>
      </c>
      <c r="N1137" s="1">
        <v>501.38</v>
      </c>
      <c r="O1137" s="1" t="b">
        <f t="shared" si="35"/>
        <v>0</v>
      </c>
    </row>
    <row r="1138" spans="1:15" x14ac:dyDescent="0.15">
      <c r="A1138" s="1" t="str">
        <f t="shared" si="34"/>
        <v>AmeriCredit Automobile Receivables Trust 2017-10001694010 - 03806042705</v>
      </c>
      <c r="B1138" s="2">
        <v>42705</v>
      </c>
      <c r="C1138" s="1" t="s">
        <v>344</v>
      </c>
      <c r="D1138" s="1" t="s">
        <v>16</v>
      </c>
      <c r="E1138" s="1">
        <v>16514.45</v>
      </c>
      <c r="F1138" s="1">
        <v>0</v>
      </c>
      <c r="G1138" s="1">
        <v>0</v>
      </c>
      <c r="H1138" s="1">
        <v>0</v>
      </c>
      <c r="I1138" s="1">
        <v>16514.45</v>
      </c>
      <c r="J1138" s="1">
        <v>356.41</v>
      </c>
      <c r="K1138" s="1">
        <v>0</v>
      </c>
      <c r="L1138" s="1">
        <v>0</v>
      </c>
      <c r="M1138" s="1">
        <v>144.22636220999999</v>
      </c>
      <c r="N1138" s="1">
        <v>712.82</v>
      </c>
      <c r="O1138" s="1" t="b">
        <f t="shared" si="35"/>
        <v>0</v>
      </c>
    </row>
    <row r="1139" spans="1:15" x14ac:dyDescent="0.15">
      <c r="A1139" s="1" t="str">
        <f t="shared" si="34"/>
        <v>AmeriCredit Automobile Receivables Trust 2017-10001694010 - 03847242705</v>
      </c>
      <c r="B1139" s="2">
        <v>42705</v>
      </c>
      <c r="C1139" s="1" t="s">
        <v>343</v>
      </c>
      <c r="D1139" s="1" t="s">
        <v>16</v>
      </c>
      <c r="E1139" s="1">
        <v>15540.76</v>
      </c>
      <c r="F1139" s="1">
        <v>60.39</v>
      </c>
      <c r="G1139" s="1">
        <v>0</v>
      </c>
      <c r="H1139" s="1">
        <v>0</v>
      </c>
      <c r="I1139" s="1">
        <v>15480.37</v>
      </c>
      <c r="J1139" s="1">
        <v>313.42</v>
      </c>
      <c r="K1139" s="1">
        <v>0</v>
      </c>
      <c r="L1139" s="1">
        <v>0</v>
      </c>
      <c r="M1139" s="1">
        <v>115.94053092999999</v>
      </c>
      <c r="N1139" s="1">
        <v>373.81</v>
      </c>
      <c r="O1139" s="1" t="b">
        <f t="shared" si="35"/>
        <v>0</v>
      </c>
    </row>
    <row r="1140" spans="1:15" x14ac:dyDescent="0.15">
      <c r="A1140" s="1" t="str">
        <f t="shared" si="34"/>
        <v>AmeriCredit Automobile Receivables Trust 2017-10001694010 - 03857242705</v>
      </c>
      <c r="B1140" s="2">
        <v>42705</v>
      </c>
      <c r="C1140" s="1" t="s">
        <v>342</v>
      </c>
      <c r="D1140" s="1" t="s">
        <v>16</v>
      </c>
      <c r="E1140" s="1">
        <v>13593.23</v>
      </c>
      <c r="F1140" s="1">
        <v>0</v>
      </c>
      <c r="G1140" s="1">
        <v>0</v>
      </c>
      <c r="H1140" s="1">
        <v>0</v>
      </c>
      <c r="I1140" s="1">
        <v>13593.23</v>
      </c>
      <c r="J1140" s="1">
        <v>0</v>
      </c>
      <c r="K1140" s="1">
        <v>0</v>
      </c>
      <c r="L1140" s="1">
        <v>0</v>
      </c>
      <c r="M1140" s="1">
        <v>169.24600749999999</v>
      </c>
      <c r="N1140" s="1">
        <v>603.55999999999995</v>
      </c>
      <c r="O1140" s="1" t="b">
        <f t="shared" si="35"/>
        <v>0</v>
      </c>
    </row>
    <row r="1141" spans="1:15" x14ac:dyDescent="0.15">
      <c r="A1141" s="1" t="str">
        <f t="shared" si="34"/>
        <v>AmeriCredit Automobile Receivables Trust 2017-10001694010 - 03943542705</v>
      </c>
      <c r="B1141" s="2">
        <v>42705</v>
      </c>
      <c r="C1141" s="1" t="s">
        <v>341</v>
      </c>
      <c r="D1141" s="1" t="s">
        <v>16</v>
      </c>
      <c r="E1141" s="1">
        <v>13585.37</v>
      </c>
      <c r="F1141" s="1">
        <v>219.59</v>
      </c>
      <c r="G1141" s="1">
        <v>0</v>
      </c>
      <c r="H1141" s="1">
        <v>0</v>
      </c>
      <c r="I1141" s="1">
        <v>13365.78</v>
      </c>
      <c r="J1141" s="1">
        <v>399.95</v>
      </c>
      <c r="K1141" s="1">
        <v>0</v>
      </c>
      <c r="L1141" s="1">
        <v>0</v>
      </c>
      <c r="M1141" s="1">
        <v>107.69339939</v>
      </c>
      <c r="N1141" s="1">
        <v>309.77</v>
      </c>
      <c r="O1141" s="1" t="b">
        <f t="shared" si="35"/>
        <v>0</v>
      </c>
    </row>
    <row r="1142" spans="1:15" x14ac:dyDescent="0.15">
      <c r="A1142" s="1" t="str">
        <f t="shared" si="34"/>
        <v>AmeriCredit Automobile Receivables Trust 2017-10001694010 - 03953442705</v>
      </c>
      <c r="B1142" s="2">
        <v>42705</v>
      </c>
      <c r="C1142" s="1" t="s">
        <v>340</v>
      </c>
      <c r="D1142" s="1" t="s">
        <v>16</v>
      </c>
      <c r="E1142" s="1">
        <v>11875.38</v>
      </c>
      <c r="F1142" s="1">
        <v>10412.959999999999</v>
      </c>
      <c r="G1142" s="1">
        <v>0</v>
      </c>
      <c r="H1142" s="1">
        <v>0</v>
      </c>
      <c r="I1142" s="1">
        <v>1462.42</v>
      </c>
      <c r="J1142" s="1">
        <v>188.6</v>
      </c>
      <c r="K1142" s="1">
        <v>0</v>
      </c>
      <c r="L1142" s="1">
        <v>0</v>
      </c>
      <c r="M1142" s="1">
        <v>92.507187500000001</v>
      </c>
      <c r="N1142" s="1">
        <v>278.06</v>
      </c>
      <c r="O1142" s="1" t="b">
        <f t="shared" si="35"/>
        <v>0</v>
      </c>
    </row>
    <row r="1143" spans="1:15" x14ac:dyDescent="0.15">
      <c r="A1143" s="1" t="str">
        <f t="shared" si="34"/>
        <v>AmeriCredit Automobile Receivables Trust 2017-10001694010 - 03958742705</v>
      </c>
      <c r="B1143" s="2">
        <v>42705</v>
      </c>
      <c r="C1143" s="1" t="s">
        <v>339</v>
      </c>
      <c r="D1143" s="1" t="s">
        <v>16</v>
      </c>
      <c r="E1143" s="1">
        <v>10733.68</v>
      </c>
      <c r="F1143" s="1">
        <v>182.66</v>
      </c>
      <c r="G1143" s="1">
        <v>0</v>
      </c>
      <c r="H1143" s="1">
        <v>0</v>
      </c>
      <c r="I1143" s="1">
        <v>10551.02</v>
      </c>
      <c r="J1143" s="1">
        <v>222.34</v>
      </c>
      <c r="K1143" s="1">
        <v>0</v>
      </c>
      <c r="L1143" s="1">
        <v>0</v>
      </c>
      <c r="M1143" s="1">
        <v>219.22241399999999</v>
      </c>
      <c r="N1143" s="1">
        <v>402.5</v>
      </c>
      <c r="O1143" s="1" t="b">
        <f t="shared" si="35"/>
        <v>0</v>
      </c>
    </row>
    <row r="1144" spans="1:15" x14ac:dyDescent="0.15">
      <c r="A1144" s="1" t="str">
        <f t="shared" si="34"/>
        <v>AmeriCredit Automobile Receivables Trust 2017-10001694010 - 03965642705</v>
      </c>
      <c r="B1144" s="2">
        <v>42705</v>
      </c>
      <c r="C1144" s="1" t="s">
        <v>338</v>
      </c>
      <c r="D1144" s="1" t="s">
        <v>16</v>
      </c>
      <c r="E1144" s="1">
        <v>25769.5</v>
      </c>
      <c r="F1144" s="1">
        <v>0</v>
      </c>
      <c r="G1144" s="1">
        <v>0</v>
      </c>
      <c r="H1144" s="1">
        <v>0</v>
      </c>
      <c r="I1144" s="1">
        <v>25769.5</v>
      </c>
      <c r="J1144" s="1">
        <v>559.70000000000005</v>
      </c>
      <c r="K1144" s="1">
        <v>0</v>
      </c>
      <c r="L1144" s="1">
        <v>0</v>
      </c>
      <c r="M1144" s="1">
        <v>220.46158333</v>
      </c>
      <c r="N1144" s="1">
        <v>559.76</v>
      </c>
      <c r="O1144" s="1" t="b">
        <f t="shared" si="35"/>
        <v>0</v>
      </c>
    </row>
    <row r="1145" spans="1:15" x14ac:dyDescent="0.15">
      <c r="A1145" s="1" t="str">
        <f t="shared" si="34"/>
        <v>AmeriCredit Automobile Receivables Trust 2017-10001694010 - 03969842705</v>
      </c>
      <c r="B1145" s="2">
        <v>42705</v>
      </c>
      <c r="C1145" s="1" t="s">
        <v>337</v>
      </c>
      <c r="D1145" s="1" t="s">
        <v>16</v>
      </c>
      <c r="E1145" s="1">
        <v>18604</v>
      </c>
      <c r="F1145" s="1">
        <v>0</v>
      </c>
      <c r="G1145" s="1">
        <v>0</v>
      </c>
      <c r="H1145" s="1">
        <v>0</v>
      </c>
      <c r="I1145" s="1">
        <v>18604</v>
      </c>
      <c r="J1145" s="1">
        <v>0</v>
      </c>
      <c r="K1145" s="1">
        <v>0</v>
      </c>
      <c r="L1145" s="1">
        <v>0</v>
      </c>
      <c r="M1145" s="1">
        <v>158.19666667000001</v>
      </c>
      <c r="N1145" s="1">
        <v>812.5</v>
      </c>
      <c r="O1145" s="1" t="b">
        <f t="shared" si="35"/>
        <v>0</v>
      </c>
    </row>
    <row r="1146" spans="1:15" x14ac:dyDescent="0.15">
      <c r="A1146" s="1" t="str">
        <f t="shared" si="34"/>
        <v>AmeriCredit Automobile Receivables Trust 2017-10001694010 - 03974742705</v>
      </c>
      <c r="B1146" s="2">
        <v>42705</v>
      </c>
      <c r="C1146" s="1" t="s">
        <v>336</v>
      </c>
      <c r="D1146" s="1" t="s">
        <v>16</v>
      </c>
      <c r="E1146" s="1">
        <v>22330.73</v>
      </c>
      <c r="F1146" s="1">
        <v>81.040000000000006</v>
      </c>
      <c r="G1146" s="1">
        <v>0</v>
      </c>
      <c r="H1146" s="1">
        <v>0</v>
      </c>
      <c r="I1146" s="1">
        <v>22249.69</v>
      </c>
      <c r="J1146" s="1">
        <v>412.75</v>
      </c>
      <c r="K1146" s="1">
        <v>0</v>
      </c>
      <c r="L1146" s="1">
        <v>0</v>
      </c>
      <c r="M1146" s="1">
        <v>186.74246249999999</v>
      </c>
      <c r="N1146" s="1">
        <v>493.79</v>
      </c>
      <c r="O1146" s="1" t="b">
        <f t="shared" si="35"/>
        <v>0</v>
      </c>
    </row>
    <row r="1147" spans="1:15" x14ac:dyDescent="0.15">
      <c r="A1147" s="1" t="str">
        <f t="shared" si="34"/>
        <v>AmeriCredit Automobile Receivables Trust 2017-10001694010 - 03997442705</v>
      </c>
      <c r="B1147" s="2">
        <v>42705</v>
      </c>
      <c r="C1147" s="1" t="s">
        <v>335</v>
      </c>
      <c r="D1147" s="1" t="s">
        <v>16</v>
      </c>
      <c r="E1147" s="1">
        <v>31590.27</v>
      </c>
      <c r="F1147" s="1">
        <v>0</v>
      </c>
      <c r="G1147" s="1">
        <v>0</v>
      </c>
      <c r="H1147" s="1">
        <v>0</v>
      </c>
      <c r="I1147" s="1">
        <v>31590.27</v>
      </c>
      <c r="J1147" s="1">
        <v>649</v>
      </c>
      <c r="K1147" s="1">
        <v>0</v>
      </c>
      <c r="L1147" s="1">
        <v>0</v>
      </c>
      <c r="M1147" s="1">
        <v>286.36127712000001</v>
      </c>
      <c r="N1147" s="1">
        <v>1298</v>
      </c>
      <c r="O1147" s="1" t="b">
        <f t="shared" si="35"/>
        <v>0</v>
      </c>
    </row>
    <row r="1148" spans="1:15" x14ac:dyDescent="0.15">
      <c r="A1148" s="1" t="str">
        <f t="shared" si="34"/>
        <v>AmeriCredit Automobile Receivables Trust 2017-10001694010 - 04045142705</v>
      </c>
      <c r="B1148" s="2">
        <v>42705</v>
      </c>
      <c r="C1148" s="1" t="s">
        <v>334</v>
      </c>
      <c r="D1148" s="1" t="s">
        <v>16</v>
      </c>
      <c r="E1148" s="1">
        <v>38180.44</v>
      </c>
      <c r="F1148" s="1">
        <v>261.45999999999998</v>
      </c>
      <c r="G1148" s="1">
        <v>0</v>
      </c>
      <c r="H1148" s="1">
        <v>0</v>
      </c>
      <c r="I1148" s="1">
        <v>37918.980000000003</v>
      </c>
      <c r="J1148" s="1">
        <v>511.42</v>
      </c>
      <c r="K1148" s="1">
        <v>0</v>
      </c>
      <c r="L1148" s="1">
        <v>0</v>
      </c>
      <c r="M1148" s="1">
        <v>351.30430833000003</v>
      </c>
      <c r="N1148" s="1">
        <v>772.88</v>
      </c>
      <c r="O1148" s="1" t="b">
        <f t="shared" si="35"/>
        <v>0</v>
      </c>
    </row>
    <row r="1149" spans="1:15" x14ac:dyDescent="0.15">
      <c r="A1149" s="1" t="str">
        <f t="shared" si="34"/>
        <v>AmeriCredit Automobile Receivables Trust 2017-10001694010 - 04046542705</v>
      </c>
      <c r="B1149" s="2">
        <v>42705</v>
      </c>
      <c r="C1149" s="1" t="s">
        <v>333</v>
      </c>
      <c r="D1149" s="1" t="s">
        <v>16</v>
      </c>
      <c r="E1149" s="1">
        <v>22624.81</v>
      </c>
      <c r="F1149" s="1">
        <v>0</v>
      </c>
      <c r="G1149" s="1">
        <v>0</v>
      </c>
      <c r="H1149" s="1">
        <v>0</v>
      </c>
      <c r="I1149" s="1">
        <v>22624.81</v>
      </c>
      <c r="J1149" s="1">
        <v>487.65</v>
      </c>
      <c r="K1149" s="1">
        <v>0</v>
      </c>
      <c r="L1149" s="1">
        <v>0</v>
      </c>
      <c r="M1149" s="1">
        <v>195.41287083</v>
      </c>
      <c r="N1149" s="1">
        <v>487.65</v>
      </c>
      <c r="O1149" s="1" t="b">
        <f t="shared" si="35"/>
        <v>0</v>
      </c>
    </row>
    <row r="1150" spans="1:15" x14ac:dyDescent="0.15">
      <c r="A1150" s="1" t="str">
        <f t="shared" si="34"/>
        <v>AmeriCredit Automobile Receivables Trust 2017-10001694010 - 04056742705</v>
      </c>
      <c r="B1150" s="2">
        <v>42705</v>
      </c>
      <c r="C1150" s="1" t="s">
        <v>332</v>
      </c>
      <c r="D1150" s="1" t="s">
        <v>16</v>
      </c>
      <c r="E1150" s="1">
        <v>35013.370000000003</v>
      </c>
      <c r="F1150" s="1">
        <v>0</v>
      </c>
      <c r="G1150" s="1">
        <v>0</v>
      </c>
      <c r="H1150" s="1">
        <v>0</v>
      </c>
      <c r="I1150" s="1">
        <v>35013.370000000003</v>
      </c>
      <c r="J1150" s="1">
        <v>0</v>
      </c>
      <c r="K1150" s="1">
        <v>0</v>
      </c>
      <c r="L1150" s="1">
        <v>0</v>
      </c>
      <c r="M1150" s="1">
        <v>395.6431225</v>
      </c>
      <c r="N1150" s="1">
        <v>1193.94</v>
      </c>
      <c r="O1150" s="1" t="b">
        <f t="shared" si="35"/>
        <v>0</v>
      </c>
    </row>
    <row r="1151" spans="1:15" x14ac:dyDescent="0.15">
      <c r="A1151" s="1" t="str">
        <f t="shared" si="34"/>
        <v>AmeriCredit Automobile Receivables Trust 2017-10001694010 - 04062142705</v>
      </c>
      <c r="B1151" s="2">
        <v>42705</v>
      </c>
      <c r="C1151" s="1" t="s">
        <v>331</v>
      </c>
      <c r="D1151" s="1" t="s">
        <v>16</v>
      </c>
      <c r="E1151" s="1">
        <v>25451</v>
      </c>
      <c r="F1151" s="1">
        <v>119.28</v>
      </c>
      <c r="G1151" s="1">
        <v>0</v>
      </c>
      <c r="H1151" s="1">
        <v>0</v>
      </c>
      <c r="I1151" s="1">
        <v>25331.72</v>
      </c>
      <c r="J1151" s="1">
        <v>380.72</v>
      </c>
      <c r="K1151" s="1">
        <v>0</v>
      </c>
      <c r="L1151" s="1">
        <v>0</v>
      </c>
      <c r="M1151" s="1">
        <v>253.83496796</v>
      </c>
      <c r="N1151" s="1">
        <v>951.34</v>
      </c>
      <c r="O1151" s="1" t="b">
        <f t="shared" si="35"/>
        <v>0</v>
      </c>
    </row>
    <row r="1152" spans="1:15" x14ac:dyDescent="0.15">
      <c r="A1152" s="1" t="str">
        <f t="shared" si="34"/>
        <v>AmeriCredit Automobile Receivables Trust 2017-10001694010 - 04073542705</v>
      </c>
      <c r="B1152" s="2">
        <v>42705</v>
      </c>
      <c r="C1152" s="1" t="s">
        <v>330</v>
      </c>
      <c r="D1152" s="1" t="s">
        <v>16</v>
      </c>
      <c r="E1152" s="1">
        <v>22577.75</v>
      </c>
      <c r="F1152" s="1">
        <v>0</v>
      </c>
      <c r="G1152" s="1">
        <v>0</v>
      </c>
      <c r="H1152" s="1">
        <v>0</v>
      </c>
      <c r="I1152" s="1">
        <v>22577.75</v>
      </c>
      <c r="J1152" s="1">
        <v>502.14</v>
      </c>
      <c r="K1152" s="1">
        <v>0</v>
      </c>
      <c r="L1152" s="1">
        <v>0</v>
      </c>
      <c r="M1152" s="1">
        <v>182.47668958</v>
      </c>
      <c r="N1152" s="1">
        <v>502.14</v>
      </c>
      <c r="O1152" s="1" t="b">
        <f t="shared" si="35"/>
        <v>0</v>
      </c>
    </row>
    <row r="1153" spans="1:15" x14ac:dyDescent="0.15">
      <c r="A1153" s="1" t="str">
        <f t="shared" si="34"/>
        <v>AmeriCredit Automobile Receivables Trust 2017-10001694010 - 04079642705</v>
      </c>
      <c r="B1153" s="2">
        <v>42705</v>
      </c>
      <c r="C1153" s="1" t="s">
        <v>329</v>
      </c>
      <c r="D1153" s="1" t="s">
        <v>16</v>
      </c>
      <c r="E1153" s="1">
        <v>27000</v>
      </c>
      <c r="F1153" s="1">
        <v>0</v>
      </c>
      <c r="G1153" s="1">
        <v>0</v>
      </c>
      <c r="H1153" s="1">
        <v>0</v>
      </c>
      <c r="I1153" s="1">
        <v>27000</v>
      </c>
      <c r="J1153" s="1">
        <v>0</v>
      </c>
      <c r="K1153" s="1">
        <v>0</v>
      </c>
      <c r="L1153" s="1">
        <v>0</v>
      </c>
      <c r="M1153" s="1">
        <v>226.63</v>
      </c>
      <c r="N1153" s="1">
        <v>1191.26</v>
      </c>
      <c r="O1153" s="1" t="b">
        <f t="shared" si="35"/>
        <v>0</v>
      </c>
    </row>
    <row r="1154" spans="1:15" x14ac:dyDescent="0.15">
      <c r="A1154" s="1" t="str">
        <f t="shared" si="34"/>
        <v>AmeriCredit Automobile Receivables Trust 2017-10001694010 - 04088242705</v>
      </c>
      <c r="B1154" s="2">
        <v>42705</v>
      </c>
      <c r="C1154" s="1" t="s">
        <v>328</v>
      </c>
      <c r="D1154" s="1" t="s">
        <v>16</v>
      </c>
      <c r="E1154" s="1">
        <v>11525.98</v>
      </c>
      <c r="F1154" s="1">
        <v>191.98</v>
      </c>
      <c r="G1154" s="1">
        <v>0</v>
      </c>
      <c r="H1154" s="1">
        <v>0</v>
      </c>
      <c r="I1154" s="1">
        <v>11334</v>
      </c>
      <c r="J1154" s="1">
        <v>108.02</v>
      </c>
      <c r="K1154" s="1">
        <v>0</v>
      </c>
      <c r="L1154" s="1">
        <v>0</v>
      </c>
      <c r="M1154" s="1">
        <v>209.56511667000001</v>
      </c>
      <c r="N1154" s="1">
        <v>276.8</v>
      </c>
      <c r="O1154" s="1" t="b">
        <f t="shared" si="35"/>
        <v>0</v>
      </c>
    </row>
    <row r="1155" spans="1:15" x14ac:dyDescent="0.15">
      <c r="A1155" s="1" t="str">
        <f t="shared" ref="A1155:A1218" si="36">D1155&amp;C1155&amp;B1155</f>
        <v>AmeriCredit Automobile Receivables Trust 2017-10001694010 - 04092342705</v>
      </c>
      <c r="B1155" s="2">
        <v>42705</v>
      </c>
      <c r="C1155" s="1" t="s">
        <v>327</v>
      </c>
      <c r="D1155" s="1" t="s">
        <v>16</v>
      </c>
      <c r="E1155" s="1">
        <v>23712.93</v>
      </c>
      <c r="F1155" s="1">
        <v>0</v>
      </c>
      <c r="G1155" s="1">
        <v>0</v>
      </c>
      <c r="H1155" s="1">
        <v>0</v>
      </c>
      <c r="I1155" s="1">
        <v>23712.93</v>
      </c>
      <c r="J1155" s="1">
        <v>0</v>
      </c>
      <c r="K1155" s="1">
        <v>0</v>
      </c>
      <c r="L1155" s="1">
        <v>0</v>
      </c>
      <c r="M1155" s="1">
        <v>228.84830775</v>
      </c>
      <c r="N1155" s="1">
        <v>931.56</v>
      </c>
      <c r="O1155" s="1" t="b">
        <f t="shared" ref="O1155:O1197" si="37">E1155=G1155</f>
        <v>0</v>
      </c>
    </row>
    <row r="1156" spans="1:15" x14ac:dyDescent="0.15">
      <c r="A1156" s="1" t="str">
        <f t="shared" si="36"/>
        <v>AmeriCredit Automobile Receivables Trust 2017-10001694010 - 04131042705</v>
      </c>
      <c r="B1156" s="2">
        <v>42705</v>
      </c>
      <c r="C1156" s="1" t="s">
        <v>326</v>
      </c>
      <c r="D1156" s="1" t="s">
        <v>16</v>
      </c>
      <c r="E1156" s="1">
        <v>22286.53</v>
      </c>
      <c r="F1156" s="1">
        <v>0</v>
      </c>
      <c r="G1156" s="1">
        <v>0</v>
      </c>
      <c r="H1156" s="1">
        <v>0</v>
      </c>
      <c r="I1156" s="1">
        <v>22286.53</v>
      </c>
      <c r="J1156" s="1">
        <v>0</v>
      </c>
      <c r="K1156" s="1">
        <v>0</v>
      </c>
      <c r="L1156" s="1">
        <v>0</v>
      </c>
      <c r="M1156" s="1">
        <v>201.90048332999999</v>
      </c>
      <c r="N1156" s="1">
        <v>923.82</v>
      </c>
      <c r="O1156" s="1" t="b">
        <f t="shared" si="37"/>
        <v>0</v>
      </c>
    </row>
    <row r="1157" spans="1:15" x14ac:dyDescent="0.15">
      <c r="A1157" s="1" t="str">
        <f t="shared" si="36"/>
        <v>AmeriCredit Automobile Receivables Trust 2017-10001694010 - 04161942705</v>
      </c>
      <c r="B1157" s="2">
        <v>42705</v>
      </c>
      <c r="C1157" s="1" t="s">
        <v>325</v>
      </c>
      <c r="D1157" s="1" t="s">
        <v>16</v>
      </c>
      <c r="E1157" s="1">
        <v>8791.17</v>
      </c>
      <c r="F1157" s="1">
        <v>0</v>
      </c>
      <c r="G1157" s="1">
        <v>0</v>
      </c>
      <c r="H1157" s="1">
        <v>0</v>
      </c>
      <c r="I1157" s="1">
        <v>8791.17</v>
      </c>
      <c r="J1157" s="1">
        <v>0</v>
      </c>
      <c r="K1157" s="1">
        <v>0</v>
      </c>
      <c r="L1157" s="1">
        <v>0</v>
      </c>
      <c r="M1157" s="1">
        <v>147.69753474999999</v>
      </c>
      <c r="N1157" s="1">
        <v>456.42</v>
      </c>
      <c r="O1157" s="1" t="b">
        <f t="shared" si="37"/>
        <v>0</v>
      </c>
    </row>
    <row r="1158" spans="1:15" x14ac:dyDescent="0.15">
      <c r="A1158" s="1" t="str">
        <f t="shared" si="36"/>
        <v>AmeriCredit Automobile Receivables Trust 2017-10001694010 - 04192542705</v>
      </c>
      <c r="B1158" s="2">
        <v>42705</v>
      </c>
      <c r="C1158" s="1" t="s">
        <v>324</v>
      </c>
      <c r="D1158" s="1" t="s">
        <v>16</v>
      </c>
      <c r="E1158" s="1">
        <v>22944.6</v>
      </c>
      <c r="F1158" s="1">
        <v>0</v>
      </c>
      <c r="G1158" s="1">
        <v>0</v>
      </c>
      <c r="H1158" s="1">
        <v>0</v>
      </c>
      <c r="I1158" s="1">
        <v>22944.6</v>
      </c>
      <c r="J1158" s="1">
        <v>0</v>
      </c>
      <c r="K1158" s="1">
        <v>0</v>
      </c>
      <c r="L1158" s="1">
        <v>0</v>
      </c>
      <c r="M1158" s="1">
        <v>193.8579</v>
      </c>
      <c r="N1158" s="1">
        <v>1007.22</v>
      </c>
      <c r="O1158" s="1" t="b">
        <f t="shared" si="37"/>
        <v>0</v>
      </c>
    </row>
    <row r="1159" spans="1:15" x14ac:dyDescent="0.15">
      <c r="A1159" s="1" t="str">
        <f t="shared" si="36"/>
        <v>AmeriCredit Automobile Receivables Trust 2017-10001694010 - 04205342705</v>
      </c>
      <c r="B1159" s="2">
        <v>42705</v>
      </c>
      <c r="C1159" s="1" t="s">
        <v>323</v>
      </c>
      <c r="D1159" s="1" t="s">
        <v>16</v>
      </c>
      <c r="E1159" s="1">
        <v>20417.97</v>
      </c>
      <c r="F1159" s="1">
        <v>0</v>
      </c>
      <c r="G1159" s="1">
        <v>0</v>
      </c>
      <c r="H1159" s="1">
        <v>0</v>
      </c>
      <c r="I1159" s="1">
        <v>20417.97</v>
      </c>
      <c r="J1159" s="1">
        <v>0</v>
      </c>
      <c r="K1159" s="1">
        <v>0</v>
      </c>
      <c r="L1159" s="1">
        <v>0</v>
      </c>
      <c r="M1159" s="1">
        <v>162.96059975</v>
      </c>
      <c r="N1159" s="1">
        <v>938.12</v>
      </c>
      <c r="O1159" s="1" t="b">
        <f t="shared" si="37"/>
        <v>0</v>
      </c>
    </row>
    <row r="1160" spans="1:15" x14ac:dyDescent="0.15">
      <c r="A1160" s="1" t="str">
        <f t="shared" si="36"/>
        <v>AmeriCredit Automobile Receivables Trust 2017-10001694010 - 04237342705</v>
      </c>
      <c r="B1160" s="2">
        <v>42705</v>
      </c>
      <c r="C1160" s="1" t="s">
        <v>322</v>
      </c>
      <c r="D1160" s="1" t="s">
        <v>16</v>
      </c>
      <c r="E1160" s="1">
        <v>7851.2</v>
      </c>
      <c r="F1160" s="1">
        <v>0</v>
      </c>
      <c r="G1160" s="1">
        <v>0</v>
      </c>
      <c r="H1160" s="1">
        <v>0</v>
      </c>
      <c r="I1160" s="1">
        <v>7851.2</v>
      </c>
      <c r="J1160" s="1">
        <v>0</v>
      </c>
      <c r="K1160" s="1">
        <v>0</v>
      </c>
      <c r="L1160" s="1">
        <v>0</v>
      </c>
      <c r="M1160" s="1">
        <v>76.216533330000004</v>
      </c>
      <c r="N1160" s="1">
        <v>306.83999999999997</v>
      </c>
      <c r="O1160" s="1" t="b">
        <f t="shared" si="37"/>
        <v>0</v>
      </c>
    </row>
    <row r="1161" spans="1:15" x14ac:dyDescent="0.15">
      <c r="A1161" s="1" t="str">
        <f t="shared" si="36"/>
        <v>AmeriCredit Automobile Receivables Trust 2017-10001694010 - 04260942705</v>
      </c>
      <c r="B1161" s="2">
        <v>42705</v>
      </c>
      <c r="C1161" s="1" t="s">
        <v>321</v>
      </c>
      <c r="D1161" s="1" t="s">
        <v>16</v>
      </c>
      <c r="E1161" s="1">
        <v>12267.34</v>
      </c>
      <c r="F1161" s="1">
        <v>0</v>
      </c>
      <c r="G1161" s="1">
        <v>0</v>
      </c>
      <c r="H1161" s="1">
        <v>0</v>
      </c>
      <c r="I1161" s="1">
        <v>12267.34</v>
      </c>
      <c r="J1161" s="1">
        <v>0</v>
      </c>
      <c r="K1161" s="1">
        <v>0</v>
      </c>
      <c r="L1161" s="1">
        <v>0</v>
      </c>
      <c r="M1161" s="1">
        <v>86.249905830000003</v>
      </c>
      <c r="N1161" s="1">
        <v>621.28</v>
      </c>
      <c r="O1161" s="1" t="b">
        <f t="shared" si="37"/>
        <v>0</v>
      </c>
    </row>
    <row r="1162" spans="1:15" x14ac:dyDescent="0.15">
      <c r="A1162" s="1" t="str">
        <f t="shared" si="36"/>
        <v>AmeriCredit Automobile Receivables Trust 2017-10001694010 - 04262842705</v>
      </c>
      <c r="B1162" s="2">
        <v>42705</v>
      </c>
      <c r="C1162" s="1" t="s">
        <v>320</v>
      </c>
      <c r="D1162" s="1" t="s">
        <v>16</v>
      </c>
      <c r="E1162" s="1">
        <v>9235.11</v>
      </c>
      <c r="F1162" s="1">
        <v>0</v>
      </c>
      <c r="G1162" s="1">
        <v>0</v>
      </c>
      <c r="H1162" s="1">
        <v>0</v>
      </c>
      <c r="I1162" s="1">
        <v>9235.11</v>
      </c>
      <c r="J1162" s="1">
        <v>0</v>
      </c>
      <c r="K1162" s="1">
        <v>0</v>
      </c>
      <c r="L1162" s="1">
        <v>0</v>
      </c>
      <c r="M1162" s="1">
        <v>90.844759999999994</v>
      </c>
      <c r="N1162" s="1">
        <v>501.84</v>
      </c>
      <c r="O1162" s="1" t="b">
        <f t="shared" si="37"/>
        <v>0</v>
      </c>
    </row>
    <row r="1163" spans="1:15" x14ac:dyDescent="0.15">
      <c r="A1163" s="1" t="str">
        <f t="shared" si="36"/>
        <v>AmeriCredit Automobile Receivables Trust 2017-10001694010 - 04268542705</v>
      </c>
      <c r="B1163" s="2">
        <v>42705</v>
      </c>
      <c r="C1163" s="1" t="s">
        <v>319</v>
      </c>
      <c r="D1163" s="1" t="s">
        <v>16</v>
      </c>
      <c r="E1163" s="1">
        <v>21199.22</v>
      </c>
      <c r="F1163" s="1">
        <v>0</v>
      </c>
      <c r="G1163" s="1">
        <v>0</v>
      </c>
      <c r="H1163" s="1">
        <v>0</v>
      </c>
      <c r="I1163" s="1">
        <v>21199.22</v>
      </c>
      <c r="J1163" s="1">
        <v>0</v>
      </c>
      <c r="K1163" s="1">
        <v>0</v>
      </c>
      <c r="L1163" s="1">
        <v>0</v>
      </c>
      <c r="M1163" s="1">
        <v>175.84424032999999</v>
      </c>
      <c r="N1163" s="1">
        <v>944.56</v>
      </c>
      <c r="O1163" s="1" t="b">
        <f t="shared" si="37"/>
        <v>0</v>
      </c>
    </row>
    <row r="1164" spans="1:15" x14ac:dyDescent="0.15">
      <c r="A1164" s="1" t="str">
        <f t="shared" si="36"/>
        <v>AmeriCredit Automobile Receivables Trust 2017-10001694010 - 04312942705</v>
      </c>
      <c r="B1164" s="2">
        <v>42705</v>
      </c>
      <c r="C1164" s="1" t="s">
        <v>318</v>
      </c>
      <c r="D1164" s="1" t="s">
        <v>16</v>
      </c>
      <c r="E1164" s="1">
        <v>21890.3</v>
      </c>
      <c r="F1164" s="1">
        <v>241.58</v>
      </c>
      <c r="G1164" s="1">
        <v>0</v>
      </c>
      <c r="H1164" s="1">
        <v>0</v>
      </c>
      <c r="I1164" s="1">
        <v>21648.720000000001</v>
      </c>
      <c r="J1164" s="1">
        <v>157.41999999999999</v>
      </c>
      <c r="K1164" s="1">
        <v>0</v>
      </c>
      <c r="L1164" s="1">
        <v>0</v>
      </c>
      <c r="M1164" s="1">
        <v>227.46598333</v>
      </c>
      <c r="N1164" s="1">
        <v>398.94</v>
      </c>
      <c r="O1164" s="1" t="b">
        <f t="shared" si="37"/>
        <v>0</v>
      </c>
    </row>
    <row r="1165" spans="1:15" x14ac:dyDescent="0.15">
      <c r="A1165" s="1" t="str">
        <f t="shared" si="36"/>
        <v>AmeriCredit Automobile Receivables Trust 2017-10001694010 - 04314342705</v>
      </c>
      <c r="B1165" s="2">
        <v>42705</v>
      </c>
      <c r="C1165" s="1" t="s">
        <v>317</v>
      </c>
      <c r="D1165" s="1" t="s">
        <v>16</v>
      </c>
      <c r="E1165" s="1">
        <v>19784.189999999999</v>
      </c>
      <c r="F1165" s="1">
        <v>0</v>
      </c>
      <c r="G1165" s="1">
        <v>0</v>
      </c>
      <c r="H1165" s="1">
        <v>0</v>
      </c>
      <c r="I1165" s="1">
        <v>19784.189999999999</v>
      </c>
      <c r="J1165" s="1">
        <v>0</v>
      </c>
      <c r="K1165" s="1">
        <v>0</v>
      </c>
      <c r="L1165" s="1">
        <v>0</v>
      </c>
      <c r="M1165" s="1">
        <v>150.72125374999999</v>
      </c>
      <c r="N1165" s="1">
        <v>942.78</v>
      </c>
      <c r="O1165" s="1" t="b">
        <f t="shared" si="37"/>
        <v>0</v>
      </c>
    </row>
    <row r="1166" spans="1:15" x14ac:dyDescent="0.15">
      <c r="A1166" s="1" t="str">
        <f t="shared" si="36"/>
        <v>AmeriCredit Automobile Receivables Trust 2017-10001694010 - 04347342705</v>
      </c>
      <c r="B1166" s="2">
        <v>42705</v>
      </c>
      <c r="C1166" s="1" t="s">
        <v>316</v>
      </c>
      <c r="D1166" s="1" t="s">
        <v>16</v>
      </c>
      <c r="E1166" s="1">
        <v>17559.11</v>
      </c>
      <c r="F1166" s="1">
        <v>0</v>
      </c>
      <c r="G1166" s="1">
        <v>0</v>
      </c>
      <c r="H1166" s="1">
        <v>0</v>
      </c>
      <c r="I1166" s="1">
        <v>17559.11</v>
      </c>
      <c r="J1166" s="1">
        <v>0</v>
      </c>
      <c r="K1166" s="1">
        <v>0</v>
      </c>
      <c r="L1166" s="1">
        <v>0</v>
      </c>
      <c r="M1166" s="1">
        <v>169.43522591999999</v>
      </c>
      <c r="N1166" s="1">
        <v>689.76</v>
      </c>
      <c r="O1166" s="1" t="b">
        <f t="shared" si="37"/>
        <v>0</v>
      </c>
    </row>
    <row r="1167" spans="1:15" x14ac:dyDescent="0.15">
      <c r="A1167" s="1" t="str">
        <f t="shared" si="36"/>
        <v>AmeriCredit Automobile Receivables Trust 2017-10001694010 - 04350242705</v>
      </c>
      <c r="B1167" s="2">
        <v>42705</v>
      </c>
      <c r="C1167" s="1" t="s">
        <v>315</v>
      </c>
      <c r="D1167" s="1" t="s">
        <v>16</v>
      </c>
      <c r="E1167" s="1">
        <v>8759</v>
      </c>
      <c r="F1167" s="1">
        <v>0</v>
      </c>
      <c r="G1167" s="1">
        <v>0</v>
      </c>
      <c r="H1167" s="1">
        <v>0</v>
      </c>
      <c r="I1167" s="1">
        <v>8759</v>
      </c>
      <c r="J1167" s="1">
        <v>0</v>
      </c>
      <c r="K1167" s="1">
        <v>0</v>
      </c>
      <c r="L1167" s="1">
        <v>0</v>
      </c>
      <c r="M1167" s="1">
        <v>210.74132499999999</v>
      </c>
      <c r="N1167" s="1">
        <v>567.32000000000005</v>
      </c>
      <c r="O1167" s="1" t="b">
        <f t="shared" si="37"/>
        <v>0</v>
      </c>
    </row>
    <row r="1168" spans="1:15" x14ac:dyDescent="0.15">
      <c r="A1168" s="1" t="str">
        <f t="shared" si="36"/>
        <v>AmeriCredit Automobile Receivables Trust 2017-10001694010 - 04364742705</v>
      </c>
      <c r="B1168" s="2">
        <v>42705</v>
      </c>
      <c r="C1168" s="1" t="s">
        <v>314</v>
      </c>
      <c r="D1168" s="1" t="s">
        <v>16</v>
      </c>
      <c r="E1168" s="1">
        <v>27488.27</v>
      </c>
      <c r="F1168" s="1">
        <v>215.21</v>
      </c>
      <c r="G1168" s="1">
        <v>0</v>
      </c>
      <c r="H1168" s="1">
        <v>0</v>
      </c>
      <c r="I1168" s="1">
        <v>27273.06</v>
      </c>
      <c r="J1168" s="1">
        <v>266.99</v>
      </c>
      <c r="K1168" s="1">
        <v>0</v>
      </c>
      <c r="L1168" s="1">
        <v>0</v>
      </c>
      <c r="M1168" s="1">
        <v>301.23555583000001</v>
      </c>
      <c r="N1168" s="1">
        <v>482.2</v>
      </c>
      <c r="O1168" s="1" t="b">
        <f t="shared" si="37"/>
        <v>0</v>
      </c>
    </row>
    <row r="1169" spans="1:15" x14ac:dyDescent="0.15">
      <c r="A1169" s="1" t="str">
        <f t="shared" si="36"/>
        <v>AmeriCredit Automobile Receivables Trust 2017-10001694010 - 04381842705</v>
      </c>
      <c r="B1169" s="2">
        <v>42705</v>
      </c>
      <c r="C1169" s="1" t="s">
        <v>313</v>
      </c>
      <c r="D1169" s="1" t="s">
        <v>16</v>
      </c>
      <c r="E1169" s="1">
        <v>8321.56</v>
      </c>
      <c r="F1169" s="1">
        <v>0</v>
      </c>
      <c r="G1169" s="1">
        <v>0</v>
      </c>
      <c r="H1169" s="1">
        <v>0</v>
      </c>
      <c r="I1169" s="1">
        <v>8321.56</v>
      </c>
      <c r="J1169" s="1">
        <v>0</v>
      </c>
      <c r="K1169" s="1">
        <v>0</v>
      </c>
      <c r="L1169" s="1">
        <v>0</v>
      </c>
      <c r="M1169" s="1">
        <v>110.00117833</v>
      </c>
      <c r="N1169" s="1">
        <v>349.68</v>
      </c>
      <c r="O1169" s="1" t="b">
        <f t="shared" si="37"/>
        <v>0</v>
      </c>
    </row>
    <row r="1170" spans="1:15" x14ac:dyDescent="0.15">
      <c r="A1170" s="1" t="str">
        <f t="shared" si="36"/>
        <v>AmeriCredit Automobile Receivables Trust 2017-10001694010 - 04406242705</v>
      </c>
      <c r="B1170" s="2">
        <v>42705</v>
      </c>
      <c r="C1170" s="1" t="s">
        <v>312</v>
      </c>
      <c r="D1170" s="1" t="s">
        <v>16</v>
      </c>
      <c r="E1170" s="1">
        <v>18717.849999999999</v>
      </c>
      <c r="F1170" s="1">
        <v>0</v>
      </c>
      <c r="G1170" s="1">
        <v>0</v>
      </c>
      <c r="H1170" s="1">
        <v>0</v>
      </c>
      <c r="I1170" s="1">
        <v>18717.849999999999</v>
      </c>
      <c r="J1170" s="1">
        <v>0</v>
      </c>
      <c r="K1170" s="1">
        <v>0</v>
      </c>
      <c r="L1170" s="1">
        <v>0</v>
      </c>
      <c r="M1170" s="1">
        <v>175.5231125</v>
      </c>
      <c r="N1170" s="1">
        <v>753.48</v>
      </c>
      <c r="O1170" s="1" t="b">
        <f t="shared" si="37"/>
        <v>0</v>
      </c>
    </row>
    <row r="1171" spans="1:15" x14ac:dyDescent="0.15">
      <c r="A1171" s="1" t="str">
        <f t="shared" si="36"/>
        <v>AmeriCredit Automobile Receivables Trust 2017-10001694010 - 04420442705</v>
      </c>
      <c r="B1171" s="2">
        <v>42705</v>
      </c>
      <c r="C1171" s="1" t="s">
        <v>311</v>
      </c>
      <c r="D1171" s="1" t="s">
        <v>16</v>
      </c>
      <c r="E1171" s="1">
        <v>12316.16</v>
      </c>
      <c r="F1171" s="1">
        <v>0</v>
      </c>
      <c r="G1171" s="1">
        <v>0</v>
      </c>
      <c r="H1171" s="1">
        <v>0</v>
      </c>
      <c r="I1171" s="1">
        <v>12316.16</v>
      </c>
      <c r="J1171" s="1">
        <v>0</v>
      </c>
      <c r="K1171" s="1">
        <v>0</v>
      </c>
      <c r="L1171" s="1">
        <v>0</v>
      </c>
      <c r="M1171" s="1">
        <v>128.44706667</v>
      </c>
      <c r="N1171" s="1">
        <v>451.9</v>
      </c>
      <c r="O1171" s="1" t="b">
        <f t="shared" si="37"/>
        <v>0</v>
      </c>
    </row>
    <row r="1172" spans="1:15" x14ac:dyDescent="0.15">
      <c r="A1172" s="1" t="str">
        <f t="shared" si="36"/>
        <v>AmeriCredit Automobile Receivables Trust 2017-10001694010 - 04429042705</v>
      </c>
      <c r="B1172" s="2">
        <v>42705</v>
      </c>
      <c r="C1172" s="1" t="s">
        <v>310</v>
      </c>
      <c r="D1172" s="1" t="s">
        <v>16</v>
      </c>
      <c r="E1172" s="1">
        <v>35399.68</v>
      </c>
      <c r="F1172" s="1">
        <v>338.58</v>
      </c>
      <c r="G1172" s="1">
        <v>0</v>
      </c>
      <c r="H1172" s="1">
        <v>0</v>
      </c>
      <c r="I1172" s="1">
        <v>35061.1</v>
      </c>
      <c r="J1172" s="1">
        <v>387.07</v>
      </c>
      <c r="K1172" s="1">
        <v>0</v>
      </c>
      <c r="L1172" s="1">
        <v>0</v>
      </c>
      <c r="M1172" s="1">
        <v>318.55367999999999</v>
      </c>
      <c r="N1172" s="1">
        <v>725.65</v>
      </c>
      <c r="O1172" s="1" t="b">
        <f t="shared" si="37"/>
        <v>0</v>
      </c>
    </row>
    <row r="1173" spans="1:15" x14ac:dyDescent="0.15">
      <c r="A1173" s="1" t="str">
        <f t="shared" si="36"/>
        <v>AmeriCredit Automobile Receivables Trust 2017-10001694010 - 04438142705</v>
      </c>
      <c r="B1173" s="2">
        <v>42705</v>
      </c>
      <c r="C1173" s="1" t="s">
        <v>309</v>
      </c>
      <c r="D1173" s="1" t="s">
        <v>16</v>
      </c>
      <c r="E1173" s="1">
        <v>23477.5</v>
      </c>
      <c r="F1173" s="1">
        <v>0</v>
      </c>
      <c r="G1173" s="1">
        <v>0</v>
      </c>
      <c r="H1173" s="1">
        <v>0</v>
      </c>
      <c r="I1173" s="1">
        <v>23477.5</v>
      </c>
      <c r="J1173" s="1">
        <v>0</v>
      </c>
      <c r="K1173" s="1">
        <v>0</v>
      </c>
      <c r="L1173" s="1">
        <v>0</v>
      </c>
      <c r="M1173" s="1">
        <v>207.28693749999999</v>
      </c>
      <c r="N1173" s="1">
        <v>976.86</v>
      </c>
      <c r="O1173" s="1" t="b">
        <f t="shared" si="37"/>
        <v>0</v>
      </c>
    </row>
    <row r="1174" spans="1:15" x14ac:dyDescent="0.15">
      <c r="A1174" s="1" t="str">
        <f t="shared" si="36"/>
        <v>AmeriCredit Automobile Receivables Trust 2017-10001694010 - 04525942705</v>
      </c>
      <c r="B1174" s="2">
        <v>42705</v>
      </c>
      <c r="C1174" s="1" t="s">
        <v>308</v>
      </c>
      <c r="D1174" s="1" t="s">
        <v>16</v>
      </c>
      <c r="E1174" s="1">
        <v>38119</v>
      </c>
      <c r="F1174" s="1">
        <v>187.93</v>
      </c>
      <c r="G1174" s="1">
        <v>0</v>
      </c>
      <c r="H1174" s="1">
        <v>0</v>
      </c>
      <c r="I1174" s="1">
        <v>37931.07</v>
      </c>
      <c r="J1174" s="1">
        <v>550.95000000000005</v>
      </c>
      <c r="K1174" s="1">
        <v>0</v>
      </c>
      <c r="L1174" s="1">
        <v>0</v>
      </c>
      <c r="M1174" s="1">
        <v>373.57291666999998</v>
      </c>
      <c r="N1174" s="1">
        <v>738.88</v>
      </c>
      <c r="O1174" s="1" t="b">
        <f t="shared" si="37"/>
        <v>0</v>
      </c>
    </row>
    <row r="1175" spans="1:15" x14ac:dyDescent="0.15">
      <c r="A1175" s="1" t="str">
        <f t="shared" si="36"/>
        <v>AmeriCredit Automobile Receivables Trust 2017-10001694010 - 04530142705</v>
      </c>
      <c r="B1175" s="2">
        <v>42705</v>
      </c>
      <c r="C1175" s="1" t="s">
        <v>307</v>
      </c>
      <c r="D1175" s="1" t="s">
        <v>16</v>
      </c>
      <c r="E1175" s="1">
        <v>10679.42</v>
      </c>
      <c r="F1175" s="1">
        <v>50.86</v>
      </c>
      <c r="G1175" s="1">
        <v>0</v>
      </c>
      <c r="H1175" s="1">
        <v>0</v>
      </c>
      <c r="I1175" s="1">
        <v>10628.56</v>
      </c>
      <c r="J1175" s="1">
        <v>246.71</v>
      </c>
      <c r="K1175" s="1">
        <v>0</v>
      </c>
      <c r="L1175" s="1">
        <v>0</v>
      </c>
      <c r="M1175" s="1">
        <v>99.55575417</v>
      </c>
      <c r="N1175" s="1">
        <v>297.57</v>
      </c>
      <c r="O1175" s="1" t="b">
        <f t="shared" si="37"/>
        <v>0</v>
      </c>
    </row>
    <row r="1176" spans="1:15" x14ac:dyDescent="0.15">
      <c r="A1176" s="1" t="str">
        <f t="shared" si="36"/>
        <v>AmeriCredit Automobile Receivables Trust 2017-10001694010 - 04538842705</v>
      </c>
      <c r="B1176" s="2">
        <v>42705</v>
      </c>
      <c r="C1176" s="1" t="s">
        <v>306</v>
      </c>
      <c r="D1176" s="1" t="s">
        <v>16</v>
      </c>
      <c r="E1176" s="1">
        <v>14609.91</v>
      </c>
      <c r="F1176" s="1">
        <v>40.21</v>
      </c>
      <c r="G1176" s="1">
        <v>0</v>
      </c>
      <c r="H1176" s="1">
        <v>0</v>
      </c>
      <c r="I1176" s="1">
        <v>14569.7</v>
      </c>
      <c r="J1176" s="1">
        <v>248.37</v>
      </c>
      <c r="K1176" s="1">
        <v>0</v>
      </c>
      <c r="L1176" s="1">
        <v>0</v>
      </c>
      <c r="M1176" s="1">
        <v>140.04591500000001</v>
      </c>
      <c r="N1176" s="1">
        <v>288.58</v>
      </c>
      <c r="O1176" s="1" t="b">
        <f t="shared" si="37"/>
        <v>0</v>
      </c>
    </row>
    <row r="1177" spans="1:15" x14ac:dyDescent="0.15">
      <c r="A1177" s="1" t="str">
        <f t="shared" si="36"/>
        <v>AmeriCredit Automobile Receivables Trust 2017-10001694010 - 04548542705</v>
      </c>
      <c r="B1177" s="2">
        <v>42705</v>
      </c>
      <c r="C1177" s="1" t="s">
        <v>305</v>
      </c>
      <c r="D1177" s="1" t="s">
        <v>16</v>
      </c>
      <c r="E1177" s="1">
        <v>20741.05</v>
      </c>
      <c r="F1177" s="1">
        <v>64.2</v>
      </c>
      <c r="G1177" s="1">
        <v>0</v>
      </c>
      <c r="H1177" s="1">
        <v>0</v>
      </c>
      <c r="I1177" s="1">
        <v>20676.849999999999</v>
      </c>
      <c r="J1177" s="1">
        <v>450.8</v>
      </c>
      <c r="K1177" s="1">
        <v>0</v>
      </c>
      <c r="L1177" s="1">
        <v>0</v>
      </c>
      <c r="M1177" s="1">
        <v>143.38952083000001</v>
      </c>
      <c r="N1177" s="1">
        <v>515</v>
      </c>
      <c r="O1177" s="1" t="b">
        <f t="shared" si="37"/>
        <v>0</v>
      </c>
    </row>
    <row r="1178" spans="1:15" x14ac:dyDescent="0.15">
      <c r="A1178" s="1" t="str">
        <f t="shared" si="36"/>
        <v>AmeriCredit Automobile Receivables Trust 2017-10001694010 - 04548942705</v>
      </c>
      <c r="B1178" s="2">
        <v>42705</v>
      </c>
      <c r="C1178" s="1" t="s">
        <v>304</v>
      </c>
      <c r="D1178" s="1" t="s">
        <v>16</v>
      </c>
      <c r="E1178" s="1">
        <v>11484.92</v>
      </c>
      <c r="F1178" s="1">
        <v>0</v>
      </c>
      <c r="G1178" s="1">
        <v>0</v>
      </c>
      <c r="H1178" s="1">
        <v>0</v>
      </c>
      <c r="I1178" s="1">
        <v>11484.92</v>
      </c>
      <c r="J1178" s="1">
        <v>0</v>
      </c>
      <c r="K1178" s="1">
        <v>0</v>
      </c>
      <c r="L1178" s="1">
        <v>0</v>
      </c>
      <c r="M1178" s="1">
        <v>94.63267433</v>
      </c>
      <c r="N1178" s="1">
        <v>514.48</v>
      </c>
      <c r="O1178" s="1" t="b">
        <f t="shared" si="37"/>
        <v>0</v>
      </c>
    </row>
    <row r="1179" spans="1:15" x14ac:dyDescent="0.15">
      <c r="A1179" s="1" t="str">
        <f t="shared" si="36"/>
        <v>AmeriCredit Automobile Receivables Trust 2017-10001694010 - 04551542705</v>
      </c>
      <c r="B1179" s="2">
        <v>42705</v>
      </c>
      <c r="C1179" s="1" t="s">
        <v>303</v>
      </c>
      <c r="D1179" s="1" t="s">
        <v>16</v>
      </c>
      <c r="E1179" s="1">
        <v>17312.599999999999</v>
      </c>
      <c r="F1179" s="1">
        <v>0</v>
      </c>
      <c r="G1179" s="1">
        <v>0</v>
      </c>
      <c r="H1179" s="1">
        <v>0</v>
      </c>
      <c r="I1179" s="1">
        <v>17312.599999999999</v>
      </c>
      <c r="J1179" s="1">
        <v>0</v>
      </c>
      <c r="K1179" s="1">
        <v>0</v>
      </c>
      <c r="L1179" s="1">
        <v>0</v>
      </c>
      <c r="M1179" s="1">
        <v>180.24026333</v>
      </c>
      <c r="N1179" s="1">
        <v>629.98</v>
      </c>
      <c r="O1179" s="1" t="b">
        <f t="shared" si="37"/>
        <v>0</v>
      </c>
    </row>
    <row r="1180" spans="1:15" x14ac:dyDescent="0.15">
      <c r="A1180" s="1" t="str">
        <f t="shared" si="36"/>
        <v>AmeriCredit Automobile Receivables Trust 2017-10001694010 - 04563042705</v>
      </c>
      <c r="B1180" s="2">
        <v>42705</v>
      </c>
      <c r="C1180" s="1" t="s">
        <v>302</v>
      </c>
      <c r="D1180" s="1" t="s">
        <v>16</v>
      </c>
      <c r="E1180" s="1">
        <v>39921.86</v>
      </c>
      <c r="F1180" s="1">
        <v>0</v>
      </c>
      <c r="G1180" s="1">
        <v>0</v>
      </c>
      <c r="H1180" s="1">
        <v>0</v>
      </c>
      <c r="I1180" s="1">
        <v>39921.86</v>
      </c>
      <c r="J1180" s="1">
        <v>0</v>
      </c>
      <c r="K1180" s="1">
        <v>0</v>
      </c>
      <c r="L1180" s="1">
        <v>0</v>
      </c>
      <c r="M1180" s="1">
        <v>328.84031666999999</v>
      </c>
      <c r="N1180" s="1">
        <v>1788.8</v>
      </c>
      <c r="O1180" s="1" t="b">
        <f t="shared" si="37"/>
        <v>0</v>
      </c>
    </row>
    <row r="1181" spans="1:15" x14ac:dyDescent="0.15">
      <c r="A1181" s="1" t="str">
        <f t="shared" si="36"/>
        <v>AmeriCredit Automobile Receivables Trust 2017-10001694010 - 04573042705</v>
      </c>
      <c r="B1181" s="2">
        <v>42705</v>
      </c>
      <c r="C1181" s="1" t="s">
        <v>301</v>
      </c>
      <c r="D1181" s="1" t="s">
        <v>16</v>
      </c>
      <c r="E1181" s="1">
        <v>21333</v>
      </c>
      <c r="F1181" s="1">
        <v>64.44</v>
      </c>
      <c r="G1181" s="1">
        <v>0</v>
      </c>
      <c r="H1181" s="1">
        <v>0</v>
      </c>
      <c r="I1181" s="1">
        <v>21268.560000000001</v>
      </c>
      <c r="J1181" s="1">
        <v>385.56</v>
      </c>
      <c r="K1181" s="1">
        <v>0</v>
      </c>
      <c r="L1181" s="1">
        <v>0</v>
      </c>
      <c r="M1181" s="1">
        <v>186.29075</v>
      </c>
      <c r="N1181" s="1">
        <v>447.62</v>
      </c>
      <c r="O1181" s="1" t="b">
        <f t="shared" si="37"/>
        <v>0</v>
      </c>
    </row>
    <row r="1182" spans="1:15" x14ac:dyDescent="0.15">
      <c r="A1182" s="1" t="str">
        <f t="shared" si="36"/>
        <v>AmeriCredit Automobile Receivables Trust 2017-10001694010 - 04573742705</v>
      </c>
      <c r="B1182" s="2">
        <v>42705</v>
      </c>
      <c r="C1182" s="1" t="s">
        <v>300</v>
      </c>
      <c r="D1182" s="1" t="s">
        <v>16</v>
      </c>
      <c r="E1182" s="1">
        <v>24023.55</v>
      </c>
      <c r="F1182" s="1">
        <v>0</v>
      </c>
      <c r="G1182" s="1">
        <v>0</v>
      </c>
      <c r="H1182" s="1">
        <v>0</v>
      </c>
      <c r="I1182" s="1">
        <v>24023.55</v>
      </c>
      <c r="J1182" s="1">
        <v>0</v>
      </c>
      <c r="K1182" s="1">
        <v>0</v>
      </c>
      <c r="L1182" s="1">
        <v>0</v>
      </c>
      <c r="M1182" s="1">
        <v>223.09781874999999</v>
      </c>
      <c r="N1182" s="1">
        <v>960.7</v>
      </c>
      <c r="O1182" s="1" t="b">
        <f t="shared" si="37"/>
        <v>0</v>
      </c>
    </row>
    <row r="1183" spans="1:15" x14ac:dyDescent="0.15">
      <c r="A1183" s="1" t="str">
        <f t="shared" si="36"/>
        <v>AmeriCredit Automobile Receivables Trust 2017-10001694010 - 04593242705</v>
      </c>
      <c r="B1183" s="2">
        <v>42705</v>
      </c>
      <c r="C1183" s="1" t="s">
        <v>299</v>
      </c>
      <c r="D1183" s="1" t="s">
        <v>16</v>
      </c>
      <c r="E1183" s="1">
        <v>25074.75</v>
      </c>
      <c r="F1183" s="1">
        <v>0</v>
      </c>
      <c r="G1183" s="1">
        <v>0</v>
      </c>
      <c r="H1183" s="1">
        <v>0</v>
      </c>
      <c r="I1183" s="1">
        <v>25074.75</v>
      </c>
      <c r="J1183" s="1">
        <v>0</v>
      </c>
      <c r="K1183" s="1">
        <v>0</v>
      </c>
      <c r="L1183" s="1">
        <v>0</v>
      </c>
      <c r="M1183" s="1">
        <v>232.07714375</v>
      </c>
      <c r="N1183" s="1">
        <v>1019.56</v>
      </c>
      <c r="O1183" s="1" t="b">
        <f t="shared" si="37"/>
        <v>0</v>
      </c>
    </row>
    <row r="1184" spans="1:15" x14ac:dyDescent="0.15">
      <c r="A1184" s="1" t="str">
        <f t="shared" si="36"/>
        <v>AmeriCredit Automobile Receivables Trust 2017-10001694010 - 04640542705</v>
      </c>
      <c r="B1184" s="2">
        <v>42705</v>
      </c>
      <c r="C1184" s="1" t="s">
        <v>298</v>
      </c>
      <c r="D1184" s="1" t="s">
        <v>16</v>
      </c>
      <c r="E1184" s="1">
        <v>15579</v>
      </c>
      <c r="F1184" s="1">
        <v>0</v>
      </c>
      <c r="G1184" s="1">
        <v>0</v>
      </c>
      <c r="H1184" s="1">
        <v>0</v>
      </c>
      <c r="I1184" s="1">
        <v>15579</v>
      </c>
      <c r="J1184" s="1">
        <v>0</v>
      </c>
      <c r="K1184" s="1">
        <v>0</v>
      </c>
      <c r="L1184" s="1">
        <v>0</v>
      </c>
      <c r="M1184" s="1">
        <v>149.53534237</v>
      </c>
      <c r="N1184" s="1">
        <v>304.83999999999997</v>
      </c>
      <c r="O1184" s="1" t="b">
        <f t="shared" si="37"/>
        <v>0</v>
      </c>
    </row>
    <row r="1185" spans="1:15" x14ac:dyDescent="0.15">
      <c r="A1185" s="1" t="str">
        <f t="shared" si="36"/>
        <v>AmeriCredit Automobile Receivables Trust 2017-10001694010 - 04641542705</v>
      </c>
      <c r="B1185" s="2">
        <v>42705</v>
      </c>
      <c r="C1185" s="1" t="s">
        <v>297</v>
      </c>
      <c r="D1185" s="1" t="s">
        <v>16</v>
      </c>
      <c r="E1185" s="1">
        <v>25248.68</v>
      </c>
      <c r="F1185" s="1">
        <v>0</v>
      </c>
      <c r="G1185" s="1">
        <v>0</v>
      </c>
      <c r="H1185" s="1">
        <v>0</v>
      </c>
      <c r="I1185" s="1">
        <v>25248.68</v>
      </c>
      <c r="J1185" s="1">
        <v>0</v>
      </c>
      <c r="K1185" s="1">
        <v>0</v>
      </c>
      <c r="L1185" s="1">
        <v>0</v>
      </c>
      <c r="M1185" s="1">
        <v>195.12923333000001</v>
      </c>
      <c r="N1185" s="1">
        <v>1189.8</v>
      </c>
      <c r="O1185" s="1" t="b">
        <f t="shared" si="37"/>
        <v>0</v>
      </c>
    </row>
    <row r="1186" spans="1:15" x14ac:dyDescent="0.15">
      <c r="A1186" s="1" t="str">
        <f t="shared" si="36"/>
        <v>AmeriCredit Automobile Receivables Trust 2017-10001694010 - 04720642705</v>
      </c>
      <c r="B1186" s="2">
        <v>42705</v>
      </c>
      <c r="C1186" s="1" t="s">
        <v>296</v>
      </c>
      <c r="D1186" s="1" t="s">
        <v>16</v>
      </c>
      <c r="E1186" s="1">
        <v>14541.95</v>
      </c>
      <c r="F1186" s="1">
        <v>64.09</v>
      </c>
      <c r="G1186" s="1">
        <v>0</v>
      </c>
      <c r="H1186" s="1">
        <v>0</v>
      </c>
      <c r="I1186" s="1">
        <v>14477.86</v>
      </c>
      <c r="J1186" s="1">
        <v>285.91000000000003</v>
      </c>
      <c r="K1186" s="1">
        <v>0</v>
      </c>
      <c r="L1186" s="1">
        <v>0</v>
      </c>
      <c r="M1186" s="1">
        <v>113.57193291999999</v>
      </c>
      <c r="N1186" s="1">
        <v>331.58</v>
      </c>
      <c r="O1186" s="1" t="b">
        <f t="shared" si="37"/>
        <v>0</v>
      </c>
    </row>
    <row r="1187" spans="1:15" x14ac:dyDescent="0.15">
      <c r="A1187" s="1" t="str">
        <f t="shared" si="36"/>
        <v>AmeriCredit Automobile Receivables Trust 2017-10001694010 - 04768442705</v>
      </c>
      <c r="B1187" s="2">
        <v>42705</v>
      </c>
      <c r="C1187" s="1" t="s">
        <v>295</v>
      </c>
      <c r="D1187" s="1" t="s">
        <v>16</v>
      </c>
      <c r="E1187" s="1">
        <v>12198</v>
      </c>
      <c r="F1187" s="1">
        <v>0</v>
      </c>
      <c r="G1187" s="1">
        <v>0</v>
      </c>
      <c r="H1187" s="1">
        <v>0</v>
      </c>
      <c r="I1187" s="1">
        <v>12198</v>
      </c>
      <c r="J1187" s="1">
        <v>0</v>
      </c>
      <c r="K1187" s="1">
        <v>0</v>
      </c>
      <c r="L1187" s="1">
        <v>0</v>
      </c>
      <c r="M1187" s="1">
        <v>128.22414660000001</v>
      </c>
      <c r="N1187" s="1">
        <v>259.69</v>
      </c>
      <c r="O1187" s="1" t="b">
        <f t="shared" si="37"/>
        <v>0</v>
      </c>
    </row>
    <row r="1188" spans="1:15" x14ac:dyDescent="0.15">
      <c r="A1188" s="1" t="str">
        <f t="shared" si="36"/>
        <v>AmeriCredit Automobile Receivables Trust 2017-10001694010 - 04777742705</v>
      </c>
      <c r="B1188" s="2">
        <v>42705</v>
      </c>
      <c r="C1188" s="1" t="s">
        <v>294</v>
      </c>
      <c r="D1188" s="1" t="s">
        <v>16</v>
      </c>
      <c r="E1188" s="1">
        <v>22284</v>
      </c>
      <c r="F1188" s="1">
        <v>44.53</v>
      </c>
      <c r="G1188" s="1">
        <v>0</v>
      </c>
      <c r="H1188" s="1">
        <v>0</v>
      </c>
      <c r="I1188" s="1">
        <v>22239.47</v>
      </c>
      <c r="J1188" s="1">
        <v>454.08</v>
      </c>
      <c r="K1188" s="1">
        <v>0</v>
      </c>
      <c r="L1188" s="1">
        <v>0</v>
      </c>
      <c r="M1188" s="1">
        <v>183.8485</v>
      </c>
      <c r="N1188" s="1">
        <v>498.61</v>
      </c>
      <c r="O1188" s="1" t="b">
        <f t="shared" si="37"/>
        <v>0</v>
      </c>
    </row>
    <row r="1189" spans="1:15" x14ac:dyDescent="0.15">
      <c r="A1189" s="1" t="str">
        <f t="shared" si="36"/>
        <v>AmeriCredit Automobile Receivables Trust 2017-10001694010 - 04822642705</v>
      </c>
      <c r="B1189" s="2">
        <v>42705</v>
      </c>
      <c r="C1189" s="1" t="s">
        <v>293</v>
      </c>
      <c r="D1189" s="1" t="s">
        <v>16</v>
      </c>
      <c r="E1189" s="1">
        <v>37842.68</v>
      </c>
      <c r="F1189" s="1">
        <v>0</v>
      </c>
      <c r="G1189" s="1">
        <v>0</v>
      </c>
      <c r="H1189" s="1">
        <v>0</v>
      </c>
      <c r="I1189" s="1">
        <v>37842.68</v>
      </c>
      <c r="J1189" s="1">
        <v>0</v>
      </c>
      <c r="K1189" s="1">
        <v>0</v>
      </c>
      <c r="L1189" s="1">
        <v>0</v>
      </c>
      <c r="M1189" s="1">
        <v>398.50318492999997</v>
      </c>
      <c r="N1189" s="1">
        <v>683.7</v>
      </c>
      <c r="O1189" s="1" t="b">
        <f t="shared" si="37"/>
        <v>0</v>
      </c>
    </row>
    <row r="1190" spans="1:15" x14ac:dyDescent="0.15">
      <c r="A1190" s="1" t="str">
        <f t="shared" si="36"/>
        <v>AmeriCredit Automobile Receivables Trust 2017-10001694010 - 04884242705</v>
      </c>
      <c r="B1190" s="2">
        <v>42705</v>
      </c>
      <c r="C1190" s="1" t="s">
        <v>292</v>
      </c>
      <c r="D1190" s="1" t="s">
        <v>16</v>
      </c>
      <c r="E1190" s="1">
        <v>15171.28</v>
      </c>
      <c r="F1190" s="1">
        <v>0</v>
      </c>
      <c r="G1190" s="1">
        <v>0</v>
      </c>
      <c r="H1190" s="1">
        <v>0</v>
      </c>
      <c r="I1190" s="1">
        <v>15171.28</v>
      </c>
      <c r="J1190" s="1">
        <v>0</v>
      </c>
      <c r="K1190" s="1">
        <v>0</v>
      </c>
      <c r="L1190" s="1">
        <v>0</v>
      </c>
      <c r="M1190" s="1">
        <v>215.68347048999999</v>
      </c>
      <c r="N1190" s="1">
        <v>295.82</v>
      </c>
      <c r="O1190" s="1" t="b">
        <f t="shared" si="37"/>
        <v>0</v>
      </c>
    </row>
    <row r="1191" spans="1:15" x14ac:dyDescent="0.15">
      <c r="A1191" s="1" t="str">
        <f t="shared" si="36"/>
        <v>AmeriCredit Automobile Receivables Trust 2017-10001694010 - 04897642705</v>
      </c>
      <c r="B1191" s="2">
        <v>42705</v>
      </c>
      <c r="C1191" s="1" t="s">
        <v>291</v>
      </c>
      <c r="D1191" s="1" t="s">
        <v>16</v>
      </c>
      <c r="E1191" s="1">
        <v>7875</v>
      </c>
      <c r="F1191" s="1">
        <v>0</v>
      </c>
      <c r="G1191" s="1">
        <v>0</v>
      </c>
      <c r="H1191" s="1">
        <v>0</v>
      </c>
      <c r="I1191" s="1">
        <v>7875</v>
      </c>
      <c r="J1191" s="1">
        <v>0</v>
      </c>
      <c r="K1191" s="1">
        <v>0</v>
      </c>
      <c r="L1191" s="1">
        <v>0</v>
      </c>
      <c r="M1191" s="1">
        <v>73.125</v>
      </c>
      <c r="N1191" s="1">
        <v>435</v>
      </c>
      <c r="O1191" s="1" t="b">
        <f t="shared" si="37"/>
        <v>0</v>
      </c>
    </row>
    <row r="1192" spans="1:15" x14ac:dyDescent="0.15">
      <c r="A1192" s="1" t="str">
        <f t="shared" si="36"/>
        <v>AmeriCredit Automobile Receivables Trust 2017-10001694010 - 04899142705</v>
      </c>
      <c r="B1192" s="2">
        <v>42705</v>
      </c>
      <c r="C1192" s="1" t="s">
        <v>290</v>
      </c>
      <c r="D1192" s="1" t="s">
        <v>16</v>
      </c>
      <c r="E1192" s="1">
        <v>25939.599999999999</v>
      </c>
      <c r="F1192" s="1">
        <v>219.16</v>
      </c>
      <c r="G1192" s="1">
        <v>0</v>
      </c>
      <c r="H1192" s="1">
        <v>0</v>
      </c>
      <c r="I1192" s="1">
        <v>25720.44</v>
      </c>
      <c r="J1192" s="1">
        <v>236.01</v>
      </c>
      <c r="K1192" s="1">
        <v>0</v>
      </c>
      <c r="L1192" s="1">
        <v>0</v>
      </c>
      <c r="M1192" s="1">
        <v>260.62299999999999</v>
      </c>
      <c r="N1192" s="1">
        <v>455.17</v>
      </c>
      <c r="O1192" s="1" t="b">
        <f t="shared" si="37"/>
        <v>0</v>
      </c>
    </row>
    <row r="1193" spans="1:15" x14ac:dyDescent="0.15">
      <c r="A1193" s="1" t="str">
        <f t="shared" si="36"/>
        <v>AmeriCredit Automobile Receivables Trust 2017-10001694010 - 04908542705</v>
      </c>
      <c r="B1193" s="2">
        <v>42705</v>
      </c>
      <c r="C1193" s="1" t="s">
        <v>289</v>
      </c>
      <c r="D1193" s="1" t="s">
        <v>16</v>
      </c>
      <c r="E1193" s="1">
        <v>14701.75</v>
      </c>
      <c r="F1193" s="1">
        <v>0</v>
      </c>
      <c r="G1193" s="1">
        <v>0</v>
      </c>
      <c r="H1193" s="1">
        <v>0</v>
      </c>
      <c r="I1193" s="1">
        <v>14701.75</v>
      </c>
      <c r="J1193" s="1">
        <v>0</v>
      </c>
      <c r="K1193" s="1">
        <v>0</v>
      </c>
      <c r="L1193" s="1">
        <v>0</v>
      </c>
      <c r="M1193" s="1">
        <v>141.58270013999999</v>
      </c>
      <c r="N1193" s="1">
        <v>286.91000000000003</v>
      </c>
      <c r="O1193" s="1" t="b">
        <f t="shared" si="37"/>
        <v>0</v>
      </c>
    </row>
    <row r="1194" spans="1:15" x14ac:dyDescent="0.15">
      <c r="A1194" s="1" t="str">
        <f t="shared" si="36"/>
        <v>AmeriCredit Automobile Receivables Trust 2017-10001694010 - 04921042705</v>
      </c>
      <c r="B1194" s="2">
        <v>42705</v>
      </c>
      <c r="C1194" s="1" t="s">
        <v>288</v>
      </c>
      <c r="D1194" s="1" t="s">
        <v>16</v>
      </c>
      <c r="E1194" s="1">
        <v>16730.439999999999</v>
      </c>
      <c r="F1194" s="1">
        <v>134.79</v>
      </c>
      <c r="G1194" s="1">
        <v>0</v>
      </c>
      <c r="H1194" s="1">
        <v>0</v>
      </c>
      <c r="I1194" s="1">
        <v>16595.650000000001</v>
      </c>
      <c r="J1194" s="1">
        <v>246.7</v>
      </c>
      <c r="K1194" s="1">
        <v>0</v>
      </c>
      <c r="L1194" s="1">
        <v>0</v>
      </c>
      <c r="M1194" s="1">
        <v>130.67282033000001</v>
      </c>
      <c r="N1194" s="1">
        <v>381.49</v>
      </c>
      <c r="O1194" s="1" t="b">
        <f t="shared" si="37"/>
        <v>0</v>
      </c>
    </row>
    <row r="1195" spans="1:15" x14ac:dyDescent="0.15">
      <c r="A1195" s="1" t="str">
        <f t="shared" si="36"/>
        <v>AmeriCredit Automobile Receivables Trust 2017-10001694010 - 04970542705</v>
      </c>
      <c r="B1195" s="2">
        <v>42705</v>
      </c>
      <c r="C1195" s="1" t="s">
        <v>287</v>
      </c>
      <c r="D1195" s="1" t="s">
        <v>16</v>
      </c>
      <c r="E1195" s="1">
        <v>29712.75</v>
      </c>
      <c r="F1195" s="1">
        <v>0</v>
      </c>
      <c r="G1195" s="1">
        <v>0</v>
      </c>
      <c r="H1195" s="1">
        <v>0</v>
      </c>
      <c r="I1195" s="1">
        <v>29712.75</v>
      </c>
      <c r="J1195" s="1">
        <v>0</v>
      </c>
      <c r="K1195" s="1">
        <v>0</v>
      </c>
      <c r="L1195" s="1">
        <v>0</v>
      </c>
      <c r="M1195" s="1">
        <v>279.60021875000001</v>
      </c>
      <c r="N1195" s="1">
        <v>1175.74</v>
      </c>
      <c r="O1195" s="1" t="b">
        <f t="shared" si="37"/>
        <v>0</v>
      </c>
    </row>
    <row r="1196" spans="1:15" x14ac:dyDescent="0.15">
      <c r="A1196" s="1" t="str">
        <f t="shared" si="36"/>
        <v>AmeriCredit Automobile Receivables Trust 2017-10001694010 - 05022442705</v>
      </c>
      <c r="B1196" s="2">
        <v>42705</v>
      </c>
      <c r="C1196" s="1" t="s">
        <v>286</v>
      </c>
      <c r="D1196" s="1" t="s">
        <v>16</v>
      </c>
      <c r="E1196" s="1">
        <v>17238.650000000001</v>
      </c>
      <c r="F1196" s="1">
        <v>197.87</v>
      </c>
      <c r="G1196" s="1">
        <v>0</v>
      </c>
      <c r="H1196" s="1">
        <v>0</v>
      </c>
      <c r="I1196" s="1">
        <v>17040.78</v>
      </c>
      <c r="J1196" s="1">
        <v>157.13</v>
      </c>
      <c r="K1196" s="1">
        <v>0</v>
      </c>
      <c r="L1196" s="1">
        <v>0</v>
      </c>
      <c r="M1196" s="1">
        <v>154.60897083</v>
      </c>
      <c r="N1196" s="1">
        <v>354.29</v>
      </c>
      <c r="O1196" s="1" t="b">
        <f t="shared" si="37"/>
        <v>0</v>
      </c>
    </row>
    <row r="1197" spans="1:15" x14ac:dyDescent="0.15">
      <c r="A1197" s="1" t="str">
        <f t="shared" si="36"/>
        <v>California Republic Auto Receivables Trust 2017-1339360042795</v>
      </c>
      <c r="B1197" s="2">
        <v>42795</v>
      </c>
      <c r="C1197" s="1">
        <v>3393600</v>
      </c>
      <c r="D1197" s="1" t="s">
        <v>99</v>
      </c>
      <c r="E1197" s="1">
        <v>15174.21</v>
      </c>
      <c r="F1197" s="1">
        <v>15173.21</v>
      </c>
      <c r="G1197" s="1">
        <v>1</v>
      </c>
      <c r="H1197" s="1">
        <v>0</v>
      </c>
      <c r="I1197" s="1">
        <v>0</v>
      </c>
      <c r="J1197" s="1">
        <v>119.8</v>
      </c>
      <c r="K1197" s="1">
        <v>0</v>
      </c>
      <c r="L1197" s="1">
        <v>0</v>
      </c>
      <c r="M1197" s="1">
        <v>152.29</v>
      </c>
      <c r="N1197" s="1">
        <v>0</v>
      </c>
      <c r="O1197" s="1" t="b">
        <f t="shared" si="37"/>
        <v>0</v>
      </c>
    </row>
    <row r="1198" spans="1:15" x14ac:dyDescent="0.15">
      <c r="A1198" s="1" t="str">
        <f t="shared" si="36"/>
        <v>California Republic Auto Receivables Trust 2017-1339360042767</v>
      </c>
      <c r="B1198" s="2">
        <v>42767</v>
      </c>
      <c r="C1198" s="1">
        <v>3393600</v>
      </c>
      <c r="D1198" s="1" t="s">
        <v>99</v>
      </c>
      <c r="E1198" s="1">
        <v>15308.96</v>
      </c>
      <c r="F1198" s="1">
        <v>134.75</v>
      </c>
      <c r="G1198" s="1">
        <v>0</v>
      </c>
      <c r="H1198" s="1">
        <v>0</v>
      </c>
      <c r="I1198" s="1">
        <v>15174.21</v>
      </c>
      <c r="J1198" s="1">
        <v>185.25</v>
      </c>
      <c r="K1198" s="1">
        <v>0</v>
      </c>
      <c r="L1198" s="1">
        <v>0</v>
      </c>
      <c r="M1198" s="1">
        <v>150.66</v>
      </c>
      <c r="N1198" s="1">
        <v>306.68</v>
      </c>
      <c r="O1198" s="1" t="b">
        <f>E1198=G1198</f>
        <v>0</v>
      </c>
    </row>
    <row r="1199" spans="1:15" x14ac:dyDescent="0.15">
      <c r="A1199" s="1" t="str">
        <f t="shared" si="36"/>
        <v>CarMax Auto Owner Trust 2017-1TlGFJE/MSukTplW7KFzXUQ==42795</v>
      </c>
      <c r="B1199" s="2">
        <v>42795</v>
      </c>
      <c r="C1199" s="1" t="s">
        <v>54</v>
      </c>
      <c r="D1199" s="1" t="s">
        <v>26</v>
      </c>
      <c r="E1199" s="1">
        <v>7832.84</v>
      </c>
      <c r="F1199" s="1">
        <v>0</v>
      </c>
      <c r="G1199" s="1">
        <v>7832.84</v>
      </c>
      <c r="H1199" s="1">
        <v>0</v>
      </c>
      <c r="I1199" s="1">
        <v>0</v>
      </c>
      <c r="J1199" s="1">
        <v>0</v>
      </c>
      <c r="K1199" s="1">
        <v>881.04</v>
      </c>
      <c r="L1199" s="1">
        <v>170</v>
      </c>
    </row>
    <row r="1200" spans="1:15" x14ac:dyDescent="0.15">
      <c r="A1200" s="1" t="str">
        <f t="shared" si="36"/>
        <v>CarMax Auto Owner Trust 2017-1lUiMUe77/a9/4ZBANdyR8A==42795</v>
      </c>
      <c r="B1200" s="2">
        <v>42795</v>
      </c>
      <c r="C1200" s="1" t="s">
        <v>47</v>
      </c>
      <c r="D1200" s="1" t="s">
        <v>26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3700</v>
      </c>
    </row>
    <row r="1201" spans="1:12" x14ac:dyDescent="0.15">
      <c r="A1201" s="1" t="str">
        <f t="shared" si="36"/>
        <v>CarMax Auto Owner Trust 2017-1j63L7ifOXAxzpvcRAwlyvA==42795</v>
      </c>
      <c r="B1201" s="2">
        <v>42795</v>
      </c>
      <c r="C1201" s="1" t="s">
        <v>48</v>
      </c>
      <c r="D1201" s="1" t="s">
        <v>26</v>
      </c>
      <c r="E1201" s="1">
        <v>2790.2</v>
      </c>
      <c r="F1201" s="1">
        <v>0</v>
      </c>
      <c r="G1201" s="1">
        <v>2790.2</v>
      </c>
      <c r="H1201" s="1">
        <v>0</v>
      </c>
      <c r="I1201" s="1">
        <v>0</v>
      </c>
      <c r="J1201" s="1">
        <v>0</v>
      </c>
      <c r="K1201" s="1">
        <v>1200</v>
      </c>
      <c r="L1201" s="1">
        <v>1200</v>
      </c>
    </row>
    <row r="1202" spans="1:12" x14ac:dyDescent="0.15">
      <c r="A1202" s="1" t="str">
        <f t="shared" si="36"/>
        <v>CarMax Auto Owner Trust 2017-1JpNHcgoamc+H3ialQfFEMQ==42795</v>
      </c>
      <c r="B1202" s="2">
        <v>42795</v>
      </c>
      <c r="C1202" s="1" t="s">
        <v>41</v>
      </c>
      <c r="D1202" s="1" t="s">
        <v>26</v>
      </c>
      <c r="E1202" s="1">
        <v>21200.99</v>
      </c>
      <c r="F1202" s="1">
        <v>0</v>
      </c>
      <c r="G1202" s="1">
        <v>21200.99</v>
      </c>
      <c r="H1202" s="1">
        <v>0</v>
      </c>
      <c r="I1202" s="1">
        <v>0</v>
      </c>
      <c r="J1202" s="1">
        <v>0</v>
      </c>
      <c r="K1202" s="1">
        <v>4700</v>
      </c>
      <c r="L1202" s="1">
        <v>4700</v>
      </c>
    </row>
    <row r="1203" spans="1:12" x14ac:dyDescent="0.15">
      <c r="A1203" s="1" t="str">
        <f t="shared" si="36"/>
        <v>CarMax Auto Owner Trust 2017-1UODP9mWxtsQaCxvqVdrNLQ==42795</v>
      </c>
      <c r="B1203" s="2">
        <v>42795</v>
      </c>
      <c r="C1203" s="1" t="s">
        <v>29</v>
      </c>
      <c r="D1203" s="1" t="s">
        <v>26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9678.2999999999993</v>
      </c>
      <c r="L1203" s="1">
        <v>6141.22</v>
      </c>
    </row>
    <row r="1204" spans="1:12" x14ac:dyDescent="0.15">
      <c r="A1204" s="1" t="str">
        <f t="shared" si="36"/>
        <v>CarMax Auto Owner Trust 2017-1ZoPE1uwiBU6BbP8CD1rNAw==42795</v>
      </c>
      <c r="B1204" s="2">
        <v>42795</v>
      </c>
      <c r="C1204" s="1" t="s">
        <v>50</v>
      </c>
      <c r="D1204" s="1" t="s">
        <v>26</v>
      </c>
      <c r="E1204" s="1">
        <v>17727.53</v>
      </c>
      <c r="F1204" s="1">
        <v>0</v>
      </c>
      <c r="G1204" s="1">
        <v>17727.53</v>
      </c>
      <c r="H1204" s="1">
        <v>0</v>
      </c>
      <c r="I1204" s="1">
        <v>0</v>
      </c>
      <c r="J1204" s="1">
        <v>0</v>
      </c>
      <c r="K1204" s="1">
        <v>9100</v>
      </c>
      <c r="L1204" s="1">
        <v>9100</v>
      </c>
    </row>
    <row r="1205" spans="1:12" x14ac:dyDescent="0.15">
      <c r="A1205" s="1" t="str">
        <f t="shared" si="36"/>
        <v>CarMax Auto Owner Trust 2017-1rFhWbAqjR9OVKRZOZSaq0A==42795</v>
      </c>
      <c r="B1205" s="2">
        <v>42795</v>
      </c>
      <c r="C1205" s="1" t="s">
        <v>42</v>
      </c>
      <c r="D1205" s="1" t="s">
        <v>26</v>
      </c>
      <c r="E1205" s="1">
        <v>11977.12</v>
      </c>
      <c r="F1205" s="1">
        <v>0</v>
      </c>
      <c r="G1205" s="1">
        <v>11977.12</v>
      </c>
      <c r="H1205" s="1">
        <v>0</v>
      </c>
      <c r="I1205" s="1">
        <v>0</v>
      </c>
      <c r="J1205" s="1">
        <v>0</v>
      </c>
      <c r="K1205" s="1">
        <v>6300</v>
      </c>
      <c r="L1205" s="1">
        <v>6300</v>
      </c>
    </row>
    <row r="1206" spans="1:12" x14ac:dyDescent="0.15">
      <c r="A1206" s="1" t="str">
        <f t="shared" si="36"/>
        <v>CarMax Auto Owner Trust 2017-1a2w9bkTVa3tmJTN2c5a8/A==42795</v>
      </c>
      <c r="B1206" s="2">
        <v>42795</v>
      </c>
      <c r="C1206" s="1" t="s">
        <v>28</v>
      </c>
      <c r="D1206" s="1" t="s">
        <v>26</v>
      </c>
      <c r="E1206" s="1">
        <v>13549.8</v>
      </c>
      <c r="F1206" s="1">
        <v>0</v>
      </c>
      <c r="G1206" s="1">
        <v>13549.8</v>
      </c>
      <c r="H1206" s="1">
        <v>0</v>
      </c>
      <c r="I1206" s="1">
        <v>0</v>
      </c>
      <c r="J1206" s="1">
        <v>0</v>
      </c>
      <c r="K1206" s="1">
        <v>7060.38</v>
      </c>
      <c r="L1206" s="1">
        <v>5300</v>
      </c>
    </row>
    <row r="1207" spans="1:12" x14ac:dyDescent="0.15">
      <c r="A1207" s="1" t="str">
        <f t="shared" si="36"/>
        <v>CarMax Auto Owner Trust 2017-1vDd8CXOypmYEUMlZoTtYIg==42795</v>
      </c>
      <c r="B1207" s="2">
        <v>42795</v>
      </c>
      <c r="C1207" s="1" t="s">
        <v>44</v>
      </c>
      <c r="D1207" s="1" t="s">
        <v>26</v>
      </c>
      <c r="E1207" s="1">
        <v>19003.3</v>
      </c>
      <c r="F1207" s="1">
        <v>0</v>
      </c>
      <c r="G1207" s="1">
        <v>19003.3</v>
      </c>
      <c r="H1207" s="1">
        <v>0</v>
      </c>
      <c r="I1207" s="1">
        <v>0</v>
      </c>
      <c r="J1207" s="1">
        <v>0</v>
      </c>
      <c r="K1207" s="1">
        <v>11500</v>
      </c>
      <c r="L1207" s="1">
        <v>11500</v>
      </c>
    </row>
    <row r="1208" spans="1:12" x14ac:dyDescent="0.15">
      <c r="A1208" s="1" t="str">
        <f t="shared" si="36"/>
        <v>CarMax Auto Owner Trust 2017-1ZWSm12agAbiySvrhqywrZA==42795</v>
      </c>
      <c r="B1208" s="2">
        <v>42795</v>
      </c>
      <c r="C1208" s="1" t="s">
        <v>46</v>
      </c>
      <c r="D1208" s="1" t="s">
        <v>26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429.51</v>
      </c>
      <c r="L1208" s="1">
        <v>23750</v>
      </c>
    </row>
    <row r="1209" spans="1:12" x14ac:dyDescent="0.15">
      <c r="A1209" s="1" t="str">
        <f t="shared" si="36"/>
        <v>CarMax Auto Owner Trust 2017-1rBIgNIZ9iDHqLaFM50s7+A==42795</v>
      </c>
      <c r="B1209" s="2">
        <v>42795</v>
      </c>
      <c r="C1209" s="1" t="s">
        <v>34</v>
      </c>
      <c r="D1209" s="1" t="s">
        <v>26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1965.22</v>
      </c>
      <c r="L1209" s="1">
        <v>11300</v>
      </c>
    </row>
    <row r="1210" spans="1:12" x14ac:dyDescent="0.15">
      <c r="A1210" s="1" t="str">
        <f t="shared" si="36"/>
        <v>CarMax Auto Owner Trust 2017-1HuNuH4JHgCnlmxbC+NHkwQ==42795</v>
      </c>
      <c r="B1210" s="2">
        <v>42795</v>
      </c>
      <c r="C1210" s="1" t="s">
        <v>35</v>
      </c>
      <c r="D1210" s="1" t="s">
        <v>26</v>
      </c>
      <c r="E1210" s="1">
        <v>19592.349999999999</v>
      </c>
      <c r="F1210" s="1">
        <v>0</v>
      </c>
      <c r="G1210" s="1">
        <v>19592.349999999999</v>
      </c>
      <c r="H1210" s="1">
        <v>0</v>
      </c>
      <c r="I1210" s="1">
        <v>0</v>
      </c>
      <c r="J1210" s="1">
        <v>0</v>
      </c>
      <c r="K1210" s="1">
        <v>14640.59</v>
      </c>
      <c r="L1210" s="1">
        <v>12400</v>
      </c>
    </row>
    <row r="1211" spans="1:12" x14ac:dyDescent="0.15">
      <c r="A1211" s="1" t="str">
        <f t="shared" si="36"/>
        <v>CarMax Auto Owner Trust 2017-1Ogr7q+TX+3J2mgv5e2i06Q==42795</v>
      </c>
      <c r="B1211" s="2">
        <v>42795</v>
      </c>
      <c r="C1211" s="1" t="s">
        <v>31</v>
      </c>
      <c r="D1211" s="1" t="s">
        <v>26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1609.99</v>
      </c>
      <c r="L1211" s="1">
        <v>7800</v>
      </c>
    </row>
    <row r="1212" spans="1:12" x14ac:dyDescent="0.15">
      <c r="A1212" s="1" t="str">
        <f t="shared" si="36"/>
        <v>CarMax Auto Owner Trust 2017-1xj8LcnGFLEXGh4XM4YxVpA==42795</v>
      </c>
      <c r="B1212" s="2">
        <v>42795</v>
      </c>
      <c r="C1212" s="1" t="s">
        <v>32</v>
      </c>
      <c r="D1212" s="1" t="s">
        <v>26</v>
      </c>
      <c r="E1212" s="1">
        <v>17874.900000000001</v>
      </c>
      <c r="F1212" s="1">
        <v>0</v>
      </c>
      <c r="G1212" s="1">
        <v>17874.900000000001</v>
      </c>
      <c r="H1212" s="1">
        <v>0</v>
      </c>
      <c r="I1212" s="1">
        <v>0</v>
      </c>
      <c r="J1212" s="1">
        <v>0</v>
      </c>
      <c r="K1212" s="1">
        <v>9000</v>
      </c>
      <c r="L1212" s="1">
        <v>9000</v>
      </c>
    </row>
    <row r="1213" spans="1:12" x14ac:dyDescent="0.15">
      <c r="A1213" s="1" t="str">
        <f t="shared" si="36"/>
        <v>CarMax Auto Owner Trust 2017-1i1cVVLYFZ1y5bdzlc1MtJg==42795</v>
      </c>
      <c r="B1213" s="2">
        <v>42795</v>
      </c>
      <c r="C1213" s="1" t="s">
        <v>43</v>
      </c>
      <c r="D1213" s="1" t="s">
        <v>26</v>
      </c>
      <c r="E1213" s="1">
        <v>12321.39</v>
      </c>
      <c r="F1213" s="1">
        <v>0</v>
      </c>
      <c r="G1213" s="1">
        <v>12321.39</v>
      </c>
      <c r="H1213" s="1">
        <v>0</v>
      </c>
      <c r="I1213" s="1">
        <v>0</v>
      </c>
      <c r="J1213" s="1">
        <v>0</v>
      </c>
      <c r="K1213" s="1">
        <v>7020.5</v>
      </c>
      <c r="L1213" s="1">
        <v>5600</v>
      </c>
    </row>
    <row r="1214" spans="1:12" x14ac:dyDescent="0.15">
      <c r="A1214" s="1" t="str">
        <f t="shared" si="36"/>
        <v>CarMax Auto Owner Trust 2017-1Bl2ZaYJ84f5KW/Mp2snjAQ==42795</v>
      </c>
      <c r="B1214" s="2">
        <v>42795</v>
      </c>
      <c r="C1214" s="1" t="s">
        <v>45</v>
      </c>
      <c r="D1214" s="1" t="s">
        <v>26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732.85</v>
      </c>
      <c r="L1214" s="1">
        <v>10300</v>
      </c>
    </row>
    <row r="1215" spans="1:12" x14ac:dyDescent="0.15">
      <c r="A1215" s="1" t="str">
        <f t="shared" si="36"/>
        <v>CarMax Auto Owner Trust 2017-11ty5zPat8eIiFp2ZeYpqMg==42795</v>
      </c>
      <c r="B1215" s="2">
        <v>42795</v>
      </c>
      <c r="C1215" s="1" t="s">
        <v>27</v>
      </c>
      <c r="D1215" s="1" t="s">
        <v>26</v>
      </c>
      <c r="E1215" s="1">
        <v>18321.75</v>
      </c>
      <c r="F1215" s="1">
        <v>0</v>
      </c>
      <c r="G1215" s="1">
        <v>18321.75</v>
      </c>
      <c r="H1215" s="1">
        <v>0</v>
      </c>
      <c r="I1215" s="1">
        <v>0</v>
      </c>
      <c r="J1215" s="1">
        <v>0</v>
      </c>
      <c r="K1215" s="1">
        <v>8292.2099999999991</v>
      </c>
      <c r="L1215" s="1">
        <v>6400</v>
      </c>
    </row>
    <row r="1216" spans="1:12" x14ac:dyDescent="0.15">
      <c r="A1216" s="1" t="str">
        <f t="shared" si="36"/>
        <v>CarMax Auto Owner Trust 2017-1xsbt04T6/B5l8OjFcU8SCQ==42795</v>
      </c>
      <c r="B1216" s="2">
        <v>42795</v>
      </c>
      <c r="C1216" s="1" t="s">
        <v>49</v>
      </c>
      <c r="D1216" s="1" t="s">
        <v>26</v>
      </c>
      <c r="E1216" s="1">
        <v>14248.85</v>
      </c>
      <c r="F1216" s="1">
        <v>0</v>
      </c>
      <c r="G1216" s="1">
        <v>14248.85</v>
      </c>
      <c r="H1216" s="1">
        <v>0</v>
      </c>
      <c r="I1216" s="1">
        <v>0</v>
      </c>
      <c r="J1216" s="1">
        <v>0</v>
      </c>
      <c r="K1216" s="1">
        <v>5900</v>
      </c>
      <c r="L1216" s="1">
        <v>5900</v>
      </c>
    </row>
    <row r="1217" spans="1:14" x14ac:dyDescent="0.15">
      <c r="A1217" s="1" t="str">
        <f t="shared" si="36"/>
        <v>CarMax Auto Owner Trust 2017-1uWy61tPgfS8iHW3ns3bnmQ==42795</v>
      </c>
      <c r="B1217" s="2">
        <v>42795</v>
      </c>
      <c r="C1217" s="1" t="s">
        <v>38</v>
      </c>
      <c r="D1217" s="1" t="s">
        <v>26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19.059999999999999</v>
      </c>
      <c r="L1217" s="1">
        <v>19500</v>
      </c>
    </row>
    <row r="1218" spans="1:14" x14ac:dyDescent="0.15">
      <c r="A1218" s="1" t="str">
        <f t="shared" si="36"/>
        <v>CarMax Auto Owner Trust 2017-1dB7LN5ssySe1QHe7ChAliA==42795</v>
      </c>
      <c r="B1218" s="2">
        <v>42795</v>
      </c>
      <c r="C1218" s="1" t="s">
        <v>33</v>
      </c>
      <c r="D1218" s="1" t="s">
        <v>26</v>
      </c>
      <c r="E1218" s="1">
        <v>21907.68</v>
      </c>
      <c r="F1218" s="1">
        <v>0</v>
      </c>
      <c r="G1218" s="1">
        <v>19757.310000000001</v>
      </c>
      <c r="H1218" s="1">
        <v>2150.37</v>
      </c>
      <c r="I1218" s="1">
        <v>0</v>
      </c>
      <c r="J1218" s="1">
        <v>0</v>
      </c>
      <c r="K1218" s="1">
        <v>12422.46</v>
      </c>
      <c r="L1218" s="1">
        <v>12400</v>
      </c>
    </row>
    <row r="1219" spans="1:14" x14ac:dyDescent="0.15">
      <c r="A1219" s="1" t="str">
        <f t="shared" ref="A1219:A1282" si="38">D1219&amp;C1219&amp;B1219</f>
        <v>CarMax Auto Owner Trust 2017-1UEJC6aW8OrH4z9jdquunow==42795</v>
      </c>
      <c r="B1219" s="2">
        <v>42795</v>
      </c>
      <c r="C1219" s="1" t="s">
        <v>51</v>
      </c>
      <c r="D1219" s="1" t="s">
        <v>26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18.850000000000001</v>
      </c>
      <c r="L1219" s="1">
        <v>19700</v>
      </c>
    </row>
    <row r="1220" spans="1:14" x14ac:dyDescent="0.15">
      <c r="A1220" s="1" t="str">
        <f t="shared" si="38"/>
        <v>CarMax Auto Owner Trust 2017-1pqpQ6cuIvdMe41zZHYY1MQ==42795</v>
      </c>
      <c r="B1220" s="2">
        <v>42795</v>
      </c>
      <c r="C1220" s="1" t="s">
        <v>39</v>
      </c>
      <c r="D1220" s="1" t="s">
        <v>26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2275.66</v>
      </c>
      <c r="L1220" s="1">
        <v>13300</v>
      </c>
    </row>
    <row r="1221" spans="1:14" x14ac:dyDescent="0.15">
      <c r="A1221" s="1" t="str">
        <f t="shared" si="38"/>
        <v>CarMax Auto Owner Trust 2017-1Ew6m1+ea9U2x9u67t2pDPQ==42795</v>
      </c>
      <c r="B1221" s="2">
        <v>42795</v>
      </c>
      <c r="C1221" s="1" t="s">
        <v>40</v>
      </c>
      <c r="D1221" s="1" t="s">
        <v>26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3549.11</v>
      </c>
      <c r="L1221" s="1">
        <v>12500</v>
      </c>
    </row>
    <row r="1222" spans="1:14" x14ac:dyDescent="0.15">
      <c r="A1222" s="1" t="str">
        <f t="shared" si="38"/>
        <v>CarMax Auto Owner Trust 2017-1CNmjF79E2cCRZO5oIKAHQQ==42795</v>
      </c>
      <c r="B1222" s="2">
        <v>42795</v>
      </c>
      <c r="C1222" s="1" t="s">
        <v>30</v>
      </c>
      <c r="D1222" s="1" t="s">
        <v>26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2222</v>
      </c>
      <c r="L1222" s="1">
        <v>16800</v>
      </c>
    </row>
    <row r="1223" spans="1:14" x14ac:dyDescent="0.15">
      <c r="A1223" s="1" t="str">
        <f t="shared" si="38"/>
        <v>CarMax Auto Owner Trust 2017-1vSwEXu0m/okNZtNmnZ+WcQ==42795</v>
      </c>
      <c r="B1223" s="2">
        <v>42795</v>
      </c>
      <c r="C1223" s="1" t="s">
        <v>52</v>
      </c>
      <c r="D1223" s="1" t="s">
        <v>26</v>
      </c>
      <c r="E1223" s="1">
        <v>10662.99</v>
      </c>
      <c r="F1223" s="1">
        <v>0</v>
      </c>
      <c r="G1223" s="1">
        <v>10662.99</v>
      </c>
      <c r="H1223" s="1">
        <v>0</v>
      </c>
      <c r="I1223" s="1">
        <v>0</v>
      </c>
      <c r="J1223" s="1">
        <v>0</v>
      </c>
      <c r="K1223" s="1">
        <v>500</v>
      </c>
      <c r="L1223" s="1">
        <v>500</v>
      </c>
    </row>
    <row r="1224" spans="1:14" x14ac:dyDescent="0.15">
      <c r="A1224" s="1" t="str">
        <f t="shared" si="38"/>
        <v>CarMax Auto Owner Trust 2017-1p+PN8S0gy2viIa8on3rwoA==42795</v>
      </c>
      <c r="B1224" s="2">
        <v>42795</v>
      </c>
      <c r="C1224" s="1" t="s">
        <v>36</v>
      </c>
      <c r="D1224" s="1" t="s">
        <v>26</v>
      </c>
      <c r="E1224" s="1">
        <v>10392.290000000001</v>
      </c>
      <c r="F1224" s="1">
        <v>0</v>
      </c>
      <c r="G1224" s="1">
        <v>10392.290000000001</v>
      </c>
      <c r="H1224" s="1">
        <v>0</v>
      </c>
      <c r="I1224" s="1">
        <v>0</v>
      </c>
      <c r="J1224" s="1">
        <v>0</v>
      </c>
      <c r="K1224" s="1">
        <v>6400</v>
      </c>
      <c r="L1224" s="1">
        <v>6400</v>
      </c>
    </row>
    <row r="1225" spans="1:14" x14ac:dyDescent="0.15">
      <c r="A1225" s="1" t="str">
        <f t="shared" si="38"/>
        <v>CarMax Auto Owner Trust 2017-1ECV8JBaQW3r3IVL4qRMCfA==42795</v>
      </c>
      <c r="B1225" s="2">
        <v>42795</v>
      </c>
      <c r="C1225" s="1" t="s">
        <v>37</v>
      </c>
      <c r="D1225" s="1" t="s">
        <v>26</v>
      </c>
      <c r="E1225" s="1">
        <v>37432.26</v>
      </c>
      <c r="F1225" s="1">
        <v>0</v>
      </c>
      <c r="G1225" s="1">
        <v>37432.26</v>
      </c>
      <c r="H1225" s="1">
        <v>0</v>
      </c>
      <c r="I1225" s="1">
        <v>0</v>
      </c>
      <c r="J1225" s="1">
        <v>0</v>
      </c>
      <c r="K1225" s="1">
        <v>27928.799999999999</v>
      </c>
      <c r="L1225" s="1">
        <v>24750</v>
      </c>
    </row>
    <row r="1226" spans="1:14" x14ac:dyDescent="0.15">
      <c r="A1226" s="1" t="str">
        <f t="shared" si="38"/>
        <v>CarMax Auto Owner Trust 2017-1TlGFJE/MSukTplW7KFzXUQ==42767</v>
      </c>
      <c r="B1226" s="2">
        <v>42767</v>
      </c>
      <c r="C1226" s="1" t="s">
        <v>54</v>
      </c>
      <c r="D1226" s="1" t="s">
        <v>26</v>
      </c>
      <c r="E1226" s="1">
        <v>7832.84</v>
      </c>
      <c r="F1226" s="1">
        <v>0</v>
      </c>
      <c r="G1226" s="1">
        <v>0</v>
      </c>
      <c r="H1226" s="1">
        <v>0</v>
      </c>
      <c r="I1226" s="1">
        <v>7832.84</v>
      </c>
      <c r="J1226" s="1">
        <v>0</v>
      </c>
      <c r="K1226" s="1">
        <v>0</v>
      </c>
      <c r="L1226" s="1">
        <v>0</v>
      </c>
      <c r="M1226" s="1">
        <v>293.38</v>
      </c>
      <c r="N1226" s="1">
        <v>1457.44</v>
      </c>
    </row>
    <row r="1227" spans="1:14" x14ac:dyDescent="0.15">
      <c r="A1227" s="1" t="str">
        <f t="shared" si="38"/>
        <v>CarMax Auto Owner Trust 2017-1lUiMUe77/a9/4ZBANdyR8A==42767</v>
      </c>
      <c r="B1227" s="2">
        <v>42767</v>
      </c>
      <c r="C1227" s="1" t="s">
        <v>47</v>
      </c>
      <c r="D1227" s="1" t="s">
        <v>26</v>
      </c>
      <c r="E1227" s="1">
        <v>4009.28</v>
      </c>
      <c r="F1227" s="1">
        <v>0</v>
      </c>
      <c r="G1227" s="1">
        <v>4009.28</v>
      </c>
      <c r="H1227" s="1">
        <v>0</v>
      </c>
      <c r="I1227" s="1">
        <v>0</v>
      </c>
      <c r="J1227" s="1">
        <v>0</v>
      </c>
      <c r="K1227" s="1">
        <v>4042</v>
      </c>
      <c r="L1227" s="1">
        <v>3700</v>
      </c>
    </row>
    <row r="1228" spans="1:14" x14ac:dyDescent="0.15">
      <c r="A1228" s="1" t="str">
        <f t="shared" si="38"/>
        <v>CarMax Auto Owner Trust 2017-1j63L7ifOXAxzpvcRAwlyvA==42767</v>
      </c>
      <c r="B1228" s="2">
        <v>42767</v>
      </c>
      <c r="C1228" s="1" t="s">
        <v>48</v>
      </c>
      <c r="D1228" s="1" t="s">
        <v>26</v>
      </c>
      <c r="E1228" s="1">
        <v>2790.2</v>
      </c>
      <c r="F1228" s="1">
        <v>0</v>
      </c>
      <c r="G1228" s="1">
        <v>0</v>
      </c>
      <c r="H1228" s="1">
        <v>0</v>
      </c>
      <c r="I1228" s="1">
        <v>2790.2</v>
      </c>
      <c r="J1228" s="1">
        <v>0</v>
      </c>
      <c r="K1228" s="1">
        <v>0</v>
      </c>
      <c r="L1228" s="1">
        <v>0</v>
      </c>
      <c r="M1228" s="1">
        <v>256.68</v>
      </c>
      <c r="N1228" s="1">
        <v>857.56</v>
      </c>
    </row>
    <row r="1229" spans="1:14" x14ac:dyDescent="0.15">
      <c r="A1229" s="1" t="str">
        <f t="shared" si="38"/>
        <v>CarMax Auto Owner Trust 2017-1JpNHcgoamc+H3ialQfFEMQ==42767</v>
      </c>
      <c r="B1229" s="2">
        <v>42767</v>
      </c>
      <c r="C1229" s="1" t="s">
        <v>41</v>
      </c>
      <c r="D1229" s="1" t="s">
        <v>26</v>
      </c>
      <c r="E1229" s="1">
        <v>21200.99</v>
      </c>
      <c r="F1229" s="1">
        <v>0</v>
      </c>
      <c r="G1229" s="1">
        <v>0</v>
      </c>
      <c r="H1229" s="1">
        <v>0</v>
      </c>
      <c r="I1229" s="1">
        <v>21200.99</v>
      </c>
      <c r="J1229" s="1">
        <v>0</v>
      </c>
      <c r="K1229" s="1">
        <v>0</v>
      </c>
      <c r="L1229" s="1">
        <v>0</v>
      </c>
      <c r="M1229" s="1">
        <v>270.79000000000002</v>
      </c>
      <c r="N1229" s="1">
        <v>2010.72</v>
      </c>
    </row>
    <row r="1230" spans="1:14" x14ac:dyDescent="0.15">
      <c r="A1230" s="1" t="str">
        <f t="shared" si="38"/>
        <v>CarMax Auto Owner Trust 2017-1UODP9mWxtsQaCxvqVdrNLQ==42767</v>
      </c>
      <c r="B1230" s="2">
        <v>42767</v>
      </c>
      <c r="C1230" s="1" t="s">
        <v>29</v>
      </c>
      <c r="D1230" s="1" t="s">
        <v>26</v>
      </c>
      <c r="E1230" s="1">
        <v>18386.96</v>
      </c>
      <c r="F1230" s="1">
        <v>0</v>
      </c>
      <c r="G1230" s="1">
        <v>18386.96</v>
      </c>
      <c r="H1230" s="1">
        <v>0</v>
      </c>
      <c r="I1230" s="1">
        <v>0</v>
      </c>
      <c r="J1230" s="1">
        <v>100</v>
      </c>
      <c r="K1230" s="1">
        <v>0</v>
      </c>
      <c r="L1230" s="1">
        <v>0</v>
      </c>
    </row>
    <row r="1231" spans="1:14" x14ac:dyDescent="0.15">
      <c r="A1231" s="1" t="str">
        <f t="shared" si="38"/>
        <v>CarMax Auto Owner Trust 2017-1ZoPE1uwiBU6BbP8CD1rNAw==42767</v>
      </c>
      <c r="B1231" s="2">
        <v>42767</v>
      </c>
      <c r="C1231" s="1" t="s">
        <v>50</v>
      </c>
      <c r="D1231" s="1" t="s">
        <v>26</v>
      </c>
      <c r="E1231" s="1">
        <v>17727.53</v>
      </c>
      <c r="F1231" s="1">
        <v>0</v>
      </c>
      <c r="G1231" s="1">
        <v>0</v>
      </c>
      <c r="H1231" s="1">
        <v>0</v>
      </c>
      <c r="I1231" s="1">
        <v>17727.53</v>
      </c>
      <c r="J1231" s="1">
        <v>0</v>
      </c>
      <c r="K1231" s="1">
        <v>0</v>
      </c>
      <c r="L1231" s="1">
        <v>0</v>
      </c>
      <c r="M1231" s="1">
        <v>172.99</v>
      </c>
      <c r="N1231" s="1">
        <v>742.42</v>
      </c>
    </row>
    <row r="1232" spans="1:14" x14ac:dyDescent="0.15">
      <c r="A1232" s="1" t="str">
        <f t="shared" si="38"/>
        <v>CarMax Auto Owner Trust 2017-1rFhWbAqjR9OVKRZOZSaq0A==42767</v>
      </c>
      <c r="B1232" s="2">
        <v>42767</v>
      </c>
      <c r="C1232" s="1" t="s">
        <v>42</v>
      </c>
      <c r="D1232" s="1" t="s">
        <v>26</v>
      </c>
      <c r="E1232" s="1">
        <v>14302.22</v>
      </c>
      <c r="F1232" s="1">
        <v>0</v>
      </c>
      <c r="G1232" s="1">
        <v>0</v>
      </c>
      <c r="H1232" s="1">
        <v>2325.1</v>
      </c>
      <c r="I1232" s="1">
        <v>11977.12</v>
      </c>
      <c r="J1232" s="1">
        <v>0</v>
      </c>
      <c r="K1232" s="1">
        <v>0</v>
      </c>
      <c r="L1232" s="1">
        <v>0</v>
      </c>
      <c r="M1232" s="1">
        <v>124.72</v>
      </c>
      <c r="N1232" s="1">
        <v>950.69</v>
      </c>
    </row>
    <row r="1233" spans="1:14" x14ac:dyDescent="0.15">
      <c r="A1233" s="1" t="str">
        <f t="shared" si="38"/>
        <v>CarMax Auto Owner Trust 2017-1a2w9bkTVa3tmJTN2c5a8/A==42767</v>
      </c>
      <c r="B1233" s="2">
        <v>42767</v>
      </c>
      <c r="C1233" s="1" t="s">
        <v>28</v>
      </c>
      <c r="D1233" s="1" t="s">
        <v>26</v>
      </c>
      <c r="E1233" s="1">
        <v>13549.8</v>
      </c>
      <c r="F1233" s="1">
        <v>0</v>
      </c>
      <c r="G1233" s="1">
        <v>0</v>
      </c>
      <c r="H1233" s="1">
        <v>0</v>
      </c>
      <c r="I1233" s="1">
        <v>13549.8</v>
      </c>
      <c r="J1233" s="1">
        <v>0</v>
      </c>
      <c r="K1233" s="1">
        <v>0</v>
      </c>
      <c r="L1233" s="1">
        <v>0</v>
      </c>
      <c r="M1233" s="1">
        <v>174.56</v>
      </c>
      <c r="N1233" s="1">
        <v>655.36</v>
      </c>
    </row>
    <row r="1234" spans="1:14" x14ac:dyDescent="0.15">
      <c r="A1234" s="1" t="str">
        <f t="shared" si="38"/>
        <v>CarMax Auto Owner Trust 2017-1vDd8CXOypmYEUMlZoTtYIg==42767</v>
      </c>
      <c r="B1234" s="2">
        <v>42767</v>
      </c>
      <c r="C1234" s="1" t="s">
        <v>44</v>
      </c>
      <c r="D1234" s="1" t="s">
        <v>26</v>
      </c>
      <c r="E1234" s="1">
        <v>19003.3</v>
      </c>
      <c r="F1234" s="1">
        <v>0</v>
      </c>
      <c r="G1234" s="1">
        <v>0</v>
      </c>
      <c r="H1234" s="1">
        <v>0</v>
      </c>
      <c r="I1234" s="1">
        <v>19003.3</v>
      </c>
      <c r="J1234" s="1">
        <v>0</v>
      </c>
      <c r="K1234" s="1">
        <v>0</v>
      </c>
      <c r="L1234" s="1">
        <v>0</v>
      </c>
      <c r="M1234" s="1">
        <v>185.91</v>
      </c>
      <c r="N1234" s="1">
        <v>1551.28</v>
      </c>
    </row>
    <row r="1235" spans="1:14" x14ac:dyDescent="0.15">
      <c r="A1235" s="1" t="str">
        <f t="shared" si="38"/>
        <v>CarMax Auto Owner Trust 2017-1ZWSm12agAbiySvrhqywrZA==42767</v>
      </c>
      <c r="B1235" s="2">
        <v>42767</v>
      </c>
      <c r="C1235" s="1" t="s">
        <v>46</v>
      </c>
      <c r="D1235" s="1" t="s">
        <v>26</v>
      </c>
      <c r="E1235" s="1">
        <v>34240.559999999998</v>
      </c>
      <c r="F1235" s="1">
        <v>0</v>
      </c>
      <c r="G1235" s="1">
        <v>34240.559999999998</v>
      </c>
      <c r="H1235" s="1">
        <v>0</v>
      </c>
      <c r="I1235" s="1">
        <v>0</v>
      </c>
      <c r="J1235" s="1">
        <v>0</v>
      </c>
      <c r="K1235" s="1">
        <v>25030.73</v>
      </c>
      <c r="L1235" s="1">
        <v>23750</v>
      </c>
    </row>
    <row r="1236" spans="1:14" x14ac:dyDescent="0.15">
      <c r="A1236" s="1" t="str">
        <f t="shared" si="38"/>
        <v>CarMax Auto Owner Trust 2017-1rBIgNIZ9iDHqLaFM50s7+A==42767</v>
      </c>
      <c r="B1236" s="2">
        <v>42767</v>
      </c>
      <c r="C1236" s="1" t="s">
        <v>34</v>
      </c>
      <c r="D1236" s="1" t="s">
        <v>26</v>
      </c>
      <c r="E1236" s="1">
        <v>17652.66</v>
      </c>
      <c r="F1236" s="1">
        <v>0</v>
      </c>
      <c r="G1236" s="1">
        <v>17652.66</v>
      </c>
      <c r="H1236" s="1">
        <v>0</v>
      </c>
      <c r="I1236" s="1">
        <v>0</v>
      </c>
      <c r="J1236" s="1">
        <v>0</v>
      </c>
      <c r="K1236" s="1">
        <v>11300</v>
      </c>
      <c r="L1236" s="1">
        <v>11300</v>
      </c>
    </row>
    <row r="1237" spans="1:14" x14ac:dyDescent="0.15">
      <c r="A1237" s="1" t="str">
        <f t="shared" si="38"/>
        <v>CarMax Auto Owner Trust 2017-1HuNuH4JHgCnlmxbC+NHkwQ==42767</v>
      </c>
      <c r="B1237" s="2">
        <v>42767</v>
      </c>
      <c r="C1237" s="1" t="s">
        <v>35</v>
      </c>
      <c r="D1237" s="1" t="s">
        <v>26</v>
      </c>
      <c r="E1237" s="1">
        <v>19592.349999999999</v>
      </c>
      <c r="F1237" s="1">
        <v>0</v>
      </c>
      <c r="G1237" s="1">
        <v>0</v>
      </c>
      <c r="H1237" s="1">
        <v>0</v>
      </c>
      <c r="I1237" s="1">
        <v>19592.349999999999</v>
      </c>
      <c r="J1237" s="1">
        <v>0</v>
      </c>
      <c r="K1237" s="1">
        <v>0</v>
      </c>
      <c r="L1237" s="1">
        <v>0</v>
      </c>
      <c r="M1237" s="1">
        <v>193.1</v>
      </c>
      <c r="N1237" s="1">
        <v>1243.08</v>
      </c>
    </row>
    <row r="1238" spans="1:14" x14ac:dyDescent="0.15">
      <c r="A1238" s="1" t="str">
        <f t="shared" si="38"/>
        <v>CarMax Auto Owner Trust 2017-1Ogr7q+TX+3J2mgv5e2i06Q==42767</v>
      </c>
      <c r="B1238" s="2">
        <v>42767</v>
      </c>
      <c r="C1238" s="1" t="s">
        <v>31</v>
      </c>
      <c r="D1238" s="1" t="s">
        <v>26</v>
      </c>
      <c r="E1238" s="1">
        <v>15123.23</v>
      </c>
      <c r="F1238" s="1">
        <v>0</v>
      </c>
      <c r="G1238" s="1">
        <v>15123.23</v>
      </c>
      <c r="H1238" s="1">
        <v>0</v>
      </c>
      <c r="I1238" s="1">
        <v>0</v>
      </c>
      <c r="J1238" s="1">
        <v>0</v>
      </c>
      <c r="K1238" s="1">
        <v>7800</v>
      </c>
      <c r="L1238" s="1">
        <v>7800</v>
      </c>
    </row>
    <row r="1239" spans="1:14" x14ac:dyDescent="0.15">
      <c r="A1239" s="1" t="str">
        <f t="shared" si="38"/>
        <v>CarMax Auto Owner Trust 2017-1xj8LcnGFLEXGh4XM4YxVpA==42767</v>
      </c>
      <c r="B1239" s="2">
        <v>42767</v>
      </c>
      <c r="C1239" s="1" t="s">
        <v>32</v>
      </c>
      <c r="D1239" s="1" t="s">
        <v>26</v>
      </c>
      <c r="E1239" s="1">
        <v>17874.900000000001</v>
      </c>
      <c r="F1239" s="1">
        <v>0</v>
      </c>
      <c r="G1239" s="1">
        <v>0</v>
      </c>
      <c r="H1239" s="1">
        <v>0</v>
      </c>
      <c r="I1239" s="1">
        <v>17874.900000000001</v>
      </c>
      <c r="J1239" s="1">
        <v>0</v>
      </c>
      <c r="K1239" s="1">
        <v>0</v>
      </c>
      <c r="L1239" s="1">
        <v>0</v>
      </c>
      <c r="M1239" s="1">
        <v>223.67</v>
      </c>
      <c r="N1239" s="1">
        <v>1286.76</v>
      </c>
    </row>
    <row r="1240" spans="1:14" x14ac:dyDescent="0.15">
      <c r="A1240" s="1" t="str">
        <f t="shared" si="38"/>
        <v>CarMax Auto Owner Trust 2017-1i1cVVLYFZ1y5bdzlc1MtJg==42767</v>
      </c>
      <c r="B1240" s="2">
        <v>42767</v>
      </c>
      <c r="C1240" s="1" t="s">
        <v>43</v>
      </c>
      <c r="D1240" s="1" t="s">
        <v>26</v>
      </c>
      <c r="E1240" s="1">
        <v>12321.39</v>
      </c>
      <c r="F1240" s="1">
        <v>0</v>
      </c>
      <c r="G1240" s="1">
        <v>0</v>
      </c>
      <c r="H1240" s="1">
        <v>0</v>
      </c>
      <c r="I1240" s="1">
        <v>12321.39</v>
      </c>
      <c r="J1240" s="1">
        <v>0</v>
      </c>
      <c r="K1240" s="1">
        <v>0</v>
      </c>
      <c r="L1240" s="1">
        <v>0</v>
      </c>
      <c r="M1240" s="1">
        <v>148.44</v>
      </c>
      <c r="N1240" s="1">
        <v>642.33000000000004</v>
      </c>
    </row>
    <row r="1241" spans="1:14" x14ac:dyDescent="0.15">
      <c r="A1241" s="1" t="str">
        <f t="shared" si="38"/>
        <v>CarMax Auto Owner Trust 2017-1Bl2ZaYJ84f5KW/Mp2snjAQ==42767</v>
      </c>
      <c r="B1241" s="2">
        <v>42767</v>
      </c>
      <c r="C1241" s="1" t="s">
        <v>45</v>
      </c>
      <c r="D1241" s="1" t="s">
        <v>26</v>
      </c>
      <c r="E1241" s="1">
        <v>17768.599999999999</v>
      </c>
      <c r="F1241" s="1">
        <v>0</v>
      </c>
      <c r="G1241" s="1">
        <v>17768.599999999999</v>
      </c>
      <c r="H1241" s="1">
        <v>0</v>
      </c>
      <c r="I1241" s="1">
        <v>0</v>
      </c>
      <c r="J1241" s="1">
        <v>0</v>
      </c>
      <c r="K1241" s="1">
        <v>10300</v>
      </c>
      <c r="L1241" s="1">
        <v>10300</v>
      </c>
    </row>
    <row r="1242" spans="1:14" x14ac:dyDescent="0.15">
      <c r="A1242" s="1" t="str">
        <f t="shared" si="38"/>
        <v>CarMax Auto Owner Trust 2017-11ty5zPat8eIiFp2ZeYpqMg==42767</v>
      </c>
      <c r="B1242" s="2">
        <v>42767</v>
      </c>
      <c r="C1242" s="1" t="s">
        <v>27</v>
      </c>
      <c r="D1242" s="1" t="s">
        <v>26</v>
      </c>
      <c r="E1242" s="1">
        <v>18321.75</v>
      </c>
      <c r="F1242" s="1">
        <v>0</v>
      </c>
      <c r="G1242" s="1">
        <v>0</v>
      </c>
      <c r="H1242" s="1">
        <v>0</v>
      </c>
      <c r="I1242" s="1">
        <v>18321.75</v>
      </c>
      <c r="J1242" s="1">
        <v>0</v>
      </c>
      <c r="K1242" s="1">
        <v>0</v>
      </c>
      <c r="L1242" s="1">
        <v>0</v>
      </c>
      <c r="M1242" s="1">
        <v>214.38</v>
      </c>
      <c r="N1242" s="1">
        <v>1162.49</v>
      </c>
    </row>
    <row r="1243" spans="1:14" x14ac:dyDescent="0.15">
      <c r="A1243" s="1" t="str">
        <f t="shared" si="38"/>
        <v>CarMax Auto Owner Trust 2017-1xsbt04T6/B5l8OjFcU8SCQ==42767</v>
      </c>
      <c r="B1243" s="2">
        <v>42767</v>
      </c>
      <c r="C1243" s="1" t="s">
        <v>49</v>
      </c>
      <c r="D1243" s="1" t="s">
        <v>26</v>
      </c>
      <c r="E1243" s="1">
        <v>14248.85</v>
      </c>
      <c r="F1243" s="1">
        <v>0</v>
      </c>
      <c r="G1243" s="1">
        <v>0</v>
      </c>
      <c r="H1243" s="1">
        <v>0</v>
      </c>
      <c r="I1243" s="1">
        <v>14248.85</v>
      </c>
      <c r="J1243" s="1">
        <v>0</v>
      </c>
      <c r="K1243" s="1">
        <v>0</v>
      </c>
      <c r="L1243" s="1">
        <v>0</v>
      </c>
      <c r="M1243" s="1">
        <v>138.63999999999999</v>
      </c>
      <c r="N1243" s="1">
        <v>890.62</v>
      </c>
    </row>
    <row r="1244" spans="1:14" x14ac:dyDescent="0.15">
      <c r="A1244" s="1" t="str">
        <f t="shared" si="38"/>
        <v>CarMax Auto Owner Trust 2017-1uWy61tPgfS8iHW3ns3bnmQ==42767</v>
      </c>
      <c r="B1244" s="2">
        <v>42767</v>
      </c>
      <c r="C1244" s="1" t="s">
        <v>38</v>
      </c>
      <c r="D1244" s="1" t="s">
        <v>26</v>
      </c>
      <c r="E1244" s="1">
        <v>30685.29</v>
      </c>
      <c r="F1244" s="1">
        <v>0</v>
      </c>
      <c r="G1244" s="1">
        <v>30685.29</v>
      </c>
      <c r="H1244" s="1">
        <v>0</v>
      </c>
      <c r="I1244" s="1">
        <v>0</v>
      </c>
      <c r="J1244" s="1">
        <v>0</v>
      </c>
      <c r="K1244" s="1">
        <v>21725.78</v>
      </c>
      <c r="L1244" s="1">
        <v>19500</v>
      </c>
    </row>
    <row r="1245" spans="1:14" x14ac:dyDescent="0.15">
      <c r="A1245" s="1" t="str">
        <f t="shared" si="38"/>
        <v>CarMax Auto Owner Trust 2017-1dB7LN5ssySe1QHe7ChAliA==42767</v>
      </c>
      <c r="B1245" s="2">
        <v>42767</v>
      </c>
      <c r="C1245" s="1" t="s">
        <v>33</v>
      </c>
      <c r="D1245" s="1" t="s">
        <v>26</v>
      </c>
      <c r="E1245" s="1">
        <v>21907.68</v>
      </c>
      <c r="F1245" s="1">
        <v>0</v>
      </c>
      <c r="G1245" s="1">
        <v>0</v>
      </c>
      <c r="H1245" s="1">
        <v>0</v>
      </c>
      <c r="I1245" s="1">
        <v>21907.68</v>
      </c>
      <c r="J1245" s="1">
        <v>0</v>
      </c>
      <c r="K1245" s="1">
        <v>0</v>
      </c>
      <c r="L1245" s="1">
        <v>0</v>
      </c>
      <c r="M1245" s="1">
        <v>206.49</v>
      </c>
      <c r="N1245" s="1">
        <v>1344.18</v>
      </c>
    </row>
    <row r="1246" spans="1:14" x14ac:dyDescent="0.15">
      <c r="A1246" s="1" t="str">
        <f t="shared" si="38"/>
        <v>CarMax Auto Owner Trust 2017-1UEJC6aW8OrH4z9jdquunow==42767</v>
      </c>
      <c r="B1246" s="2">
        <v>42767</v>
      </c>
      <c r="C1246" s="1" t="s">
        <v>51</v>
      </c>
      <c r="D1246" s="1" t="s">
        <v>26</v>
      </c>
      <c r="E1246" s="1">
        <v>26775.3</v>
      </c>
      <c r="F1246" s="1">
        <v>0</v>
      </c>
      <c r="G1246" s="1">
        <v>26775.3</v>
      </c>
      <c r="H1246" s="1">
        <v>0</v>
      </c>
      <c r="I1246" s="1">
        <v>0</v>
      </c>
      <c r="J1246" s="1">
        <v>0</v>
      </c>
      <c r="K1246" s="1">
        <v>19700</v>
      </c>
      <c r="L1246" s="1">
        <v>19700</v>
      </c>
    </row>
    <row r="1247" spans="1:14" x14ac:dyDescent="0.15">
      <c r="A1247" s="1" t="str">
        <f t="shared" si="38"/>
        <v>CarMax Auto Owner Trust 2017-1pqpQ6cuIvdMe41zZHYY1MQ==42767</v>
      </c>
      <c r="B1247" s="2">
        <v>42767</v>
      </c>
      <c r="C1247" s="1" t="s">
        <v>39</v>
      </c>
      <c r="D1247" s="1" t="s">
        <v>26</v>
      </c>
      <c r="E1247" s="1">
        <v>21808.44</v>
      </c>
      <c r="F1247" s="1">
        <v>0</v>
      </c>
      <c r="G1247" s="1">
        <v>21808.44</v>
      </c>
      <c r="H1247" s="1">
        <v>0</v>
      </c>
      <c r="I1247" s="1">
        <v>0</v>
      </c>
      <c r="J1247" s="1">
        <v>0</v>
      </c>
      <c r="K1247" s="1">
        <v>13300</v>
      </c>
      <c r="L1247" s="1">
        <v>13300</v>
      </c>
    </row>
    <row r="1248" spans="1:14" x14ac:dyDescent="0.15">
      <c r="A1248" s="1" t="str">
        <f t="shared" si="38"/>
        <v>CarMax Auto Owner Trust 2017-1Ew6m1+ea9U2x9u67t2pDPQ==42767</v>
      </c>
      <c r="B1248" s="2">
        <v>42767</v>
      </c>
      <c r="C1248" s="1" t="s">
        <v>40</v>
      </c>
      <c r="D1248" s="1" t="s">
        <v>26</v>
      </c>
      <c r="E1248" s="1">
        <v>25287.040000000001</v>
      </c>
      <c r="F1248" s="1">
        <v>0</v>
      </c>
      <c r="G1248" s="1">
        <v>25287.040000000001</v>
      </c>
      <c r="H1248" s="1">
        <v>0</v>
      </c>
      <c r="I1248" s="1">
        <v>0</v>
      </c>
      <c r="J1248" s="1">
        <v>0</v>
      </c>
      <c r="K1248" s="1">
        <v>12500</v>
      </c>
      <c r="L1248" s="1">
        <v>12500</v>
      </c>
    </row>
    <row r="1249" spans="1:14" x14ac:dyDescent="0.15">
      <c r="A1249" s="1" t="str">
        <f t="shared" si="38"/>
        <v>CarMax Auto Owner Trust 2017-1CNmjF79E2cCRZO5oIKAHQQ==42767</v>
      </c>
      <c r="B1249" s="2">
        <v>42767</v>
      </c>
      <c r="C1249" s="1" t="s">
        <v>30</v>
      </c>
      <c r="D1249" s="1" t="s">
        <v>26</v>
      </c>
      <c r="E1249" s="1">
        <v>27894.84</v>
      </c>
      <c r="F1249" s="1">
        <v>0</v>
      </c>
      <c r="G1249" s="1">
        <v>27894.84</v>
      </c>
      <c r="H1249" s="1">
        <v>0</v>
      </c>
      <c r="I1249" s="1">
        <v>0</v>
      </c>
      <c r="J1249" s="1">
        <v>0</v>
      </c>
      <c r="K1249" s="1">
        <v>16800</v>
      </c>
      <c r="L1249" s="1">
        <v>16800</v>
      </c>
    </row>
    <row r="1250" spans="1:14" x14ac:dyDescent="0.15">
      <c r="A1250" s="1" t="str">
        <f t="shared" si="38"/>
        <v>CarMax Auto Owner Trust 2017-1vSwEXu0m/okNZtNmnZ+WcQ==42767</v>
      </c>
      <c r="B1250" s="2">
        <v>42767</v>
      </c>
      <c r="C1250" s="1" t="s">
        <v>52</v>
      </c>
      <c r="D1250" s="1" t="s">
        <v>26</v>
      </c>
      <c r="E1250" s="1">
        <v>10662.99</v>
      </c>
      <c r="F1250" s="1">
        <v>0</v>
      </c>
      <c r="G1250" s="1">
        <v>0</v>
      </c>
      <c r="H1250" s="1">
        <v>0</v>
      </c>
      <c r="I1250" s="1">
        <v>10662.99</v>
      </c>
      <c r="J1250" s="1">
        <v>0</v>
      </c>
      <c r="K1250" s="1">
        <v>0</v>
      </c>
      <c r="L1250" s="1">
        <v>0</v>
      </c>
      <c r="M1250" s="1">
        <v>140.97</v>
      </c>
      <c r="N1250" s="1">
        <v>485.5</v>
      </c>
    </row>
    <row r="1251" spans="1:14" x14ac:dyDescent="0.15">
      <c r="A1251" s="1" t="str">
        <f t="shared" si="38"/>
        <v>CarMax Auto Owner Trust 2017-1p+PN8S0gy2viIa8on3rwoA==42767</v>
      </c>
      <c r="B1251" s="2">
        <v>42767</v>
      </c>
      <c r="C1251" s="1" t="s">
        <v>36</v>
      </c>
      <c r="D1251" s="1" t="s">
        <v>26</v>
      </c>
      <c r="E1251" s="1">
        <v>12166.73</v>
      </c>
      <c r="F1251" s="1">
        <v>0</v>
      </c>
      <c r="G1251" s="1">
        <v>0</v>
      </c>
      <c r="H1251" s="1">
        <v>1774.44</v>
      </c>
      <c r="I1251" s="1">
        <v>10392.290000000001</v>
      </c>
      <c r="J1251" s="1">
        <v>0</v>
      </c>
      <c r="K1251" s="1">
        <v>0</v>
      </c>
      <c r="L1251" s="1">
        <v>0</v>
      </c>
      <c r="M1251" s="1">
        <v>171.4</v>
      </c>
      <c r="N1251" s="1">
        <v>516.79999999999995</v>
      </c>
    </row>
    <row r="1252" spans="1:14" x14ac:dyDescent="0.15">
      <c r="A1252" s="1" t="str">
        <f t="shared" si="38"/>
        <v>CarMax Auto Owner Trust 2017-1ECV8JBaQW3r3IVL4qRMCfA==42767</v>
      </c>
      <c r="B1252" s="2">
        <v>42767</v>
      </c>
      <c r="C1252" s="1" t="s">
        <v>37</v>
      </c>
      <c r="D1252" s="1" t="s">
        <v>26</v>
      </c>
      <c r="E1252" s="1">
        <v>37432.26</v>
      </c>
      <c r="F1252" s="1">
        <v>0</v>
      </c>
      <c r="G1252" s="1">
        <v>0</v>
      </c>
      <c r="H1252" s="1">
        <v>0</v>
      </c>
      <c r="I1252" s="1">
        <v>37432.26</v>
      </c>
      <c r="J1252" s="1">
        <v>0</v>
      </c>
      <c r="K1252" s="1">
        <v>0</v>
      </c>
      <c r="L1252" s="1">
        <v>0</v>
      </c>
      <c r="M1252" s="1">
        <v>403.57</v>
      </c>
      <c r="N1252" s="1">
        <v>2044.35</v>
      </c>
    </row>
    <row r="1253" spans="1:14" x14ac:dyDescent="0.15">
      <c r="A1253" s="1" t="str">
        <f t="shared" si="38"/>
        <v>CarMax Auto Owner Trust 2017-1TlGFJE/MSukTplW7KFzXUQ==42736</v>
      </c>
      <c r="B1253" s="2">
        <v>42736</v>
      </c>
      <c r="C1253" s="1" t="s">
        <v>54</v>
      </c>
      <c r="D1253" s="1" t="s">
        <v>26</v>
      </c>
      <c r="E1253" s="1">
        <v>7832.84</v>
      </c>
      <c r="F1253" s="1">
        <v>0</v>
      </c>
      <c r="G1253" s="1">
        <v>0</v>
      </c>
      <c r="H1253" s="1">
        <v>0</v>
      </c>
      <c r="I1253" s="1">
        <v>7832.84</v>
      </c>
      <c r="J1253" s="1">
        <v>0</v>
      </c>
      <c r="K1253" s="1">
        <v>0</v>
      </c>
      <c r="L1253" s="1">
        <v>0</v>
      </c>
      <c r="M1253" s="1">
        <v>290.29000000000002</v>
      </c>
      <c r="N1253" s="1">
        <v>1093.08</v>
      </c>
    </row>
    <row r="1254" spans="1:14" x14ac:dyDescent="0.15">
      <c r="A1254" s="1" t="str">
        <f t="shared" si="38"/>
        <v>CarMax Auto Owner Trust 2017-1lUiMUe77/a9/4ZBANdyR8A==42736</v>
      </c>
      <c r="B1254" s="2">
        <v>42736</v>
      </c>
      <c r="C1254" s="1" t="s">
        <v>47</v>
      </c>
      <c r="D1254" s="1" t="s">
        <v>26</v>
      </c>
      <c r="E1254" s="1">
        <v>4009.28</v>
      </c>
      <c r="F1254" s="1">
        <v>0</v>
      </c>
      <c r="G1254" s="1">
        <v>0</v>
      </c>
      <c r="H1254" s="1">
        <v>0</v>
      </c>
      <c r="I1254" s="1">
        <v>4009.28</v>
      </c>
      <c r="J1254" s="1">
        <v>0</v>
      </c>
      <c r="K1254" s="1">
        <v>0</v>
      </c>
      <c r="L1254" s="1">
        <v>0</v>
      </c>
      <c r="M1254" s="1">
        <v>312.11</v>
      </c>
      <c r="N1254" s="1">
        <v>891.84</v>
      </c>
    </row>
    <row r="1255" spans="1:14" x14ac:dyDescent="0.15">
      <c r="A1255" s="1" t="str">
        <f t="shared" si="38"/>
        <v>CarMax Auto Owner Trust 2017-1j63L7ifOXAxzpvcRAwlyvA==42736</v>
      </c>
      <c r="B1255" s="2">
        <v>42736</v>
      </c>
      <c r="C1255" s="1" t="s">
        <v>48</v>
      </c>
      <c r="D1255" s="1" t="s">
        <v>26</v>
      </c>
      <c r="E1255" s="1">
        <v>3025.69</v>
      </c>
      <c r="F1255" s="1">
        <v>235.49</v>
      </c>
      <c r="G1255" s="1">
        <v>0</v>
      </c>
      <c r="H1255" s="1">
        <v>0</v>
      </c>
      <c r="I1255" s="1">
        <v>2790.2</v>
      </c>
      <c r="J1255" s="1">
        <v>50.88</v>
      </c>
      <c r="K1255" s="1">
        <v>0</v>
      </c>
      <c r="L1255" s="1">
        <v>0</v>
      </c>
      <c r="M1255" s="1">
        <v>253.73</v>
      </c>
      <c r="N1255" s="1">
        <v>571.19000000000005</v>
      </c>
    </row>
    <row r="1256" spans="1:14" x14ac:dyDescent="0.15">
      <c r="A1256" s="1" t="str">
        <f t="shared" si="38"/>
        <v>CarMax Auto Owner Trust 2017-1JpNHcgoamc+H3ialQfFEMQ==42736</v>
      </c>
      <c r="B1256" s="2">
        <v>42736</v>
      </c>
      <c r="C1256" s="1" t="s">
        <v>41</v>
      </c>
      <c r="D1256" s="1" t="s">
        <v>26</v>
      </c>
      <c r="E1256" s="1">
        <v>21200.99</v>
      </c>
      <c r="F1256" s="1">
        <v>0</v>
      </c>
      <c r="G1256" s="1">
        <v>0</v>
      </c>
      <c r="H1256" s="1">
        <v>0</v>
      </c>
      <c r="I1256" s="1">
        <v>21200.99</v>
      </c>
      <c r="J1256" s="1">
        <v>0</v>
      </c>
      <c r="K1256" s="1">
        <v>0</v>
      </c>
      <c r="L1256" s="1">
        <v>0</v>
      </c>
      <c r="M1256" s="1">
        <v>267.79000000000002</v>
      </c>
      <c r="N1256" s="1">
        <v>1508.04</v>
      </c>
    </row>
    <row r="1257" spans="1:14" x14ac:dyDescent="0.15">
      <c r="A1257" s="1" t="str">
        <f t="shared" si="38"/>
        <v>CarMax Auto Owner Trust 2017-1UODP9mWxtsQaCxvqVdrNLQ==42736</v>
      </c>
      <c r="B1257" s="2">
        <v>42736</v>
      </c>
      <c r="C1257" s="1" t="s">
        <v>29</v>
      </c>
      <c r="D1257" s="1" t="s">
        <v>26</v>
      </c>
      <c r="E1257" s="1">
        <v>18057.07</v>
      </c>
      <c r="F1257" s="1">
        <v>0</v>
      </c>
      <c r="G1257" s="1">
        <v>0</v>
      </c>
      <c r="H1257" s="1">
        <v>-329.89</v>
      </c>
      <c r="I1257" s="1">
        <v>18386.96</v>
      </c>
      <c r="J1257" s="1">
        <v>0</v>
      </c>
      <c r="K1257" s="1">
        <v>0</v>
      </c>
      <c r="L1257" s="1">
        <v>0</v>
      </c>
      <c r="M1257" s="1">
        <v>196.84</v>
      </c>
      <c r="N1257" s="1">
        <v>1678.12</v>
      </c>
    </row>
    <row r="1258" spans="1:14" x14ac:dyDescent="0.15">
      <c r="A1258" s="1" t="str">
        <f t="shared" si="38"/>
        <v>CarMax Auto Owner Trust 2017-1ZoPE1uwiBU6BbP8CD1rNAw==42736</v>
      </c>
      <c r="B1258" s="2">
        <v>42736</v>
      </c>
      <c r="C1258" s="1" t="s">
        <v>50</v>
      </c>
      <c r="D1258" s="1" t="s">
        <v>26</v>
      </c>
      <c r="E1258" s="1">
        <v>17928.240000000002</v>
      </c>
      <c r="F1258" s="1">
        <v>200.71</v>
      </c>
      <c r="G1258" s="1">
        <v>0</v>
      </c>
      <c r="H1258" s="1">
        <v>0</v>
      </c>
      <c r="I1258" s="1">
        <v>17727.53</v>
      </c>
      <c r="J1258" s="1">
        <v>151.94</v>
      </c>
      <c r="K1258" s="1">
        <v>0</v>
      </c>
      <c r="L1258" s="1">
        <v>0</v>
      </c>
      <c r="M1258" s="1">
        <v>171.08</v>
      </c>
      <c r="N1258" s="1">
        <v>371.21</v>
      </c>
    </row>
    <row r="1259" spans="1:14" x14ac:dyDescent="0.15">
      <c r="A1259" s="1" t="str">
        <f t="shared" si="38"/>
        <v>CarMax Auto Owner Trust 2017-1rFhWbAqjR9OVKRZOZSaq0A==42736</v>
      </c>
      <c r="B1259" s="2">
        <v>42736</v>
      </c>
      <c r="C1259" s="1" t="s">
        <v>42</v>
      </c>
      <c r="D1259" s="1" t="s">
        <v>26</v>
      </c>
      <c r="E1259" s="1">
        <v>14347.99</v>
      </c>
      <c r="F1259" s="1">
        <v>45.77</v>
      </c>
      <c r="G1259" s="1">
        <v>0</v>
      </c>
      <c r="H1259" s="1">
        <v>0</v>
      </c>
      <c r="I1259" s="1">
        <v>14302.22</v>
      </c>
      <c r="J1259" s="1">
        <v>271.19</v>
      </c>
      <c r="K1259" s="1">
        <v>0</v>
      </c>
      <c r="L1259" s="1">
        <v>0</v>
      </c>
      <c r="M1259" s="1">
        <v>123.04</v>
      </c>
      <c r="N1259" s="1">
        <v>633.73</v>
      </c>
    </row>
    <row r="1260" spans="1:14" x14ac:dyDescent="0.15">
      <c r="A1260" s="1" t="str">
        <f t="shared" si="38"/>
        <v>CarMax Auto Owner Trust 2017-1a2w9bkTVa3tmJTN2c5a8/A==42736</v>
      </c>
      <c r="B1260" s="2">
        <v>42736</v>
      </c>
      <c r="C1260" s="1" t="s">
        <v>28</v>
      </c>
      <c r="D1260" s="1" t="s">
        <v>26</v>
      </c>
      <c r="E1260" s="1">
        <v>13685.85</v>
      </c>
      <c r="F1260" s="1">
        <v>136.05000000000001</v>
      </c>
      <c r="G1260" s="1">
        <v>0</v>
      </c>
      <c r="H1260" s="1">
        <v>0</v>
      </c>
      <c r="I1260" s="1">
        <v>13549.8</v>
      </c>
      <c r="J1260" s="1">
        <v>191.63</v>
      </c>
      <c r="K1260" s="1">
        <v>0</v>
      </c>
      <c r="L1260" s="1">
        <v>0</v>
      </c>
      <c r="M1260" s="1">
        <v>172.63</v>
      </c>
      <c r="N1260" s="1">
        <v>327.68</v>
      </c>
    </row>
    <row r="1261" spans="1:14" x14ac:dyDescent="0.15">
      <c r="A1261" s="1" t="str">
        <f t="shared" si="38"/>
        <v>CarMax Auto Owner Trust 2017-1vDd8CXOypmYEUMlZoTtYIg==42736</v>
      </c>
      <c r="B1261" s="2">
        <v>42736</v>
      </c>
      <c r="C1261" s="1" t="s">
        <v>44</v>
      </c>
      <c r="D1261" s="1" t="s">
        <v>26</v>
      </c>
      <c r="E1261" s="1">
        <v>18945.009999999998</v>
      </c>
      <c r="F1261" s="1">
        <v>0</v>
      </c>
      <c r="G1261" s="1">
        <v>0</v>
      </c>
      <c r="H1261" s="1">
        <v>-58.29</v>
      </c>
      <c r="I1261" s="1">
        <v>19003.3</v>
      </c>
      <c r="J1261" s="1">
        <v>0</v>
      </c>
      <c r="K1261" s="1">
        <v>0</v>
      </c>
      <c r="L1261" s="1">
        <v>0</v>
      </c>
      <c r="M1261" s="1">
        <v>183.93</v>
      </c>
      <c r="N1261" s="1">
        <v>1163.46</v>
      </c>
    </row>
    <row r="1262" spans="1:14" x14ac:dyDescent="0.15">
      <c r="A1262" s="1" t="str">
        <f t="shared" si="38"/>
        <v>CarMax Auto Owner Trust 2017-1ZWSm12agAbiySvrhqywrZA==42736</v>
      </c>
      <c r="B1262" s="2">
        <v>42736</v>
      </c>
      <c r="C1262" s="1" t="s">
        <v>46</v>
      </c>
      <c r="D1262" s="1" t="s">
        <v>26</v>
      </c>
      <c r="E1262" s="1">
        <v>34240.559999999998</v>
      </c>
      <c r="F1262" s="1">
        <v>0</v>
      </c>
      <c r="G1262" s="1">
        <v>0</v>
      </c>
      <c r="H1262" s="1">
        <v>0</v>
      </c>
      <c r="I1262" s="1">
        <v>34240.559999999998</v>
      </c>
      <c r="J1262" s="1">
        <v>0</v>
      </c>
      <c r="K1262" s="1">
        <v>0</v>
      </c>
      <c r="L1262" s="1">
        <v>0</v>
      </c>
      <c r="M1262" s="1">
        <v>513.65</v>
      </c>
      <c r="N1262" s="1">
        <v>1398.18</v>
      </c>
    </row>
    <row r="1263" spans="1:14" x14ac:dyDescent="0.15">
      <c r="A1263" s="1" t="str">
        <f t="shared" si="38"/>
        <v>CarMax Auto Owner Trust 2017-1rBIgNIZ9iDHqLaFM50s7+A==42736</v>
      </c>
      <c r="B1263" s="2">
        <v>42736</v>
      </c>
      <c r="C1263" s="1" t="s">
        <v>34</v>
      </c>
      <c r="D1263" s="1" t="s">
        <v>26</v>
      </c>
      <c r="E1263" s="1">
        <v>17652.66</v>
      </c>
      <c r="F1263" s="1">
        <v>0</v>
      </c>
      <c r="G1263" s="1">
        <v>0</v>
      </c>
      <c r="H1263" s="1">
        <v>0</v>
      </c>
      <c r="I1263" s="1">
        <v>17652.66</v>
      </c>
      <c r="J1263" s="1">
        <v>0</v>
      </c>
      <c r="K1263" s="1">
        <v>0</v>
      </c>
      <c r="L1263" s="1">
        <v>0</v>
      </c>
      <c r="M1263" s="1">
        <v>208.59</v>
      </c>
      <c r="N1263" s="1">
        <v>623.22</v>
      </c>
    </row>
    <row r="1264" spans="1:14" x14ac:dyDescent="0.15">
      <c r="A1264" s="1" t="str">
        <f t="shared" si="38"/>
        <v>CarMax Auto Owner Trust 2017-1HuNuH4JHgCnlmxbC+NHkwQ==42736</v>
      </c>
      <c r="B1264" s="2">
        <v>42736</v>
      </c>
      <c r="C1264" s="1" t="s">
        <v>35</v>
      </c>
      <c r="D1264" s="1" t="s">
        <v>26</v>
      </c>
      <c r="E1264" s="1">
        <v>19592.349999999999</v>
      </c>
      <c r="F1264" s="1">
        <v>0</v>
      </c>
      <c r="G1264" s="1">
        <v>0</v>
      </c>
      <c r="H1264" s="1">
        <v>0</v>
      </c>
      <c r="I1264" s="1">
        <v>19592.349999999999</v>
      </c>
      <c r="J1264" s="1">
        <v>0</v>
      </c>
      <c r="K1264" s="1">
        <v>0</v>
      </c>
      <c r="L1264" s="1">
        <v>0</v>
      </c>
      <c r="M1264" s="1">
        <v>190.96</v>
      </c>
      <c r="N1264" s="1">
        <v>828.72</v>
      </c>
    </row>
    <row r="1265" spans="1:14" x14ac:dyDescent="0.15">
      <c r="A1265" s="1" t="str">
        <f t="shared" si="38"/>
        <v>CarMax Auto Owner Trust 2017-1Ogr7q+TX+3J2mgv5e2i06Q==42736</v>
      </c>
      <c r="B1265" s="2">
        <v>42736</v>
      </c>
      <c r="C1265" s="1" t="s">
        <v>31</v>
      </c>
      <c r="D1265" s="1" t="s">
        <v>26</v>
      </c>
      <c r="E1265" s="1">
        <v>15123.23</v>
      </c>
      <c r="F1265" s="1">
        <v>0</v>
      </c>
      <c r="G1265" s="1">
        <v>0</v>
      </c>
      <c r="H1265" s="1">
        <v>0</v>
      </c>
      <c r="I1265" s="1">
        <v>15123.23</v>
      </c>
      <c r="J1265" s="1">
        <v>0</v>
      </c>
      <c r="K1265" s="1">
        <v>0</v>
      </c>
      <c r="L1265" s="1">
        <v>0</v>
      </c>
      <c r="M1265" s="1">
        <v>171.41</v>
      </c>
      <c r="N1265" s="1">
        <v>1149.95</v>
      </c>
    </row>
    <row r="1266" spans="1:14" x14ac:dyDescent="0.15">
      <c r="A1266" s="1" t="str">
        <f t="shared" si="38"/>
        <v>CarMax Auto Owner Trust 2017-1xj8LcnGFLEXGh4XM4YxVpA==42736</v>
      </c>
      <c r="B1266" s="2">
        <v>42736</v>
      </c>
      <c r="C1266" s="1" t="s">
        <v>32</v>
      </c>
      <c r="D1266" s="1" t="s">
        <v>26</v>
      </c>
      <c r="E1266" s="1">
        <v>17874.900000000001</v>
      </c>
      <c r="F1266" s="1">
        <v>0</v>
      </c>
      <c r="G1266" s="1">
        <v>0</v>
      </c>
      <c r="H1266" s="1">
        <v>0</v>
      </c>
      <c r="I1266" s="1">
        <v>17874.900000000001</v>
      </c>
      <c r="J1266" s="1">
        <v>0</v>
      </c>
      <c r="K1266" s="1">
        <v>0</v>
      </c>
      <c r="L1266" s="1">
        <v>0</v>
      </c>
      <c r="M1266" s="1">
        <v>221.1</v>
      </c>
      <c r="N1266" s="1">
        <v>857.01</v>
      </c>
    </row>
    <row r="1267" spans="1:14" x14ac:dyDescent="0.15">
      <c r="A1267" s="1" t="str">
        <f t="shared" si="38"/>
        <v>CarMax Auto Owner Trust 2017-1i1cVVLYFZ1y5bdzlc1MtJg==42736</v>
      </c>
      <c r="B1267" s="2">
        <v>42736</v>
      </c>
      <c r="C1267" s="1" t="s">
        <v>43</v>
      </c>
      <c r="D1267" s="1" t="s">
        <v>26</v>
      </c>
      <c r="E1267" s="1">
        <v>12321.39</v>
      </c>
      <c r="F1267" s="1">
        <v>0</v>
      </c>
      <c r="G1267" s="1">
        <v>0</v>
      </c>
      <c r="H1267" s="1">
        <v>0</v>
      </c>
      <c r="I1267" s="1">
        <v>12321.39</v>
      </c>
      <c r="J1267" s="1">
        <v>0</v>
      </c>
      <c r="K1267" s="1">
        <v>0</v>
      </c>
      <c r="L1267" s="1">
        <v>0</v>
      </c>
      <c r="M1267" s="1">
        <v>147.63999999999999</v>
      </c>
      <c r="N1267" s="1">
        <v>428.03</v>
      </c>
    </row>
    <row r="1268" spans="1:14" x14ac:dyDescent="0.15">
      <c r="A1268" s="1" t="str">
        <f t="shared" si="38"/>
        <v>CarMax Auto Owner Trust 2017-1Bl2ZaYJ84f5KW/Mp2snjAQ==42736</v>
      </c>
      <c r="B1268" s="2">
        <v>42736</v>
      </c>
      <c r="C1268" s="1" t="s">
        <v>45</v>
      </c>
      <c r="D1268" s="1" t="s">
        <v>26</v>
      </c>
      <c r="E1268" s="1">
        <v>17768.599999999999</v>
      </c>
      <c r="F1268" s="1">
        <v>0</v>
      </c>
      <c r="G1268" s="1">
        <v>0</v>
      </c>
      <c r="H1268" s="1">
        <v>0</v>
      </c>
      <c r="I1268" s="1">
        <v>17768.599999999999</v>
      </c>
      <c r="J1268" s="1">
        <v>0</v>
      </c>
      <c r="K1268" s="1">
        <v>0</v>
      </c>
      <c r="L1268" s="1">
        <v>0</v>
      </c>
      <c r="M1268" s="1">
        <v>170.29</v>
      </c>
      <c r="N1268" s="1">
        <v>1106.44</v>
      </c>
    </row>
    <row r="1269" spans="1:14" x14ac:dyDescent="0.15">
      <c r="A1269" s="1" t="str">
        <f t="shared" si="38"/>
        <v>CarMax Auto Owner Trust 2017-11ty5zPat8eIiFp2ZeYpqMg==42736</v>
      </c>
      <c r="B1269" s="2">
        <v>42736</v>
      </c>
      <c r="C1269" s="1" t="s">
        <v>27</v>
      </c>
      <c r="D1269" s="1" t="s">
        <v>26</v>
      </c>
      <c r="E1269" s="1">
        <v>18321.75</v>
      </c>
      <c r="F1269" s="1">
        <v>0</v>
      </c>
      <c r="G1269" s="1">
        <v>0</v>
      </c>
      <c r="H1269" s="1">
        <v>0</v>
      </c>
      <c r="I1269" s="1">
        <v>18321.75</v>
      </c>
      <c r="J1269" s="1">
        <v>0</v>
      </c>
      <c r="K1269" s="1">
        <v>0</v>
      </c>
      <c r="L1269" s="1">
        <v>0</v>
      </c>
      <c r="M1269" s="1">
        <v>212.36</v>
      </c>
      <c r="N1269" s="1">
        <v>774.38</v>
      </c>
    </row>
    <row r="1270" spans="1:14" x14ac:dyDescent="0.15">
      <c r="A1270" s="1" t="str">
        <f t="shared" si="38"/>
        <v>CarMax Auto Owner Trust 2017-1xsbt04T6/B5l8OjFcU8SCQ==42736</v>
      </c>
      <c r="B1270" s="2">
        <v>42736</v>
      </c>
      <c r="C1270" s="1" t="s">
        <v>49</v>
      </c>
      <c r="D1270" s="1" t="s">
        <v>26</v>
      </c>
      <c r="E1270" s="1">
        <v>14371.48</v>
      </c>
      <c r="F1270" s="1">
        <v>122.63</v>
      </c>
      <c r="G1270" s="1">
        <v>0</v>
      </c>
      <c r="H1270" s="1">
        <v>0</v>
      </c>
      <c r="I1270" s="1">
        <v>14248.85</v>
      </c>
      <c r="J1270" s="1">
        <v>174.76</v>
      </c>
      <c r="K1270" s="1">
        <v>0</v>
      </c>
      <c r="L1270" s="1">
        <v>0</v>
      </c>
      <c r="M1270" s="1">
        <v>137.1</v>
      </c>
      <c r="N1270" s="1">
        <v>593.23</v>
      </c>
    </row>
    <row r="1271" spans="1:14" x14ac:dyDescent="0.15">
      <c r="A1271" s="1" t="str">
        <f t="shared" si="38"/>
        <v>CarMax Auto Owner Trust 2017-1uWy61tPgfS8iHW3ns3bnmQ==42736</v>
      </c>
      <c r="B1271" s="2">
        <v>42736</v>
      </c>
      <c r="C1271" s="1" t="s">
        <v>38</v>
      </c>
      <c r="D1271" s="1" t="s">
        <v>26</v>
      </c>
      <c r="E1271" s="1">
        <v>30685.29</v>
      </c>
      <c r="F1271" s="1">
        <v>0</v>
      </c>
      <c r="G1271" s="1">
        <v>0</v>
      </c>
      <c r="H1271" s="1">
        <v>0</v>
      </c>
      <c r="I1271" s="1">
        <v>30685.29</v>
      </c>
      <c r="J1271" s="1">
        <v>0</v>
      </c>
      <c r="K1271" s="1">
        <v>0</v>
      </c>
      <c r="L1271" s="1">
        <v>0</v>
      </c>
      <c r="M1271" s="1">
        <v>330.5</v>
      </c>
      <c r="N1271" s="1">
        <v>1674.21</v>
      </c>
    </row>
    <row r="1272" spans="1:14" x14ac:dyDescent="0.15">
      <c r="A1272" s="1" t="str">
        <f t="shared" si="38"/>
        <v>CarMax Auto Owner Trust 2017-1dB7LN5ssySe1QHe7ChAliA==42736</v>
      </c>
      <c r="B1272" s="2">
        <v>42736</v>
      </c>
      <c r="C1272" s="1" t="s">
        <v>33</v>
      </c>
      <c r="D1272" s="1" t="s">
        <v>26</v>
      </c>
      <c r="E1272" s="1">
        <v>21907.68</v>
      </c>
      <c r="F1272" s="1">
        <v>0</v>
      </c>
      <c r="G1272" s="1">
        <v>0</v>
      </c>
      <c r="H1272" s="1">
        <v>0</v>
      </c>
      <c r="I1272" s="1">
        <v>21907.68</v>
      </c>
      <c r="J1272" s="1">
        <v>448.06</v>
      </c>
      <c r="K1272" s="1">
        <v>0</v>
      </c>
      <c r="L1272" s="1">
        <v>0</v>
      </c>
      <c r="M1272" s="1">
        <v>204.2</v>
      </c>
      <c r="N1272" s="1">
        <v>896.12</v>
      </c>
    </row>
    <row r="1273" spans="1:14" x14ac:dyDescent="0.15">
      <c r="A1273" s="1" t="str">
        <f t="shared" si="38"/>
        <v>CarMax Auto Owner Trust 2017-1UEJC6aW8OrH4z9jdquunow==42736</v>
      </c>
      <c r="B1273" s="2">
        <v>42736</v>
      </c>
      <c r="C1273" s="1" t="s">
        <v>51</v>
      </c>
      <c r="D1273" s="1" t="s">
        <v>26</v>
      </c>
      <c r="E1273" s="1">
        <v>28296.81</v>
      </c>
      <c r="F1273" s="1">
        <v>257.33999999999997</v>
      </c>
      <c r="G1273" s="1">
        <v>0</v>
      </c>
      <c r="H1273" s="1">
        <v>1264.17</v>
      </c>
      <c r="I1273" s="1">
        <v>26775.3</v>
      </c>
      <c r="J1273" s="1">
        <v>335.26</v>
      </c>
      <c r="K1273" s="1">
        <v>0</v>
      </c>
      <c r="L1273" s="1">
        <v>0</v>
      </c>
      <c r="M1273" s="1">
        <v>262.35000000000002</v>
      </c>
      <c r="N1273" s="1">
        <v>592.6</v>
      </c>
    </row>
    <row r="1274" spans="1:14" x14ac:dyDescent="0.15">
      <c r="A1274" s="1" t="str">
        <f t="shared" si="38"/>
        <v>CarMax Auto Owner Trust 2017-1pqpQ6cuIvdMe41zZHYY1MQ==42736</v>
      </c>
      <c r="B1274" s="2">
        <v>42736</v>
      </c>
      <c r="C1274" s="1" t="s">
        <v>39</v>
      </c>
      <c r="D1274" s="1" t="s">
        <v>26</v>
      </c>
      <c r="E1274" s="1">
        <v>21808.44</v>
      </c>
      <c r="F1274" s="1">
        <v>0</v>
      </c>
      <c r="G1274" s="1">
        <v>0</v>
      </c>
      <c r="H1274" s="1">
        <v>0</v>
      </c>
      <c r="I1274" s="1">
        <v>21808.44</v>
      </c>
      <c r="J1274" s="1">
        <v>0</v>
      </c>
      <c r="K1274" s="1">
        <v>0</v>
      </c>
      <c r="L1274" s="1">
        <v>0</v>
      </c>
      <c r="M1274" s="1">
        <v>237.29</v>
      </c>
      <c r="N1274" s="1">
        <v>801.36</v>
      </c>
    </row>
    <row r="1275" spans="1:14" x14ac:dyDescent="0.15">
      <c r="A1275" s="1" t="str">
        <f t="shared" si="38"/>
        <v>CarMax Auto Owner Trust 2017-1Ew6m1+ea9U2x9u67t2pDPQ==42736</v>
      </c>
      <c r="B1275" s="2">
        <v>42736</v>
      </c>
      <c r="C1275" s="1" t="s">
        <v>40</v>
      </c>
      <c r="D1275" s="1" t="s">
        <v>26</v>
      </c>
      <c r="E1275" s="1">
        <v>25287.040000000001</v>
      </c>
      <c r="F1275" s="1">
        <v>0</v>
      </c>
      <c r="G1275" s="1">
        <v>0</v>
      </c>
      <c r="H1275" s="1">
        <v>0</v>
      </c>
      <c r="I1275" s="1">
        <v>25287.040000000001</v>
      </c>
      <c r="J1275" s="1">
        <v>0</v>
      </c>
      <c r="K1275" s="1">
        <v>0</v>
      </c>
      <c r="L1275" s="1">
        <v>0</v>
      </c>
      <c r="M1275" s="1">
        <v>299.95</v>
      </c>
      <c r="N1275" s="1">
        <v>1490.49</v>
      </c>
    </row>
    <row r="1276" spans="1:14" x14ac:dyDescent="0.15">
      <c r="A1276" s="1" t="str">
        <f t="shared" si="38"/>
        <v>CarMax Auto Owner Trust 2017-1CNmjF79E2cCRZO5oIKAHQQ==42736</v>
      </c>
      <c r="B1276" s="2">
        <v>42736</v>
      </c>
      <c r="C1276" s="1" t="s">
        <v>30</v>
      </c>
      <c r="D1276" s="1" t="s">
        <v>26</v>
      </c>
      <c r="E1276" s="1">
        <v>28062.01</v>
      </c>
      <c r="F1276" s="1">
        <v>167.17</v>
      </c>
      <c r="G1276" s="1">
        <v>0</v>
      </c>
      <c r="H1276" s="1">
        <v>0</v>
      </c>
      <c r="I1276" s="1">
        <v>27894.84</v>
      </c>
      <c r="J1276" s="1">
        <v>486.01</v>
      </c>
      <c r="K1276" s="1">
        <v>0</v>
      </c>
      <c r="L1276" s="1">
        <v>0</v>
      </c>
      <c r="M1276" s="1">
        <v>340.63</v>
      </c>
      <c r="N1276" s="1">
        <v>1303.78</v>
      </c>
    </row>
    <row r="1277" spans="1:14" x14ac:dyDescent="0.15">
      <c r="A1277" s="1" t="str">
        <f t="shared" si="38"/>
        <v>CarMax Auto Owner Trust 2017-1vSwEXu0m/okNZtNmnZ+WcQ==42736</v>
      </c>
      <c r="B1277" s="2">
        <v>42736</v>
      </c>
      <c r="C1277" s="1" t="s">
        <v>52</v>
      </c>
      <c r="D1277" s="1" t="s">
        <v>26</v>
      </c>
      <c r="E1277" s="1">
        <v>10797.89</v>
      </c>
      <c r="F1277" s="1">
        <v>134.9</v>
      </c>
      <c r="G1277" s="1">
        <v>0</v>
      </c>
      <c r="H1277" s="1">
        <v>0</v>
      </c>
      <c r="I1277" s="1">
        <v>10662.99</v>
      </c>
      <c r="J1277" s="1">
        <v>108.39</v>
      </c>
      <c r="K1277" s="1">
        <v>0</v>
      </c>
      <c r="L1277" s="1">
        <v>0</v>
      </c>
      <c r="M1277" s="1">
        <v>139.63</v>
      </c>
      <c r="N1277" s="1">
        <v>242.21</v>
      </c>
    </row>
    <row r="1278" spans="1:14" x14ac:dyDescent="0.15">
      <c r="A1278" s="1" t="str">
        <f t="shared" si="38"/>
        <v>CarMax Auto Owner Trust 2017-1p+PN8S0gy2viIa8on3rwoA==42736</v>
      </c>
      <c r="B1278" s="2">
        <v>42736</v>
      </c>
      <c r="C1278" s="1" t="s">
        <v>36</v>
      </c>
      <c r="D1278" s="1" t="s">
        <v>26</v>
      </c>
      <c r="E1278" s="1">
        <v>12166.73</v>
      </c>
      <c r="F1278" s="1">
        <v>0</v>
      </c>
      <c r="G1278" s="1">
        <v>0</v>
      </c>
      <c r="H1278" s="1">
        <v>0</v>
      </c>
      <c r="I1278" s="1">
        <v>12166.73</v>
      </c>
      <c r="J1278" s="1">
        <v>0</v>
      </c>
      <c r="K1278" s="1">
        <v>0</v>
      </c>
      <c r="L1278" s="1">
        <v>0</v>
      </c>
      <c r="M1278" s="1">
        <v>170.21</v>
      </c>
      <c r="N1278" s="1">
        <v>258.39999999999998</v>
      </c>
    </row>
    <row r="1279" spans="1:14" x14ac:dyDescent="0.15">
      <c r="A1279" s="1" t="str">
        <f t="shared" si="38"/>
        <v>CarMax Auto Owner Trust 2017-1ECV8JBaQW3r3IVL4qRMCfA==42736</v>
      </c>
      <c r="B1279" s="2">
        <v>42736</v>
      </c>
      <c r="C1279" s="1" t="s">
        <v>37</v>
      </c>
      <c r="D1279" s="1" t="s">
        <v>26</v>
      </c>
      <c r="E1279" s="1">
        <v>37432.26</v>
      </c>
      <c r="F1279" s="1">
        <v>0</v>
      </c>
      <c r="G1279" s="1">
        <v>0</v>
      </c>
      <c r="H1279" s="1">
        <v>0</v>
      </c>
      <c r="I1279" s="1">
        <v>37432.26</v>
      </c>
      <c r="J1279" s="1">
        <v>0</v>
      </c>
      <c r="K1279" s="1">
        <v>0</v>
      </c>
      <c r="L1279" s="1">
        <v>0</v>
      </c>
      <c r="M1279" s="1">
        <v>400.58</v>
      </c>
      <c r="N1279" s="1">
        <v>1362.9</v>
      </c>
    </row>
    <row r="1280" spans="1:14" x14ac:dyDescent="0.15">
      <c r="A1280" s="1" t="str">
        <f t="shared" si="38"/>
        <v>CarMax Auto Owner Trust 2017-1lUiMUe77/a9/4ZBANdyR8A==42705</v>
      </c>
      <c r="B1280" s="2">
        <v>42705</v>
      </c>
      <c r="C1280" s="1" t="s">
        <v>47</v>
      </c>
      <c r="D1280" s="1" t="s">
        <v>26</v>
      </c>
      <c r="E1280" s="1">
        <v>4009.28</v>
      </c>
      <c r="F1280" s="1">
        <v>0</v>
      </c>
      <c r="G1280" s="1">
        <v>0</v>
      </c>
      <c r="H1280" s="1">
        <v>0</v>
      </c>
      <c r="I1280" s="1">
        <v>4009.28</v>
      </c>
      <c r="J1280" s="1">
        <v>0</v>
      </c>
      <c r="K1280" s="1">
        <v>0</v>
      </c>
      <c r="L1280" s="1">
        <v>0</v>
      </c>
      <c r="M1280" s="1">
        <v>308.95999999999998</v>
      </c>
      <c r="N1280" s="1">
        <v>537.47</v>
      </c>
    </row>
    <row r="1281" spans="1:14" x14ac:dyDescent="0.15">
      <c r="A1281" s="1" t="str">
        <f t="shared" si="38"/>
        <v>CarMax Auto Owner Trust 2017-1JpNHcgoamc+H3ialQfFEMQ==42705</v>
      </c>
      <c r="B1281" s="2">
        <v>42705</v>
      </c>
      <c r="C1281" s="1" t="s">
        <v>41</v>
      </c>
      <c r="D1281" s="1" t="s">
        <v>26</v>
      </c>
      <c r="E1281" s="1">
        <v>21200.99</v>
      </c>
      <c r="F1281" s="1">
        <v>0</v>
      </c>
      <c r="G1281" s="1">
        <v>0</v>
      </c>
      <c r="H1281" s="1">
        <v>0</v>
      </c>
      <c r="I1281" s="1">
        <v>21200.99</v>
      </c>
      <c r="J1281" s="1">
        <v>0</v>
      </c>
      <c r="K1281" s="1">
        <v>0</v>
      </c>
      <c r="L1281" s="1">
        <v>0</v>
      </c>
      <c r="M1281" s="1">
        <v>264.82</v>
      </c>
      <c r="N1281" s="1">
        <v>1005.36</v>
      </c>
    </row>
    <row r="1282" spans="1:14" x14ac:dyDescent="0.15">
      <c r="A1282" s="1" t="str">
        <f t="shared" si="38"/>
        <v>CarMax Auto Owner Trust 2017-1UODP9mWxtsQaCxvqVdrNLQ==42705</v>
      </c>
      <c r="B1282" s="2">
        <v>42705</v>
      </c>
      <c r="C1282" s="1" t="s">
        <v>29</v>
      </c>
      <c r="D1282" s="1" t="s">
        <v>26</v>
      </c>
      <c r="E1282" s="1">
        <v>18386.96</v>
      </c>
      <c r="F1282" s="1">
        <v>329.89</v>
      </c>
      <c r="G1282" s="1">
        <v>0</v>
      </c>
      <c r="H1282" s="1">
        <v>0</v>
      </c>
      <c r="I1282" s="1">
        <v>18057.07</v>
      </c>
      <c r="J1282" s="1">
        <v>337.59</v>
      </c>
      <c r="K1282" s="1">
        <v>0</v>
      </c>
      <c r="L1282" s="1">
        <v>0</v>
      </c>
      <c r="M1282" s="1">
        <v>195.3</v>
      </c>
      <c r="N1282" s="1">
        <v>673.76</v>
      </c>
    </row>
    <row r="1283" spans="1:14" x14ac:dyDescent="0.15">
      <c r="A1283" s="1" t="str">
        <f t="shared" ref="A1283:A1346" si="39">D1283&amp;C1283&amp;B1283</f>
        <v>CarMax Auto Owner Trust 2017-1ZoPE1uwiBU6BbP8CD1rNAw==42705</v>
      </c>
      <c r="B1283" s="2">
        <v>42705</v>
      </c>
      <c r="C1283" s="1" t="s">
        <v>50</v>
      </c>
      <c r="D1283" s="1" t="s">
        <v>26</v>
      </c>
      <c r="E1283" s="1">
        <v>18027.09</v>
      </c>
      <c r="F1283" s="1">
        <v>98.85</v>
      </c>
      <c r="G1283" s="1">
        <v>0</v>
      </c>
      <c r="H1283" s="1">
        <v>0</v>
      </c>
      <c r="I1283" s="1">
        <v>17928.240000000002</v>
      </c>
      <c r="J1283" s="1">
        <v>272.36</v>
      </c>
      <c r="K1283" s="1">
        <v>0</v>
      </c>
      <c r="L1283" s="1">
        <v>0</v>
      </c>
      <c r="M1283" s="1">
        <v>169.18</v>
      </c>
      <c r="N1283" s="1">
        <v>371.21</v>
      </c>
    </row>
    <row r="1284" spans="1:14" x14ac:dyDescent="0.15">
      <c r="A1284" s="1" t="str">
        <f t="shared" si="39"/>
        <v>CarMax Auto Owner Trust 2017-1rFhWbAqjR9OVKRZOZSaq0A==42705</v>
      </c>
      <c r="B1284" s="2">
        <v>42705</v>
      </c>
      <c r="C1284" s="1" t="s">
        <v>42</v>
      </c>
      <c r="D1284" s="1" t="s">
        <v>26</v>
      </c>
      <c r="E1284" s="1">
        <v>14347.99</v>
      </c>
      <c r="F1284" s="1">
        <v>0</v>
      </c>
      <c r="G1284" s="1">
        <v>0</v>
      </c>
      <c r="H1284" s="1">
        <v>0</v>
      </c>
      <c r="I1284" s="1">
        <v>14347.99</v>
      </c>
      <c r="J1284" s="1">
        <v>317.14999999999998</v>
      </c>
      <c r="K1284" s="1">
        <v>0</v>
      </c>
      <c r="L1284" s="1">
        <v>0</v>
      </c>
      <c r="M1284" s="1">
        <v>121.37</v>
      </c>
      <c r="N1284" s="1">
        <v>633.73</v>
      </c>
    </row>
    <row r="1285" spans="1:14" x14ac:dyDescent="0.15">
      <c r="A1285" s="1" t="str">
        <f t="shared" si="39"/>
        <v>CarMax Auto Owner Trust 2017-1a2w9bkTVa3tmJTN2c5a8/A==42705</v>
      </c>
      <c r="B1285" s="2">
        <v>42705</v>
      </c>
      <c r="C1285" s="1" t="s">
        <v>28</v>
      </c>
      <c r="D1285" s="1" t="s">
        <v>26</v>
      </c>
      <c r="E1285" s="1">
        <v>13685.85</v>
      </c>
      <c r="F1285" s="1">
        <v>0</v>
      </c>
      <c r="G1285" s="1">
        <v>0</v>
      </c>
      <c r="H1285" s="1">
        <v>0</v>
      </c>
      <c r="I1285" s="1">
        <v>13685.85</v>
      </c>
      <c r="J1285" s="1">
        <v>0</v>
      </c>
      <c r="K1285" s="1">
        <v>0</v>
      </c>
      <c r="L1285" s="1">
        <v>0</v>
      </c>
      <c r="M1285" s="1">
        <v>170.71</v>
      </c>
      <c r="N1285" s="1">
        <v>327.68</v>
      </c>
    </row>
    <row r="1286" spans="1:14" x14ac:dyDescent="0.15">
      <c r="A1286" s="1" t="str">
        <f t="shared" si="39"/>
        <v>CarMax Auto Owner Trust 2017-1vDd8CXOypmYEUMlZoTtYIg==42705</v>
      </c>
      <c r="B1286" s="2">
        <v>42705</v>
      </c>
      <c r="C1286" s="1" t="s">
        <v>44</v>
      </c>
      <c r="D1286" s="1" t="s">
        <v>26</v>
      </c>
      <c r="E1286" s="1">
        <v>19003.3</v>
      </c>
      <c r="F1286" s="1">
        <v>58.29</v>
      </c>
      <c r="G1286" s="1">
        <v>0</v>
      </c>
      <c r="H1286" s="1">
        <v>0</v>
      </c>
      <c r="I1286" s="1">
        <v>18945.009999999998</v>
      </c>
      <c r="J1286" s="1">
        <v>310.14</v>
      </c>
      <c r="K1286" s="1">
        <v>0</v>
      </c>
      <c r="L1286" s="1">
        <v>0</v>
      </c>
      <c r="M1286" s="1">
        <v>181.96</v>
      </c>
      <c r="N1286" s="1">
        <v>387.82</v>
      </c>
    </row>
    <row r="1287" spans="1:14" x14ac:dyDescent="0.15">
      <c r="A1287" s="1" t="str">
        <f t="shared" si="39"/>
        <v>CarMax Auto Owner Trust 2017-1ZWSm12agAbiySvrhqywrZA==42705</v>
      </c>
      <c r="B1287" s="2">
        <v>42705</v>
      </c>
      <c r="C1287" s="1" t="s">
        <v>46</v>
      </c>
      <c r="D1287" s="1" t="s">
        <v>26</v>
      </c>
      <c r="E1287" s="1">
        <v>34755.4</v>
      </c>
      <c r="F1287" s="1">
        <v>514.84</v>
      </c>
      <c r="G1287" s="1">
        <v>0</v>
      </c>
      <c r="H1287" s="1">
        <v>0</v>
      </c>
      <c r="I1287" s="1">
        <v>34240.559999999998</v>
      </c>
      <c r="J1287" s="1">
        <v>184.25</v>
      </c>
      <c r="K1287" s="1">
        <v>0</v>
      </c>
      <c r="L1287" s="1">
        <v>0</v>
      </c>
      <c r="M1287" s="1">
        <v>510.91</v>
      </c>
      <c r="N1287" s="1">
        <v>699.09</v>
      </c>
    </row>
    <row r="1288" spans="1:14" x14ac:dyDescent="0.15">
      <c r="A1288" s="1" t="str">
        <f t="shared" si="39"/>
        <v>CarMax Auto Owner Trust 2017-1rBIgNIZ9iDHqLaFM50s7+A==42705</v>
      </c>
      <c r="B1288" s="2">
        <v>42705</v>
      </c>
      <c r="C1288" s="1" t="s">
        <v>34</v>
      </c>
      <c r="D1288" s="1" t="s">
        <v>26</v>
      </c>
      <c r="E1288" s="1">
        <v>17869</v>
      </c>
      <c r="F1288" s="1">
        <v>216.34</v>
      </c>
      <c r="G1288" s="1">
        <v>0</v>
      </c>
      <c r="H1288" s="1">
        <v>0</v>
      </c>
      <c r="I1288" s="1">
        <v>17652.66</v>
      </c>
      <c r="J1288" s="1">
        <v>95.27</v>
      </c>
      <c r="K1288" s="1">
        <v>0</v>
      </c>
      <c r="L1288" s="1">
        <v>0</v>
      </c>
      <c r="M1288" s="1">
        <v>207.39</v>
      </c>
      <c r="N1288" s="1">
        <v>311.61</v>
      </c>
    </row>
    <row r="1289" spans="1:14" x14ac:dyDescent="0.15">
      <c r="A1289" s="1" t="str">
        <f t="shared" si="39"/>
        <v>CarMax Auto Owner Trust 2017-1HuNuH4JHgCnlmxbC+NHkwQ==42705</v>
      </c>
      <c r="B1289" s="2">
        <v>42705</v>
      </c>
      <c r="C1289" s="1" t="s">
        <v>35</v>
      </c>
      <c r="D1289" s="1" t="s">
        <v>26</v>
      </c>
      <c r="E1289" s="1">
        <v>19592.349999999999</v>
      </c>
      <c r="F1289" s="1">
        <v>0</v>
      </c>
      <c r="G1289" s="1">
        <v>0</v>
      </c>
      <c r="H1289" s="1">
        <v>0</v>
      </c>
      <c r="I1289" s="1">
        <v>19592.349999999999</v>
      </c>
      <c r="J1289" s="1">
        <v>0</v>
      </c>
      <c r="K1289" s="1">
        <v>0</v>
      </c>
      <c r="L1289" s="1">
        <v>0</v>
      </c>
      <c r="M1289" s="1">
        <v>188.85</v>
      </c>
      <c r="N1289" s="1">
        <v>414.36</v>
      </c>
    </row>
    <row r="1290" spans="1:14" x14ac:dyDescent="0.15">
      <c r="A1290" s="1" t="str">
        <f t="shared" si="39"/>
        <v>CarMax Auto Owner Trust 2017-1Ogr7q+TX+3J2mgv5e2i06Q==42705</v>
      </c>
      <c r="B1290" s="2">
        <v>42705</v>
      </c>
      <c r="C1290" s="1" t="s">
        <v>31</v>
      </c>
      <c r="D1290" s="1" t="s">
        <v>26</v>
      </c>
      <c r="E1290" s="1">
        <v>15123.23</v>
      </c>
      <c r="F1290" s="1">
        <v>0</v>
      </c>
      <c r="G1290" s="1">
        <v>0</v>
      </c>
      <c r="H1290" s="1">
        <v>0</v>
      </c>
      <c r="I1290" s="1">
        <v>15123.23</v>
      </c>
      <c r="J1290" s="1">
        <v>0</v>
      </c>
      <c r="K1290" s="1">
        <v>0</v>
      </c>
      <c r="L1290" s="1">
        <v>0</v>
      </c>
      <c r="M1290" s="1">
        <v>169.03</v>
      </c>
      <c r="N1290" s="1">
        <v>765.96</v>
      </c>
    </row>
    <row r="1291" spans="1:14" x14ac:dyDescent="0.15">
      <c r="A1291" s="1" t="str">
        <f t="shared" si="39"/>
        <v>CarMax Auto Owner Trust 2017-1xj8LcnGFLEXGh4XM4YxVpA==42705</v>
      </c>
      <c r="B1291" s="2">
        <v>42705</v>
      </c>
      <c r="C1291" s="1" t="s">
        <v>32</v>
      </c>
      <c r="D1291" s="1" t="s">
        <v>26</v>
      </c>
      <c r="E1291" s="1">
        <v>18063.03</v>
      </c>
      <c r="F1291" s="1">
        <v>188.13</v>
      </c>
      <c r="G1291" s="1">
        <v>0</v>
      </c>
      <c r="H1291" s="1">
        <v>0</v>
      </c>
      <c r="I1291" s="1">
        <v>17874.900000000001</v>
      </c>
      <c r="J1291" s="1">
        <v>241.62</v>
      </c>
      <c r="K1291" s="1">
        <v>0</v>
      </c>
      <c r="L1291" s="1">
        <v>0</v>
      </c>
      <c r="M1291" s="1">
        <v>218.55</v>
      </c>
      <c r="N1291" s="1">
        <v>427.26</v>
      </c>
    </row>
    <row r="1292" spans="1:14" x14ac:dyDescent="0.15">
      <c r="A1292" s="1" t="str">
        <f t="shared" si="39"/>
        <v>CarMax Auto Owner Trust 2017-1i1cVVLYFZ1y5bdzlc1MtJg==42705</v>
      </c>
      <c r="B1292" s="2">
        <v>42705</v>
      </c>
      <c r="C1292" s="1" t="s">
        <v>43</v>
      </c>
      <c r="D1292" s="1" t="s">
        <v>26</v>
      </c>
      <c r="E1292" s="1">
        <v>12473.97</v>
      </c>
      <c r="F1292" s="1">
        <v>152.58000000000001</v>
      </c>
      <c r="G1292" s="1">
        <v>0</v>
      </c>
      <c r="H1292" s="1">
        <v>0</v>
      </c>
      <c r="I1292" s="1">
        <v>12321.39</v>
      </c>
      <c r="J1292" s="1">
        <v>61.72</v>
      </c>
      <c r="K1292" s="1">
        <v>0</v>
      </c>
      <c r="L1292" s="1">
        <v>0</v>
      </c>
      <c r="M1292" s="1">
        <v>146.86000000000001</v>
      </c>
      <c r="N1292" s="1">
        <v>213.73</v>
      </c>
    </row>
    <row r="1293" spans="1:14" x14ac:dyDescent="0.15">
      <c r="A1293" s="1" t="str">
        <f t="shared" si="39"/>
        <v>CarMax Auto Owner Trust 2017-11ty5zPat8eIiFp2ZeYpqMg==42705</v>
      </c>
      <c r="B1293" s="2">
        <v>42705</v>
      </c>
      <c r="C1293" s="1" t="s">
        <v>27</v>
      </c>
      <c r="D1293" s="1" t="s">
        <v>26</v>
      </c>
      <c r="E1293" s="1">
        <v>18523.91</v>
      </c>
      <c r="F1293" s="1">
        <v>202.16</v>
      </c>
      <c r="G1293" s="1">
        <v>0</v>
      </c>
      <c r="H1293" s="1">
        <v>0</v>
      </c>
      <c r="I1293" s="1">
        <v>18321.75</v>
      </c>
      <c r="J1293" s="1">
        <v>185.95</v>
      </c>
      <c r="K1293" s="1">
        <v>0</v>
      </c>
      <c r="L1293" s="1">
        <v>0</v>
      </c>
      <c r="M1293" s="1">
        <v>210.35</v>
      </c>
      <c r="N1293" s="1">
        <v>386.27</v>
      </c>
    </row>
    <row r="1294" spans="1:14" x14ac:dyDescent="0.15">
      <c r="A1294" s="1" t="str">
        <f t="shared" si="39"/>
        <v>CarMax Auto Owner Trust 2017-1xsbt04T6/B5l8OjFcU8SCQ==42705</v>
      </c>
      <c r="B1294" s="2">
        <v>42705</v>
      </c>
      <c r="C1294" s="1" t="s">
        <v>49</v>
      </c>
      <c r="D1294" s="1" t="s">
        <v>26</v>
      </c>
      <c r="E1294" s="1">
        <v>14371.48</v>
      </c>
      <c r="F1294" s="1">
        <v>0</v>
      </c>
      <c r="G1294" s="1">
        <v>0</v>
      </c>
      <c r="H1294" s="1">
        <v>0</v>
      </c>
      <c r="I1294" s="1">
        <v>14371.48</v>
      </c>
      <c r="J1294" s="1">
        <v>0</v>
      </c>
      <c r="K1294" s="1">
        <v>0</v>
      </c>
      <c r="L1294" s="1">
        <v>0</v>
      </c>
      <c r="M1294" s="1">
        <v>135.58000000000001</v>
      </c>
      <c r="N1294" s="1">
        <v>593.23</v>
      </c>
    </row>
    <row r="1295" spans="1:14" x14ac:dyDescent="0.15">
      <c r="A1295" s="1" t="str">
        <f t="shared" si="39"/>
        <v>CarMax Auto Owner Trust 2017-1uWy61tPgfS8iHW3ns3bnmQ==42705</v>
      </c>
      <c r="B1295" s="2">
        <v>42705</v>
      </c>
      <c r="C1295" s="1" t="s">
        <v>38</v>
      </c>
      <c r="D1295" s="1" t="s">
        <v>26</v>
      </c>
      <c r="E1295" s="1">
        <v>30685.29</v>
      </c>
      <c r="F1295" s="1">
        <v>0</v>
      </c>
      <c r="G1295" s="1">
        <v>0</v>
      </c>
      <c r="H1295" s="1">
        <v>0</v>
      </c>
      <c r="I1295" s="1">
        <v>30685.29</v>
      </c>
      <c r="J1295" s="1">
        <v>0</v>
      </c>
      <c r="K1295" s="1">
        <v>0</v>
      </c>
      <c r="L1295" s="1">
        <v>0</v>
      </c>
      <c r="M1295" s="1">
        <v>328.06</v>
      </c>
      <c r="N1295" s="1">
        <v>1116.1400000000001</v>
      </c>
    </row>
    <row r="1296" spans="1:14" x14ac:dyDescent="0.15">
      <c r="A1296" s="1" t="str">
        <f t="shared" si="39"/>
        <v>CarMax Auto Owner Trust 2017-1dB7LN5ssySe1QHe7ChAliA==42705</v>
      </c>
      <c r="B1296" s="2">
        <v>42705</v>
      </c>
      <c r="C1296" s="1" t="s">
        <v>33</v>
      </c>
      <c r="D1296" s="1" t="s">
        <v>26</v>
      </c>
      <c r="E1296" s="1">
        <v>21907.68</v>
      </c>
      <c r="F1296" s="1">
        <v>0</v>
      </c>
      <c r="G1296" s="1">
        <v>0</v>
      </c>
      <c r="H1296" s="1">
        <v>0</v>
      </c>
      <c r="I1296" s="1">
        <v>21907.68</v>
      </c>
      <c r="J1296" s="1">
        <v>0</v>
      </c>
      <c r="K1296" s="1">
        <v>0</v>
      </c>
      <c r="L1296" s="1">
        <v>0</v>
      </c>
      <c r="M1296" s="1">
        <v>201.94</v>
      </c>
      <c r="N1296" s="1">
        <v>896.12</v>
      </c>
    </row>
    <row r="1297" spans="1:14" x14ac:dyDescent="0.15">
      <c r="A1297" s="1" t="str">
        <f t="shared" si="39"/>
        <v>CarMax Auto Owner Trust 2017-1UEJC6aW8OrH4z9jdquunow==42705</v>
      </c>
      <c r="B1297" s="2">
        <v>42705</v>
      </c>
      <c r="C1297" s="1" t="s">
        <v>51</v>
      </c>
      <c r="D1297" s="1" t="s">
        <v>26</v>
      </c>
      <c r="E1297" s="1">
        <v>28529.58</v>
      </c>
      <c r="F1297" s="1">
        <v>232.77</v>
      </c>
      <c r="G1297" s="1">
        <v>0</v>
      </c>
      <c r="H1297" s="1">
        <v>0</v>
      </c>
      <c r="I1297" s="1">
        <v>28296.81</v>
      </c>
      <c r="J1297" s="1">
        <v>359.83</v>
      </c>
      <c r="K1297" s="1">
        <v>0</v>
      </c>
      <c r="L1297" s="1">
        <v>0</v>
      </c>
      <c r="M1297" s="1">
        <v>259.33</v>
      </c>
      <c r="N1297" s="1">
        <v>592.6</v>
      </c>
    </row>
    <row r="1298" spans="1:14" x14ac:dyDescent="0.15">
      <c r="A1298" s="1" t="str">
        <f t="shared" si="39"/>
        <v>CarMax Auto Owner Trust 2017-1Ew6m1+ea9U2x9u67t2pDPQ==42705</v>
      </c>
      <c r="B1298" s="2">
        <v>42705</v>
      </c>
      <c r="C1298" s="1" t="s">
        <v>40</v>
      </c>
      <c r="D1298" s="1" t="s">
        <v>26</v>
      </c>
      <c r="E1298" s="1">
        <v>25429</v>
      </c>
      <c r="F1298" s="1">
        <v>141.96</v>
      </c>
      <c r="G1298" s="1">
        <v>0</v>
      </c>
      <c r="H1298" s="1">
        <v>0</v>
      </c>
      <c r="I1298" s="1">
        <v>25287.040000000001</v>
      </c>
      <c r="J1298" s="1">
        <v>355.52</v>
      </c>
      <c r="K1298" s="1">
        <v>0</v>
      </c>
      <c r="L1298" s="1">
        <v>0</v>
      </c>
      <c r="M1298" s="1">
        <v>297.60000000000002</v>
      </c>
      <c r="N1298" s="1">
        <v>993.01</v>
      </c>
    </row>
    <row r="1299" spans="1:14" x14ac:dyDescent="0.15">
      <c r="A1299" s="1" t="str">
        <f t="shared" si="39"/>
        <v>CarMax Auto Owner Trust 2017-1CNmjF79E2cCRZO5oIKAHQQ==42705</v>
      </c>
      <c r="B1299" s="2">
        <v>42705</v>
      </c>
      <c r="C1299" s="1" t="s">
        <v>30</v>
      </c>
      <c r="D1299" s="1" t="s">
        <v>26</v>
      </c>
      <c r="E1299" s="1">
        <v>28062.01</v>
      </c>
      <c r="F1299" s="1">
        <v>0</v>
      </c>
      <c r="G1299" s="1">
        <v>0</v>
      </c>
      <c r="H1299" s="1">
        <v>0</v>
      </c>
      <c r="I1299" s="1">
        <v>28062.01</v>
      </c>
      <c r="J1299" s="1">
        <v>0</v>
      </c>
      <c r="K1299" s="1">
        <v>0</v>
      </c>
      <c r="L1299" s="1">
        <v>0</v>
      </c>
      <c r="M1299" s="1">
        <v>336.85</v>
      </c>
      <c r="N1299" s="1">
        <v>1303.3699999999999</v>
      </c>
    </row>
    <row r="1300" spans="1:14" x14ac:dyDescent="0.15">
      <c r="A1300" s="1" t="str">
        <f t="shared" si="39"/>
        <v>CarMax Auto Owner Trust 2017-1vSwEXu0m/okNZtNmnZ+WcQ==42705</v>
      </c>
      <c r="B1300" s="2">
        <v>42705</v>
      </c>
      <c r="C1300" s="1" t="s">
        <v>52</v>
      </c>
      <c r="D1300" s="1" t="s">
        <v>26</v>
      </c>
      <c r="E1300" s="1">
        <v>10938.24</v>
      </c>
      <c r="F1300" s="1">
        <v>140.35</v>
      </c>
      <c r="G1300" s="1">
        <v>0</v>
      </c>
      <c r="H1300" s="1">
        <v>0</v>
      </c>
      <c r="I1300" s="1">
        <v>10797.89</v>
      </c>
      <c r="J1300" s="1">
        <v>102.94</v>
      </c>
      <c r="K1300" s="1">
        <v>0</v>
      </c>
      <c r="L1300" s="1">
        <v>0</v>
      </c>
      <c r="M1300" s="1">
        <v>138.31</v>
      </c>
      <c r="N1300" s="1">
        <v>242.21</v>
      </c>
    </row>
    <row r="1301" spans="1:14" x14ac:dyDescent="0.15">
      <c r="A1301" s="1" t="str">
        <f t="shared" si="39"/>
        <v>CarMax Auto Owner Trust 2017-1p+PN8S0gy2viIa8on3rwoA==42705</v>
      </c>
      <c r="B1301" s="2">
        <v>42705</v>
      </c>
      <c r="C1301" s="1" t="s">
        <v>36</v>
      </c>
      <c r="D1301" s="1" t="s">
        <v>26</v>
      </c>
      <c r="E1301" s="1">
        <v>12353.63</v>
      </c>
      <c r="F1301" s="1">
        <v>186.9</v>
      </c>
      <c r="G1301" s="1">
        <v>0</v>
      </c>
      <c r="H1301" s="1">
        <v>0</v>
      </c>
      <c r="I1301" s="1">
        <v>12166.73</v>
      </c>
      <c r="J1301" s="1">
        <v>71.5</v>
      </c>
      <c r="K1301" s="1">
        <v>0</v>
      </c>
      <c r="L1301" s="1">
        <v>0</v>
      </c>
      <c r="M1301" s="1">
        <v>169.02</v>
      </c>
      <c r="N1301" s="1">
        <v>0</v>
      </c>
    </row>
    <row r="1302" spans="1:14" x14ac:dyDescent="0.15">
      <c r="A1302" s="1" t="str">
        <f t="shared" si="39"/>
        <v>CarMax Auto Owner Trust 2017-1ECV8JBaQW3r3IVL4qRMCfA==42705</v>
      </c>
      <c r="B1302" s="2">
        <v>42705</v>
      </c>
      <c r="C1302" s="1" t="s">
        <v>37</v>
      </c>
      <c r="D1302" s="1" t="s">
        <v>26</v>
      </c>
      <c r="E1302" s="1">
        <v>37716.04</v>
      </c>
      <c r="F1302" s="1">
        <v>283.77999999999997</v>
      </c>
      <c r="G1302" s="1">
        <v>0</v>
      </c>
      <c r="H1302" s="1">
        <v>0</v>
      </c>
      <c r="I1302" s="1">
        <v>37432.26</v>
      </c>
      <c r="J1302" s="1">
        <v>397.67</v>
      </c>
      <c r="K1302" s="1">
        <v>0</v>
      </c>
      <c r="L1302" s="1">
        <v>0</v>
      </c>
      <c r="M1302" s="1">
        <v>397.62</v>
      </c>
      <c r="N1302" s="1">
        <v>681.45</v>
      </c>
    </row>
    <row r="1303" spans="1:14" x14ac:dyDescent="0.15">
      <c r="A1303" s="1" t="str">
        <f t="shared" si="39"/>
        <v>CarMax Auto Owner Trust 2017-1TlGFJE/MSukTplW7KFzXUQ==42705</v>
      </c>
      <c r="B1303" s="2">
        <v>42705</v>
      </c>
      <c r="C1303" s="1" t="s">
        <v>54</v>
      </c>
      <c r="D1303" s="1" t="s">
        <v>26</v>
      </c>
      <c r="E1303" s="1">
        <v>7832.84</v>
      </c>
      <c r="F1303" s="1">
        <v>0</v>
      </c>
      <c r="G1303" s="1">
        <v>0</v>
      </c>
      <c r="H1303" s="1">
        <v>0</v>
      </c>
      <c r="I1303" s="1">
        <v>7832.84</v>
      </c>
      <c r="J1303" s="1">
        <v>0</v>
      </c>
      <c r="K1303" s="1">
        <v>0</v>
      </c>
      <c r="L1303" s="1">
        <v>0</v>
      </c>
      <c r="M1303" s="1">
        <v>287.24</v>
      </c>
      <c r="N1303" s="1">
        <v>728.72</v>
      </c>
    </row>
    <row r="1304" spans="1:14" x14ac:dyDescent="0.15">
      <c r="A1304" s="1" t="str">
        <f t="shared" si="39"/>
        <v>CarMax Auto Owner Trust 2017-1lUiMUe77/a9/4ZBANdyR8A==42705</v>
      </c>
      <c r="B1304" s="2">
        <v>42705</v>
      </c>
      <c r="C1304" s="1" t="s">
        <v>47</v>
      </c>
      <c r="D1304" s="1" t="s">
        <v>26</v>
      </c>
      <c r="E1304" s="1">
        <v>4009.28</v>
      </c>
      <c r="F1304" s="1">
        <v>0</v>
      </c>
      <c r="G1304" s="1">
        <v>0</v>
      </c>
      <c r="H1304" s="1">
        <v>0</v>
      </c>
      <c r="I1304" s="1">
        <v>4009.28</v>
      </c>
      <c r="J1304" s="1">
        <v>0</v>
      </c>
      <c r="K1304" s="1">
        <v>0</v>
      </c>
      <c r="L1304" s="1">
        <v>0</v>
      </c>
      <c r="M1304" s="1">
        <v>308.95999999999998</v>
      </c>
      <c r="N1304" s="1">
        <v>537.47</v>
      </c>
    </row>
    <row r="1305" spans="1:14" x14ac:dyDescent="0.15">
      <c r="A1305" s="1" t="str">
        <f t="shared" si="39"/>
        <v>CarMax Auto Owner Trust 2017-1j63L7ifOXAxzpvcRAwlyvA==42705</v>
      </c>
      <c r="B1305" s="2">
        <v>42705</v>
      </c>
      <c r="C1305" s="1" t="s">
        <v>48</v>
      </c>
      <c r="D1305" s="1" t="s">
        <v>26</v>
      </c>
      <c r="E1305" s="1">
        <v>3025.69</v>
      </c>
      <c r="F1305" s="1">
        <v>0</v>
      </c>
      <c r="G1305" s="1">
        <v>0</v>
      </c>
      <c r="H1305" s="1">
        <v>0</v>
      </c>
      <c r="I1305" s="1">
        <v>3025.69</v>
      </c>
      <c r="J1305" s="1">
        <v>0</v>
      </c>
      <c r="K1305" s="1">
        <v>0</v>
      </c>
      <c r="L1305" s="1">
        <v>0</v>
      </c>
      <c r="M1305" s="1">
        <v>250.82</v>
      </c>
      <c r="N1305" s="1">
        <v>571.19000000000005</v>
      </c>
    </row>
    <row r="1306" spans="1:14" x14ac:dyDescent="0.15">
      <c r="A1306" s="1" t="str">
        <f t="shared" si="39"/>
        <v>CarMax Auto Owner Trust 2017-1JpNHcgoamc+H3ialQfFEMQ==42705</v>
      </c>
      <c r="B1306" s="2">
        <v>42705</v>
      </c>
      <c r="C1306" s="1" t="s">
        <v>41</v>
      </c>
      <c r="D1306" s="1" t="s">
        <v>26</v>
      </c>
      <c r="E1306" s="1">
        <v>21200.99</v>
      </c>
      <c r="F1306" s="1">
        <v>0</v>
      </c>
      <c r="G1306" s="1">
        <v>0</v>
      </c>
      <c r="H1306" s="1">
        <v>0</v>
      </c>
      <c r="I1306" s="1">
        <v>21200.99</v>
      </c>
      <c r="J1306" s="1">
        <v>0</v>
      </c>
      <c r="K1306" s="1">
        <v>0</v>
      </c>
      <c r="L1306" s="1">
        <v>0</v>
      </c>
      <c r="M1306" s="1">
        <v>264.82</v>
      </c>
      <c r="N1306" s="1">
        <v>1005.36</v>
      </c>
    </row>
    <row r="1307" spans="1:14" x14ac:dyDescent="0.15">
      <c r="A1307" s="1" t="str">
        <f t="shared" si="39"/>
        <v>CarMax Auto Owner Trust 2017-1UODP9mWxtsQaCxvqVdrNLQ==42705</v>
      </c>
      <c r="B1307" s="2">
        <v>42705</v>
      </c>
      <c r="C1307" s="1" t="s">
        <v>29</v>
      </c>
      <c r="D1307" s="1" t="s">
        <v>26</v>
      </c>
      <c r="E1307" s="1">
        <v>18386.96</v>
      </c>
      <c r="F1307" s="1">
        <v>329.89</v>
      </c>
      <c r="G1307" s="1">
        <v>0</v>
      </c>
      <c r="H1307" s="1">
        <v>0</v>
      </c>
      <c r="I1307" s="1">
        <v>18057.07</v>
      </c>
      <c r="J1307" s="1">
        <v>337.59</v>
      </c>
      <c r="K1307" s="1">
        <v>0</v>
      </c>
      <c r="L1307" s="1">
        <v>0</v>
      </c>
      <c r="M1307" s="1">
        <v>195.3</v>
      </c>
      <c r="N1307" s="1">
        <v>673.76</v>
      </c>
    </row>
    <row r="1308" spans="1:14" x14ac:dyDescent="0.15">
      <c r="A1308" s="1" t="str">
        <f t="shared" si="39"/>
        <v>CarMax Auto Owner Trust 2017-1ZoPE1uwiBU6BbP8CD1rNAw==42705</v>
      </c>
      <c r="B1308" s="2">
        <v>42705</v>
      </c>
      <c r="C1308" s="1" t="s">
        <v>50</v>
      </c>
      <c r="D1308" s="1" t="s">
        <v>26</v>
      </c>
      <c r="E1308" s="1">
        <v>18027.09</v>
      </c>
      <c r="F1308" s="1">
        <v>98.85</v>
      </c>
      <c r="G1308" s="1">
        <v>0</v>
      </c>
      <c r="H1308" s="1">
        <v>0</v>
      </c>
      <c r="I1308" s="1">
        <v>17928.240000000002</v>
      </c>
      <c r="J1308" s="1">
        <v>272.36</v>
      </c>
      <c r="K1308" s="1">
        <v>0</v>
      </c>
      <c r="L1308" s="1">
        <v>0</v>
      </c>
      <c r="M1308" s="1">
        <v>169.18</v>
      </c>
      <c r="N1308" s="1">
        <v>371.21</v>
      </c>
    </row>
    <row r="1309" spans="1:14" x14ac:dyDescent="0.15">
      <c r="A1309" s="1" t="str">
        <f t="shared" si="39"/>
        <v>CarMax Auto Owner Trust 2017-1rFhWbAqjR9OVKRZOZSaq0A==42705</v>
      </c>
      <c r="B1309" s="2">
        <v>42705</v>
      </c>
      <c r="C1309" s="1" t="s">
        <v>42</v>
      </c>
      <c r="D1309" s="1" t="s">
        <v>26</v>
      </c>
      <c r="E1309" s="1">
        <v>14347.99</v>
      </c>
      <c r="F1309" s="1">
        <v>0</v>
      </c>
      <c r="G1309" s="1">
        <v>0</v>
      </c>
      <c r="H1309" s="1">
        <v>0</v>
      </c>
      <c r="I1309" s="1">
        <v>14347.99</v>
      </c>
      <c r="J1309" s="1">
        <v>317.14999999999998</v>
      </c>
      <c r="K1309" s="1">
        <v>0</v>
      </c>
      <c r="L1309" s="1">
        <v>0</v>
      </c>
      <c r="M1309" s="1">
        <v>121.37</v>
      </c>
      <c r="N1309" s="1">
        <v>633.73</v>
      </c>
    </row>
    <row r="1310" spans="1:14" x14ac:dyDescent="0.15">
      <c r="A1310" s="1" t="str">
        <f t="shared" si="39"/>
        <v>CarMax Auto Owner Trust 2017-1a2w9bkTVa3tmJTN2c5a8/A==42705</v>
      </c>
      <c r="B1310" s="2">
        <v>42705</v>
      </c>
      <c r="C1310" s="1" t="s">
        <v>28</v>
      </c>
      <c r="D1310" s="1" t="s">
        <v>26</v>
      </c>
      <c r="E1310" s="1">
        <v>13685.85</v>
      </c>
      <c r="F1310" s="1">
        <v>0</v>
      </c>
      <c r="G1310" s="1">
        <v>0</v>
      </c>
      <c r="H1310" s="1">
        <v>0</v>
      </c>
      <c r="I1310" s="1">
        <v>13685.85</v>
      </c>
      <c r="J1310" s="1">
        <v>0</v>
      </c>
      <c r="K1310" s="1">
        <v>0</v>
      </c>
      <c r="L1310" s="1">
        <v>0</v>
      </c>
      <c r="M1310" s="1">
        <v>170.71</v>
      </c>
      <c r="N1310" s="1">
        <v>327.68</v>
      </c>
    </row>
    <row r="1311" spans="1:14" x14ac:dyDescent="0.15">
      <c r="A1311" s="1" t="str">
        <f t="shared" si="39"/>
        <v>CarMax Auto Owner Trust 2017-1vDd8CXOypmYEUMlZoTtYIg==42705</v>
      </c>
      <c r="B1311" s="2">
        <v>42705</v>
      </c>
      <c r="C1311" s="1" t="s">
        <v>44</v>
      </c>
      <c r="D1311" s="1" t="s">
        <v>26</v>
      </c>
      <c r="E1311" s="1">
        <v>19003.3</v>
      </c>
      <c r="F1311" s="1">
        <v>58.29</v>
      </c>
      <c r="G1311" s="1">
        <v>0</v>
      </c>
      <c r="H1311" s="1">
        <v>0</v>
      </c>
      <c r="I1311" s="1">
        <v>18945.009999999998</v>
      </c>
      <c r="J1311" s="1">
        <v>310.14</v>
      </c>
      <c r="K1311" s="1">
        <v>0</v>
      </c>
      <c r="L1311" s="1">
        <v>0</v>
      </c>
      <c r="M1311" s="1">
        <v>181.96</v>
      </c>
      <c r="N1311" s="1">
        <v>387.82</v>
      </c>
    </row>
    <row r="1312" spans="1:14" x14ac:dyDescent="0.15">
      <c r="A1312" s="1" t="str">
        <f t="shared" si="39"/>
        <v>CarMax Auto Owner Trust 2017-1ZWSm12agAbiySvrhqywrZA==42705</v>
      </c>
      <c r="B1312" s="2">
        <v>42705</v>
      </c>
      <c r="C1312" s="1" t="s">
        <v>46</v>
      </c>
      <c r="D1312" s="1" t="s">
        <v>26</v>
      </c>
      <c r="E1312" s="1">
        <v>34755.4</v>
      </c>
      <c r="F1312" s="1">
        <v>514.84</v>
      </c>
      <c r="G1312" s="1">
        <v>0</v>
      </c>
      <c r="H1312" s="1">
        <v>0</v>
      </c>
      <c r="I1312" s="1">
        <v>34240.559999999998</v>
      </c>
      <c r="J1312" s="1">
        <v>184.25</v>
      </c>
      <c r="K1312" s="1">
        <v>0</v>
      </c>
      <c r="L1312" s="1">
        <v>0</v>
      </c>
      <c r="M1312" s="1">
        <v>510.91</v>
      </c>
      <c r="N1312" s="1">
        <v>699.09</v>
      </c>
    </row>
    <row r="1313" spans="1:14" x14ac:dyDescent="0.15">
      <c r="A1313" s="1" t="str">
        <f t="shared" si="39"/>
        <v>CarMax Auto Owner Trust 2017-1rBIgNIZ9iDHqLaFM50s7+A==42705</v>
      </c>
      <c r="B1313" s="2">
        <v>42705</v>
      </c>
      <c r="C1313" s="1" t="s">
        <v>34</v>
      </c>
      <c r="D1313" s="1" t="s">
        <v>26</v>
      </c>
      <c r="E1313" s="1">
        <v>17869</v>
      </c>
      <c r="F1313" s="1">
        <v>216.34</v>
      </c>
      <c r="G1313" s="1">
        <v>0</v>
      </c>
      <c r="H1313" s="1">
        <v>0</v>
      </c>
      <c r="I1313" s="1">
        <v>17652.66</v>
      </c>
      <c r="J1313" s="1">
        <v>95.27</v>
      </c>
      <c r="K1313" s="1">
        <v>0</v>
      </c>
      <c r="L1313" s="1">
        <v>0</v>
      </c>
      <c r="M1313" s="1">
        <v>207.39</v>
      </c>
      <c r="N1313" s="1">
        <v>311.61</v>
      </c>
    </row>
    <row r="1314" spans="1:14" x14ac:dyDescent="0.15">
      <c r="A1314" s="1" t="str">
        <f t="shared" si="39"/>
        <v>CarMax Auto Owner Trust 2017-1HuNuH4JHgCnlmxbC+NHkwQ==42705</v>
      </c>
      <c r="B1314" s="2">
        <v>42705</v>
      </c>
      <c r="C1314" s="1" t="s">
        <v>35</v>
      </c>
      <c r="D1314" s="1" t="s">
        <v>26</v>
      </c>
      <c r="E1314" s="1">
        <v>19592.349999999999</v>
      </c>
      <c r="F1314" s="1">
        <v>0</v>
      </c>
      <c r="G1314" s="1">
        <v>0</v>
      </c>
      <c r="H1314" s="1">
        <v>0</v>
      </c>
      <c r="I1314" s="1">
        <v>19592.349999999999</v>
      </c>
      <c r="J1314" s="1">
        <v>0</v>
      </c>
      <c r="K1314" s="1">
        <v>0</v>
      </c>
      <c r="L1314" s="1">
        <v>0</v>
      </c>
      <c r="M1314" s="1">
        <v>188.85</v>
      </c>
      <c r="N1314" s="1">
        <v>414.36</v>
      </c>
    </row>
    <row r="1315" spans="1:14" x14ac:dyDescent="0.15">
      <c r="A1315" s="1" t="str">
        <f t="shared" si="39"/>
        <v>CarMax Auto Owner Trust 2017-1Ogr7q+TX+3J2mgv5e2i06Q==42705</v>
      </c>
      <c r="B1315" s="2">
        <v>42705</v>
      </c>
      <c r="C1315" s="1" t="s">
        <v>31</v>
      </c>
      <c r="D1315" s="1" t="s">
        <v>26</v>
      </c>
      <c r="E1315" s="1">
        <v>15123.23</v>
      </c>
      <c r="F1315" s="1">
        <v>0</v>
      </c>
      <c r="G1315" s="1">
        <v>0</v>
      </c>
      <c r="H1315" s="1">
        <v>0</v>
      </c>
      <c r="I1315" s="1">
        <v>15123.23</v>
      </c>
      <c r="J1315" s="1">
        <v>0</v>
      </c>
      <c r="K1315" s="1">
        <v>0</v>
      </c>
      <c r="L1315" s="1">
        <v>0</v>
      </c>
      <c r="M1315" s="1">
        <v>169.03</v>
      </c>
      <c r="N1315" s="1">
        <v>765.96</v>
      </c>
    </row>
    <row r="1316" spans="1:14" x14ac:dyDescent="0.15">
      <c r="A1316" s="1" t="str">
        <f t="shared" si="39"/>
        <v>CarMax Auto Owner Trust 2017-1xj8LcnGFLEXGh4XM4YxVpA==42705</v>
      </c>
      <c r="B1316" s="2">
        <v>42705</v>
      </c>
      <c r="C1316" s="1" t="s">
        <v>32</v>
      </c>
      <c r="D1316" s="1" t="s">
        <v>26</v>
      </c>
      <c r="E1316" s="1">
        <v>18063.03</v>
      </c>
      <c r="F1316" s="1">
        <v>188.13</v>
      </c>
      <c r="G1316" s="1">
        <v>0</v>
      </c>
      <c r="H1316" s="1">
        <v>0</v>
      </c>
      <c r="I1316" s="1">
        <v>17874.900000000001</v>
      </c>
      <c r="J1316" s="1">
        <v>241.62</v>
      </c>
      <c r="K1316" s="1">
        <v>0</v>
      </c>
      <c r="L1316" s="1">
        <v>0</v>
      </c>
      <c r="M1316" s="1">
        <v>218.55</v>
      </c>
      <c r="N1316" s="1">
        <v>427.26</v>
      </c>
    </row>
    <row r="1317" spans="1:14" x14ac:dyDescent="0.15">
      <c r="A1317" s="1" t="str">
        <f t="shared" si="39"/>
        <v>CarMax Auto Owner Trust 2017-1i1cVVLYFZ1y5bdzlc1MtJg==42705</v>
      </c>
      <c r="B1317" s="2">
        <v>42705</v>
      </c>
      <c r="C1317" s="1" t="s">
        <v>43</v>
      </c>
      <c r="D1317" s="1" t="s">
        <v>26</v>
      </c>
      <c r="E1317" s="1">
        <v>12473.97</v>
      </c>
      <c r="F1317" s="1">
        <v>152.58000000000001</v>
      </c>
      <c r="G1317" s="1">
        <v>0</v>
      </c>
      <c r="H1317" s="1">
        <v>0</v>
      </c>
      <c r="I1317" s="1">
        <v>12321.39</v>
      </c>
      <c r="J1317" s="1">
        <v>61.72</v>
      </c>
      <c r="K1317" s="1">
        <v>0</v>
      </c>
      <c r="L1317" s="1">
        <v>0</v>
      </c>
      <c r="M1317" s="1">
        <v>146.86000000000001</v>
      </c>
      <c r="N1317" s="1">
        <v>213.73</v>
      </c>
    </row>
    <row r="1318" spans="1:14" x14ac:dyDescent="0.15">
      <c r="A1318" s="1" t="str">
        <f t="shared" si="39"/>
        <v>CarMax Auto Owner Trust 2017-1Bl2ZaYJ84f5KW/Mp2snjAQ==42705</v>
      </c>
      <c r="B1318" s="2">
        <v>42705</v>
      </c>
      <c r="C1318" s="1" t="s">
        <v>45</v>
      </c>
      <c r="D1318" s="1" t="s">
        <v>26</v>
      </c>
      <c r="E1318" s="1">
        <v>17768.599999999999</v>
      </c>
      <c r="F1318" s="1">
        <v>0</v>
      </c>
      <c r="G1318" s="1">
        <v>0</v>
      </c>
      <c r="H1318" s="1">
        <v>0</v>
      </c>
      <c r="I1318" s="1">
        <v>17768.599999999999</v>
      </c>
      <c r="J1318" s="1">
        <v>0</v>
      </c>
      <c r="K1318" s="1">
        <v>0</v>
      </c>
      <c r="L1318" s="1">
        <v>0</v>
      </c>
      <c r="M1318" s="1">
        <v>168.4</v>
      </c>
      <c r="N1318" s="1">
        <v>736.94</v>
      </c>
    </row>
    <row r="1319" spans="1:14" x14ac:dyDescent="0.15">
      <c r="A1319" s="1" t="str">
        <f t="shared" si="39"/>
        <v>CarMax Auto Owner Trust 2017-11ty5zPat8eIiFp2ZeYpqMg==42705</v>
      </c>
      <c r="B1319" s="2">
        <v>42705</v>
      </c>
      <c r="C1319" s="1" t="s">
        <v>27</v>
      </c>
      <c r="D1319" s="1" t="s">
        <v>26</v>
      </c>
      <c r="E1319" s="1">
        <v>18523.91</v>
      </c>
      <c r="F1319" s="1">
        <v>202.16</v>
      </c>
      <c r="G1319" s="1">
        <v>0</v>
      </c>
      <c r="H1319" s="1">
        <v>0</v>
      </c>
      <c r="I1319" s="1">
        <v>18321.75</v>
      </c>
      <c r="J1319" s="1">
        <v>185.95</v>
      </c>
      <c r="K1319" s="1">
        <v>0</v>
      </c>
      <c r="L1319" s="1">
        <v>0</v>
      </c>
      <c r="M1319" s="1">
        <v>210.35</v>
      </c>
      <c r="N1319" s="1">
        <v>386.27</v>
      </c>
    </row>
    <row r="1320" spans="1:14" x14ac:dyDescent="0.15">
      <c r="A1320" s="1" t="str">
        <f t="shared" si="39"/>
        <v>CarMax Auto Owner Trust 2017-1xsbt04T6/B5l8OjFcU8SCQ==42705</v>
      </c>
      <c r="B1320" s="2">
        <v>42705</v>
      </c>
      <c r="C1320" s="1" t="s">
        <v>49</v>
      </c>
      <c r="D1320" s="1" t="s">
        <v>26</v>
      </c>
      <c r="E1320" s="1">
        <v>14371.48</v>
      </c>
      <c r="F1320" s="1">
        <v>0</v>
      </c>
      <c r="G1320" s="1">
        <v>0</v>
      </c>
      <c r="H1320" s="1">
        <v>0</v>
      </c>
      <c r="I1320" s="1">
        <v>14371.48</v>
      </c>
      <c r="J1320" s="1">
        <v>0</v>
      </c>
      <c r="K1320" s="1">
        <v>0</v>
      </c>
      <c r="L1320" s="1">
        <v>0</v>
      </c>
      <c r="M1320" s="1">
        <v>135.58000000000001</v>
      </c>
      <c r="N1320" s="1">
        <v>593.23</v>
      </c>
    </row>
    <row r="1321" spans="1:14" x14ac:dyDescent="0.15">
      <c r="A1321" s="1" t="str">
        <f t="shared" si="39"/>
        <v>CarMax Auto Owner Trust 2017-1uWy61tPgfS8iHW3ns3bnmQ==42705</v>
      </c>
      <c r="B1321" s="2">
        <v>42705</v>
      </c>
      <c r="C1321" s="1" t="s">
        <v>38</v>
      </c>
      <c r="D1321" s="1" t="s">
        <v>26</v>
      </c>
      <c r="E1321" s="1">
        <v>30685.29</v>
      </c>
      <c r="F1321" s="1">
        <v>0</v>
      </c>
      <c r="G1321" s="1">
        <v>0</v>
      </c>
      <c r="H1321" s="1">
        <v>0</v>
      </c>
      <c r="I1321" s="1">
        <v>30685.29</v>
      </c>
      <c r="J1321" s="1">
        <v>0</v>
      </c>
      <c r="K1321" s="1">
        <v>0</v>
      </c>
      <c r="L1321" s="1">
        <v>0</v>
      </c>
      <c r="M1321" s="1">
        <v>328.06</v>
      </c>
      <c r="N1321" s="1">
        <v>1116.1400000000001</v>
      </c>
    </row>
    <row r="1322" spans="1:14" x14ac:dyDescent="0.15">
      <c r="A1322" s="1" t="str">
        <f t="shared" si="39"/>
        <v>CarMax Auto Owner Trust 2017-1dB7LN5ssySe1QHe7ChAliA==42705</v>
      </c>
      <c r="B1322" s="2">
        <v>42705</v>
      </c>
      <c r="C1322" s="1" t="s">
        <v>33</v>
      </c>
      <c r="D1322" s="1" t="s">
        <v>26</v>
      </c>
      <c r="E1322" s="1">
        <v>21907.68</v>
      </c>
      <c r="F1322" s="1">
        <v>0</v>
      </c>
      <c r="G1322" s="1">
        <v>0</v>
      </c>
      <c r="H1322" s="1">
        <v>0</v>
      </c>
      <c r="I1322" s="1">
        <v>21907.68</v>
      </c>
      <c r="J1322" s="1">
        <v>0</v>
      </c>
      <c r="K1322" s="1">
        <v>0</v>
      </c>
      <c r="L1322" s="1">
        <v>0</v>
      </c>
      <c r="M1322" s="1">
        <v>201.94</v>
      </c>
      <c r="N1322" s="1">
        <v>896.12</v>
      </c>
    </row>
    <row r="1323" spans="1:14" x14ac:dyDescent="0.15">
      <c r="A1323" s="1" t="str">
        <f t="shared" si="39"/>
        <v>CarMax Auto Owner Trust 2017-1UEJC6aW8OrH4z9jdquunow==42705</v>
      </c>
      <c r="B1323" s="2">
        <v>42705</v>
      </c>
      <c r="C1323" s="1" t="s">
        <v>51</v>
      </c>
      <c r="D1323" s="1" t="s">
        <v>26</v>
      </c>
      <c r="E1323" s="1">
        <v>28529.58</v>
      </c>
      <c r="F1323" s="1">
        <v>232.77</v>
      </c>
      <c r="G1323" s="1">
        <v>0</v>
      </c>
      <c r="H1323" s="1">
        <v>0</v>
      </c>
      <c r="I1323" s="1">
        <v>28296.81</v>
      </c>
      <c r="J1323" s="1">
        <v>359.83</v>
      </c>
      <c r="K1323" s="1">
        <v>0</v>
      </c>
      <c r="L1323" s="1">
        <v>0</v>
      </c>
      <c r="M1323" s="1">
        <v>259.33</v>
      </c>
      <c r="N1323" s="1">
        <v>592.6</v>
      </c>
    </row>
    <row r="1324" spans="1:14" x14ac:dyDescent="0.15">
      <c r="A1324" s="1" t="str">
        <f t="shared" si="39"/>
        <v>CarMax Auto Owner Trust 2017-1pqpQ6cuIvdMe41zZHYY1MQ==42705</v>
      </c>
      <c r="B1324" s="2">
        <v>42705</v>
      </c>
      <c r="C1324" s="1" t="s">
        <v>39</v>
      </c>
      <c r="D1324" s="1" t="s">
        <v>26</v>
      </c>
      <c r="E1324" s="1">
        <v>22020.14</v>
      </c>
      <c r="F1324" s="1">
        <v>211.7</v>
      </c>
      <c r="G1324" s="1">
        <v>0</v>
      </c>
      <c r="H1324" s="1">
        <v>0</v>
      </c>
      <c r="I1324" s="1">
        <v>21808.44</v>
      </c>
      <c r="J1324" s="1">
        <v>188.98</v>
      </c>
      <c r="K1324" s="1">
        <v>0</v>
      </c>
      <c r="L1324" s="1">
        <v>0</v>
      </c>
      <c r="M1324" s="1">
        <v>235.53</v>
      </c>
      <c r="N1324" s="1">
        <v>400.68</v>
      </c>
    </row>
    <row r="1325" spans="1:14" x14ac:dyDescent="0.15">
      <c r="A1325" s="1" t="str">
        <f t="shared" si="39"/>
        <v>CarMax Auto Owner Trust 2017-1Ew6m1+ea9U2x9u67t2pDPQ==42705</v>
      </c>
      <c r="B1325" s="2">
        <v>42705</v>
      </c>
      <c r="C1325" s="1" t="s">
        <v>40</v>
      </c>
      <c r="D1325" s="1" t="s">
        <v>26</v>
      </c>
      <c r="E1325" s="1">
        <v>25429</v>
      </c>
      <c r="F1325" s="1">
        <v>141.96</v>
      </c>
      <c r="G1325" s="1">
        <v>0</v>
      </c>
      <c r="H1325" s="1">
        <v>0</v>
      </c>
      <c r="I1325" s="1">
        <v>25287.040000000001</v>
      </c>
      <c r="J1325" s="1">
        <v>355.52</v>
      </c>
      <c r="K1325" s="1">
        <v>0</v>
      </c>
      <c r="L1325" s="1">
        <v>0</v>
      </c>
      <c r="M1325" s="1">
        <v>297.60000000000002</v>
      </c>
      <c r="N1325" s="1">
        <v>993.01</v>
      </c>
    </row>
    <row r="1326" spans="1:14" x14ac:dyDescent="0.15">
      <c r="A1326" s="1" t="str">
        <f t="shared" si="39"/>
        <v>CarMax Auto Owner Trust 2017-1CNmjF79E2cCRZO5oIKAHQQ==42705</v>
      </c>
      <c r="B1326" s="2">
        <v>42705</v>
      </c>
      <c r="C1326" s="1" t="s">
        <v>30</v>
      </c>
      <c r="D1326" s="1" t="s">
        <v>26</v>
      </c>
      <c r="E1326" s="1">
        <v>28062.01</v>
      </c>
      <c r="F1326" s="1">
        <v>0</v>
      </c>
      <c r="G1326" s="1">
        <v>0</v>
      </c>
      <c r="H1326" s="1">
        <v>0</v>
      </c>
      <c r="I1326" s="1">
        <v>28062.01</v>
      </c>
      <c r="J1326" s="1">
        <v>0</v>
      </c>
      <c r="K1326" s="1">
        <v>0</v>
      </c>
      <c r="L1326" s="1">
        <v>0</v>
      </c>
      <c r="M1326" s="1">
        <v>336.85</v>
      </c>
      <c r="N1326" s="1">
        <v>1303.3699999999999</v>
      </c>
    </row>
    <row r="1327" spans="1:14" x14ac:dyDescent="0.15">
      <c r="A1327" s="1" t="str">
        <f t="shared" si="39"/>
        <v>CarMax Auto Owner Trust 2017-1vSwEXu0m/okNZtNmnZ+WcQ==42705</v>
      </c>
      <c r="B1327" s="2">
        <v>42705</v>
      </c>
      <c r="C1327" s="1" t="s">
        <v>52</v>
      </c>
      <c r="D1327" s="1" t="s">
        <v>26</v>
      </c>
      <c r="E1327" s="1">
        <v>10938.24</v>
      </c>
      <c r="F1327" s="1">
        <v>140.35</v>
      </c>
      <c r="G1327" s="1">
        <v>0</v>
      </c>
      <c r="H1327" s="1">
        <v>0</v>
      </c>
      <c r="I1327" s="1">
        <v>10797.89</v>
      </c>
      <c r="J1327" s="1">
        <v>102.94</v>
      </c>
      <c r="K1327" s="1">
        <v>0</v>
      </c>
      <c r="L1327" s="1">
        <v>0</v>
      </c>
      <c r="M1327" s="1">
        <v>138.31</v>
      </c>
      <c r="N1327" s="1">
        <v>242.21</v>
      </c>
    </row>
    <row r="1328" spans="1:14" x14ac:dyDescent="0.15">
      <c r="A1328" s="1" t="str">
        <f t="shared" si="39"/>
        <v>CarMax Auto Owner Trust 2017-1p+PN8S0gy2viIa8on3rwoA==42705</v>
      </c>
      <c r="B1328" s="2">
        <v>42705</v>
      </c>
      <c r="C1328" s="1" t="s">
        <v>36</v>
      </c>
      <c r="D1328" s="1" t="s">
        <v>26</v>
      </c>
      <c r="E1328" s="1">
        <v>12353.63</v>
      </c>
      <c r="F1328" s="1">
        <v>186.9</v>
      </c>
      <c r="G1328" s="1">
        <v>0</v>
      </c>
      <c r="H1328" s="1">
        <v>0</v>
      </c>
      <c r="I1328" s="1">
        <v>12166.73</v>
      </c>
      <c r="J1328" s="1">
        <v>71.5</v>
      </c>
      <c r="K1328" s="1">
        <v>0</v>
      </c>
      <c r="L1328" s="1">
        <v>0</v>
      </c>
      <c r="M1328" s="1">
        <v>169.02</v>
      </c>
      <c r="N1328" s="1">
        <v>0</v>
      </c>
    </row>
    <row r="1329" spans="1:14" x14ac:dyDescent="0.15">
      <c r="A1329" s="1" t="str">
        <f t="shared" si="39"/>
        <v>CarMax Auto Owner Trust 2017-1ECV8JBaQW3r3IVL4qRMCfA==42705</v>
      </c>
      <c r="B1329" s="2">
        <v>42705</v>
      </c>
      <c r="C1329" s="1" t="s">
        <v>37</v>
      </c>
      <c r="D1329" s="1" t="s">
        <v>26</v>
      </c>
      <c r="E1329" s="1">
        <v>37716.04</v>
      </c>
      <c r="F1329" s="1">
        <v>283.77999999999997</v>
      </c>
      <c r="G1329" s="1">
        <v>0</v>
      </c>
      <c r="H1329" s="1">
        <v>0</v>
      </c>
      <c r="I1329" s="1">
        <v>37432.26</v>
      </c>
      <c r="J1329" s="1">
        <v>397.67</v>
      </c>
      <c r="K1329" s="1">
        <v>0</v>
      </c>
      <c r="L1329" s="1">
        <v>0</v>
      </c>
      <c r="M1329" s="1">
        <v>397.62</v>
      </c>
      <c r="N1329" s="1">
        <v>681.45</v>
      </c>
    </row>
    <row r="1330" spans="1:14" x14ac:dyDescent="0.15">
      <c r="A1330" s="1" t="str">
        <f t="shared" si="39"/>
        <v>Ford Credit Auto Owner Trust 2017-A6573900000542736</v>
      </c>
      <c r="B1330" s="2">
        <v>42736</v>
      </c>
      <c r="C1330" s="1">
        <v>65739000005</v>
      </c>
      <c r="D1330" s="1" t="s">
        <v>56</v>
      </c>
      <c r="E1330" s="1">
        <v>1005.81</v>
      </c>
      <c r="F1330" s="1">
        <v>664.17</v>
      </c>
      <c r="G1330" s="1">
        <v>0</v>
      </c>
      <c r="H1330" s="1">
        <v>0</v>
      </c>
      <c r="I1330" s="1">
        <v>341.64</v>
      </c>
      <c r="J1330" s="1">
        <v>1.41</v>
      </c>
      <c r="K1330" s="1">
        <v>0</v>
      </c>
      <c r="L1330" s="1">
        <v>0</v>
      </c>
      <c r="M1330" s="1">
        <v>330.85097089999999</v>
      </c>
      <c r="N1330" s="1">
        <v>342.27</v>
      </c>
    </row>
    <row r="1331" spans="1:14" x14ac:dyDescent="0.15">
      <c r="A1331" s="1" t="str">
        <f t="shared" si="39"/>
        <v>Ford Credit Auto Owner Trust 2017-A6573900001042736</v>
      </c>
      <c r="B1331" s="2">
        <v>42736</v>
      </c>
      <c r="C1331" s="1">
        <v>65739000010</v>
      </c>
      <c r="D1331" s="1" t="s">
        <v>56</v>
      </c>
      <c r="E1331" s="1">
        <v>722.52</v>
      </c>
      <c r="F1331" s="1">
        <v>366.48</v>
      </c>
      <c r="G1331" s="1">
        <v>0</v>
      </c>
      <c r="H1331" s="1">
        <v>0</v>
      </c>
      <c r="I1331" s="1">
        <v>356.04</v>
      </c>
      <c r="J1331" s="1">
        <v>3.2</v>
      </c>
      <c r="K1331" s="1">
        <v>0</v>
      </c>
      <c r="L1331" s="1">
        <v>0</v>
      </c>
      <c r="M1331" s="1">
        <v>366.61997819999999</v>
      </c>
      <c r="N1331" s="1">
        <v>357.38</v>
      </c>
    </row>
    <row r="1332" spans="1:14" x14ac:dyDescent="0.15">
      <c r="A1332" s="1" t="str">
        <f t="shared" si="39"/>
        <v>Ford Credit Auto Owner Trust 2017-A6573900001742736</v>
      </c>
      <c r="B1332" s="2">
        <v>42736</v>
      </c>
      <c r="C1332" s="1">
        <v>65739000017</v>
      </c>
      <c r="D1332" s="1" t="s">
        <v>56</v>
      </c>
      <c r="E1332" s="1">
        <v>974.51</v>
      </c>
      <c r="F1332" s="1">
        <v>488.63</v>
      </c>
      <c r="G1332" s="1">
        <v>0</v>
      </c>
      <c r="H1332" s="1">
        <v>0</v>
      </c>
      <c r="I1332" s="1">
        <v>485.88</v>
      </c>
      <c r="J1332" s="1">
        <v>1.52</v>
      </c>
      <c r="K1332" s="1">
        <v>0</v>
      </c>
      <c r="L1332" s="1">
        <v>0</v>
      </c>
      <c r="M1332" s="1">
        <v>488.57143939000002</v>
      </c>
      <c r="N1332" s="1">
        <v>486.77</v>
      </c>
    </row>
    <row r="1333" spans="1:14" x14ac:dyDescent="0.15">
      <c r="A1333" s="1" t="str">
        <f t="shared" si="39"/>
        <v>Ford Credit Auto Owner Trust 2017-A6573900002242736</v>
      </c>
      <c r="B1333" s="2">
        <v>42736</v>
      </c>
      <c r="C1333" s="1">
        <v>65739000022</v>
      </c>
      <c r="D1333" s="1" t="s">
        <v>56</v>
      </c>
      <c r="E1333" s="1">
        <v>1588.99</v>
      </c>
      <c r="F1333" s="1">
        <v>795.07</v>
      </c>
      <c r="G1333" s="1">
        <v>0</v>
      </c>
      <c r="H1333" s="1">
        <v>0</v>
      </c>
      <c r="I1333" s="1">
        <v>793.92</v>
      </c>
      <c r="J1333" s="1">
        <v>2.64</v>
      </c>
      <c r="K1333" s="1">
        <v>0</v>
      </c>
      <c r="L1333" s="1">
        <v>0</v>
      </c>
      <c r="M1333" s="1">
        <v>795.14098177999995</v>
      </c>
      <c r="N1333" s="1">
        <v>795.2</v>
      </c>
    </row>
    <row r="1334" spans="1:14" x14ac:dyDescent="0.15">
      <c r="A1334" s="1" t="str">
        <f t="shared" si="39"/>
        <v>Ford Credit Auto Owner Trust 2017-A6573900002342736</v>
      </c>
      <c r="B1334" s="2">
        <v>42736</v>
      </c>
      <c r="C1334" s="1">
        <v>65739000023</v>
      </c>
      <c r="D1334" s="1" t="s">
        <v>56</v>
      </c>
      <c r="E1334" s="1">
        <v>2581.87</v>
      </c>
      <c r="F1334" s="1">
        <v>1688.14</v>
      </c>
      <c r="G1334" s="1">
        <v>0</v>
      </c>
      <c r="H1334" s="1">
        <v>0</v>
      </c>
      <c r="I1334" s="1">
        <v>893.73</v>
      </c>
      <c r="J1334" s="1">
        <v>21.68</v>
      </c>
      <c r="K1334" s="1">
        <v>0</v>
      </c>
      <c r="L1334" s="1">
        <v>0</v>
      </c>
      <c r="M1334" s="1">
        <v>845.97056899999995</v>
      </c>
      <c r="N1334" s="1">
        <v>897.98</v>
      </c>
    </row>
    <row r="1335" spans="1:14" x14ac:dyDescent="0.15">
      <c r="A1335" s="1" t="str">
        <f t="shared" si="39"/>
        <v>Ford Credit Auto Owner Trust 2017-A6573900044242736</v>
      </c>
      <c r="B1335" s="2">
        <v>42736</v>
      </c>
      <c r="C1335" s="1">
        <v>65739000442</v>
      </c>
      <c r="D1335" s="1" t="s">
        <v>56</v>
      </c>
      <c r="E1335" s="1">
        <v>9365.31</v>
      </c>
      <c r="F1335" s="1">
        <v>9332.2900000000009</v>
      </c>
      <c r="G1335" s="1">
        <v>33.020000000000003</v>
      </c>
      <c r="H1335" s="1">
        <v>0</v>
      </c>
      <c r="I1335" s="1">
        <v>0</v>
      </c>
      <c r="J1335" s="1">
        <v>92.91</v>
      </c>
      <c r="K1335" s="1">
        <v>0</v>
      </c>
      <c r="L1335" s="1">
        <v>0</v>
      </c>
      <c r="M1335" s="1">
        <v>821.49323831000004</v>
      </c>
      <c r="N1335" s="1">
        <v>0</v>
      </c>
    </row>
    <row r="1336" spans="1:14" x14ac:dyDescent="0.15">
      <c r="A1336" s="1" t="str">
        <f t="shared" si="39"/>
        <v>Ford Credit Auto Owner Trust 2017-A6573900073742736</v>
      </c>
      <c r="B1336" s="2">
        <v>42736</v>
      </c>
      <c r="C1336" s="1">
        <v>65739000737</v>
      </c>
      <c r="D1336" s="1" t="s">
        <v>56</v>
      </c>
      <c r="E1336" s="1">
        <v>903.98</v>
      </c>
      <c r="F1336" s="1">
        <v>450.06</v>
      </c>
      <c r="G1336" s="1">
        <v>0</v>
      </c>
      <c r="H1336" s="1">
        <v>0</v>
      </c>
      <c r="I1336" s="1">
        <v>453.92</v>
      </c>
      <c r="J1336" s="1">
        <v>2.29</v>
      </c>
      <c r="K1336" s="1">
        <v>0</v>
      </c>
      <c r="L1336" s="1">
        <v>0</v>
      </c>
      <c r="M1336" s="1">
        <v>450.12949658999997</v>
      </c>
      <c r="N1336" s="1">
        <v>454.9</v>
      </c>
    </row>
    <row r="1337" spans="1:14" x14ac:dyDescent="0.15">
      <c r="A1337" s="1" t="str">
        <f t="shared" si="39"/>
        <v>Ford Credit Auto Owner Trust 2017-A6573900074442736</v>
      </c>
      <c r="B1337" s="2">
        <v>42736</v>
      </c>
      <c r="C1337" s="1">
        <v>65739000744</v>
      </c>
      <c r="D1337" s="1" t="s">
        <v>56</v>
      </c>
      <c r="E1337" s="1">
        <v>410.05</v>
      </c>
      <c r="F1337" s="1">
        <v>201.41</v>
      </c>
      <c r="G1337" s="1">
        <v>0</v>
      </c>
      <c r="H1337" s="1">
        <v>0</v>
      </c>
      <c r="I1337" s="1">
        <v>208.64</v>
      </c>
      <c r="J1337" s="1">
        <v>2.2400000000000002</v>
      </c>
      <c r="K1337" s="1">
        <v>0</v>
      </c>
      <c r="L1337" s="1">
        <v>0</v>
      </c>
      <c r="M1337" s="1">
        <v>201.62308697</v>
      </c>
      <c r="N1337" s="1">
        <v>209.55</v>
      </c>
    </row>
    <row r="1338" spans="1:14" x14ac:dyDescent="0.15">
      <c r="A1338" s="1" t="str">
        <f t="shared" si="39"/>
        <v>Ford Credit Auto Owner Trust 2017-A6573900075242736</v>
      </c>
      <c r="B1338" s="2">
        <v>42736</v>
      </c>
      <c r="C1338" s="1">
        <v>65739000752</v>
      </c>
      <c r="D1338" s="1" t="s">
        <v>56</v>
      </c>
      <c r="E1338" s="1">
        <v>1406.25</v>
      </c>
      <c r="F1338" s="1">
        <v>657.47</v>
      </c>
      <c r="G1338" s="1">
        <v>0</v>
      </c>
      <c r="H1338" s="1">
        <v>0</v>
      </c>
      <c r="I1338" s="1">
        <v>748.78</v>
      </c>
      <c r="J1338" s="1">
        <v>8.18</v>
      </c>
      <c r="K1338" s="1">
        <v>0</v>
      </c>
      <c r="L1338" s="1">
        <v>0</v>
      </c>
      <c r="M1338" s="1">
        <v>657.14694799999995</v>
      </c>
      <c r="N1338" s="1">
        <v>754.07</v>
      </c>
    </row>
    <row r="1339" spans="1:14" x14ac:dyDescent="0.15">
      <c r="A1339" s="1" t="str">
        <f t="shared" si="39"/>
        <v>Ford Credit Auto Owner Trust 2017-A6573900081442736</v>
      </c>
      <c r="B1339" s="2">
        <v>42736</v>
      </c>
      <c r="C1339" s="1">
        <v>65739000814</v>
      </c>
      <c r="D1339" s="1" t="s">
        <v>56</v>
      </c>
      <c r="E1339" s="1">
        <v>860.45</v>
      </c>
      <c r="F1339" s="1">
        <v>430.32</v>
      </c>
      <c r="G1339" s="1">
        <v>0</v>
      </c>
      <c r="H1339" s="1">
        <v>0</v>
      </c>
      <c r="I1339" s="1">
        <v>430.13</v>
      </c>
      <c r="J1339" s="1">
        <v>5.36</v>
      </c>
      <c r="K1339" s="1">
        <v>0</v>
      </c>
      <c r="L1339" s="1">
        <v>0</v>
      </c>
      <c r="M1339" s="1">
        <v>430.61652135999998</v>
      </c>
      <c r="N1339" s="1">
        <v>432.32</v>
      </c>
    </row>
    <row r="1340" spans="1:14" x14ac:dyDescent="0.15">
      <c r="A1340" s="1" t="str">
        <f t="shared" si="39"/>
        <v>Ford Credit Auto Owner Trust 2017-A6573900083042736</v>
      </c>
      <c r="B1340" s="2">
        <v>42736</v>
      </c>
      <c r="C1340" s="1">
        <v>65739000830</v>
      </c>
      <c r="D1340" s="1" t="s">
        <v>56</v>
      </c>
      <c r="E1340" s="1">
        <v>715.27</v>
      </c>
      <c r="F1340" s="1">
        <v>364.96</v>
      </c>
      <c r="G1340" s="1">
        <v>0</v>
      </c>
      <c r="H1340" s="1">
        <v>0</v>
      </c>
      <c r="I1340" s="1">
        <v>350.31</v>
      </c>
      <c r="J1340" s="1">
        <v>2.5499999999999998</v>
      </c>
      <c r="K1340" s="1">
        <v>0</v>
      </c>
      <c r="L1340" s="1">
        <v>0</v>
      </c>
      <c r="M1340" s="1">
        <v>365.05193976999999</v>
      </c>
      <c r="N1340" s="1">
        <v>351.71</v>
      </c>
    </row>
    <row r="1341" spans="1:14" x14ac:dyDescent="0.15">
      <c r="A1341" s="1" t="str">
        <f t="shared" si="39"/>
        <v>Ford Credit Auto Owner Trust 2017-A6573900095142736</v>
      </c>
      <c r="B1341" s="2">
        <v>42736</v>
      </c>
      <c r="C1341" s="1">
        <v>65739000951</v>
      </c>
      <c r="D1341" s="1" t="s">
        <v>56</v>
      </c>
      <c r="E1341" s="1">
        <v>592.1</v>
      </c>
      <c r="F1341" s="1">
        <v>197.15</v>
      </c>
      <c r="G1341" s="1">
        <v>0</v>
      </c>
      <c r="H1341" s="1">
        <v>0</v>
      </c>
      <c r="I1341" s="1">
        <v>394.95</v>
      </c>
      <c r="J1341" s="1">
        <v>1.5</v>
      </c>
      <c r="K1341" s="1">
        <v>0</v>
      </c>
      <c r="L1341" s="1">
        <v>0</v>
      </c>
      <c r="M1341" s="1">
        <v>197.14393441000001</v>
      </c>
      <c r="N1341" s="1">
        <v>198.65</v>
      </c>
    </row>
    <row r="1342" spans="1:14" x14ac:dyDescent="0.15">
      <c r="A1342" s="1" t="str">
        <f t="shared" si="39"/>
        <v>Ford Credit Auto Owner Trust 2017-A6573900096842736</v>
      </c>
      <c r="B1342" s="2">
        <v>42736</v>
      </c>
      <c r="C1342" s="1">
        <v>65739000968</v>
      </c>
      <c r="D1342" s="1" t="s">
        <v>56</v>
      </c>
      <c r="E1342" s="1">
        <v>1317.82</v>
      </c>
      <c r="F1342" s="1">
        <v>658.71</v>
      </c>
      <c r="G1342" s="1">
        <v>0</v>
      </c>
      <c r="H1342" s="1">
        <v>0</v>
      </c>
      <c r="I1342" s="1">
        <v>659.11</v>
      </c>
      <c r="J1342" s="1">
        <v>0</v>
      </c>
      <c r="K1342" s="1">
        <v>0</v>
      </c>
      <c r="L1342" s="1">
        <v>0</v>
      </c>
      <c r="M1342" s="1">
        <v>658.71</v>
      </c>
      <c r="N1342" s="1">
        <v>0</v>
      </c>
    </row>
    <row r="1343" spans="1:14" x14ac:dyDescent="0.15">
      <c r="A1343" s="1" t="str">
        <f t="shared" si="39"/>
        <v>Ford Credit Auto Owner Trust 2017-A6573900097442736</v>
      </c>
      <c r="B1343" s="2">
        <v>42736</v>
      </c>
      <c r="C1343" s="1">
        <v>65739000974</v>
      </c>
      <c r="D1343" s="1" t="s">
        <v>56</v>
      </c>
      <c r="E1343" s="1">
        <v>922.47</v>
      </c>
      <c r="F1343" s="1">
        <v>460.96</v>
      </c>
      <c r="G1343" s="1">
        <v>0</v>
      </c>
      <c r="H1343" s="1">
        <v>0</v>
      </c>
      <c r="I1343" s="1">
        <v>461.51</v>
      </c>
      <c r="J1343" s="1">
        <v>2.82</v>
      </c>
      <c r="K1343" s="1">
        <v>0</v>
      </c>
      <c r="L1343" s="1">
        <v>0</v>
      </c>
      <c r="M1343" s="1">
        <v>460.75636629000002</v>
      </c>
      <c r="N1343" s="1">
        <v>462.93</v>
      </c>
    </row>
    <row r="1344" spans="1:14" x14ac:dyDescent="0.15">
      <c r="A1344" s="1" t="str">
        <f t="shared" si="39"/>
        <v>Ford Credit Auto Owner Trust 2017-A6573900101442736</v>
      </c>
      <c r="B1344" s="2">
        <v>42736</v>
      </c>
      <c r="C1344" s="1">
        <v>65739001014</v>
      </c>
      <c r="D1344" s="1" t="s">
        <v>56</v>
      </c>
      <c r="E1344" s="1">
        <v>1838.12</v>
      </c>
      <c r="F1344" s="1">
        <v>610.98</v>
      </c>
      <c r="G1344" s="1">
        <v>0</v>
      </c>
      <c r="H1344" s="1">
        <v>0</v>
      </c>
      <c r="I1344" s="1">
        <v>1227.1400000000001</v>
      </c>
      <c r="J1344" s="1">
        <v>6.6</v>
      </c>
      <c r="K1344" s="1">
        <v>0</v>
      </c>
      <c r="L1344" s="1">
        <v>0</v>
      </c>
      <c r="M1344" s="1">
        <v>610.95422385999996</v>
      </c>
      <c r="N1344" s="1">
        <v>617.58000000000004</v>
      </c>
    </row>
    <row r="1345" spans="1:14" x14ac:dyDescent="0.15">
      <c r="A1345" s="1" t="str">
        <f t="shared" si="39"/>
        <v>Ford Credit Auto Owner Trust 2017-A6573900102842736</v>
      </c>
      <c r="B1345" s="2">
        <v>42736</v>
      </c>
      <c r="C1345" s="1">
        <v>65739001028</v>
      </c>
      <c r="D1345" s="1" t="s">
        <v>56</v>
      </c>
      <c r="E1345" s="1">
        <v>6720.9</v>
      </c>
      <c r="F1345" s="1">
        <v>425.29</v>
      </c>
      <c r="G1345" s="1">
        <v>0</v>
      </c>
      <c r="H1345" s="1">
        <v>0</v>
      </c>
      <c r="I1345" s="1">
        <v>6295.61</v>
      </c>
      <c r="J1345" s="1">
        <v>37.03</v>
      </c>
      <c r="K1345" s="1">
        <v>0</v>
      </c>
      <c r="L1345" s="1">
        <v>0</v>
      </c>
      <c r="M1345" s="1">
        <v>425.69087994</v>
      </c>
      <c r="N1345" s="1">
        <v>462.32</v>
      </c>
    </row>
    <row r="1346" spans="1:14" x14ac:dyDescent="0.15">
      <c r="A1346" s="1" t="str">
        <f t="shared" si="39"/>
        <v>Ford Credit Auto Owner Trust 2017-A6573900110142736</v>
      </c>
      <c r="B1346" s="2">
        <v>42736</v>
      </c>
      <c r="C1346" s="1">
        <v>65739001101</v>
      </c>
      <c r="D1346" s="1" t="s">
        <v>56</v>
      </c>
      <c r="E1346" s="1">
        <v>1342.55</v>
      </c>
      <c r="F1346" s="1">
        <v>472.63</v>
      </c>
      <c r="G1346" s="1">
        <v>0</v>
      </c>
      <c r="H1346" s="1">
        <v>0</v>
      </c>
      <c r="I1346" s="1">
        <v>869.92</v>
      </c>
      <c r="J1346" s="1">
        <v>13.16</v>
      </c>
      <c r="K1346" s="1">
        <v>0</v>
      </c>
      <c r="L1346" s="1">
        <v>0</v>
      </c>
      <c r="M1346" s="1">
        <v>471.76623925000001</v>
      </c>
      <c r="N1346" s="1">
        <v>485.79</v>
      </c>
    </row>
    <row r="1347" spans="1:14" x14ac:dyDescent="0.15">
      <c r="A1347" s="1" t="str">
        <f t="shared" ref="A1347:A1410" si="40">D1347&amp;C1347&amp;B1347</f>
        <v>Ford Credit Auto Owner Trust 2017-A6573900110942736</v>
      </c>
      <c r="B1347" s="2">
        <v>42736</v>
      </c>
      <c r="C1347" s="1">
        <v>65739001109</v>
      </c>
      <c r="D1347" s="1" t="s">
        <v>56</v>
      </c>
      <c r="E1347" s="1">
        <v>1122.9100000000001</v>
      </c>
      <c r="F1347" s="1">
        <v>570.53</v>
      </c>
      <c r="G1347" s="1">
        <v>0</v>
      </c>
      <c r="H1347" s="1">
        <v>0</v>
      </c>
      <c r="I1347" s="1">
        <v>552.38</v>
      </c>
      <c r="J1347" s="1">
        <v>3.91</v>
      </c>
      <c r="K1347" s="1">
        <v>0</v>
      </c>
      <c r="L1347" s="1">
        <v>0</v>
      </c>
      <c r="M1347" s="1">
        <v>570.32412155999998</v>
      </c>
      <c r="N1347" s="1">
        <v>554.5</v>
      </c>
    </row>
    <row r="1348" spans="1:14" x14ac:dyDescent="0.15">
      <c r="A1348" s="1" t="str">
        <f t="shared" si="40"/>
        <v>Ford Credit Auto Owner Trust 2017-A6573900165242736</v>
      </c>
      <c r="B1348" s="2">
        <v>42736</v>
      </c>
      <c r="C1348" s="1">
        <v>65739001652</v>
      </c>
      <c r="D1348" s="1" t="s">
        <v>56</v>
      </c>
      <c r="E1348" s="1">
        <v>1657.39</v>
      </c>
      <c r="F1348" s="1">
        <v>1657.38</v>
      </c>
      <c r="G1348" s="1">
        <v>0.01</v>
      </c>
      <c r="H1348" s="1">
        <v>0</v>
      </c>
      <c r="I1348" s="1">
        <v>0.01</v>
      </c>
      <c r="J1348" s="1">
        <v>3.89</v>
      </c>
      <c r="K1348" s="1">
        <v>0</v>
      </c>
      <c r="L1348" s="1">
        <v>0</v>
      </c>
      <c r="M1348" s="1">
        <v>329.63325235999997</v>
      </c>
      <c r="N1348" s="1">
        <v>0</v>
      </c>
    </row>
    <row r="1349" spans="1:14" x14ac:dyDescent="0.15">
      <c r="A1349" s="1" t="str">
        <f t="shared" si="40"/>
        <v>Ford Credit Auto Owner Trust 2017-A6573900171042736</v>
      </c>
      <c r="B1349" s="2">
        <v>42736</v>
      </c>
      <c r="C1349" s="1">
        <v>65739001710</v>
      </c>
      <c r="D1349" s="1" t="s">
        <v>56</v>
      </c>
      <c r="E1349" s="1">
        <v>11540.18</v>
      </c>
      <c r="F1349" s="1">
        <v>0</v>
      </c>
      <c r="G1349" s="1">
        <v>0</v>
      </c>
      <c r="H1349" s="1">
        <v>0</v>
      </c>
      <c r="I1349" s="1">
        <v>11540.18</v>
      </c>
      <c r="J1349" s="1">
        <v>0</v>
      </c>
      <c r="K1349" s="1">
        <v>0</v>
      </c>
      <c r="L1349" s="1">
        <v>0</v>
      </c>
      <c r="M1349" s="1">
        <v>574.09144848999995</v>
      </c>
      <c r="N1349" s="1">
        <v>1950.99</v>
      </c>
    </row>
    <row r="1350" spans="1:14" x14ac:dyDescent="0.15">
      <c r="A1350" s="1" t="str">
        <f t="shared" si="40"/>
        <v>Ford Credit Auto Owner Trust 2017-A6573900191642736</v>
      </c>
      <c r="B1350" s="2">
        <v>42736</v>
      </c>
      <c r="C1350" s="1">
        <v>65739001916</v>
      </c>
      <c r="D1350" s="1" t="s">
        <v>56</v>
      </c>
      <c r="E1350" s="1">
        <v>3043.43</v>
      </c>
      <c r="F1350" s="1">
        <v>504.53</v>
      </c>
      <c r="G1350" s="1">
        <v>0</v>
      </c>
      <c r="H1350" s="1">
        <v>0</v>
      </c>
      <c r="I1350" s="1">
        <v>2538.9</v>
      </c>
      <c r="J1350" s="1">
        <v>7.47</v>
      </c>
      <c r="K1350" s="1">
        <v>0</v>
      </c>
      <c r="L1350" s="1">
        <v>0</v>
      </c>
      <c r="M1350" s="1">
        <v>504.26614241999999</v>
      </c>
      <c r="N1350" s="1">
        <v>512</v>
      </c>
    </row>
    <row r="1351" spans="1:14" x14ac:dyDescent="0.15">
      <c r="A1351" s="1" t="str">
        <f t="shared" si="40"/>
        <v>Ford Credit Auto Owner Trust 2017-A6573900210342736</v>
      </c>
      <c r="B1351" s="2">
        <v>42736</v>
      </c>
      <c r="C1351" s="1">
        <v>65739002103</v>
      </c>
      <c r="D1351" s="1" t="s">
        <v>56</v>
      </c>
      <c r="E1351" s="1">
        <v>3242.93</v>
      </c>
      <c r="F1351" s="1">
        <v>167.96</v>
      </c>
      <c r="G1351" s="1">
        <v>0</v>
      </c>
      <c r="H1351" s="1">
        <v>0</v>
      </c>
      <c r="I1351" s="1">
        <v>3074.97</v>
      </c>
      <c r="J1351" s="1">
        <v>12.04</v>
      </c>
      <c r="K1351" s="1">
        <v>0</v>
      </c>
      <c r="L1351" s="1">
        <v>0</v>
      </c>
      <c r="M1351" s="1">
        <v>162.99556215999999</v>
      </c>
      <c r="N1351" s="1">
        <v>180</v>
      </c>
    </row>
    <row r="1352" spans="1:14" x14ac:dyDescent="0.15">
      <c r="A1352" s="1" t="str">
        <f t="shared" si="40"/>
        <v>Ford Credit Auto Owner Trust 2017-A6573900292242736</v>
      </c>
      <c r="B1352" s="2">
        <v>42736</v>
      </c>
      <c r="C1352" s="1">
        <v>65739002922</v>
      </c>
      <c r="D1352" s="1" t="s">
        <v>56</v>
      </c>
      <c r="E1352" s="1">
        <v>2236.35</v>
      </c>
      <c r="F1352" s="1">
        <v>1118.98</v>
      </c>
      <c r="G1352" s="1">
        <v>0</v>
      </c>
      <c r="H1352" s="1">
        <v>0</v>
      </c>
      <c r="I1352" s="1">
        <v>1117.3699999999999</v>
      </c>
      <c r="J1352" s="1">
        <v>3.61</v>
      </c>
      <c r="K1352" s="1">
        <v>0</v>
      </c>
      <c r="L1352" s="1">
        <v>0</v>
      </c>
      <c r="M1352" s="1">
        <v>1118.9759202600001</v>
      </c>
      <c r="N1352" s="1">
        <v>1119.1099999999999</v>
      </c>
    </row>
    <row r="1353" spans="1:14" x14ac:dyDescent="0.15">
      <c r="A1353" s="1" t="str">
        <f t="shared" si="40"/>
        <v>Ford Credit Auto Owner Trust 2017-A6573900330842736</v>
      </c>
      <c r="B1353" s="2">
        <v>42736</v>
      </c>
      <c r="C1353" s="1">
        <v>65739003308</v>
      </c>
      <c r="D1353" s="1" t="s">
        <v>56</v>
      </c>
      <c r="E1353" s="1">
        <v>554.47</v>
      </c>
      <c r="F1353" s="1">
        <v>299.11</v>
      </c>
      <c r="G1353" s="1">
        <v>0</v>
      </c>
      <c r="H1353" s="1">
        <v>0</v>
      </c>
      <c r="I1353" s="1">
        <v>255.36</v>
      </c>
      <c r="J1353" s="1">
        <v>0.89</v>
      </c>
      <c r="K1353" s="1">
        <v>0</v>
      </c>
      <c r="L1353" s="1">
        <v>0</v>
      </c>
      <c r="M1353" s="1">
        <v>197.56304938</v>
      </c>
      <c r="N1353" s="1">
        <v>0</v>
      </c>
    </row>
    <row r="1354" spans="1:14" x14ac:dyDescent="0.15">
      <c r="A1354" s="1" t="str">
        <f t="shared" si="40"/>
        <v>Ford Credit Auto Owner Trust 2017-A6573900333642736</v>
      </c>
      <c r="B1354" s="2">
        <v>42736</v>
      </c>
      <c r="C1354" s="1">
        <v>65739003336</v>
      </c>
      <c r="D1354" s="1" t="s">
        <v>56</v>
      </c>
      <c r="E1354" s="1">
        <v>6366.89</v>
      </c>
      <c r="F1354" s="1">
        <v>448.64</v>
      </c>
      <c r="G1354" s="1">
        <v>0</v>
      </c>
      <c r="H1354" s="1">
        <v>0</v>
      </c>
      <c r="I1354" s="1">
        <v>5918.25</v>
      </c>
      <c r="J1354" s="1">
        <v>10.27</v>
      </c>
      <c r="K1354" s="1">
        <v>0</v>
      </c>
      <c r="L1354" s="1">
        <v>0</v>
      </c>
      <c r="M1354" s="1">
        <v>445.06100808999997</v>
      </c>
      <c r="N1354" s="1">
        <v>458.91</v>
      </c>
    </row>
    <row r="1355" spans="1:14" x14ac:dyDescent="0.15">
      <c r="A1355" s="1" t="str">
        <f t="shared" si="40"/>
        <v>Ford Credit Auto Owner Trust 2017-A6573900338842736</v>
      </c>
      <c r="B1355" s="2">
        <v>42736</v>
      </c>
      <c r="C1355" s="1">
        <v>65739003388</v>
      </c>
      <c r="D1355" s="1" t="s">
        <v>56</v>
      </c>
      <c r="E1355" s="1">
        <v>302.82</v>
      </c>
      <c r="F1355" s="1">
        <v>302.27999999999997</v>
      </c>
      <c r="G1355" s="1">
        <v>0.54</v>
      </c>
      <c r="H1355" s="1">
        <v>0</v>
      </c>
      <c r="I1355" s="1">
        <v>0.54</v>
      </c>
      <c r="J1355" s="1">
        <v>2.0699999999999998</v>
      </c>
      <c r="K1355" s="1">
        <v>0</v>
      </c>
      <c r="L1355" s="1">
        <v>0</v>
      </c>
      <c r="M1355" s="1">
        <v>463.39881824999998</v>
      </c>
      <c r="N1355" s="1">
        <v>0</v>
      </c>
    </row>
    <row r="1356" spans="1:14" x14ac:dyDescent="0.15">
      <c r="A1356" s="1" t="str">
        <f t="shared" si="40"/>
        <v>Ford Credit Auto Owner Trust 2017-A6573900369242736</v>
      </c>
      <c r="B1356" s="2">
        <v>42736</v>
      </c>
      <c r="C1356" s="1">
        <v>65739003692</v>
      </c>
      <c r="D1356" s="1" t="s">
        <v>56</v>
      </c>
      <c r="E1356" s="1">
        <v>6862.98</v>
      </c>
      <c r="F1356" s="1">
        <v>6861.74</v>
      </c>
      <c r="G1356" s="1">
        <v>1.24</v>
      </c>
      <c r="H1356" s="1">
        <v>0</v>
      </c>
      <c r="I1356" s="1">
        <v>1.24</v>
      </c>
      <c r="J1356" s="1">
        <v>41.84</v>
      </c>
      <c r="K1356" s="1">
        <v>0</v>
      </c>
      <c r="L1356" s="1">
        <v>0</v>
      </c>
      <c r="M1356" s="1">
        <v>386.81739375000001</v>
      </c>
      <c r="N1356" s="1">
        <v>0</v>
      </c>
    </row>
    <row r="1357" spans="1:14" x14ac:dyDescent="0.15">
      <c r="A1357" s="1" t="str">
        <f t="shared" si="40"/>
        <v>Ford Credit Auto Owner Trust 2017-A6573900436642736</v>
      </c>
      <c r="B1357" s="2">
        <v>42736</v>
      </c>
      <c r="C1357" s="1">
        <v>65739004366</v>
      </c>
      <c r="D1357" s="1" t="s">
        <v>56</v>
      </c>
      <c r="E1357" s="1">
        <v>3151.73</v>
      </c>
      <c r="F1357" s="1">
        <v>344.73</v>
      </c>
      <c r="G1357" s="1">
        <v>0</v>
      </c>
      <c r="H1357" s="1">
        <v>0</v>
      </c>
      <c r="I1357" s="1">
        <v>2807</v>
      </c>
      <c r="J1357" s="1">
        <v>7.98</v>
      </c>
      <c r="K1357" s="1">
        <v>0</v>
      </c>
      <c r="L1357" s="1">
        <v>0</v>
      </c>
      <c r="M1357" s="1">
        <v>235.98054812999999</v>
      </c>
      <c r="N1357" s="1">
        <v>0</v>
      </c>
    </row>
    <row r="1358" spans="1:14" x14ac:dyDescent="0.15">
      <c r="A1358" s="1" t="str">
        <f t="shared" si="40"/>
        <v>Ford Credit Auto Owner Trust 2017-A6573900437442736</v>
      </c>
      <c r="B1358" s="2">
        <v>42736</v>
      </c>
      <c r="C1358" s="1">
        <v>65739004374</v>
      </c>
      <c r="D1358" s="1" t="s">
        <v>56</v>
      </c>
      <c r="E1358" s="1">
        <v>2629.37</v>
      </c>
      <c r="F1358" s="1">
        <v>1321.95</v>
      </c>
      <c r="G1358" s="1">
        <v>0</v>
      </c>
      <c r="H1358" s="1">
        <v>0</v>
      </c>
      <c r="I1358" s="1">
        <v>1307.42</v>
      </c>
      <c r="J1358" s="1">
        <v>7.92</v>
      </c>
      <c r="K1358" s="1">
        <v>0</v>
      </c>
      <c r="L1358" s="1">
        <v>0</v>
      </c>
      <c r="M1358" s="1">
        <v>1318.09387573</v>
      </c>
      <c r="N1358" s="1">
        <v>1313.8</v>
      </c>
    </row>
    <row r="1359" spans="1:14" x14ac:dyDescent="0.15">
      <c r="A1359" s="1" t="str">
        <f t="shared" si="40"/>
        <v>Ford Credit Auto Owner Trust 2017-A6573900451142736</v>
      </c>
      <c r="B1359" s="2">
        <v>42736</v>
      </c>
      <c r="C1359" s="1">
        <v>65739004511</v>
      </c>
      <c r="D1359" s="1" t="s">
        <v>56</v>
      </c>
      <c r="E1359" s="1">
        <v>1866.89</v>
      </c>
      <c r="F1359" s="1">
        <v>1256.47</v>
      </c>
      <c r="G1359" s="1">
        <v>0</v>
      </c>
      <c r="H1359" s="1">
        <v>0</v>
      </c>
      <c r="I1359" s="1">
        <v>610.41999999999996</v>
      </c>
      <c r="J1359" s="1">
        <v>10.79</v>
      </c>
      <c r="K1359" s="1">
        <v>0</v>
      </c>
      <c r="L1359" s="1">
        <v>0</v>
      </c>
      <c r="M1359" s="1">
        <v>627.22433529</v>
      </c>
      <c r="N1359" s="1">
        <v>0</v>
      </c>
    </row>
    <row r="1360" spans="1:14" x14ac:dyDescent="0.15">
      <c r="A1360" s="1" t="str">
        <f t="shared" si="40"/>
        <v>Ford Credit Auto Owner Trust 2017-A6573900457242736</v>
      </c>
      <c r="B1360" s="2">
        <v>42736</v>
      </c>
      <c r="C1360" s="1">
        <v>65739004572</v>
      </c>
      <c r="D1360" s="1" t="s">
        <v>56</v>
      </c>
      <c r="E1360" s="1">
        <v>9862.6299999999992</v>
      </c>
      <c r="F1360" s="1">
        <v>9862.61</v>
      </c>
      <c r="G1360" s="1">
        <v>0.02</v>
      </c>
      <c r="H1360" s="1">
        <v>0</v>
      </c>
      <c r="I1360" s="1">
        <v>0.02</v>
      </c>
      <c r="J1360" s="1">
        <v>21</v>
      </c>
      <c r="K1360" s="1">
        <v>0</v>
      </c>
      <c r="L1360" s="1">
        <v>0</v>
      </c>
      <c r="M1360" s="1">
        <v>238.92764061</v>
      </c>
      <c r="N1360" s="1">
        <v>0</v>
      </c>
    </row>
    <row r="1361" spans="1:14" x14ac:dyDescent="0.15">
      <c r="A1361" s="1" t="str">
        <f t="shared" si="40"/>
        <v>Ford Credit Auto Owner Trust 2017-A6573900561842736</v>
      </c>
      <c r="B1361" s="2">
        <v>42736</v>
      </c>
      <c r="C1361" s="1">
        <v>65739005618</v>
      </c>
      <c r="D1361" s="1" t="s">
        <v>56</v>
      </c>
      <c r="E1361" s="1">
        <v>7780.14</v>
      </c>
      <c r="F1361" s="1">
        <v>38.67</v>
      </c>
      <c r="G1361" s="1">
        <v>0</v>
      </c>
      <c r="H1361" s="1">
        <v>0</v>
      </c>
      <c r="I1361" s="1">
        <v>7741.47</v>
      </c>
      <c r="J1361" s="1">
        <v>11.33</v>
      </c>
      <c r="K1361" s="1">
        <v>0</v>
      </c>
      <c r="L1361" s="1">
        <v>0</v>
      </c>
      <c r="M1361" s="1">
        <v>307.33351027999998</v>
      </c>
      <c r="N1361" s="1">
        <v>0</v>
      </c>
    </row>
    <row r="1362" spans="1:14" x14ac:dyDescent="0.15">
      <c r="A1362" s="1" t="str">
        <f t="shared" si="40"/>
        <v>Ford Credit Auto Owner Trust 2017-A6573900627242736</v>
      </c>
      <c r="B1362" s="2">
        <v>42736</v>
      </c>
      <c r="C1362" s="1">
        <v>65739006272</v>
      </c>
      <c r="D1362" s="1" t="s">
        <v>56</v>
      </c>
      <c r="E1362" s="1">
        <v>11822.46</v>
      </c>
      <c r="F1362" s="1">
        <v>11817.61</v>
      </c>
      <c r="G1362" s="1">
        <v>4.8499999999999996</v>
      </c>
      <c r="H1362" s="1">
        <v>0</v>
      </c>
      <c r="I1362" s="1">
        <v>4.8499999999999996</v>
      </c>
      <c r="J1362" s="1">
        <v>31.52</v>
      </c>
      <c r="K1362" s="1">
        <v>0</v>
      </c>
      <c r="L1362" s="1">
        <v>0</v>
      </c>
      <c r="M1362" s="1">
        <v>238.95147933999999</v>
      </c>
      <c r="N1362" s="1">
        <v>0</v>
      </c>
    </row>
    <row r="1363" spans="1:14" x14ac:dyDescent="0.15">
      <c r="A1363" s="1" t="str">
        <f t="shared" si="40"/>
        <v>Ford Credit Auto Owner Trust 2017-A6573900630842736</v>
      </c>
      <c r="B1363" s="2">
        <v>42736</v>
      </c>
      <c r="C1363" s="1">
        <v>65739006308</v>
      </c>
      <c r="D1363" s="1" t="s">
        <v>56</v>
      </c>
      <c r="E1363" s="1">
        <v>20854.7</v>
      </c>
      <c r="F1363" s="1">
        <v>20845.259999999998</v>
      </c>
      <c r="G1363" s="1">
        <v>9.44</v>
      </c>
      <c r="H1363" s="1">
        <v>0</v>
      </c>
      <c r="I1363" s="1">
        <v>9.44</v>
      </c>
      <c r="J1363" s="1">
        <v>16.25</v>
      </c>
      <c r="K1363" s="1">
        <v>0</v>
      </c>
      <c r="L1363" s="1">
        <v>0</v>
      </c>
      <c r="M1363" s="1">
        <v>1026.9142577800001</v>
      </c>
      <c r="N1363" s="1">
        <v>0</v>
      </c>
    </row>
    <row r="1364" spans="1:14" x14ac:dyDescent="0.15">
      <c r="A1364" s="1" t="str">
        <f t="shared" si="40"/>
        <v>Ford Credit Auto Owner Trust 2017-A6573900720442736</v>
      </c>
      <c r="B1364" s="2">
        <v>42736</v>
      </c>
      <c r="C1364" s="1">
        <v>65739007204</v>
      </c>
      <c r="D1364" s="1" t="s">
        <v>56</v>
      </c>
      <c r="E1364" s="1">
        <v>10363.9</v>
      </c>
      <c r="F1364" s="1">
        <v>10363.89</v>
      </c>
      <c r="G1364" s="1">
        <v>0.01</v>
      </c>
      <c r="H1364" s="1">
        <v>0</v>
      </c>
      <c r="I1364" s="1">
        <v>0.01</v>
      </c>
      <c r="J1364" s="1">
        <v>28.74</v>
      </c>
      <c r="K1364" s="1">
        <v>0</v>
      </c>
      <c r="L1364" s="1">
        <v>0</v>
      </c>
      <c r="M1364" s="1">
        <v>296.6509916</v>
      </c>
      <c r="N1364" s="1">
        <v>0</v>
      </c>
    </row>
    <row r="1365" spans="1:14" x14ac:dyDescent="0.15">
      <c r="A1365" s="1" t="str">
        <f t="shared" si="40"/>
        <v>Ford Credit Auto Owner Trust 2017-A6573900792842736</v>
      </c>
      <c r="B1365" s="2">
        <v>42736</v>
      </c>
      <c r="C1365" s="1">
        <v>65739007928</v>
      </c>
      <c r="D1365" s="1" t="s">
        <v>56</v>
      </c>
      <c r="E1365" s="1">
        <v>7406.24</v>
      </c>
      <c r="F1365" s="1">
        <v>7403.16</v>
      </c>
      <c r="G1365" s="1">
        <v>3.08</v>
      </c>
      <c r="H1365" s="1">
        <v>0</v>
      </c>
      <c r="I1365" s="1">
        <v>3.08</v>
      </c>
      <c r="J1365" s="1">
        <v>25.3</v>
      </c>
      <c r="K1365" s="1">
        <v>0</v>
      </c>
      <c r="L1365" s="1">
        <v>0</v>
      </c>
      <c r="M1365" s="1">
        <v>282.46397481999998</v>
      </c>
      <c r="N1365" s="1">
        <v>0</v>
      </c>
    </row>
    <row r="1366" spans="1:14" x14ac:dyDescent="0.15">
      <c r="A1366" s="1" t="str">
        <f t="shared" si="40"/>
        <v>Ford Credit Auto Owner Trust 2017-A6573900796342736</v>
      </c>
      <c r="B1366" s="2">
        <v>42736</v>
      </c>
      <c r="C1366" s="1">
        <v>65739007963</v>
      </c>
      <c r="D1366" s="1" t="s">
        <v>56</v>
      </c>
      <c r="E1366" s="1">
        <v>7717.23</v>
      </c>
      <c r="F1366" s="1">
        <v>217.58</v>
      </c>
      <c r="G1366" s="1">
        <v>0</v>
      </c>
      <c r="H1366" s="1">
        <v>0</v>
      </c>
      <c r="I1366" s="1">
        <v>7499.65</v>
      </c>
      <c r="J1366" s="1">
        <v>5.9</v>
      </c>
      <c r="K1366" s="1">
        <v>0</v>
      </c>
      <c r="L1366" s="1">
        <v>0</v>
      </c>
      <c r="M1366" s="1">
        <v>217.58216042000001</v>
      </c>
      <c r="N1366" s="1">
        <v>223.48</v>
      </c>
    </row>
    <row r="1367" spans="1:14" x14ac:dyDescent="0.15">
      <c r="A1367" s="1" t="str">
        <f t="shared" si="40"/>
        <v>Ford Credit Auto Owner Trust 2017-A6573900837642736</v>
      </c>
      <c r="B1367" s="2">
        <v>42736</v>
      </c>
      <c r="C1367" s="1">
        <v>65739008376</v>
      </c>
      <c r="D1367" s="1" t="s">
        <v>56</v>
      </c>
      <c r="E1367" s="1">
        <v>1419.84</v>
      </c>
      <c r="F1367" s="1">
        <v>1416.42</v>
      </c>
      <c r="G1367" s="1">
        <v>3.42</v>
      </c>
      <c r="H1367" s="1">
        <v>0</v>
      </c>
      <c r="I1367" s="1">
        <v>3.42</v>
      </c>
      <c r="J1367" s="1">
        <v>12.31</v>
      </c>
      <c r="K1367" s="1">
        <v>0</v>
      </c>
      <c r="L1367" s="1">
        <v>0</v>
      </c>
      <c r="M1367" s="1">
        <v>408.53903379000002</v>
      </c>
      <c r="N1367" s="1">
        <v>0</v>
      </c>
    </row>
    <row r="1368" spans="1:14" x14ac:dyDescent="0.15">
      <c r="A1368" s="1" t="str">
        <f t="shared" si="40"/>
        <v>Ford Credit Auto Owner Trust 2017-A6573900855542736</v>
      </c>
      <c r="B1368" s="2">
        <v>42736</v>
      </c>
      <c r="C1368" s="1">
        <v>65739008555</v>
      </c>
      <c r="D1368" s="1" t="s">
        <v>56</v>
      </c>
      <c r="E1368" s="1">
        <v>4777.6899999999996</v>
      </c>
      <c r="F1368" s="1">
        <v>4771.9399999999996</v>
      </c>
      <c r="G1368" s="1">
        <v>5.75</v>
      </c>
      <c r="H1368" s="1">
        <v>0</v>
      </c>
      <c r="I1368" s="1">
        <v>5.75</v>
      </c>
      <c r="J1368" s="1">
        <v>33.75</v>
      </c>
      <c r="K1368" s="1">
        <v>0</v>
      </c>
      <c r="L1368" s="1">
        <v>0</v>
      </c>
      <c r="M1368" s="1">
        <v>303.00791511</v>
      </c>
      <c r="N1368" s="1">
        <v>0</v>
      </c>
    </row>
    <row r="1369" spans="1:14" x14ac:dyDescent="0.15">
      <c r="A1369" s="1" t="str">
        <f t="shared" si="40"/>
        <v>Ford Credit Auto Owner Trust 2017-A6573900860342736</v>
      </c>
      <c r="B1369" s="2">
        <v>42736</v>
      </c>
      <c r="C1369" s="1">
        <v>65739008603</v>
      </c>
      <c r="D1369" s="1" t="s">
        <v>56</v>
      </c>
      <c r="E1369" s="1">
        <v>18206.18</v>
      </c>
      <c r="F1369" s="1">
        <v>720.36</v>
      </c>
      <c r="G1369" s="1">
        <v>0</v>
      </c>
      <c r="H1369" s="1">
        <v>0</v>
      </c>
      <c r="I1369" s="1">
        <v>17485.82</v>
      </c>
      <c r="J1369" s="1">
        <v>179.64</v>
      </c>
      <c r="K1369" s="1">
        <v>0</v>
      </c>
      <c r="L1369" s="1">
        <v>0</v>
      </c>
      <c r="M1369" s="1">
        <v>448.03136676999998</v>
      </c>
      <c r="N1369" s="1">
        <v>0</v>
      </c>
    </row>
    <row r="1370" spans="1:14" x14ac:dyDescent="0.15">
      <c r="A1370" s="1" t="str">
        <f t="shared" si="40"/>
        <v>Ford Credit Auto Owner Trust 2017-A6573900861942736</v>
      </c>
      <c r="B1370" s="2">
        <v>42736</v>
      </c>
      <c r="C1370" s="1">
        <v>65739008619</v>
      </c>
      <c r="D1370" s="1" t="s">
        <v>56</v>
      </c>
      <c r="E1370" s="1">
        <v>6910.87</v>
      </c>
      <c r="F1370" s="1">
        <v>224.23</v>
      </c>
      <c r="G1370" s="1">
        <v>0</v>
      </c>
      <c r="H1370" s="1">
        <v>0</v>
      </c>
      <c r="I1370" s="1">
        <v>6686.64</v>
      </c>
      <c r="J1370" s="1">
        <v>26.43</v>
      </c>
      <c r="K1370" s="1">
        <v>0</v>
      </c>
      <c r="L1370" s="1">
        <v>0</v>
      </c>
      <c r="M1370" s="1">
        <v>179.27964639000001</v>
      </c>
      <c r="N1370" s="1">
        <v>120.57</v>
      </c>
    </row>
    <row r="1371" spans="1:14" x14ac:dyDescent="0.15">
      <c r="A1371" s="1" t="str">
        <f t="shared" si="40"/>
        <v>Ford Credit Auto Owner Trust 2017-A6573900876542736</v>
      </c>
      <c r="B1371" s="2">
        <v>42736</v>
      </c>
      <c r="C1371" s="1">
        <v>65739008765</v>
      </c>
      <c r="D1371" s="1" t="s">
        <v>56</v>
      </c>
      <c r="E1371" s="1">
        <v>27451.08</v>
      </c>
      <c r="F1371" s="1">
        <v>27432.31</v>
      </c>
      <c r="G1371" s="1">
        <v>0</v>
      </c>
      <c r="H1371" s="1">
        <v>0</v>
      </c>
      <c r="I1371" s="1">
        <v>18.77</v>
      </c>
      <c r="J1371" s="1">
        <v>140.72999999999999</v>
      </c>
      <c r="K1371" s="1">
        <v>0</v>
      </c>
      <c r="L1371" s="1">
        <v>0</v>
      </c>
      <c r="M1371" s="1">
        <v>692.56481173999998</v>
      </c>
      <c r="N1371" s="1">
        <v>0</v>
      </c>
    </row>
    <row r="1372" spans="1:14" x14ac:dyDescent="0.15">
      <c r="A1372" s="1" t="str">
        <f t="shared" si="40"/>
        <v>Ford Credit Auto Owner Trust 2017-A6573900884742736</v>
      </c>
      <c r="B1372" s="2">
        <v>42736</v>
      </c>
      <c r="C1372" s="1">
        <v>65739008847</v>
      </c>
      <c r="D1372" s="1" t="s">
        <v>56</v>
      </c>
      <c r="E1372" s="1">
        <v>5905.15</v>
      </c>
      <c r="F1372" s="1">
        <v>283.98</v>
      </c>
      <c r="G1372" s="1">
        <v>0</v>
      </c>
      <c r="H1372" s="1">
        <v>0</v>
      </c>
      <c r="I1372" s="1">
        <v>5621.17</v>
      </c>
      <c r="J1372" s="1">
        <v>66.75</v>
      </c>
      <c r="K1372" s="1">
        <v>0</v>
      </c>
      <c r="L1372" s="1">
        <v>0</v>
      </c>
      <c r="M1372" s="1">
        <v>145.99958604</v>
      </c>
      <c r="N1372" s="1">
        <v>175.35</v>
      </c>
    </row>
    <row r="1373" spans="1:14" x14ac:dyDescent="0.15">
      <c r="A1373" s="1" t="str">
        <f t="shared" si="40"/>
        <v>Ford Credit Auto Owner Trust 2017-A6573900934542736</v>
      </c>
      <c r="B1373" s="2">
        <v>42736</v>
      </c>
      <c r="C1373" s="1">
        <v>65739009345</v>
      </c>
      <c r="D1373" s="1" t="s">
        <v>56</v>
      </c>
      <c r="E1373" s="1">
        <v>16864.240000000002</v>
      </c>
      <c r="F1373" s="1">
        <v>16861.599999999999</v>
      </c>
      <c r="G1373" s="1">
        <v>2.64</v>
      </c>
      <c r="H1373" s="1">
        <v>0</v>
      </c>
      <c r="I1373" s="1">
        <v>2.64</v>
      </c>
      <c r="J1373" s="1">
        <v>28.93</v>
      </c>
      <c r="K1373" s="1">
        <v>0</v>
      </c>
      <c r="L1373" s="1">
        <v>0</v>
      </c>
      <c r="M1373" s="1">
        <v>330.82081803</v>
      </c>
      <c r="N1373" s="1">
        <v>0</v>
      </c>
    </row>
    <row r="1374" spans="1:14" x14ac:dyDescent="0.15">
      <c r="A1374" s="1" t="str">
        <f t="shared" si="40"/>
        <v>Ford Credit Auto Owner Trust 2017-A6573900988842736</v>
      </c>
      <c r="B1374" s="2">
        <v>42736</v>
      </c>
      <c r="C1374" s="1">
        <v>65739009888</v>
      </c>
      <c r="D1374" s="1" t="s">
        <v>56</v>
      </c>
      <c r="E1374" s="1">
        <v>2941.62</v>
      </c>
      <c r="F1374" s="1">
        <v>2941.27</v>
      </c>
      <c r="G1374" s="1">
        <v>0.35</v>
      </c>
      <c r="H1374" s="1">
        <v>0</v>
      </c>
      <c r="I1374" s="1">
        <v>0.35</v>
      </c>
      <c r="J1374" s="1">
        <v>10.220000000000001</v>
      </c>
      <c r="K1374" s="1">
        <v>0</v>
      </c>
      <c r="L1374" s="1">
        <v>0</v>
      </c>
      <c r="M1374" s="1">
        <v>137.10172151</v>
      </c>
      <c r="N1374" s="1">
        <v>0</v>
      </c>
    </row>
    <row r="1375" spans="1:14" x14ac:dyDescent="0.15">
      <c r="A1375" s="1" t="str">
        <f t="shared" si="40"/>
        <v>Ford Credit Auto Owner Trust 2017-A6573901068142736</v>
      </c>
      <c r="B1375" s="2">
        <v>42736</v>
      </c>
      <c r="C1375" s="1">
        <v>65739010681</v>
      </c>
      <c r="D1375" s="1" t="s">
        <v>56</v>
      </c>
      <c r="E1375" s="1">
        <v>2531.73</v>
      </c>
      <c r="F1375" s="1">
        <v>2530.5500000000002</v>
      </c>
      <c r="G1375" s="1">
        <v>1.18</v>
      </c>
      <c r="H1375" s="1">
        <v>0</v>
      </c>
      <c r="I1375" s="1">
        <v>1.18</v>
      </c>
      <c r="J1375" s="1">
        <v>8.68</v>
      </c>
      <c r="K1375" s="1">
        <v>0</v>
      </c>
      <c r="L1375" s="1">
        <v>0</v>
      </c>
      <c r="M1375" s="1">
        <v>702.11397452000006</v>
      </c>
      <c r="N1375" s="1">
        <v>0</v>
      </c>
    </row>
    <row r="1376" spans="1:14" x14ac:dyDescent="0.15">
      <c r="A1376" s="1" t="str">
        <f t="shared" si="40"/>
        <v>Ford Credit Auto Owner Trust 2017-A6573901094242736</v>
      </c>
      <c r="B1376" s="2">
        <v>42736</v>
      </c>
      <c r="C1376" s="1">
        <v>65739010942</v>
      </c>
      <c r="D1376" s="1" t="s">
        <v>56</v>
      </c>
      <c r="E1376" s="1">
        <v>1806.19</v>
      </c>
      <c r="F1376" s="1">
        <v>763.21</v>
      </c>
      <c r="G1376" s="1">
        <v>0</v>
      </c>
      <c r="H1376" s="1">
        <v>0</v>
      </c>
      <c r="I1376" s="1">
        <v>1042.98</v>
      </c>
      <c r="J1376" s="1">
        <v>9.65</v>
      </c>
      <c r="K1376" s="1">
        <v>0</v>
      </c>
      <c r="L1376" s="1">
        <v>0</v>
      </c>
      <c r="M1376" s="1">
        <v>199.92604983000001</v>
      </c>
      <c r="N1376" s="1">
        <v>0</v>
      </c>
    </row>
    <row r="1377" spans="1:14" x14ac:dyDescent="0.15">
      <c r="A1377" s="1" t="str">
        <f t="shared" si="40"/>
        <v>Ford Credit Auto Owner Trust 2017-A6573901137542736</v>
      </c>
      <c r="B1377" s="2">
        <v>42736</v>
      </c>
      <c r="C1377" s="1">
        <v>65739011375</v>
      </c>
      <c r="D1377" s="1" t="s">
        <v>56</v>
      </c>
      <c r="E1377" s="1">
        <v>22053.599999999999</v>
      </c>
      <c r="F1377" s="1">
        <v>22047.06</v>
      </c>
      <c r="G1377" s="1">
        <v>6.54</v>
      </c>
      <c r="H1377" s="1">
        <v>0</v>
      </c>
      <c r="I1377" s="1">
        <v>6.54</v>
      </c>
      <c r="J1377" s="1">
        <v>22.94</v>
      </c>
      <c r="K1377" s="1">
        <v>0</v>
      </c>
      <c r="L1377" s="1">
        <v>0</v>
      </c>
      <c r="M1377" s="1">
        <v>770.25087229999997</v>
      </c>
      <c r="N1377" s="1">
        <v>0</v>
      </c>
    </row>
    <row r="1378" spans="1:14" x14ac:dyDescent="0.15">
      <c r="A1378" s="1" t="str">
        <f t="shared" si="40"/>
        <v>Ford Credit Auto Owner Trust 2017-A6573901139042736</v>
      </c>
      <c r="B1378" s="2">
        <v>42736</v>
      </c>
      <c r="C1378" s="1">
        <v>65739011390</v>
      </c>
      <c r="D1378" s="1" t="s">
        <v>56</v>
      </c>
      <c r="E1378" s="1">
        <v>3864.58</v>
      </c>
      <c r="F1378" s="1">
        <v>3858.77</v>
      </c>
      <c r="G1378" s="1">
        <v>5.81</v>
      </c>
      <c r="H1378" s="1">
        <v>0</v>
      </c>
      <c r="I1378" s="1">
        <v>5.81</v>
      </c>
      <c r="J1378" s="1">
        <v>52.45</v>
      </c>
      <c r="K1378" s="1">
        <v>0</v>
      </c>
      <c r="L1378" s="1">
        <v>0</v>
      </c>
      <c r="M1378" s="1">
        <v>173.59105743999999</v>
      </c>
      <c r="N1378" s="1">
        <v>0</v>
      </c>
    </row>
    <row r="1379" spans="1:14" x14ac:dyDescent="0.15">
      <c r="A1379" s="1" t="str">
        <f t="shared" si="40"/>
        <v>Ford Credit Auto Owner Trust 2017-A6573901164142736</v>
      </c>
      <c r="B1379" s="2">
        <v>42736</v>
      </c>
      <c r="C1379" s="1">
        <v>65739011641</v>
      </c>
      <c r="D1379" s="1" t="s">
        <v>56</v>
      </c>
      <c r="E1379" s="1">
        <v>1465.11</v>
      </c>
      <c r="F1379" s="1">
        <v>0</v>
      </c>
      <c r="G1379" s="1">
        <v>0</v>
      </c>
      <c r="H1379" s="1">
        <v>0</v>
      </c>
      <c r="I1379" s="1">
        <v>1465.11</v>
      </c>
      <c r="J1379" s="1">
        <v>0</v>
      </c>
      <c r="K1379" s="1">
        <v>0</v>
      </c>
      <c r="L1379" s="1">
        <v>0</v>
      </c>
      <c r="M1379" s="1">
        <v>580.44685556000002</v>
      </c>
      <c r="N1379" s="1">
        <v>0</v>
      </c>
    </row>
    <row r="1380" spans="1:14" x14ac:dyDescent="0.15">
      <c r="A1380" s="1" t="str">
        <f t="shared" si="40"/>
        <v>Ford Credit Auto Owner Trust 2017-A6573901226442736</v>
      </c>
      <c r="B1380" s="2">
        <v>42736</v>
      </c>
      <c r="C1380" s="1">
        <v>65739012264</v>
      </c>
      <c r="D1380" s="1" t="s">
        <v>56</v>
      </c>
      <c r="E1380" s="1">
        <v>20744.849999999999</v>
      </c>
      <c r="F1380" s="1">
        <v>0</v>
      </c>
      <c r="G1380" s="1">
        <v>0</v>
      </c>
      <c r="H1380" s="1">
        <v>0</v>
      </c>
      <c r="I1380" s="1">
        <v>20744.849999999999</v>
      </c>
      <c r="J1380" s="1">
        <v>0</v>
      </c>
      <c r="K1380" s="1">
        <v>0</v>
      </c>
      <c r="L1380" s="1">
        <v>0</v>
      </c>
      <c r="M1380" s="1">
        <v>358.19685850000002</v>
      </c>
      <c r="N1380" s="1">
        <v>0</v>
      </c>
    </row>
    <row r="1381" spans="1:14" x14ac:dyDescent="0.15">
      <c r="A1381" s="1" t="str">
        <f t="shared" si="40"/>
        <v>Ford Credit Auto Owner Trust 2017-A6573901231242736</v>
      </c>
      <c r="B1381" s="2">
        <v>42736</v>
      </c>
      <c r="C1381" s="1">
        <v>65739012312</v>
      </c>
      <c r="D1381" s="1" t="s">
        <v>56</v>
      </c>
      <c r="E1381" s="1">
        <v>28985.33</v>
      </c>
      <c r="F1381" s="1">
        <v>28985.32</v>
      </c>
      <c r="G1381" s="1">
        <v>0.01</v>
      </c>
      <c r="H1381" s="1">
        <v>0</v>
      </c>
      <c r="I1381" s="1">
        <v>0.01</v>
      </c>
      <c r="J1381" s="1">
        <v>236.02</v>
      </c>
      <c r="K1381" s="1">
        <v>0</v>
      </c>
      <c r="L1381" s="1">
        <v>0</v>
      </c>
      <c r="M1381" s="1">
        <v>936.20091786</v>
      </c>
      <c r="N1381" s="1">
        <v>0</v>
      </c>
    </row>
    <row r="1382" spans="1:14" x14ac:dyDescent="0.15">
      <c r="A1382" s="1" t="str">
        <f t="shared" si="40"/>
        <v>Ford Credit Auto Owner Trust 2017-A6573901266442736</v>
      </c>
      <c r="B1382" s="2">
        <v>42736</v>
      </c>
      <c r="C1382" s="1">
        <v>65739012664</v>
      </c>
      <c r="D1382" s="1" t="s">
        <v>56</v>
      </c>
      <c r="E1382" s="1">
        <v>1158.6300000000001</v>
      </c>
      <c r="F1382" s="1">
        <v>743.23</v>
      </c>
      <c r="G1382" s="1">
        <v>0</v>
      </c>
      <c r="H1382" s="1">
        <v>0</v>
      </c>
      <c r="I1382" s="1">
        <v>415.4</v>
      </c>
      <c r="J1382" s="1">
        <v>1.77</v>
      </c>
      <c r="K1382" s="1">
        <v>0</v>
      </c>
      <c r="L1382" s="1">
        <v>0</v>
      </c>
      <c r="M1382" s="1">
        <v>722.35052399999995</v>
      </c>
      <c r="N1382" s="1">
        <v>0</v>
      </c>
    </row>
    <row r="1383" spans="1:14" x14ac:dyDescent="0.15">
      <c r="A1383" s="1" t="str">
        <f t="shared" si="40"/>
        <v>Ford Credit Auto Owner Trust 2017-A6573901326942736</v>
      </c>
      <c r="B1383" s="2">
        <v>42736</v>
      </c>
      <c r="C1383" s="1">
        <v>65739013269</v>
      </c>
      <c r="D1383" s="1" t="s">
        <v>56</v>
      </c>
      <c r="E1383" s="1">
        <v>9215.6200000000008</v>
      </c>
      <c r="F1383" s="1">
        <v>9214.66</v>
      </c>
      <c r="G1383" s="1">
        <v>0.96</v>
      </c>
      <c r="H1383" s="1">
        <v>0</v>
      </c>
      <c r="I1383" s="1">
        <v>0.96</v>
      </c>
      <c r="J1383" s="1">
        <v>17.239999999999998</v>
      </c>
      <c r="K1383" s="1">
        <v>0</v>
      </c>
      <c r="L1383" s="1">
        <v>0</v>
      </c>
      <c r="M1383" s="1">
        <v>184.6556453</v>
      </c>
      <c r="N1383" s="1">
        <v>0</v>
      </c>
    </row>
    <row r="1384" spans="1:14" x14ac:dyDescent="0.15">
      <c r="A1384" s="1" t="str">
        <f t="shared" si="40"/>
        <v>Ford Credit Auto Owner Trust 2017-A6573901440742736</v>
      </c>
      <c r="B1384" s="2">
        <v>42736</v>
      </c>
      <c r="C1384" s="1">
        <v>65739014407</v>
      </c>
      <c r="D1384" s="1" t="s">
        <v>56</v>
      </c>
      <c r="E1384" s="1">
        <v>31670.54</v>
      </c>
      <c r="F1384" s="1">
        <v>983.05</v>
      </c>
      <c r="G1384" s="1">
        <v>0</v>
      </c>
      <c r="H1384" s="1">
        <v>0</v>
      </c>
      <c r="I1384" s="1">
        <v>30687.49</v>
      </c>
      <c r="J1384" s="1">
        <v>78.98</v>
      </c>
      <c r="K1384" s="1">
        <v>0</v>
      </c>
      <c r="L1384" s="1">
        <v>0</v>
      </c>
      <c r="M1384" s="1">
        <v>983.02450225999996</v>
      </c>
      <c r="N1384" s="1">
        <v>1062.03</v>
      </c>
    </row>
    <row r="1385" spans="1:14" x14ac:dyDescent="0.15">
      <c r="A1385" s="1" t="str">
        <f t="shared" si="40"/>
        <v>Ford Credit Auto Owner Trust 2017-A6573901529542736</v>
      </c>
      <c r="B1385" s="2">
        <v>42736</v>
      </c>
      <c r="C1385" s="1">
        <v>65739015295</v>
      </c>
      <c r="D1385" s="1" t="s">
        <v>56</v>
      </c>
      <c r="E1385" s="1">
        <v>5560.99</v>
      </c>
      <c r="F1385" s="1">
        <v>5560.15</v>
      </c>
      <c r="G1385" s="1">
        <v>0.84</v>
      </c>
      <c r="H1385" s="1">
        <v>0</v>
      </c>
      <c r="I1385" s="1">
        <v>0.84</v>
      </c>
      <c r="J1385" s="1">
        <v>39.18</v>
      </c>
      <c r="K1385" s="1">
        <v>0</v>
      </c>
      <c r="L1385" s="1">
        <v>0</v>
      </c>
      <c r="M1385" s="1">
        <v>175.51790065</v>
      </c>
      <c r="N1385" s="1">
        <v>0</v>
      </c>
    </row>
    <row r="1386" spans="1:14" x14ac:dyDescent="0.15">
      <c r="A1386" s="1" t="str">
        <f t="shared" si="40"/>
        <v>Ford Credit Auto Owner Trust 2017-A6573901533042736</v>
      </c>
      <c r="B1386" s="2">
        <v>42736</v>
      </c>
      <c r="C1386" s="1">
        <v>65739015330</v>
      </c>
      <c r="D1386" s="1" t="s">
        <v>56</v>
      </c>
      <c r="E1386" s="1">
        <v>1117.72</v>
      </c>
      <c r="F1386" s="1">
        <v>1117.3699999999999</v>
      </c>
      <c r="G1386" s="1">
        <v>0.35</v>
      </c>
      <c r="H1386" s="1">
        <v>0</v>
      </c>
      <c r="I1386" s="1">
        <v>0.35</v>
      </c>
      <c r="J1386" s="1">
        <v>6.61</v>
      </c>
      <c r="K1386" s="1">
        <v>0</v>
      </c>
      <c r="L1386" s="1">
        <v>0</v>
      </c>
      <c r="M1386" s="1">
        <v>474.15796843999999</v>
      </c>
      <c r="N1386" s="1">
        <v>0</v>
      </c>
    </row>
    <row r="1387" spans="1:14" x14ac:dyDescent="0.15">
      <c r="A1387" s="1" t="str">
        <f t="shared" si="40"/>
        <v>Ford Credit Auto Owner Trust 2017-A6573901571842736</v>
      </c>
      <c r="B1387" s="2">
        <v>42736</v>
      </c>
      <c r="C1387" s="1">
        <v>65739015718</v>
      </c>
      <c r="D1387" s="1" t="s">
        <v>56</v>
      </c>
      <c r="E1387" s="1">
        <v>847.85</v>
      </c>
      <c r="F1387" s="1">
        <v>847.71</v>
      </c>
      <c r="G1387" s="1">
        <v>0.14000000000000001</v>
      </c>
      <c r="H1387" s="1">
        <v>0</v>
      </c>
      <c r="I1387" s="1">
        <v>0.14000000000000001</v>
      </c>
      <c r="J1387" s="1">
        <v>4.78</v>
      </c>
      <c r="K1387" s="1">
        <v>0</v>
      </c>
      <c r="L1387" s="1">
        <v>0</v>
      </c>
      <c r="M1387" s="1">
        <v>131.87391076</v>
      </c>
      <c r="N1387" s="1">
        <v>0</v>
      </c>
    </row>
    <row r="1388" spans="1:14" x14ac:dyDescent="0.15">
      <c r="A1388" s="1" t="str">
        <f t="shared" si="40"/>
        <v>Ford Credit Auto Owner Trust 2017-A6573901691842736</v>
      </c>
      <c r="B1388" s="2">
        <v>42736</v>
      </c>
      <c r="C1388" s="1">
        <v>65739016918</v>
      </c>
      <c r="D1388" s="1" t="s">
        <v>56</v>
      </c>
      <c r="E1388" s="1">
        <v>47270.2</v>
      </c>
      <c r="F1388" s="1">
        <v>47242.34</v>
      </c>
      <c r="G1388" s="1">
        <v>0</v>
      </c>
      <c r="H1388" s="1">
        <v>0</v>
      </c>
      <c r="I1388" s="1">
        <v>27.86</v>
      </c>
      <c r="J1388" s="1">
        <v>413.34</v>
      </c>
      <c r="K1388" s="1">
        <v>0</v>
      </c>
      <c r="L1388" s="1">
        <v>0</v>
      </c>
      <c r="M1388" s="1">
        <v>917.17101545000003</v>
      </c>
      <c r="N1388" s="1">
        <v>0</v>
      </c>
    </row>
    <row r="1389" spans="1:14" x14ac:dyDescent="0.15">
      <c r="A1389" s="1" t="str">
        <f t="shared" si="40"/>
        <v>Ford Credit Auto Owner Trust 2017-A6573901980442736</v>
      </c>
      <c r="B1389" s="2">
        <v>42736</v>
      </c>
      <c r="C1389" s="1">
        <v>65739019804</v>
      </c>
      <c r="D1389" s="1" t="s">
        <v>56</v>
      </c>
      <c r="E1389" s="1">
        <v>2009.25</v>
      </c>
      <c r="F1389" s="1">
        <v>2008.79</v>
      </c>
      <c r="G1389" s="1">
        <v>0.46</v>
      </c>
      <c r="H1389" s="1">
        <v>0</v>
      </c>
      <c r="I1389" s="1">
        <v>0.46</v>
      </c>
      <c r="J1389" s="1">
        <v>9.09</v>
      </c>
      <c r="K1389" s="1">
        <v>0</v>
      </c>
      <c r="L1389" s="1">
        <v>0</v>
      </c>
      <c r="M1389" s="1">
        <v>146.15658680999999</v>
      </c>
      <c r="N1389" s="1">
        <v>0</v>
      </c>
    </row>
    <row r="1390" spans="1:14" x14ac:dyDescent="0.15">
      <c r="A1390" s="1" t="str">
        <f t="shared" si="40"/>
        <v>Ford Credit Auto Owner Trust 2017-A6573902073842736</v>
      </c>
      <c r="B1390" s="2">
        <v>42736</v>
      </c>
      <c r="C1390" s="1">
        <v>65739020738</v>
      </c>
      <c r="D1390" s="1" t="s">
        <v>56</v>
      </c>
      <c r="E1390" s="1">
        <v>11717.38</v>
      </c>
      <c r="F1390" s="1">
        <v>11712.02</v>
      </c>
      <c r="G1390" s="1">
        <v>5.36</v>
      </c>
      <c r="H1390" s="1">
        <v>0</v>
      </c>
      <c r="I1390" s="1">
        <v>5.36</v>
      </c>
      <c r="J1390" s="1">
        <v>49.39</v>
      </c>
      <c r="K1390" s="1">
        <v>0</v>
      </c>
      <c r="L1390" s="1">
        <v>0</v>
      </c>
      <c r="M1390" s="1">
        <v>355.52972412999998</v>
      </c>
      <c r="N1390" s="1">
        <v>0</v>
      </c>
    </row>
    <row r="1391" spans="1:14" x14ac:dyDescent="0.15">
      <c r="A1391" s="1" t="str">
        <f t="shared" si="40"/>
        <v>Ford Credit Auto Owner Trust 2017-A6573902092542736</v>
      </c>
      <c r="B1391" s="2">
        <v>42736</v>
      </c>
      <c r="C1391" s="1">
        <v>65739020925</v>
      </c>
      <c r="D1391" s="1" t="s">
        <v>56</v>
      </c>
      <c r="E1391" s="1">
        <v>44526.400000000001</v>
      </c>
      <c r="F1391" s="1">
        <v>0</v>
      </c>
      <c r="G1391" s="1">
        <v>0</v>
      </c>
      <c r="H1391" s="1">
        <v>0</v>
      </c>
      <c r="I1391" s="1">
        <v>44526.400000000001</v>
      </c>
      <c r="J1391" s="1">
        <v>0</v>
      </c>
      <c r="K1391" s="1">
        <v>0</v>
      </c>
      <c r="L1391" s="1">
        <v>0</v>
      </c>
      <c r="M1391" s="1">
        <v>719.06684413000005</v>
      </c>
      <c r="N1391" s="1">
        <v>368.48</v>
      </c>
    </row>
    <row r="1392" spans="1:14" x14ac:dyDescent="0.15">
      <c r="A1392" s="1" t="str">
        <f t="shared" si="40"/>
        <v>Ford Credit Auto Owner Trust 2017-A6573902119642736</v>
      </c>
      <c r="B1392" s="2">
        <v>42736</v>
      </c>
      <c r="C1392" s="1">
        <v>65739021196</v>
      </c>
      <c r="D1392" s="1" t="s">
        <v>56</v>
      </c>
      <c r="E1392" s="1">
        <v>3878.69</v>
      </c>
      <c r="F1392" s="1">
        <v>3878.29</v>
      </c>
      <c r="G1392" s="1">
        <v>0.4</v>
      </c>
      <c r="H1392" s="1">
        <v>0</v>
      </c>
      <c r="I1392" s="1">
        <v>0.4</v>
      </c>
      <c r="J1392" s="1">
        <v>2.82</v>
      </c>
      <c r="K1392" s="1">
        <v>0</v>
      </c>
      <c r="L1392" s="1">
        <v>0</v>
      </c>
      <c r="M1392" s="1">
        <v>761.84798737000006</v>
      </c>
      <c r="N1392" s="1">
        <v>0</v>
      </c>
    </row>
    <row r="1393" spans="1:14" x14ac:dyDescent="0.15">
      <c r="A1393" s="1" t="str">
        <f t="shared" si="40"/>
        <v>Ford Credit Auto Owner Trust 2017-A6573902167642736</v>
      </c>
      <c r="B1393" s="2">
        <v>42736</v>
      </c>
      <c r="C1393" s="1">
        <v>65739021676</v>
      </c>
      <c r="D1393" s="1" t="s">
        <v>56</v>
      </c>
      <c r="E1393" s="1">
        <v>30810.57</v>
      </c>
      <c r="F1393" s="1">
        <v>30808.99</v>
      </c>
      <c r="G1393" s="1">
        <v>1.58</v>
      </c>
      <c r="H1393" s="1">
        <v>0</v>
      </c>
      <c r="I1393" s="1">
        <v>1.58</v>
      </c>
      <c r="J1393" s="1">
        <v>71.69</v>
      </c>
      <c r="K1393" s="1">
        <v>0</v>
      </c>
      <c r="L1393" s="1">
        <v>0</v>
      </c>
      <c r="M1393" s="1">
        <v>497.71923902999998</v>
      </c>
      <c r="N1393" s="1">
        <v>0</v>
      </c>
    </row>
    <row r="1394" spans="1:14" x14ac:dyDescent="0.15">
      <c r="A1394" s="1" t="str">
        <f t="shared" si="40"/>
        <v>Ford Credit Auto Owner Trust 2017-A6573902199542736</v>
      </c>
      <c r="B1394" s="2">
        <v>42736</v>
      </c>
      <c r="C1394" s="1">
        <v>65739021995</v>
      </c>
      <c r="D1394" s="1" t="s">
        <v>56</v>
      </c>
      <c r="E1394" s="1">
        <v>20055.599999999999</v>
      </c>
      <c r="F1394" s="1">
        <v>20048.939999999999</v>
      </c>
      <c r="G1394" s="1">
        <v>6.66</v>
      </c>
      <c r="H1394" s="1">
        <v>0</v>
      </c>
      <c r="I1394" s="1">
        <v>6.66</v>
      </c>
      <c r="J1394" s="1">
        <v>72.3</v>
      </c>
      <c r="K1394" s="1">
        <v>0</v>
      </c>
      <c r="L1394" s="1">
        <v>0</v>
      </c>
      <c r="M1394" s="1">
        <v>386.82975008</v>
      </c>
      <c r="N1394" s="1">
        <v>0</v>
      </c>
    </row>
    <row r="1395" spans="1:14" x14ac:dyDescent="0.15">
      <c r="A1395" s="1" t="str">
        <f t="shared" si="40"/>
        <v>Ford Credit Auto Owner Trust 2017-A6573902245642736</v>
      </c>
      <c r="B1395" s="2">
        <v>42736</v>
      </c>
      <c r="C1395" s="1">
        <v>65739022456</v>
      </c>
      <c r="D1395" s="1" t="s">
        <v>56</v>
      </c>
      <c r="E1395" s="1">
        <v>31639.32</v>
      </c>
      <c r="F1395" s="1">
        <v>31631.32</v>
      </c>
      <c r="G1395" s="1">
        <v>8</v>
      </c>
      <c r="H1395" s="1">
        <v>0</v>
      </c>
      <c r="I1395" s="1">
        <v>8</v>
      </c>
      <c r="J1395" s="1">
        <v>91.29</v>
      </c>
      <c r="K1395" s="1">
        <v>0</v>
      </c>
      <c r="L1395" s="1">
        <v>0</v>
      </c>
      <c r="M1395" s="1">
        <v>881.92141575999995</v>
      </c>
      <c r="N1395" s="1">
        <v>0</v>
      </c>
    </row>
    <row r="1396" spans="1:14" x14ac:dyDescent="0.15">
      <c r="A1396" s="1" t="str">
        <f t="shared" si="40"/>
        <v>Ford Credit Auto Owner Trust 2017-A6573902289742736</v>
      </c>
      <c r="B1396" s="2">
        <v>42736</v>
      </c>
      <c r="C1396" s="1">
        <v>65739022897</v>
      </c>
      <c r="D1396" s="1" t="s">
        <v>56</v>
      </c>
      <c r="E1396" s="1">
        <v>45474.89</v>
      </c>
      <c r="F1396" s="1">
        <v>45331.76</v>
      </c>
      <c r="G1396" s="1">
        <v>0</v>
      </c>
      <c r="H1396" s="1">
        <v>0</v>
      </c>
      <c r="I1396" s="1">
        <v>143.13</v>
      </c>
      <c r="J1396" s="1">
        <v>236.05</v>
      </c>
      <c r="K1396" s="1">
        <v>0</v>
      </c>
      <c r="L1396" s="1">
        <v>0</v>
      </c>
      <c r="M1396" s="1">
        <v>677.11280515999999</v>
      </c>
      <c r="N1396" s="1">
        <v>0</v>
      </c>
    </row>
    <row r="1397" spans="1:14" x14ac:dyDescent="0.15">
      <c r="A1397" s="1" t="str">
        <f t="shared" si="40"/>
        <v>Ford Credit Auto Owner Trust 2017-A6573902309642736</v>
      </c>
      <c r="B1397" s="2">
        <v>42736</v>
      </c>
      <c r="C1397" s="1">
        <v>65739023096</v>
      </c>
      <c r="D1397" s="1" t="s">
        <v>56</v>
      </c>
      <c r="E1397" s="1">
        <v>7519.77</v>
      </c>
      <c r="F1397" s="1">
        <v>7517.04</v>
      </c>
      <c r="G1397" s="1">
        <v>2.73</v>
      </c>
      <c r="H1397" s="1">
        <v>0</v>
      </c>
      <c r="I1397" s="1">
        <v>2.73</v>
      </c>
      <c r="J1397" s="1">
        <v>15.22</v>
      </c>
      <c r="K1397" s="1">
        <v>0</v>
      </c>
      <c r="L1397" s="1">
        <v>0</v>
      </c>
      <c r="M1397" s="1">
        <v>661.62773943000002</v>
      </c>
      <c r="N1397" s="1">
        <v>0</v>
      </c>
    </row>
    <row r="1398" spans="1:14" x14ac:dyDescent="0.15">
      <c r="A1398" s="1" t="str">
        <f t="shared" si="40"/>
        <v>Ford Credit Auto Owner Trust 2017-A6573902318742736</v>
      </c>
      <c r="B1398" s="2">
        <v>42736</v>
      </c>
      <c r="C1398" s="1">
        <v>65739023187</v>
      </c>
      <c r="D1398" s="1" t="s">
        <v>56</v>
      </c>
      <c r="E1398" s="1">
        <v>51959.96</v>
      </c>
      <c r="F1398" s="1">
        <v>1055.73</v>
      </c>
      <c r="G1398" s="1">
        <v>0</v>
      </c>
      <c r="H1398" s="1">
        <v>0</v>
      </c>
      <c r="I1398" s="1">
        <v>50904.23</v>
      </c>
      <c r="J1398" s="1">
        <v>115.57</v>
      </c>
      <c r="K1398" s="1">
        <v>0</v>
      </c>
      <c r="L1398" s="1">
        <v>0</v>
      </c>
      <c r="M1398" s="1">
        <v>1040.81062249</v>
      </c>
      <c r="N1398" s="1">
        <v>0</v>
      </c>
    </row>
    <row r="1399" spans="1:14" x14ac:dyDescent="0.15">
      <c r="A1399" s="1" t="str">
        <f t="shared" si="40"/>
        <v>Ford Credit Auto Owner Trust 2017-A6573902320242736</v>
      </c>
      <c r="B1399" s="2">
        <v>42736</v>
      </c>
      <c r="C1399" s="1">
        <v>65739023202</v>
      </c>
      <c r="D1399" s="1" t="s">
        <v>56</v>
      </c>
      <c r="E1399" s="1">
        <v>13112.49</v>
      </c>
      <c r="F1399" s="1">
        <v>493.22</v>
      </c>
      <c r="G1399" s="1">
        <v>0</v>
      </c>
      <c r="H1399" s="1">
        <v>0</v>
      </c>
      <c r="I1399" s="1">
        <v>12619.27</v>
      </c>
      <c r="J1399" s="1">
        <v>88.05</v>
      </c>
      <c r="K1399" s="1">
        <v>0</v>
      </c>
      <c r="L1399" s="1">
        <v>0</v>
      </c>
      <c r="M1399" s="1">
        <v>514.66086199999995</v>
      </c>
      <c r="N1399" s="1">
        <v>581.27</v>
      </c>
    </row>
    <row r="1400" spans="1:14" x14ac:dyDescent="0.15">
      <c r="A1400" s="1" t="str">
        <f t="shared" si="40"/>
        <v>Ford Credit Auto Owner Trust 2017-A6573902337042736</v>
      </c>
      <c r="B1400" s="2">
        <v>42736</v>
      </c>
      <c r="C1400" s="1">
        <v>65739023370</v>
      </c>
      <c r="D1400" s="1" t="s">
        <v>56</v>
      </c>
      <c r="E1400" s="1">
        <v>1163.5</v>
      </c>
      <c r="F1400" s="1">
        <v>494.32</v>
      </c>
      <c r="G1400" s="1">
        <v>0</v>
      </c>
      <c r="H1400" s="1">
        <v>0</v>
      </c>
      <c r="I1400" s="1">
        <v>669.18</v>
      </c>
      <c r="J1400" s="1">
        <v>5.68</v>
      </c>
      <c r="K1400" s="1">
        <v>0</v>
      </c>
      <c r="L1400" s="1">
        <v>0</v>
      </c>
      <c r="M1400" s="1">
        <v>99.588915510000007</v>
      </c>
      <c r="N1400" s="1">
        <v>0</v>
      </c>
    </row>
    <row r="1401" spans="1:14" x14ac:dyDescent="0.15">
      <c r="A1401" s="1" t="str">
        <f t="shared" si="40"/>
        <v>Ford Credit Auto Owner Trust 2017-A6573902366642736</v>
      </c>
      <c r="B1401" s="2">
        <v>42736</v>
      </c>
      <c r="C1401" s="1">
        <v>65739023666</v>
      </c>
      <c r="D1401" s="1" t="s">
        <v>56</v>
      </c>
      <c r="E1401" s="1">
        <v>30186.15</v>
      </c>
      <c r="F1401" s="1">
        <v>1821.09</v>
      </c>
      <c r="G1401" s="1">
        <v>0</v>
      </c>
      <c r="H1401" s="1">
        <v>0</v>
      </c>
      <c r="I1401" s="1">
        <v>28365.06</v>
      </c>
      <c r="J1401" s="1">
        <v>134.22999999999999</v>
      </c>
      <c r="K1401" s="1">
        <v>0</v>
      </c>
      <c r="L1401" s="1">
        <v>0</v>
      </c>
      <c r="M1401" s="1">
        <v>578.31404044999999</v>
      </c>
      <c r="N1401" s="1">
        <v>405.32</v>
      </c>
    </row>
    <row r="1402" spans="1:14" x14ac:dyDescent="0.15">
      <c r="A1402" s="1" t="str">
        <f t="shared" si="40"/>
        <v>Ford Credit Auto Owner Trust 2017-A6573902376542736</v>
      </c>
      <c r="B1402" s="2">
        <v>42736</v>
      </c>
      <c r="C1402" s="1">
        <v>65739023765</v>
      </c>
      <c r="D1402" s="1" t="s">
        <v>56</v>
      </c>
      <c r="E1402" s="1">
        <v>4082.3</v>
      </c>
      <c r="F1402" s="1">
        <v>4082.28</v>
      </c>
      <c r="G1402" s="1">
        <v>0.02</v>
      </c>
      <c r="H1402" s="1">
        <v>0</v>
      </c>
      <c r="I1402" s="1">
        <v>0.02</v>
      </c>
      <c r="J1402" s="1">
        <v>18.95</v>
      </c>
      <c r="K1402" s="1">
        <v>0</v>
      </c>
      <c r="L1402" s="1">
        <v>0</v>
      </c>
      <c r="M1402" s="1">
        <v>490.94774946000001</v>
      </c>
      <c r="N1402" s="1">
        <v>0</v>
      </c>
    </row>
    <row r="1403" spans="1:14" x14ac:dyDescent="0.15">
      <c r="A1403" s="1" t="str">
        <f t="shared" si="40"/>
        <v>Ford Credit Auto Owner Trust 2017-A6573902392542736</v>
      </c>
      <c r="B1403" s="2">
        <v>42736</v>
      </c>
      <c r="C1403" s="1">
        <v>65739023925</v>
      </c>
      <c r="D1403" s="1" t="s">
        <v>56</v>
      </c>
      <c r="E1403" s="1">
        <v>42405.21</v>
      </c>
      <c r="F1403" s="1">
        <v>42405.14</v>
      </c>
      <c r="G1403" s="1">
        <v>7.0000000000000007E-2</v>
      </c>
      <c r="H1403" s="1">
        <v>0</v>
      </c>
      <c r="I1403" s="1">
        <v>7.0000000000000007E-2</v>
      </c>
      <c r="J1403" s="1">
        <v>121.47</v>
      </c>
      <c r="K1403" s="1">
        <v>0</v>
      </c>
      <c r="L1403" s="1">
        <v>0</v>
      </c>
      <c r="M1403" s="1">
        <v>798.56115029</v>
      </c>
      <c r="N1403" s="1">
        <v>0</v>
      </c>
    </row>
    <row r="1404" spans="1:14" x14ac:dyDescent="0.15">
      <c r="A1404" s="1" t="str">
        <f t="shared" si="40"/>
        <v>Ford Credit Auto Owner Trust 2017-A6573902432442736</v>
      </c>
      <c r="B1404" s="2">
        <v>42736</v>
      </c>
      <c r="C1404" s="1">
        <v>65739024324</v>
      </c>
      <c r="D1404" s="1" t="s">
        <v>56</v>
      </c>
      <c r="E1404" s="1">
        <v>13707.1</v>
      </c>
      <c r="F1404" s="1">
        <v>13705.02</v>
      </c>
      <c r="G1404" s="1">
        <v>2.08</v>
      </c>
      <c r="H1404" s="1">
        <v>0</v>
      </c>
      <c r="I1404" s="1">
        <v>2.08</v>
      </c>
      <c r="J1404" s="1">
        <v>56.58</v>
      </c>
      <c r="K1404" s="1">
        <v>0</v>
      </c>
      <c r="L1404" s="1">
        <v>0</v>
      </c>
      <c r="M1404" s="1">
        <v>556.96372857999995</v>
      </c>
      <c r="N1404" s="1">
        <v>0</v>
      </c>
    </row>
    <row r="1405" spans="1:14" x14ac:dyDescent="0.15">
      <c r="A1405" s="1" t="str">
        <f t="shared" si="40"/>
        <v>Ford Credit Auto Owner Trust 2017-A6573902439742736</v>
      </c>
      <c r="B1405" s="2">
        <v>42736</v>
      </c>
      <c r="C1405" s="1">
        <v>65739024397</v>
      </c>
      <c r="D1405" s="1" t="s">
        <v>56</v>
      </c>
      <c r="E1405" s="1">
        <v>29257.26</v>
      </c>
      <c r="F1405" s="1">
        <v>29246.82</v>
      </c>
      <c r="G1405" s="1">
        <v>0</v>
      </c>
      <c r="H1405" s="1">
        <v>0</v>
      </c>
      <c r="I1405" s="1">
        <v>10.44</v>
      </c>
      <c r="J1405" s="1">
        <v>468.05</v>
      </c>
      <c r="K1405" s="1">
        <v>0</v>
      </c>
      <c r="L1405" s="1">
        <v>0</v>
      </c>
      <c r="M1405" s="1">
        <v>343.02868961000001</v>
      </c>
      <c r="N1405" s="1">
        <v>0</v>
      </c>
    </row>
    <row r="1406" spans="1:14" x14ac:dyDescent="0.15">
      <c r="A1406" s="1" t="str">
        <f t="shared" si="40"/>
        <v>Ford Credit Auto Owner Trust 2017-A6573902485742736</v>
      </c>
      <c r="B1406" s="2">
        <v>42736</v>
      </c>
      <c r="C1406" s="1">
        <v>65739024857</v>
      </c>
      <c r="D1406" s="1" t="s">
        <v>56</v>
      </c>
      <c r="E1406" s="1">
        <v>31838.959999999999</v>
      </c>
      <c r="F1406" s="1">
        <v>477.54</v>
      </c>
      <c r="G1406" s="1">
        <v>0</v>
      </c>
      <c r="H1406" s="1">
        <v>0</v>
      </c>
      <c r="I1406" s="1">
        <v>31361.42</v>
      </c>
      <c r="J1406" s="1">
        <v>91.45</v>
      </c>
      <c r="K1406" s="1">
        <v>0</v>
      </c>
      <c r="L1406" s="1">
        <v>0</v>
      </c>
      <c r="M1406" s="1">
        <v>477.40781778000002</v>
      </c>
      <c r="N1406" s="1">
        <v>568.99</v>
      </c>
    </row>
    <row r="1407" spans="1:14" x14ac:dyDescent="0.15">
      <c r="A1407" s="1" t="str">
        <f t="shared" si="40"/>
        <v>Ford Credit Auto Owner Trust 2017-A6573902549042736</v>
      </c>
      <c r="B1407" s="2">
        <v>42736</v>
      </c>
      <c r="C1407" s="1">
        <v>65739025490</v>
      </c>
      <c r="D1407" s="1" t="s">
        <v>56</v>
      </c>
      <c r="E1407" s="1">
        <v>3730.38</v>
      </c>
      <c r="F1407" s="1">
        <v>3730.18</v>
      </c>
      <c r="G1407" s="1">
        <v>0.2</v>
      </c>
      <c r="H1407" s="1">
        <v>0</v>
      </c>
      <c r="I1407" s="1">
        <v>0.2</v>
      </c>
      <c r="J1407" s="1">
        <v>5.04</v>
      </c>
      <c r="K1407" s="1">
        <v>0</v>
      </c>
      <c r="L1407" s="1">
        <v>0</v>
      </c>
      <c r="M1407" s="1">
        <v>146.05641510999999</v>
      </c>
      <c r="N1407" s="1">
        <v>0</v>
      </c>
    </row>
    <row r="1408" spans="1:14" x14ac:dyDescent="0.15">
      <c r="A1408" s="1" t="str">
        <f t="shared" si="40"/>
        <v>Ford Credit Auto Owner Trust 2017-A6573902574742736</v>
      </c>
      <c r="B1408" s="2">
        <v>42736</v>
      </c>
      <c r="C1408" s="1">
        <v>65739025747</v>
      </c>
      <c r="D1408" s="1" t="s">
        <v>56</v>
      </c>
      <c r="E1408" s="1">
        <v>47290.58</v>
      </c>
      <c r="F1408" s="1">
        <v>0</v>
      </c>
      <c r="G1408" s="1">
        <v>0</v>
      </c>
      <c r="H1408" s="1">
        <v>0</v>
      </c>
      <c r="I1408" s="1">
        <v>47290.58</v>
      </c>
      <c r="J1408" s="1">
        <v>0</v>
      </c>
      <c r="K1408" s="1">
        <v>0</v>
      </c>
      <c r="L1408" s="1">
        <v>0</v>
      </c>
      <c r="M1408" s="1">
        <v>719.01112293000006</v>
      </c>
      <c r="N1408" s="1">
        <v>1820.98</v>
      </c>
    </row>
    <row r="1409" spans="1:14" x14ac:dyDescent="0.15">
      <c r="A1409" s="1" t="str">
        <f t="shared" si="40"/>
        <v>Ford Credit Auto Owner Trust 2017-A6573902589842736</v>
      </c>
      <c r="B1409" s="2">
        <v>42736</v>
      </c>
      <c r="C1409" s="1">
        <v>65739025898</v>
      </c>
      <c r="D1409" s="1" t="s">
        <v>56</v>
      </c>
      <c r="E1409" s="1">
        <v>3762.65</v>
      </c>
      <c r="F1409" s="1">
        <v>3760.18</v>
      </c>
      <c r="G1409" s="1">
        <v>2.4700000000000002</v>
      </c>
      <c r="H1409" s="1">
        <v>0</v>
      </c>
      <c r="I1409" s="1">
        <v>2.4700000000000002</v>
      </c>
      <c r="J1409" s="1">
        <v>13.54</v>
      </c>
      <c r="K1409" s="1">
        <v>0</v>
      </c>
      <c r="L1409" s="1">
        <v>0</v>
      </c>
      <c r="M1409" s="1">
        <v>271.22259119</v>
      </c>
      <c r="N1409" s="1">
        <v>0</v>
      </c>
    </row>
    <row r="1410" spans="1:14" x14ac:dyDescent="0.15">
      <c r="A1410" s="1" t="str">
        <f t="shared" si="40"/>
        <v>Ford Credit Auto Owner Trust 2017-A6573902596142736</v>
      </c>
      <c r="B1410" s="2">
        <v>42736</v>
      </c>
      <c r="C1410" s="1">
        <v>65739025961</v>
      </c>
      <c r="D1410" s="1" t="s">
        <v>56</v>
      </c>
      <c r="E1410" s="1">
        <v>19495.3</v>
      </c>
      <c r="F1410" s="1">
        <v>513.37</v>
      </c>
      <c r="G1410" s="1">
        <v>0</v>
      </c>
      <c r="H1410" s="1">
        <v>0</v>
      </c>
      <c r="I1410" s="1">
        <v>18981.93</v>
      </c>
      <c r="J1410" s="1">
        <v>29.39</v>
      </c>
      <c r="K1410" s="1">
        <v>0</v>
      </c>
      <c r="L1410" s="1">
        <v>0</v>
      </c>
      <c r="M1410" s="1">
        <v>511.32799662999997</v>
      </c>
      <c r="N1410" s="1">
        <v>542.76</v>
      </c>
    </row>
    <row r="1411" spans="1:14" x14ac:dyDescent="0.15">
      <c r="A1411" s="1" t="str">
        <f t="shared" ref="A1411:A1474" si="41">D1411&amp;C1411&amp;B1411</f>
        <v>Ford Credit Auto Owner Trust 2017-A6573902598542736</v>
      </c>
      <c r="B1411" s="2">
        <v>42736</v>
      </c>
      <c r="C1411" s="1">
        <v>65739025985</v>
      </c>
      <c r="D1411" s="1" t="s">
        <v>56</v>
      </c>
      <c r="E1411" s="1">
        <v>8416.6</v>
      </c>
      <c r="F1411" s="1">
        <v>8412.57</v>
      </c>
      <c r="G1411" s="1">
        <v>4.03</v>
      </c>
      <c r="H1411" s="1">
        <v>0</v>
      </c>
      <c r="I1411" s="1">
        <v>4.03</v>
      </c>
      <c r="J1411" s="1">
        <v>129.36000000000001</v>
      </c>
      <c r="K1411" s="1">
        <v>0</v>
      </c>
      <c r="L1411" s="1">
        <v>0</v>
      </c>
      <c r="M1411" s="1">
        <v>117.10639403</v>
      </c>
      <c r="N1411" s="1">
        <v>0</v>
      </c>
    </row>
    <row r="1412" spans="1:14" x14ac:dyDescent="0.15">
      <c r="A1412" s="1" t="str">
        <f t="shared" si="41"/>
        <v>Ford Credit Auto Owner Trust 2017-A6573902610842736</v>
      </c>
      <c r="B1412" s="2">
        <v>42736</v>
      </c>
      <c r="C1412" s="1">
        <v>65739026108</v>
      </c>
      <c r="D1412" s="1" t="s">
        <v>56</v>
      </c>
      <c r="E1412" s="1">
        <v>23950.18</v>
      </c>
      <c r="F1412" s="1">
        <v>23946.17</v>
      </c>
      <c r="G1412" s="1">
        <v>4.01</v>
      </c>
      <c r="H1412" s="1">
        <v>0</v>
      </c>
      <c r="I1412" s="1">
        <v>4.01</v>
      </c>
      <c r="J1412" s="1">
        <v>108.08</v>
      </c>
      <c r="K1412" s="1">
        <v>0</v>
      </c>
      <c r="L1412" s="1">
        <v>0</v>
      </c>
      <c r="M1412" s="1">
        <v>1033.4451591100001</v>
      </c>
      <c r="N1412" s="1">
        <v>0</v>
      </c>
    </row>
    <row r="1413" spans="1:14" x14ac:dyDescent="0.15">
      <c r="A1413" s="1" t="str">
        <f t="shared" si="41"/>
        <v>Ford Credit Auto Owner Trust 2017-A6573902637842736</v>
      </c>
      <c r="B1413" s="2">
        <v>42736</v>
      </c>
      <c r="C1413" s="1">
        <v>65739026378</v>
      </c>
      <c r="D1413" s="1" t="s">
        <v>56</v>
      </c>
      <c r="E1413" s="1">
        <v>4927.2</v>
      </c>
      <c r="F1413" s="1">
        <v>4926.68</v>
      </c>
      <c r="G1413" s="1">
        <v>0.52</v>
      </c>
      <c r="H1413" s="1">
        <v>0</v>
      </c>
      <c r="I1413" s="1">
        <v>0.52</v>
      </c>
      <c r="J1413" s="1">
        <v>24.36</v>
      </c>
      <c r="K1413" s="1">
        <v>0</v>
      </c>
      <c r="L1413" s="1">
        <v>0</v>
      </c>
      <c r="M1413" s="1">
        <v>214.55979022</v>
      </c>
      <c r="N1413" s="1">
        <v>0</v>
      </c>
    </row>
    <row r="1414" spans="1:14" x14ac:dyDescent="0.15">
      <c r="A1414" s="1" t="str">
        <f t="shared" si="41"/>
        <v>Ford Credit Auto Owner Trust 2017-A6573902737542736</v>
      </c>
      <c r="B1414" s="2">
        <v>42736</v>
      </c>
      <c r="C1414" s="1">
        <v>65739027375</v>
      </c>
      <c r="D1414" s="1" t="s">
        <v>56</v>
      </c>
      <c r="E1414" s="1">
        <v>50788.79</v>
      </c>
      <c r="F1414" s="1">
        <v>50788.639999999999</v>
      </c>
      <c r="G1414" s="1">
        <v>0.15</v>
      </c>
      <c r="H1414" s="1">
        <v>0</v>
      </c>
      <c r="I1414" s="1">
        <v>0.15</v>
      </c>
      <c r="J1414" s="1">
        <v>182.85</v>
      </c>
      <c r="K1414" s="1">
        <v>0</v>
      </c>
      <c r="L1414" s="1">
        <v>0</v>
      </c>
      <c r="M1414" s="1">
        <v>933.21696505</v>
      </c>
      <c r="N1414" s="1">
        <v>0</v>
      </c>
    </row>
    <row r="1415" spans="1:14" x14ac:dyDescent="0.15">
      <c r="A1415" s="1" t="str">
        <f t="shared" si="41"/>
        <v>Ford Credit Auto Owner Trust 2017-A6573902758742736</v>
      </c>
      <c r="B1415" s="2">
        <v>42736</v>
      </c>
      <c r="C1415" s="1">
        <v>65739027587</v>
      </c>
      <c r="D1415" s="1" t="s">
        <v>56</v>
      </c>
      <c r="E1415" s="1">
        <v>4627.72</v>
      </c>
      <c r="F1415" s="1">
        <v>4626.74</v>
      </c>
      <c r="G1415" s="1">
        <v>0.98</v>
      </c>
      <c r="H1415" s="1">
        <v>0</v>
      </c>
      <c r="I1415" s="1">
        <v>0.98</v>
      </c>
      <c r="J1415" s="1">
        <v>20.91</v>
      </c>
      <c r="K1415" s="1">
        <v>0</v>
      </c>
      <c r="L1415" s="1">
        <v>0</v>
      </c>
      <c r="M1415" s="1">
        <v>226.0832436</v>
      </c>
      <c r="N1415" s="1">
        <v>0</v>
      </c>
    </row>
    <row r="1416" spans="1:14" x14ac:dyDescent="0.15">
      <c r="A1416" s="1" t="str">
        <f t="shared" si="41"/>
        <v>Ford Credit Auto Owner Trust 2017-A6573902956242736</v>
      </c>
      <c r="B1416" s="2">
        <v>42736</v>
      </c>
      <c r="C1416" s="1">
        <v>65739029562</v>
      </c>
      <c r="D1416" s="1" t="s">
        <v>56</v>
      </c>
      <c r="E1416" s="1">
        <v>13500.28</v>
      </c>
      <c r="F1416" s="1">
        <v>556</v>
      </c>
      <c r="G1416" s="1">
        <v>0</v>
      </c>
      <c r="H1416" s="1">
        <v>0</v>
      </c>
      <c r="I1416" s="1">
        <v>12944.28</v>
      </c>
      <c r="J1416" s="1">
        <v>23.84</v>
      </c>
      <c r="K1416" s="1">
        <v>0</v>
      </c>
      <c r="L1416" s="1">
        <v>0</v>
      </c>
      <c r="M1416" s="1">
        <v>489.73347890999997</v>
      </c>
      <c r="N1416" s="1">
        <v>443.2</v>
      </c>
    </row>
    <row r="1417" spans="1:14" x14ac:dyDescent="0.15">
      <c r="A1417" s="1" t="str">
        <f t="shared" si="41"/>
        <v>Ford Credit Auto Owner Trust 2017-A6573903014342736</v>
      </c>
      <c r="B1417" s="2">
        <v>42736</v>
      </c>
      <c r="C1417" s="1">
        <v>65739030143</v>
      </c>
      <c r="D1417" s="1" t="s">
        <v>56</v>
      </c>
      <c r="E1417" s="1">
        <v>27419.1</v>
      </c>
      <c r="F1417" s="1">
        <v>27419.09</v>
      </c>
      <c r="G1417" s="1">
        <v>0.01</v>
      </c>
      <c r="H1417" s="1">
        <v>0</v>
      </c>
      <c r="I1417" s="1">
        <v>0.01</v>
      </c>
      <c r="J1417" s="1">
        <v>32.78</v>
      </c>
      <c r="K1417" s="1">
        <v>0</v>
      </c>
      <c r="L1417" s="1">
        <v>0</v>
      </c>
      <c r="M1417" s="1">
        <v>681.44490443999996</v>
      </c>
      <c r="N1417" s="1">
        <v>0</v>
      </c>
    </row>
    <row r="1418" spans="1:14" x14ac:dyDescent="0.15">
      <c r="A1418" s="1" t="str">
        <f t="shared" si="41"/>
        <v>Ford Credit Auto Owner Trust 2017-A6573903030042736</v>
      </c>
      <c r="B1418" s="2">
        <v>42736</v>
      </c>
      <c r="C1418" s="1">
        <v>65739030300</v>
      </c>
      <c r="D1418" s="1" t="s">
        <v>56</v>
      </c>
      <c r="E1418" s="1">
        <v>22486.45</v>
      </c>
      <c r="F1418" s="1">
        <v>22482.94</v>
      </c>
      <c r="G1418" s="1">
        <v>3.51</v>
      </c>
      <c r="H1418" s="1">
        <v>0</v>
      </c>
      <c r="I1418" s="1">
        <v>3.51</v>
      </c>
      <c r="J1418" s="1">
        <v>30.43</v>
      </c>
      <c r="K1418" s="1">
        <v>0</v>
      </c>
      <c r="L1418" s="1">
        <v>0</v>
      </c>
      <c r="M1418" s="1">
        <v>338.95437363999997</v>
      </c>
      <c r="N1418" s="1">
        <v>0</v>
      </c>
    </row>
    <row r="1419" spans="1:14" x14ac:dyDescent="0.15">
      <c r="A1419" s="1" t="str">
        <f t="shared" si="41"/>
        <v>Ford Credit Auto Owner Trust 2017-A6573903126542736</v>
      </c>
      <c r="B1419" s="2">
        <v>42736</v>
      </c>
      <c r="C1419" s="1">
        <v>65739031265</v>
      </c>
      <c r="D1419" s="1" t="s">
        <v>56</v>
      </c>
      <c r="E1419" s="1">
        <v>27521.43</v>
      </c>
      <c r="F1419" s="1">
        <v>27510.37</v>
      </c>
      <c r="G1419" s="1">
        <v>0</v>
      </c>
      <c r="H1419" s="1">
        <v>0</v>
      </c>
      <c r="I1419" s="1">
        <v>11.06</v>
      </c>
      <c r="J1419" s="1">
        <v>106.67</v>
      </c>
      <c r="K1419" s="1">
        <v>0</v>
      </c>
      <c r="L1419" s="1">
        <v>0</v>
      </c>
      <c r="M1419" s="1">
        <v>474.26466746</v>
      </c>
      <c r="N1419" s="1">
        <v>0</v>
      </c>
    </row>
    <row r="1420" spans="1:14" x14ac:dyDescent="0.15">
      <c r="A1420" s="1" t="str">
        <f t="shared" si="41"/>
        <v>Ford Credit Auto Owner Trust 2017-A6573903191842736</v>
      </c>
      <c r="B1420" s="2">
        <v>42736</v>
      </c>
      <c r="C1420" s="1">
        <v>65739031918</v>
      </c>
      <c r="D1420" s="1" t="s">
        <v>56</v>
      </c>
      <c r="E1420" s="1">
        <v>33704.28</v>
      </c>
      <c r="F1420" s="1">
        <v>33627.449999999997</v>
      </c>
      <c r="G1420" s="1">
        <v>76.83</v>
      </c>
      <c r="H1420" s="1">
        <v>0</v>
      </c>
      <c r="I1420" s="1">
        <v>0.02</v>
      </c>
      <c r="J1420" s="1">
        <v>161.57</v>
      </c>
      <c r="K1420" s="1">
        <v>0</v>
      </c>
      <c r="L1420" s="1">
        <v>0</v>
      </c>
      <c r="M1420" s="1">
        <v>536.55829000000006</v>
      </c>
      <c r="N1420" s="1">
        <v>0</v>
      </c>
    </row>
    <row r="1421" spans="1:14" x14ac:dyDescent="0.15">
      <c r="A1421" s="1" t="str">
        <f t="shared" si="41"/>
        <v>Ford Credit Auto Owner Trust 2017-A6573903198242736</v>
      </c>
      <c r="B1421" s="2">
        <v>42736</v>
      </c>
      <c r="C1421" s="1">
        <v>65739031982</v>
      </c>
      <c r="D1421" s="1" t="s">
        <v>56</v>
      </c>
      <c r="E1421" s="1">
        <v>6692.37</v>
      </c>
      <c r="F1421" s="1">
        <v>123.39</v>
      </c>
      <c r="G1421" s="1">
        <v>0</v>
      </c>
      <c r="H1421" s="1">
        <v>0</v>
      </c>
      <c r="I1421" s="1">
        <v>6568.98</v>
      </c>
      <c r="J1421" s="1">
        <v>10.77</v>
      </c>
      <c r="K1421" s="1">
        <v>0</v>
      </c>
      <c r="L1421" s="1">
        <v>0</v>
      </c>
      <c r="M1421" s="1">
        <v>123.36785992</v>
      </c>
      <c r="N1421" s="1">
        <v>134.16</v>
      </c>
    </row>
    <row r="1422" spans="1:14" x14ac:dyDescent="0.15">
      <c r="A1422" s="1" t="str">
        <f t="shared" si="41"/>
        <v>Ford Credit Auto Owner Trust 2017-A6573903244442736</v>
      </c>
      <c r="B1422" s="2">
        <v>42736</v>
      </c>
      <c r="C1422" s="1">
        <v>65739032444</v>
      </c>
      <c r="D1422" s="1" t="s">
        <v>56</v>
      </c>
      <c r="E1422" s="1">
        <v>1003.54</v>
      </c>
      <c r="F1422" s="1">
        <v>1001.45</v>
      </c>
      <c r="G1422" s="1">
        <v>2.09</v>
      </c>
      <c r="H1422" s="1">
        <v>0</v>
      </c>
      <c r="I1422" s="1">
        <v>2.09</v>
      </c>
      <c r="J1422" s="1">
        <v>7.76</v>
      </c>
      <c r="K1422" s="1">
        <v>0</v>
      </c>
      <c r="L1422" s="1">
        <v>0</v>
      </c>
      <c r="M1422" s="1">
        <v>170.04898624</v>
      </c>
      <c r="N1422" s="1">
        <v>0</v>
      </c>
    </row>
    <row r="1423" spans="1:14" x14ac:dyDescent="0.15">
      <c r="A1423" s="1" t="str">
        <f t="shared" si="41"/>
        <v>Ford Credit Auto Owner Trust 2017-A6573903330942736</v>
      </c>
      <c r="B1423" s="2">
        <v>42736</v>
      </c>
      <c r="C1423" s="1">
        <v>65739033309</v>
      </c>
      <c r="D1423" s="1" t="s">
        <v>56</v>
      </c>
      <c r="E1423" s="1">
        <v>5322.33</v>
      </c>
      <c r="F1423" s="1">
        <v>5322.3</v>
      </c>
      <c r="G1423" s="1">
        <v>0.03</v>
      </c>
      <c r="H1423" s="1">
        <v>0</v>
      </c>
      <c r="I1423" s="1">
        <v>0.03</v>
      </c>
      <c r="J1423" s="1">
        <v>79.19</v>
      </c>
      <c r="K1423" s="1">
        <v>0</v>
      </c>
      <c r="L1423" s="1">
        <v>0</v>
      </c>
      <c r="M1423" s="1">
        <v>588.67648852000002</v>
      </c>
      <c r="N1423" s="1">
        <v>0</v>
      </c>
    </row>
    <row r="1424" spans="1:14" x14ac:dyDescent="0.15">
      <c r="A1424" s="1" t="str">
        <f t="shared" si="41"/>
        <v>Ford Credit Auto Owner Trust 2017-A6573903372842736</v>
      </c>
      <c r="B1424" s="2">
        <v>42736</v>
      </c>
      <c r="C1424" s="1">
        <v>65739033728</v>
      </c>
      <c r="D1424" s="1" t="s">
        <v>56</v>
      </c>
      <c r="E1424" s="1">
        <v>1953.96</v>
      </c>
      <c r="F1424" s="1">
        <v>1953.43</v>
      </c>
      <c r="G1424" s="1">
        <v>0.53</v>
      </c>
      <c r="H1424" s="1">
        <v>0</v>
      </c>
      <c r="I1424" s="1">
        <v>0.53</v>
      </c>
      <c r="J1424" s="1">
        <v>8.1</v>
      </c>
      <c r="K1424" s="1">
        <v>0</v>
      </c>
      <c r="L1424" s="1">
        <v>0</v>
      </c>
      <c r="M1424" s="1">
        <v>206.66940668000001</v>
      </c>
      <c r="N1424" s="1">
        <v>0</v>
      </c>
    </row>
    <row r="1425" spans="1:14" x14ac:dyDescent="0.15">
      <c r="A1425" s="1" t="str">
        <f t="shared" si="41"/>
        <v>Ford Credit Auto Owner Trust 2017-A6573903438542736</v>
      </c>
      <c r="B1425" s="2">
        <v>42736</v>
      </c>
      <c r="C1425" s="1">
        <v>65739034385</v>
      </c>
      <c r="D1425" s="1" t="s">
        <v>56</v>
      </c>
      <c r="E1425" s="1">
        <v>35101.58</v>
      </c>
      <c r="F1425" s="1">
        <v>35053.279999999999</v>
      </c>
      <c r="G1425" s="1">
        <v>48.3</v>
      </c>
      <c r="H1425" s="1">
        <v>0</v>
      </c>
      <c r="I1425" s="1">
        <v>0.02</v>
      </c>
      <c r="J1425" s="1">
        <v>165.69</v>
      </c>
      <c r="K1425" s="1">
        <v>0</v>
      </c>
      <c r="L1425" s="1">
        <v>0</v>
      </c>
      <c r="M1425" s="1">
        <v>561.12064558999998</v>
      </c>
      <c r="N1425" s="1">
        <v>0</v>
      </c>
    </row>
    <row r="1426" spans="1:14" x14ac:dyDescent="0.15">
      <c r="A1426" s="1" t="str">
        <f t="shared" si="41"/>
        <v>Ford Credit Auto Owner Trust 2017-A6573903623442736</v>
      </c>
      <c r="B1426" s="2">
        <v>42736</v>
      </c>
      <c r="C1426" s="1">
        <v>65739036234</v>
      </c>
      <c r="D1426" s="1" t="s">
        <v>56</v>
      </c>
      <c r="E1426" s="1">
        <v>3280.42</v>
      </c>
      <c r="F1426" s="1">
        <v>3279.83</v>
      </c>
      <c r="G1426" s="1">
        <v>0.59</v>
      </c>
      <c r="H1426" s="1">
        <v>0</v>
      </c>
      <c r="I1426" s="1">
        <v>0.59</v>
      </c>
      <c r="J1426" s="1">
        <v>20.059999999999999</v>
      </c>
      <c r="K1426" s="1">
        <v>0</v>
      </c>
      <c r="L1426" s="1">
        <v>0</v>
      </c>
      <c r="M1426" s="1">
        <v>789.63321216999998</v>
      </c>
      <c r="N1426" s="1">
        <v>0</v>
      </c>
    </row>
    <row r="1427" spans="1:14" x14ac:dyDescent="0.15">
      <c r="A1427" s="1" t="str">
        <f t="shared" si="41"/>
        <v>Ford Credit Auto Owner Trust 2017-A6573903659542736</v>
      </c>
      <c r="B1427" s="2">
        <v>42736</v>
      </c>
      <c r="C1427" s="1">
        <v>65739036595</v>
      </c>
      <c r="D1427" s="1" t="s">
        <v>56</v>
      </c>
      <c r="E1427" s="1">
        <v>41412.89</v>
      </c>
      <c r="F1427" s="1">
        <v>41234.07</v>
      </c>
      <c r="G1427" s="1">
        <v>0</v>
      </c>
      <c r="H1427" s="1">
        <v>0</v>
      </c>
      <c r="I1427" s="1">
        <v>178.82</v>
      </c>
      <c r="J1427" s="1">
        <v>433.26</v>
      </c>
      <c r="K1427" s="1">
        <v>0</v>
      </c>
      <c r="L1427" s="1">
        <v>0</v>
      </c>
      <c r="M1427" s="1">
        <v>527.49700225000004</v>
      </c>
      <c r="N1427" s="1">
        <v>0</v>
      </c>
    </row>
    <row r="1428" spans="1:14" x14ac:dyDescent="0.15">
      <c r="A1428" s="1" t="str">
        <f t="shared" si="41"/>
        <v>Ford Credit Auto Owner Trust 2017-A6573903699342736</v>
      </c>
      <c r="B1428" s="2">
        <v>42736</v>
      </c>
      <c r="C1428" s="1">
        <v>65739036993</v>
      </c>
      <c r="D1428" s="1" t="s">
        <v>56</v>
      </c>
      <c r="E1428" s="1">
        <v>27648.91</v>
      </c>
      <c r="F1428" s="1">
        <v>0</v>
      </c>
      <c r="G1428" s="1">
        <v>0</v>
      </c>
      <c r="H1428" s="1">
        <v>0</v>
      </c>
      <c r="I1428" s="1">
        <v>27648.91</v>
      </c>
      <c r="J1428" s="1">
        <v>0</v>
      </c>
      <c r="K1428" s="1">
        <v>0</v>
      </c>
      <c r="L1428" s="1">
        <v>0</v>
      </c>
      <c r="M1428" s="1">
        <v>357.05122446000001</v>
      </c>
      <c r="N1428" s="1">
        <v>355.26</v>
      </c>
    </row>
    <row r="1429" spans="1:14" x14ac:dyDescent="0.15">
      <c r="A1429" s="1" t="str">
        <f t="shared" si="41"/>
        <v>Ford Credit Auto Owner Trust 2017-A6573903784242736</v>
      </c>
      <c r="B1429" s="2">
        <v>42736</v>
      </c>
      <c r="C1429" s="1">
        <v>65739037842</v>
      </c>
      <c r="D1429" s="1" t="s">
        <v>56</v>
      </c>
      <c r="E1429" s="1">
        <v>10628.35</v>
      </c>
      <c r="F1429" s="1">
        <v>10622.03</v>
      </c>
      <c r="G1429" s="1">
        <v>6.32</v>
      </c>
      <c r="H1429" s="1">
        <v>0</v>
      </c>
      <c r="I1429" s="1">
        <v>6.32</v>
      </c>
      <c r="J1429" s="1">
        <v>50.14</v>
      </c>
      <c r="K1429" s="1">
        <v>0</v>
      </c>
      <c r="L1429" s="1">
        <v>0</v>
      </c>
      <c r="M1429" s="1">
        <v>173.47082900999999</v>
      </c>
      <c r="N1429" s="1">
        <v>0</v>
      </c>
    </row>
    <row r="1430" spans="1:14" x14ac:dyDescent="0.15">
      <c r="A1430" s="1" t="str">
        <f t="shared" si="41"/>
        <v>Ford Credit Auto Owner Trust 2017-A6573903784642736</v>
      </c>
      <c r="B1430" s="2">
        <v>42736</v>
      </c>
      <c r="C1430" s="1">
        <v>65739037846</v>
      </c>
      <c r="D1430" s="1" t="s">
        <v>56</v>
      </c>
      <c r="E1430" s="1">
        <v>17979.71</v>
      </c>
      <c r="F1430" s="1">
        <v>17972.73</v>
      </c>
      <c r="G1430" s="1">
        <v>6.98</v>
      </c>
      <c r="H1430" s="1">
        <v>0</v>
      </c>
      <c r="I1430" s="1">
        <v>6.98</v>
      </c>
      <c r="J1430" s="1">
        <v>48.18</v>
      </c>
      <c r="K1430" s="1">
        <v>0</v>
      </c>
      <c r="L1430" s="1">
        <v>0</v>
      </c>
      <c r="M1430" s="1">
        <v>406.86979707</v>
      </c>
      <c r="N1430" s="1">
        <v>0</v>
      </c>
    </row>
    <row r="1431" spans="1:14" x14ac:dyDescent="0.15">
      <c r="A1431" s="1" t="str">
        <f t="shared" si="41"/>
        <v>Ford Credit Auto Owner Trust 2017-A6573903835942736</v>
      </c>
      <c r="B1431" s="2">
        <v>42736</v>
      </c>
      <c r="C1431" s="1">
        <v>65739038359</v>
      </c>
      <c r="D1431" s="1" t="s">
        <v>56</v>
      </c>
      <c r="E1431" s="1">
        <v>20483.39</v>
      </c>
      <c r="F1431" s="1">
        <v>337.9</v>
      </c>
      <c r="G1431" s="1">
        <v>0</v>
      </c>
      <c r="H1431" s="1">
        <v>0</v>
      </c>
      <c r="I1431" s="1">
        <v>20145.490000000002</v>
      </c>
      <c r="J1431" s="1">
        <v>79.03</v>
      </c>
      <c r="K1431" s="1">
        <v>0</v>
      </c>
      <c r="L1431" s="1">
        <v>0</v>
      </c>
      <c r="M1431" s="1">
        <v>344.76868228000001</v>
      </c>
      <c r="N1431" s="1">
        <v>416.93</v>
      </c>
    </row>
    <row r="1432" spans="1:14" x14ac:dyDescent="0.15">
      <c r="A1432" s="1" t="str">
        <f t="shared" si="41"/>
        <v>Ford Credit Auto Owner Trust 2017-A6573903879642736</v>
      </c>
      <c r="B1432" s="2">
        <v>42736</v>
      </c>
      <c r="C1432" s="1">
        <v>65739038796</v>
      </c>
      <c r="D1432" s="1" t="s">
        <v>56</v>
      </c>
      <c r="E1432" s="1">
        <v>19346.240000000002</v>
      </c>
      <c r="F1432" s="1">
        <v>19343.11</v>
      </c>
      <c r="G1432" s="1">
        <v>3.13</v>
      </c>
      <c r="H1432" s="1">
        <v>0</v>
      </c>
      <c r="I1432" s="1">
        <v>3.13</v>
      </c>
      <c r="J1432" s="1">
        <v>118.76</v>
      </c>
      <c r="K1432" s="1">
        <v>0</v>
      </c>
      <c r="L1432" s="1">
        <v>0</v>
      </c>
      <c r="M1432" s="1">
        <v>247.19988017</v>
      </c>
      <c r="N1432" s="1">
        <v>0</v>
      </c>
    </row>
    <row r="1433" spans="1:14" x14ac:dyDescent="0.15">
      <c r="A1433" s="1" t="str">
        <f t="shared" si="41"/>
        <v>Ford Credit Auto Owner Trust 2017-A6573903890842736</v>
      </c>
      <c r="B1433" s="2">
        <v>42736</v>
      </c>
      <c r="C1433" s="1">
        <v>65739038908</v>
      </c>
      <c r="D1433" s="1" t="s">
        <v>56</v>
      </c>
      <c r="E1433" s="1">
        <v>24160.06</v>
      </c>
      <c r="F1433" s="1">
        <v>293.87</v>
      </c>
      <c r="G1433" s="1">
        <v>0</v>
      </c>
      <c r="H1433" s="1">
        <v>0</v>
      </c>
      <c r="I1433" s="1">
        <v>23866.19</v>
      </c>
      <c r="J1433" s="1">
        <v>140.44999999999999</v>
      </c>
      <c r="K1433" s="1">
        <v>0</v>
      </c>
      <c r="L1433" s="1">
        <v>0</v>
      </c>
      <c r="M1433" s="1">
        <v>306.11827297999997</v>
      </c>
      <c r="N1433" s="1">
        <v>434.3</v>
      </c>
    </row>
    <row r="1434" spans="1:14" x14ac:dyDescent="0.15">
      <c r="A1434" s="1" t="str">
        <f t="shared" si="41"/>
        <v>Ford Credit Auto Owner Trust 2017-A6573903959442736</v>
      </c>
      <c r="B1434" s="2">
        <v>42736</v>
      </c>
      <c r="C1434" s="1">
        <v>65739039594</v>
      </c>
      <c r="D1434" s="1" t="s">
        <v>56</v>
      </c>
      <c r="E1434" s="1">
        <v>265.19</v>
      </c>
      <c r="F1434" s="1">
        <v>264.8</v>
      </c>
      <c r="G1434" s="1">
        <v>0.39</v>
      </c>
      <c r="H1434" s="1">
        <v>0</v>
      </c>
      <c r="I1434" s="1">
        <v>0.39</v>
      </c>
      <c r="J1434" s="1">
        <v>1.54</v>
      </c>
      <c r="K1434" s="1">
        <v>0</v>
      </c>
      <c r="L1434" s="1">
        <v>0</v>
      </c>
      <c r="M1434" s="1">
        <v>730.65593213</v>
      </c>
      <c r="N1434" s="1">
        <v>0</v>
      </c>
    </row>
    <row r="1435" spans="1:14" x14ac:dyDescent="0.15">
      <c r="A1435" s="1" t="str">
        <f t="shared" si="41"/>
        <v>Ford Credit Auto Owner Trust 2017-A6573903980842736</v>
      </c>
      <c r="B1435" s="2">
        <v>42736</v>
      </c>
      <c r="C1435" s="1">
        <v>65739039808</v>
      </c>
      <c r="D1435" s="1" t="s">
        <v>56</v>
      </c>
      <c r="E1435" s="1">
        <v>9982.7099999999991</v>
      </c>
      <c r="F1435" s="1">
        <v>9981.2099999999991</v>
      </c>
      <c r="G1435" s="1">
        <v>1.5</v>
      </c>
      <c r="H1435" s="1">
        <v>0</v>
      </c>
      <c r="I1435" s="1">
        <v>1.5</v>
      </c>
      <c r="J1435" s="1">
        <v>119.86</v>
      </c>
      <c r="K1435" s="1">
        <v>0</v>
      </c>
      <c r="L1435" s="1">
        <v>0</v>
      </c>
      <c r="M1435" s="1">
        <v>159.32458926999999</v>
      </c>
      <c r="N1435" s="1">
        <v>0</v>
      </c>
    </row>
    <row r="1436" spans="1:14" x14ac:dyDescent="0.15">
      <c r="A1436" s="1" t="str">
        <f t="shared" si="41"/>
        <v>Ford Credit Auto Owner Trust 2017-A6573903997642736</v>
      </c>
      <c r="B1436" s="2">
        <v>42736</v>
      </c>
      <c r="C1436" s="1">
        <v>65739039976</v>
      </c>
      <c r="D1436" s="1" t="s">
        <v>56</v>
      </c>
      <c r="E1436" s="1">
        <v>10416.030000000001</v>
      </c>
      <c r="F1436" s="1">
        <v>10410.969999999999</v>
      </c>
      <c r="G1436" s="1">
        <v>5.0599999999999996</v>
      </c>
      <c r="H1436" s="1">
        <v>0</v>
      </c>
      <c r="I1436" s="1">
        <v>5.0599999999999996</v>
      </c>
      <c r="J1436" s="1">
        <v>48.63</v>
      </c>
      <c r="K1436" s="1">
        <v>0</v>
      </c>
      <c r="L1436" s="1">
        <v>0</v>
      </c>
      <c r="M1436" s="1">
        <v>310.78195724</v>
      </c>
      <c r="N1436" s="1">
        <v>0</v>
      </c>
    </row>
    <row r="1437" spans="1:14" x14ac:dyDescent="0.15">
      <c r="A1437" s="1" t="str">
        <f t="shared" si="41"/>
        <v>Ford Credit Auto Owner Trust 2017-A6573904037342736</v>
      </c>
      <c r="B1437" s="2">
        <v>42736</v>
      </c>
      <c r="C1437" s="1">
        <v>65739040373</v>
      </c>
      <c r="D1437" s="1" t="s">
        <v>56</v>
      </c>
      <c r="E1437" s="1">
        <v>14378.26</v>
      </c>
      <c r="F1437" s="1">
        <v>14378.15</v>
      </c>
      <c r="G1437" s="1">
        <v>0.11</v>
      </c>
      <c r="H1437" s="1">
        <v>0</v>
      </c>
      <c r="I1437" s="1">
        <v>0.11</v>
      </c>
      <c r="J1437" s="1">
        <v>84.22</v>
      </c>
      <c r="K1437" s="1">
        <v>0</v>
      </c>
      <c r="L1437" s="1">
        <v>0</v>
      </c>
      <c r="M1437" s="1">
        <v>251.77344891000001</v>
      </c>
      <c r="N1437" s="1">
        <v>0</v>
      </c>
    </row>
    <row r="1438" spans="1:14" x14ac:dyDescent="0.15">
      <c r="A1438" s="1" t="str">
        <f t="shared" si="41"/>
        <v>Ford Credit Auto Owner Trust 2017-A6573904050942736</v>
      </c>
      <c r="B1438" s="2">
        <v>42736</v>
      </c>
      <c r="C1438" s="1">
        <v>65739040509</v>
      </c>
      <c r="D1438" s="1" t="s">
        <v>56</v>
      </c>
      <c r="E1438" s="1">
        <v>14043.02</v>
      </c>
      <c r="F1438" s="1">
        <v>14039.1</v>
      </c>
      <c r="G1438" s="1">
        <v>3.92</v>
      </c>
      <c r="H1438" s="1">
        <v>0</v>
      </c>
      <c r="I1438" s="1">
        <v>3.92</v>
      </c>
      <c r="J1438" s="1">
        <v>62.51</v>
      </c>
      <c r="K1438" s="1">
        <v>0</v>
      </c>
      <c r="L1438" s="1">
        <v>0</v>
      </c>
      <c r="M1438" s="1">
        <v>710.16994595000006</v>
      </c>
      <c r="N1438" s="1">
        <v>0</v>
      </c>
    </row>
    <row r="1439" spans="1:14" x14ac:dyDescent="0.15">
      <c r="A1439" s="1" t="str">
        <f t="shared" si="41"/>
        <v>Ford Credit Auto Owner Trust 2017-A6573904078942736</v>
      </c>
      <c r="B1439" s="2">
        <v>42736</v>
      </c>
      <c r="C1439" s="1">
        <v>65739040789</v>
      </c>
      <c r="D1439" s="1" t="s">
        <v>56</v>
      </c>
      <c r="E1439" s="1">
        <v>30235.68</v>
      </c>
      <c r="F1439" s="1">
        <v>30228.6</v>
      </c>
      <c r="G1439" s="1">
        <v>7.08</v>
      </c>
      <c r="H1439" s="1">
        <v>0</v>
      </c>
      <c r="I1439" s="1">
        <v>7.08</v>
      </c>
      <c r="J1439" s="1">
        <v>112.95</v>
      </c>
      <c r="K1439" s="1">
        <v>0</v>
      </c>
      <c r="L1439" s="1">
        <v>0</v>
      </c>
      <c r="M1439" s="1">
        <v>479.38642948</v>
      </c>
      <c r="N1439" s="1">
        <v>0</v>
      </c>
    </row>
    <row r="1440" spans="1:14" x14ac:dyDescent="0.15">
      <c r="A1440" s="1" t="str">
        <f t="shared" si="41"/>
        <v>Ford Credit Auto Owner Trust 2017-A6573904088142736</v>
      </c>
      <c r="B1440" s="2">
        <v>42736</v>
      </c>
      <c r="C1440" s="1">
        <v>65739040881</v>
      </c>
      <c r="D1440" s="1" t="s">
        <v>56</v>
      </c>
      <c r="E1440" s="1">
        <v>8988.0499999999993</v>
      </c>
      <c r="F1440" s="1">
        <v>8981.6</v>
      </c>
      <c r="G1440" s="1">
        <v>6.45</v>
      </c>
      <c r="H1440" s="1">
        <v>0</v>
      </c>
      <c r="I1440" s="1">
        <v>6.45</v>
      </c>
      <c r="J1440" s="1">
        <v>71.62</v>
      </c>
      <c r="K1440" s="1">
        <v>0</v>
      </c>
      <c r="L1440" s="1">
        <v>0</v>
      </c>
      <c r="M1440" s="1">
        <v>197.12188731000001</v>
      </c>
      <c r="N1440" s="1">
        <v>0</v>
      </c>
    </row>
    <row r="1441" spans="1:14" x14ac:dyDescent="0.15">
      <c r="A1441" s="1" t="str">
        <f t="shared" si="41"/>
        <v>Ford Credit Auto Owner Trust 2017-A6573904165842736</v>
      </c>
      <c r="B1441" s="2">
        <v>42736</v>
      </c>
      <c r="C1441" s="1">
        <v>65739041658</v>
      </c>
      <c r="D1441" s="1" t="s">
        <v>56</v>
      </c>
      <c r="E1441" s="1">
        <v>18524.09</v>
      </c>
      <c r="F1441" s="1">
        <v>0</v>
      </c>
      <c r="G1441" s="1">
        <v>0</v>
      </c>
      <c r="H1441" s="1">
        <v>0</v>
      </c>
      <c r="I1441" s="1">
        <v>18524.09</v>
      </c>
      <c r="J1441" s="1">
        <v>0</v>
      </c>
      <c r="K1441" s="1">
        <v>0</v>
      </c>
      <c r="L1441" s="1">
        <v>0</v>
      </c>
      <c r="M1441" s="1">
        <v>296.98763467999999</v>
      </c>
      <c r="N1441" s="1">
        <v>392.64</v>
      </c>
    </row>
    <row r="1442" spans="1:14" x14ac:dyDescent="0.15">
      <c r="A1442" s="1" t="str">
        <f t="shared" si="41"/>
        <v>Ford Credit Auto Owner Trust 2017-A6573904280142736</v>
      </c>
      <c r="B1442" s="2">
        <v>42736</v>
      </c>
      <c r="C1442" s="1">
        <v>65739042801</v>
      </c>
      <c r="D1442" s="1" t="s">
        <v>56</v>
      </c>
      <c r="E1442" s="1">
        <v>11778.44</v>
      </c>
      <c r="F1442" s="1">
        <v>11778.39</v>
      </c>
      <c r="G1442" s="1">
        <v>0.05</v>
      </c>
      <c r="H1442" s="1">
        <v>0</v>
      </c>
      <c r="I1442" s="1">
        <v>0.05</v>
      </c>
      <c r="J1442" s="1">
        <v>57.4</v>
      </c>
      <c r="K1442" s="1">
        <v>0</v>
      </c>
      <c r="L1442" s="1">
        <v>0</v>
      </c>
      <c r="M1442" s="1">
        <v>493.75222509000002</v>
      </c>
      <c r="N1442" s="1">
        <v>0</v>
      </c>
    </row>
    <row r="1443" spans="1:14" x14ac:dyDescent="0.15">
      <c r="A1443" s="1" t="str">
        <f t="shared" si="41"/>
        <v>Ford Credit Auto Owner Trust 2017-A6573904287842736</v>
      </c>
      <c r="B1443" s="2">
        <v>42736</v>
      </c>
      <c r="C1443" s="1">
        <v>65739042878</v>
      </c>
      <c r="D1443" s="1" t="s">
        <v>56</v>
      </c>
      <c r="E1443" s="1">
        <v>26515.96</v>
      </c>
      <c r="F1443" s="1">
        <v>26507.360000000001</v>
      </c>
      <c r="G1443" s="1">
        <v>8.6</v>
      </c>
      <c r="H1443" s="1">
        <v>0</v>
      </c>
      <c r="I1443" s="1">
        <v>8.6</v>
      </c>
      <c r="J1443" s="1">
        <v>131.30000000000001</v>
      </c>
      <c r="K1443" s="1">
        <v>0</v>
      </c>
      <c r="L1443" s="1">
        <v>0</v>
      </c>
      <c r="M1443" s="1">
        <v>553.26590605000001</v>
      </c>
      <c r="N1443" s="1">
        <v>0</v>
      </c>
    </row>
    <row r="1444" spans="1:14" x14ac:dyDescent="0.15">
      <c r="A1444" s="1" t="str">
        <f t="shared" si="41"/>
        <v>Ford Credit Auto Owner Trust 2017-A6573904403842736</v>
      </c>
      <c r="B1444" s="2">
        <v>42736</v>
      </c>
      <c r="C1444" s="1">
        <v>65739044038</v>
      </c>
      <c r="D1444" s="1" t="s">
        <v>56</v>
      </c>
      <c r="E1444" s="1">
        <v>24285.59</v>
      </c>
      <c r="F1444" s="1">
        <v>24285.55</v>
      </c>
      <c r="G1444" s="1">
        <v>0.04</v>
      </c>
      <c r="H1444" s="1">
        <v>0</v>
      </c>
      <c r="I1444" s="1">
        <v>0.04</v>
      </c>
      <c r="J1444" s="1">
        <v>636.47</v>
      </c>
      <c r="K1444" s="1">
        <v>0</v>
      </c>
      <c r="L1444" s="1">
        <v>0</v>
      </c>
      <c r="M1444" s="1">
        <v>686.48401981999996</v>
      </c>
      <c r="N1444" s="1">
        <v>0</v>
      </c>
    </row>
    <row r="1445" spans="1:14" x14ac:dyDescent="0.15">
      <c r="A1445" s="1" t="str">
        <f t="shared" si="41"/>
        <v>Ford Credit Auto Owner Trust 2017-A6573904436642736</v>
      </c>
      <c r="B1445" s="2">
        <v>42736</v>
      </c>
      <c r="C1445" s="1">
        <v>65739044366</v>
      </c>
      <c r="D1445" s="1" t="s">
        <v>56</v>
      </c>
      <c r="E1445" s="1">
        <v>21450.67</v>
      </c>
      <c r="F1445" s="1">
        <v>21450.65</v>
      </c>
      <c r="G1445" s="1">
        <v>0.02</v>
      </c>
      <c r="H1445" s="1">
        <v>0</v>
      </c>
      <c r="I1445" s="1">
        <v>0.02</v>
      </c>
      <c r="J1445" s="1">
        <v>133.97</v>
      </c>
      <c r="K1445" s="1">
        <v>0</v>
      </c>
      <c r="L1445" s="1">
        <v>0</v>
      </c>
      <c r="M1445" s="1">
        <v>272.64840916000003</v>
      </c>
      <c r="N1445" s="1">
        <v>0</v>
      </c>
    </row>
    <row r="1446" spans="1:14" x14ac:dyDescent="0.15">
      <c r="A1446" s="1" t="str">
        <f t="shared" si="41"/>
        <v>Ford Credit Auto Owner Trust 2017-A6573904451642736</v>
      </c>
      <c r="B1446" s="2">
        <v>42736</v>
      </c>
      <c r="C1446" s="1">
        <v>65739044516</v>
      </c>
      <c r="D1446" s="1" t="s">
        <v>56</v>
      </c>
      <c r="E1446" s="1">
        <v>2203.0500000000002</v>
      </c>
      <c r="F1446" s="1">
        <v>992.54</v>
      </c>
      <c r="G1446" s="1">
        <v>0</v>
      </c>
      <c r="H1446" s="1">
        <v>0</v>
      </c>
      <c r="I1446" s="1">
        <v>1210.51</v>
      </c>
      <c r="J1446" s="1">
        <v>7.46</v>
      </c>
      <c r="K1446" s="1">
        <v>0</v>
      </c>
      <c r="L1446" s="1">
        <v>0</v>
      </c>
      <c r="M1446" s="1">
        <v>146.11394178</v>
      </c>
      <c r="N1446" s="1">
        <v>0</v>
      </c>
    </row>
    <row r="1447" spans="1:14" x14ac:dyDescent="0.15">
      <c r="A1447" s="1" t="str">
        <f t="shared" si="41"/>
        <v>Ford Credit Auto Owner Trust 2017-A6573904608342736</v>
      </c>
      <c r="B1447" s="2">
        <v>42736</v>
      </c>
      <c r="C1447" s="1">
        <v>65739046083</v>
      </c>
      <c r="D1447" s="1" t="s">
        <v>56</v>
      </c>
      <c r="E1447" s="1">
        <v>19407.53</v>
      </c>
      <c r="F1447" s="1">
        <v>285.39999999999998</v>
      </c>
      <c r="G1447" s="1">
        <v>0</v>
      </c>
      <c r="H1447" s="1">
        <v>0</v>
      </c>
      <c r="I1447" s="1">
        <v>19122.13</v>
      </c>
      <c r="J1447" s="1">
        <v>0</v>
      </c>
      <c r="K1447" s="1">
        <v>0</v>
      </c>
      <c r="L1447" s="1">
        <v>0</v>
      </c>
      <c r="M1447" s="1">
        <v>285.39999999999998</v>
      </c>
      <c r="N1447" s="1">
        <v>285.39999999999998</v>
      </c>
    </row>
    <row r="1448" spans="1:14" x14ac:dyDescent="0.15">
      <c r="A1448" s="1" t="str">
        <f t="shared" si="41"/>
        <v>Ford Credit Auto Owner Trust 2017-A6573904781842736</v>
      </c>
      <c r="B1448" s="2">
        <v>42736</v>
      </c>
      <c r="C1448" s="1">
        <v>65739047818</v>
      </c>
      <c r="D1448" s="1" t="s">
        <v>56</v>
      </c>
      <c r="E1448" s="1">
        <v>20376.47</v>
      </c>
      <c r="F1448" s="1">
        <v>20375.43</v>
      </c>
      <c r="G1448" s="1">
        <v>1.04</v>
      </c>
      <c r="H1448" s="1">
        <v>0</v>
      </c>
      <c r="I1448" s="1">
        <v>1.04</v>
      </c>
      <c r="J1448" s="1">
        <v>59.78</v>
      </c>
      <c r="K1448" s="1">
        <v>0</v>
      </c>
      <c r="L1448" s="1">
        <v>0</v>
      </c>
      <c r="M1448" s="1">
        <v>447.10166283000001</v>
      </c>
      <c r="N1448" s="1">
        <v>0</v>
      </c>
    </row>
    <row r="1449" spans="1:14" x14ac:dyDescent="0.15">
      <c r="A1449" s="1" t="str">
        <f t="shared" si="41"/>
        <v>Ford Credit Auto Owner Trust 2017-A6573904797042736</v>
      </c>
      <c r="B1449" s="2">
        <v>42736</v>
      </c>
      <c r="C1449" s="1">
        <v>65739047970</v>
      </c>
      <c r="D1449" s="1" t="s">
        <v>56</v>
      </c>
      <c r="E1449" s="1">
        <v>13344.38</v>
      </c>
      <c r="F1449" s="1">
        <v>199.42</v>
      </c>
      <c r="G1449" s="1">
        <v>0</v>
      </c>
      <c r="H1449" s="1">
        <v>0</v>
      </c>
      <c r="I1449" s="1">
        <v>13144.96</v>
      </c>
      <c r="J1449" s="1">
        <v>80.540000000000006</v>
      </c>
      <c r="K1449" s="1">
        <v>0</v>
      </c>
      <c r="L1449" s="1">
        <v>0</v>
      </c>
      <c r="M1449" s="1">
        <v>200.72385041000001</v>
      </c>
      <c r="N1449" s="1">
        <v>0</v>
      </c>
    </row>
    <row r="1450" spans="1:14" x14ac:dyDescent="0.15">
      <c r="A1450" s="1" t="str">
        <f t="shared" si="41"/>
        <v>Ford Credit Auto Owner Trust 2017-A6573904840042736</v>
      </c>
      <c r="B1450" s="2">
        <v>42736</v>
      </c>
      <c r="C1450" s="1">
        <v>65739048400</v>
      </c>
      <c r="D1450" s="1" t="s">
        <v>56</v>
      </c>
      <c r="E1450" s="1">
        <v>35212.65</v>
      </c>
      <c r="F1450" s="1">
        <v>35204.67</v>
      </c>
      <c r="G1450" s="1">
        <v>7.98</v>
      </c>
      <c r="H1450" s="1">
        <v>0</v>
      </c>
      <c r="I1450" s="1">
        <v>7.98</v>
      </c>
      <c r="J1450" s="1">
        <v>122.09</v>
      </c>
      <c r="K1450" s="1">
        <v>0</v>
      </c>
      <c r="L1450" s="1">
        <v>0</v>
      </c>
      <c r="M1450" s="1">
        <v>577.35089719999996</v>
      </c>
      <c r="N1450" s="1">
        <v>0</v>
      </c>
    </row>
    <row r="1451" spans="1:14" x14ac:dyDescent="0.15">
      <c r="A1451" s="1" t="str">
        <f t="shared" si="41"/>
        <v>Ford Credit Auto Owner Trust 2017-A6573904916842736</v>
      </c>
      <c r="B1451" s="2">
        <v>42736</v>
      </c>
      <c r="C1451" s="1">
        <v>65739049168</v>
      </c>
      <c r="D1451" s="1" t="s">
        <v>56</v>
      </c>
      <c r="E1451" s="1">
        <v>35773.68</v>
      </c>
      <c r="F1451" s="1">
        <v>35773.67</v>
      </c>
      <c r="G1451" s="1">
        <v>0.01</v>
      </c>
      <c r="H1451" s="1">
        <v>0</v>
      </c>
      <c r="I1451" s="1">
        <v>0.01</v>
      </c>
      <c r="J1451" s="1">
        <v>154.79</v>
      </c>
      <c r="K1451" s="1">
        <v>0</v>
      </c>
      <c r="L1451" s="1">
        <v>0</v>
      </c>
      <c r="M1451" s="1">
        <v>461.90721692</v>
      </c>
      <c r="N1451" s="1">
        <v>0</v>
      </c>
    </row>
    <row r="1452" spans="1:14" x14ac:dyDescent="0.15">
      <c r="A1452" s="1" t="str">
        <f t="shared" si="41"/>
        <v>Ford Credit Auto Owner Trust 2017-A6573904931742736</v>
      </c>
      <c r="B1452" s="2">
        <v>42736</v>
      </c>
      <c r="C1452" s="1">
        <v>65739049317</v>
      </c>
      <c r="D1452" s="1" t="s">
        <v>56</v>
      </c>
      <c r="E1452" s="1">
        <v>57265.79</v>
      </c>
      <c r="F1452" s="1">
        <v>57265.599999999999</v>
      </c>
      <c r="G1452" s="1">
        <v>0.19</v>
      </c>
      <c r="H1452" s="1">
        <v>0</v>
      </c>
      <c r="I1452" s="1">
        <v>0.19</v>
      </c>
      <c r="J1452" s="1">
        <v>312.22000000000003</v>
      </c>
      <c r="K1452" s="1">
        <v>0</v>
      </c>
      <c r="L1452" s="1">
        <v>0</v>
      </c>
      <c r="M1452" s="1">
        <v>706.13306723999995</v>
      </c>
      <c r="N1452" s="1">
        <v>0</v>
      </c>
    </row>
    <row r="1453" spans="1:14" x14ac:dyDescent="0.15">
      <c r="A1453" s="1" t="str">
        <f t="shared" si="41"/>
        <v>Ford Credit Auto Owner Trust 2017-A6573904999042736</v>
      </c>
      <c r="B1453" s="2">
        <v>42736</v>
      </c>
      <c r="C1453" s="1">
        <v>65739049990</v>
      </c>
      <c r="D1453" s="1" t="s">
        <v>56</v>
      </c>
      <c r="E1453" s="1">
        <v>9604.75</v>
      </c>
      <c r="F1453" s="1">
        <v>152.97999999999999</v>
      </c>
      <c r="G1453" s="1">
        <v>0</v>
      </c>
      <c r="H1453" s="1">
        <v>0</v>
      </c>
      <c r="I1453" s="1">
        <v>9451.77</v>
      </c>
      <c r="J1453" s="1">
        <v>44.59</v>
      </c>
      <c r="K1453" s="1">
        <v>0</v>
      </c>
      <c r="L1453" s="1">
        <v>0</v>
      </c>
      <c r="M1453" s="1">
        <v>142.33700919</v>
      </c>
      <c r="N1453" s="1">
        <v>197.57</v>
      </c>
    </row>
    <row r="1454" spans="1:14" x14ac:dyDescent="0.15">
      <c r="A1454" s="1" t="str">
        <f t="shared" si="41"/>
        <v>Ford Credit Auto Owner Trust 2017-A6573905000842736</v>
      </c>
      <c r="B1454" s="2">
        <v>42736</v>
      </c>
      <c r="C1454" s="1">
        <v>65739050008</v>
      </c>
      <c r="D1454" s="1" t="s">
        <v>56</v>
      </c>
      <c r="E1454" s="1">
        <v>278.01</v>
      </c>
      <c r="F1454" s="1">
        <v>272.92</v>
      </c>
      <c r="G1454" s="1">
        <v>5.09</v>
      </c>
      <c r="H1454" s="1">
        <v>0</v>
      </c>
      <c r="I1454" s="1">
        <v>5.09</v>
      </c>
      <c r="J1454" s="1">
        <v>2.08</v>
      </c>
      <c r="K1454" s="1">
        <v>0</v>
      </c>
      <c r="L1454" s="1">
        <v>0</v>
      </c>
      <c r="M1454" s="1">
        <v>219.36079943999999</v>
      </c>
      <c r="N1454" s="1">
        <v>0</v>
      </c>
    </row>
    <row r="1455" spans="1:14" x14ac:dyDescent="0.15">
      <c r="A1455" s="1" t="str">
        <f t="shared" si="41"/>
        <v>Ford Credit Auto Owner Trust 2017-A6573905071642736</v>
      </c>
      <c r="B1455" s="2">
        <v>42736</v>
      </c>
      <c r="C1455" s="1">
        <v>65739050716</v>
      </c>
      <c r="D1455" s="1" t="s">
        <v>56</v>
      </c>
      <c r="E1455" s="1">
        <v>32211.35</v>
      </c>
      <c r="F1455" s="1">
        <v>386.7</v>
      </c>
      <c r="G1455" s="1">
        <v>0</v>
      </c>
      <c r="H1455" s="1">
        <v>0</v>
      </c>
      <c r="I1455" s="1">
        <v>31824.65</v>
      </c>
      <c r="J1455" s="1">
        <v>168.3</v>
      </c>
      <c r="K1455" s="1">
        <v>0</v>
      </c>
      <c r="L1455" s="1">
        <v>0</v>
      </c>
      <c r="M1455" s="1">
        <v>392.18422750000002</v>
      </c>
      <c r="N1455" s="1">
        <v>541.70000000000005</v>
      </c>
    </row>
    <row r="1456" spans="1:14" x14ac:dyDescent="0.15">
      <c r="A1456" s="1" t="str">
        <f t="shared" si="41"/>
        <v>Ford Credit Auto Owner Trust 2017-A6573905082742736</v>
      </c>
      <c r="B1456" s="2">
        <v>42736</v>
      </c>
      <c r="C1456" s="1">
        <v>65739050827</v>
      </c>
      <c r="D1456" s="1" t="s">
        <v>56</v>
      </c>
      <c r="E1456" s="1">
        <v>22543.22</v>
      </c>
      <c r="F1456" s="1">
        <v>22539.119999999999</v>
      </c>
      <c r="G1456" s="1">
        <v>4.0999999999999996</v>
      </c>
      <c r="H1456" s="1">
        <v>0</v>
      </c>
      <c r="I1456" s="1">
        <v>4.0999999999999996</v>
      </c>
      <c r="J1456" s="1">
        <v>110.38</v>
      </c>
      <c r="K1456" s="1">
        <v>0</v>
      </c>
      <c r="L1456" s="1">
        <v>0</v>
      </c>
      <c r="M1456" s="1">
        <v>269.07299812999997</v>
      </c>
      <c r="N1456" s="1">
        <v>0</v>
      </c>
    </row>
    <row r="1457" spans="1:14" x14ac:dyDescent="0.15">
      <c r="A1457" s="1" t="str">
        <f t="shared" si="41"/>
        <v>Ford Credit Auto Owner Trust 2017-A6573905094642736</v>
      </c>
      <c r="B1457" s="2">
        <v>42736</v>
      </c>
      <c r="C1457" s="1">
        <v>65739050946</v>
      </c>
      <c r="D1457" s="1" t="s">
        <v>56</v>
      </c>
      <c r="E1457" s="1">
        <v>14706.45</v>
      </c>
      <c r="F1457" s="1">
        <v>0</v>
      </c>
      <c r="G1457" s="1">
        <v>0</v>
      </c>
      <c r="H1457" s="1">
        <v>0</v>
      </c>
      <c r="I1457" s="1">
        <v>14706.45</v>
      </c>
      <c r="J1457" s="1">
        <v>0</v>
      </c>
      <c r="K1457" s="1">
        <v>0</v>
      </c>
      <c r="L1457" s="1">
        <v>0</v>
      </c>
      <c r="M1457" s="1">
        <v>453.38883611</v>
      </c>
      <c r="N1457" s="1">
        <v>0</v>
      </c>
    </row>
    <row r="1458" spans="1:14" x14ac:dyDescent="0.15">
      <c r="A1458" s="1" t="str">
        <f t="shared" si="41"/>
        <v>Ford Credit Auto Owner Trust 2017-A6573905122142736</v>
      </c>
      <c r="B1458" s="2">
        <v>42736</v>
      </c>
      <c r="C1458" s="1">
        <v>65739051221</v>
      </c>
      <c r="D1458" s="1" t="s">
        <v>56</v>
      </c>
      <c r="E1458" s="1">
        <v>9246.6</v>
      </c>
      <c r="F1458" s="1">
        <v>4959.63</v>
      </c>
      <c r="G1458" s="1">
        <v>0</v>
      </c>
      <c r="H1458" s="1">
        <v>0</v>
      </c>
      <c r="I1458" s="1">
        <v>4286.97</v>
      </c>
      <c r="J1458" s="1">
        <v>40.369999999999997</v>
      </c>
      <c r="K1458" s="1">
        <v>0</v>
      </c>
      <c r="L1458" s="1">
        <v>0</v>
      </c>
      <c r="M1458" s="1">
        <v>375.71505463</v>
      </c>
      <c r="N1458" s="1">
        <v>0</v>
      </c>
    </row>
    <row r="1459" spans="1:14" x14ac:dyDescent="0.15">
      <c r="A1459" s="1" t="str">
        <f t="shared" si="41"/>
        <v>Ford Credit Auto Owner Trust 2017-A6573905180042736</v>
      </c>
      <c r="B1459" s="2">
        <v>42736</v>
      </c>
      <c r="C1459" s="1">
        <v>65739051800</v>
      </c>
      <c r="D1459" s="1" t="s">
        <v>56</v>
      </c>
      <c r="E1459" s="1">
        <v>25071.73</v>
      </c>
      <c r="F1459" s="1">
        <v>25062.83</v>
      </c>
      <c r="G1459" s="1">
        <v>8.9</v>
      </c>
      <c r="H1459" s="1">
        <v>0</v>
      </c>
      <c r="I1459" s="1">
        <v>8.9</v>
      </c>
      <c r="J1459" s="1">
        <v>134.79</v>
      </c>
      <c r="K1459" s="1">
        <v>0</v>
      </c>
      <c r="L1459" s="1">
        <v>0</v>
      </c>
      <c r="M1459" s="1">
        <v>326.75453420999997</v>
      </c>
      <c r="N1459" s="1">
        <v>0</v>
      </c>
    </row>
    <row r="1460" spans="1:14" x14ac:dyDescent="0.15">
      <c r="A1460" s="1" t="str">
        <f t="shared" si="41"/>
        <v>Ford Credit Auto Owner Trust 2017-A6573905190742736</v>
      </c>
      <c r="B1460" s="2">
        <v>42736</v>
      </c>
      <c r="C1460" s="1">
        <v>65739051907</v>
      </c>
      <c r="D1460" s="1" t="s">
        <v>56</v>
      </c>
      <c r="E1460" s="1">
        <v>31789.17</v>
      </c>
      <c r="F1460" s="1">
        <v>31784.74</v>
      </c>
      <c r="G1460" s="1">
        <v>4.43</v>
      </c>
      <c r="H1460" s="1">
        <v>0</v>
      </c>
      <c r="I1460" s="1">
        <v>4.43</v>
      </c>
      <c r="J1460" s="1">
        <v>86.78</v>
      </c>
      <c r="K1460" s="1">
        <v>0</v>
      </c>
      <c r="L1460" s="1">
        <v>0</v>
      </c>
      <c r="M1460" s="1">
        <v>492.87044915000001</v>
      </c>
      <c r="N1460" s="1">
        <v>0</v>
      </c>
    </row>
    <row r="1461" spans="1:14" x14ac:dyDescent="0.15">
      <c r="A1461" s="1" t="str">
        <f t="shared" si="41"/>
        <v>Ford Credit Auto Owner Trust 2017-A6573905246942736</v>
      </c>
      <c r="B1461" s="2">
        <v>42736</v>
      </c>
      <c r="C1461" s="1">
        <v>65739052469</v>
      </c>
      <c r="D1461" s="1" t="s">
        <v>56</v>
      </c>
      <c r="E1461" s="1">
        <v>9306.0400000000009</v>
      </c>
      <c r="F1461" s="1">
        <v>186.71</v>
      </c>
      <c r="G1461" s="1">
        <v>0</v>
      </c>
      <c r="H1461" s="1">
        <v>0</v>
      </c>
      <c r="I1461" s="1">
        <v>9119.33</v>
      </c>
      <c r="J1461" s="1">
        <v>40.659999999999997</v>
      </c>
      <c r="K1461" s="1">
        <v>0</v>
      </c>
      <c r="L1461" s="1">
        <v>0</v>
      </c>
      <c r="M1461" s="1">
        <v>187.97469727999999</v>
      </c>
      <c r="N1461" s="1">
        <v>227.37</v>
      </c>
    </row>
    <row r="1462" spans="1:14" x14ac:dyDescent="0.15">
      <c r="A1462" s="1" t="str">
        <f t="shared" si="41"/>
        <v>Ford Credit Auto Owner Trust 2017-A6573905333342736</v>
      </c>
      <c r="B1462" s="2">
        <v>42736</v>
      </c>
      <c r="C1462" s="1">
        <v>65739053333</v>
      </c>
      <c r="D1462" s="1" t="s">
        <v>56</v>
      </c>
      <c r="E1462" s="1">
        <v>24869.13</v>
      </c>
      <c r="F1462" s="1">
        <v>24838.11</v>
      </c>
      <c r="G1462" s="1">
        <v>0</v>
      </c>
      <c r="H1462" s="1">
        <v>0</v>
      </c>
      <c r="I1462" s="1">
        <v>31.02</v>
      </c>
      <c r="J1462" s="1">
        <v>120.15</v>
      </c>
      <c r="K1462" s="1">
        <v>0</v>
      </c>
      <c r="L1462" s="1">
        <v>0</v>
      </c>
      <c r="M1462" s="1">
        <v>379.08085323</v>
      </c>
      <c r="N1462" s="1">
        <v>0</v>
      </c>
    </row>
    <row r="1463" spans="1:14" x14ac:dyDescent="0.15">
      <c r="A1463" s="1" t="str">
        <f t="shared" si="41"/>
        <v>Ford Credit Auto Owner Trust 2017-A6573905382642736</v>
      </c>
      <c r="B1463" s="2">
        <v>42736</v>
      </c>
      <c r="C1463" s="1">
        <v>65739053826</v>
      </c>
      <c r="D1463" s="1" t="s">
        <v>56</v>
      </c>
      <c r="E1463" s="1">
        <v>5125.72</v>
      </c>
      <c r="F1463" s="1">
        <v>3080.11</v>
      </c>
      <c r="G1463" s="1">
        <v>0</v>
      </c>
      <c r="H1463" s="1">
        <v>0</v>
      </c>
      <c r="I1463" s="1">
        <v>2045.61</v>
      </c>
      <c r="J1463" s="1">
        <v>19.89</v>
      </c>
      <c r="K1463" s="1">
        <v>0</v>
      </c>
      <c r="L1463" s="1">
        <v>0</v>
      </c>
      <c r="M1463" s="1">
        <v>172.26506244999999</v>
      </c>
      <c r="N1463" s="1">
        <v>0</v>
      </c>
    </row>
    <row r="1464" spans="1:14" x14ac:dyDescent="0.15">
      <c r="A1464" s="1" t="str">
        <f t="shared" si="41"/>
        <v>Ford Credit Auto Owner Trust 2017-A6573905399642736</v>
      </c>
      <c r="B1464" s="2">
        <v>42736</v>
      </c>
      <c r="C1464" s="1">
        <v>65739053996</v>
      </c>
      <c r="D1464" s="1" t="s">
        <v>56</v>
      </c>
      <c r="E1464" s="1">
        <v>18206.990000000002</v>
      </c>
      <c r="F1464" s="1">
        <v>18203.87</v>
      </c>
      <c r="G1464" s="1">
        <v>3.12</v>
      </c>
      <c r="H1464" s="1">
        <v>0</v>
      </c>
      <c r="I1464" s="1">
        <v>3.12</v>
      </c>
      <c r="J1464" s="1">
        <v>132.80000000000001</v>
      </c>
      <c r="K1464" s="1">
        <v>0</v>
      </c>
      <c r="L1464" s="1">
        <v>0</v>
      </c>
      <c r="M1464" s="1">
        <v>274.75475184999999</v>
      </c>
      <c r="N1464" s="1">
        <v>0</v>
      </c>
    </row>
    <row r="1465" spans="1:14" x14ac:dyDescent="0.15">
      <c r="A1465" s="1" t="str">
        <f t="shared" si="41"/>
        <v>Ford Credit Auto Owner Trust 2017-A6573905443842736</v>
      </c>
      <c r="B1465" s="2">
        <v>42736</v>
      </c>
      <c r="C1465" s="1">
        <v>65739054438</v>
      </c>
      <c r="D1465" s="1" t="s">
        <v>56</v>
      </c>
      <c r="E1465" s="1">
        <v>36905.01</v>
      </c>
      <c r="F1465" s="1">
        <v>36898.239999999998</v>
      </c>
      <c r="G1465" s="1">
        <v>6.77</v>
      </c>
      <c r="H1465" s="1">
        <v>0</v>
      </c>
      <c r="I1465" s="1">
        <v>6.77</v>
      </c>
      <c r="J1465" s="1">
        <v>174.4</v>
      </c>
      <c r="K1465" s="1">
        <v>0</v>
      </c>
      <c r="L1465" s="1">
        <v>0</v>
      </c>
      <c r="M1465" s="1">
        <v>436.74383942999998</v>
      </c>
      <c r="N1465" s="1">
        <v>0</v>
      </c>
    </row>
    <row r="1466" spans="1:14" x14ac:dyDescent="0.15">
      <c r="A1466" s="1" t="str">
        <f t="shared" si="41"/>
        <v>Ford Credit Auto Owner Trust 2017-A6573905465942736</v>
      </c>
      <c r="B1466" s="2">
        <v>42736</v>
      </c>
      <c r="C1466" s="1">
        <v>65739054659</v>
      </c>
      <c r="D1466" s="1" t="s">
        <v>56</v>
      </c>
      <c r="E1466" s="1">
        <v>24287.8</v>
      </c>
      <c r="F1466" s="1">
        <v>272.60000000000002</v>
      </c>
      <c r="G1466" s="1">
        <v>0</v>
      </c>
      <c r="H1466" s="1">
        <v>0</v>
      </c>
      <c r="I1466" s="1">
        <v>24015.200000000001</v>
      </c>
      <c r="J1466" s="1">
        <v>139.26</v>
      </c>
      <c r="K1466" s="1">
        <v>0</v>
      </c>
      <c r="L1466" s="1">
        <v>0</v>
      </c>
      <c r="M1466" s="1">
        <v>288.60845890000002</v>
      </c>
      <c r="N1466" s="1">
        <v>411.86</v>
      </c>
    </row>
    <row r="1467" spans="1:14" x14ac:dyDescent="0.15">
      <c r="A1467" s="1" t="str">
        <f t="shared" si="41"/>
        <v>Ford Credit Auto Owner Trust 2017-A6573905481142736</v>
      </c>
      <c r="B1467" s="2">
        <v>42736</v>
      </c>
      <c r="C1467" s="1">
        <v>65739054811</v>
      </c>
      <c r="D1467" s="1" t="s">
        <v>56</v>
      </c>
      <c r="E1467" s="1">
        <v>472</v>
      </c>
      <c r="F1467" s="1">
        <v>470.74</v>
      </c>
      <c r="G1467" s="1">
        <v>1.26</v>
      </c>
      <c r="H1467" s="1">
        <v>0</v>
      </c>
      <c r="I1467" s="1">
        <v>1.26</v>
      </c>
      <c r="J1467" s="1">
        <v>1.41</v>
      </c>
      <c r="K1467" s="1">
        <v>0</v>
      </c>
      <c r="L1467" s="1">
        <v>0</v>
      </c>
      <c r="M1467" s="1">
        <v>747.85005057000001</v>
      </c>
      <c r="N1467" s="1">
        <v>0</v>
      </c>
    </row>
    <row r="1468" spans="1:14" x14ac:dyDescent="0.15">
      <c r="A1468" s="1" t="str">
        <f t="shared" si="41"/>
        <v>Ford Credit Auto Owner Trust 2017-A6573905494742736</v>
      </c>
      <c r="B1468" s="2">
        <v>42736</v>
      </c>
      <c r="C1468" s="1">
        <v>65739054947</v>
      </c>
      <c r="D1468" s="1" t="s">
        <v>56</v>
      </c>
      <c r="E1468" s="1">
        <v>25371.24</v>
      </c>
      <c r="F1468" s="1">
        <v>1387.81</v>
      </c>
      <c r="G1468" s="1">
        <v>0</v>
      </c>
      <c r="H1468" s="1">
        <v>0</v>
      </c>
      <c r="I1468" s="1">
        <v>23983.43</v>
      </c>
      <c r="J1468" s="1">
        <v>120.46</v>
      </c>
      <c r="K1468" s="1">
        <v>0</v>
      </c>
      <c r="L1468" s="1">
        <v>0</v>
      </c>
      <c r="M1468" s="1">
        <v>301.69969705</v>
      </c>
      <c r="N1468" s="1">
        <v>0</v>
      </c>
    </row>
    <row r="1469" spans="1:14" x14ac:dyDescent="0.15">
      <c r="A1469" s="1" t="str">
        <f t="shared" si="41"/>
        <v>Ford Credit Auto Owner Trust 2017-A6573905495442736</v>
      </c>
      <c r="B1469" s="2">
        <v>42736</v>
      </c>
      <c r="C1469" s="1">
        <v>65739054954</v>
      </c>
      <c r="D1469" s="1" t="s">
        <v>56</v>
      </c>
      <c r="E1469" s="1">
        <v>30679.88</v>
      </c>
      <c r="F1469" s="1">
        <v>30677.439999999999</v>
      </c>
      <c r="G1469" s="1">
        <v>2.44</v>
      </c>
      <c r="H1469" s="1">
        <v>0</v>
      </c>
      <c r="I1469" s="1">
        <v>2.44</v>
      </c>
      <c r="J1469" s="1">
        <v>56.01</v>
      </c>
      <c r="K1469" s="1">
        <v>0</v>
      </c>
      <c r="L1469" s="1">
        <v>0</v>
      </c>
      <c r="M1469" s="1">
        <v>450.24010976</v>
      </c>
      <c r="N1469" s="1">
        <v>0</v>
      </c>
    </row>
    <row r="1470" spans="1:14" x14ac:dyDescent="0.15">
      <c r="A1470" s="1" t="str">
        <f t="shared" si="41"/>
        <v>Ford Credit Auto Owner Trust 2017-A6573905500242736</v>
      </c>
      <c r="B1470" s="2">
        <v>42736</v>
      </c>
      <c r="C1470" s="1">
        <v>65739055002</v>
      </c>
      <c r="D1470" s="1" t="s">
        <v>56</v>
      </c>
      <c r="E1470" s="1">
        <v>34654.06</v>
      </c>
      <c r="F1470" s="1">
        <v>34652.26</v>
      </c>
      <c r="G1470" s="1">
        <v>1.8</v>
      </c>
      <c r="H1470" s="1">
        <v>0</v>
      </c>
      <c r="I1470" s="1">
        <v>1.8</v>
      </c>
      <c r="J1470" s="1">
        <v>57.68</v>
      </c>
      <c r="K1470" s="1">
        <v>0</v>
      </c>
      <c r="L1470" s="1">
        <v>0</v>
      </c>
      <c r="M1470" s="1">
        <v>474.62488182999999</v>
      </c>
      <c r="N1470" s="1">
        <v>0</v>
      </c>
    </row>
    <row r="1471" spans="1:14" x14ac:dyDescent="0.15">
      <c r="A1471" s="1" t="str">
        <f t="shared" si="41"/>
        <v>Ford Credit Auto Owner Trust 2017-A6573905581342736</v>
      </c>
      <c r="B1471" s="2">
        <v>42736</v>
      </c>
      <c r="C1471" s="1">
        <v>65739055813</v>
      </c>
      <c r="D1471" s="1" t="s">
        <v>56</v>
      </c>
      <c r="E1471" s="1">
        <v>10440.36</v>
      </c>
      <c r="F1471" s="1">
        <v>10440.299999999999</v>
      </c>
      <c r="G1471" s="1">
        <v>0.06</v>
      </c>
      <c r="H1471" s="1">
        <v>0</v>
      </c>
      <c r="I1471" s="1">
        <v>0.06</v>
      </c>
      <c r="J1471" s="1">
        <v>55.5</v>
      </c>
      <c r="K1471" s="1">
        <v>0</v>
      </c>
      <c r="L1471" s="1">
        <v>0</v>
      </c>
      <c r="M1471" s="1">
        <v>536.21475368999995</v>
      </c>
      <c r="N1471" s="1">
        <v>0</v>
      </c>
    </row>
    <row r="1472" spans="1:14" x14ac:dyDescent="0.15">
      <c r="A1472" s="1" t="str">
        <f t="shared" si="41"/>
        <v>Ford Credit Auto Owner Trust 2017-A6573905585342736</v>
      </c>
      <c r="B1472" s="2">
        <v>42736</v>
      </c>
      <c r="C1472" s="1">
        <v>65739055853</v>
      </c>
      <c r="D1472" s="1" t="s">
        <v>56</v>
      </c>
      <c r="E1472" s="1">
        <v>2088.48</v>
      </c>
      <c r="F1472" s="1">
        <v>487.01</v>
      </c>
      <c r="G1472" s="1">
        <v>0</v>
      </c>
      <c r="H1472" s="1">
        <v>0</v>
      </c>
      <c r="I1472" s="1">
        <v>1601.47</v>
      </c>
      <c r="J1472" s="1">
        <v>12.99</v>
      </c>
      <c r="K1472" s="1">
        <v>0</v>
      </c>
      <c r="L1472" s="1">
        <v>0</v>
      </c>
      <c r="M1472" s="1">
        <v>146.58583227</v>
      </c>
      <c r="N1472" s="1">
        <v>0</v>
      </c>
    </row>
    <row r="1473" spans="1:14" x14ac:dyDescent="0.15">
      <c r="A1473" s="1" t="str">
        <f t="shared" si="41"/>
        <v>Ford Credit Auto Owner Trust 2017-A6573905610742736</v>
      </c>
      <c r="B1473" s="2">
        <v>42736</v>
      </c>
      <c r="C1473" s="1">
        <v>65739056107</v>
      </c>
      <c r="D1473" s="1" t="s">
        <v>56</v>
      </c>
      <c r="E1473" s="1">
        <v>32449</v>
      </c>
      <c r="F1473" s="1">
        <v>2632.22</v>
      </c>
      <c r="G1473" s="1">
        <v>0</v>
      </c>
      <c r="H1473" s="1">
        <v>0</v>
      </c>
      <c r="I1473" s="1">
        <v>29816.78</v>
      </c>
      <c r="J1473" s="1">
        <v>117.78</v>
      </c>
      <c r="K1473" s="1">
        <v>0</v>
      </c>
      <c r="L1473" s="1">
        <v>0</v>
      </c>
      <c r="M1473" s="1">
        <v>827.10050805000003</v>
      </c>
      <c r="N1473" s="1">
        <v>0</v>
      </c>
    </row>
    <row r="1474" spans="1:14" x14ac:dyDescent="0.15">
      <c r="A1474" s="1" t="str">
        <f t="shared" si="41"/>
        <v>Ford Credit Auto Owner Trust 2017-A6573905652342736</v>
      </c>
      <c r="B1474" s="2">
        <v>42736</v>
      </c>
      <c r="C1474" s="1">
        <v>65739056523</v>
      </c>
      <c r="D1474" s="1" t="s">
        <v>56</v>
      </c>
      <c r="E1474" s="1">
        <v>47378.559999999998</v>
      </c>
      <c r="F1474" s="1">
        <v>693.6</v>
      </c>
      <c r="G1474" s="1">
        <v>0</v>
      </c>
      <c r="H1474" s="1">
        <v>0</v>
      </c>
      <c r="I1474" s="1">
        <v>46684.959999999999</v>
      </c>
      <c r="J1474" s="1">
        <v>252.47</v>
      </c>
      <c r="K1474" s="1">
        <v>0</v>
      </c>
      <c r="L1474" s="1">
        <v>0</v>
      </c>
      <c r="M1474" s="1">
        <v>701.34585188000005</v>
      </c>
      <c r="N1474" s="1">
        <v>946.07</v>
      </c>
    </row>
    <row r="1475" spans="1:14" x14ac:dyDescent="0.15">
      <c r="A1475" s="1" t="str">
        <f t="shared" ref="A1475:A1538" si="42">D1475&amp;C1475&amp;B1475</f>
        <v>Ford Credit Auto Owner Trust 2017-A6573905665442736</v>
      </c>
      <c r="B1475" s="2">
        <v>42736</v>
      </c>
      <c r="C1475" s="1">
        <v>65739056654</v>
      </c>
      <c r="D1475" s="1" t="s">
        <v>56</v>
      </c>
      <c r="E1475" s="1">
        <v>27392.2</v>
      </c>
      <c r="F1475" s="1">
        <v>27387.7</v>
      </c>
      <c r="G1475" s="1">
        <v>4.5</v>
      </c>
      <c r="H1475" s="1">
        <v>0</v>
      </c>
      <c r="I1475" s="1">
        <v>4.5</v>
      </c>
      <c r="J1475" s="1">
        <v>138.88</v>
      </c>
      <c r="K1475" s="1">
        <v>0</v>
      </c>
      <c r="L1475" s="1">
        <v>0</v>
      </c>
      <c r="M1475" s="1">
        <v>773.20447023999998</v>
      </c>
      <c r="N1475" s="1">
        <v>0</v>
      </c>
    </row>
    <row r="1476" spans="1:14" x14ac:dyDescent="0.15">
      <c r="A1476" s="1" t="str">
        <f t="shared" si="42"/>
        <v>Ford Credit Auto Owner Trust 2017-A6573905684142736</v>
      </c>
      <c r="B1476" s="2">
        <v>42736</v>
      </c>
      <c r="C1476" s="1">
        <v>65739056841</v>
      </c>
      <c r="D1476" s="1" t="s">
        <v>56</v>
      </c>
      <c r="E1476" s="1">
        <v>23028.87</v>
      </c>
      <c r="F1476" s="1">
        <v>23028</v>
      </c>
      <c r="G1476" s="1">
        <v>0.87</v>
      </c>
      <c r="H1476" s="1">
        <v>0</v>
      </c>
      <c r="I1476" s="1">
        <v>0.87</v>
      </c>
      <c r="J1476" s="1">
        <v>0</v>
      </c>
      <c r="K1476" s="1">
        <v>0</v>
      </c>
      <c r="L1476" s="1">
        <v>0</v>
      </c>
      <c r="M1476" s="1">
        <v>328.99</v>
      </c>
      <c r="N1476" s="1">
        <v>0</v>
      </c>
    </row>
    <row r="1477" spans="1:14" x14ac:dyDescent="0.15">
      <c r="A1477" s="1" t="str">
        <f t="shared" si="42"/>
        <v>Ford Credit Auto Owner Trust 2017-A6573905703542736</v>
      </c>
      <c r="B1477" s="2">
        <v>42736</v>
      </c>
      <c r="C1477" s="1">
        <v>65739057035</v>
      </c>
      <c r="D1477" s="1" t="s">
        <v>56</v>
      </c>
      <c r="E1477" s="1">
        <v>9533.86</v>
      </c>
      <c r="F1477" s="1">
        <v>9528.81</v>
      </c>
      <c r="G1477" s="1">
        <v>5.05</v>
      </c>
      <c r="H1477" s="1">
        <v>0</v>
      </c>
      <c r="I1477" s="1">
        <v>5.05</v>
      </c>
      <c r="J1477" s="1">
        <v>58.89</v>
      </c>
      <c r="K1477" s="1">
        <v>0</v>
      </c>
      <c r="L1477" s="1">
        <v>0</v>
      </c>
      <c r="M1477" s="1">
        <v>182.54579874000001</v>
      </c>
      <c r="N1477" s="1">
        <v>0</v>
      </c>
    </row>
    <row r="1478" spans="1:14" x14ac:dyDescent="0.15">
      <c r="A1478" s="1" t="str">
        <f t="shared" si="42"/>
        <v>Ford Credit Auto Owner Trust 2017-A6573905722542736</v>
      </c>
      <c r="B1478" s="2">
        <v>42736</v>
      </c>
      <c r="C1478" s="1">
        <v>65739057225</v>
      </c>
      <c r="D1478" s="1" t="s">
        <v>56</v>
      </c>
      <c r="E1478" s="1">
        <v>2328.2800000000002</v>
      </c>
      <c r="F1478" s="1">
        <v>2322.7600000000002</v>
      </c>
      <c r="G1478" s="1">
        <v>5.52</v>
      </c>
      <c r="H1478" s="1">
        <v>0</v>
      </c>
      <c r="I1478" s="1">
        <v>5.52</v>
      </c>
      <c r="J1478" s="1">
        <v>7.24</v>
      </c>
      <c r="K1478" s="1">
        <v>0</v>
      </c>
      <c r="L1478" s="1">
        <v>0</v>
      </c>
      <c r="M1478" s="1">
        <v>263.71727859999999</v>
      </c>
      <c r="N1478" s="1">
        <v>0</v>
      </c>
    </row>
    <row r="1479" spans="1:14" x14ac:dyDescent="0.15">
      <c r="A1479" s="1" t="str">
        <f t="shared" si="42"/>
        <v>Ford Credit Auto Owner Trust 2017-A6573905786442736</v>
      </c>
      <c r="B1479" s="2">
        <v>42736</v>
      </c>
      <c r="C1479" s="1">
        <v>65739057864</v>
      </c>
      <c r="D1479" s="1" t="s">
        <v>56</v>
      </c>
      <c r="E1479" s="1">
        <v>15400.17</v>
      </c>
      <c r="F1479" s="1">
        <v>15400.04</v>
      </c>
      <c r="G1479" s="1">
        <v>0.13</v>
      </c>
      <c r="H1479" s="1">
        <v>0</v>
      </c>
      <c r="I1479" s="1">
        <v>0.13</v>
      </c>
      <c r="J1479" s="1">
        <v>94.23</v>
      </c>
      <c r="K1479" s="1">
        <v>0</v>
      </c>
      <c r="L1479" s="1">
        <v>0</v>
      </c>
      <c r="M1479" s="1">
        <v>401.19199447</v>
      </c>
      <c r="N1479" s="1">
        <v>0</v>
      </c>
    </row>
    <row r="1480" spans="1:14" x14ac:dyDescent="0.15">
      <c r="A1480" s="1" t="str">
        <f t="shared" si="42"/>
        <v>Ford Credit Auto Owner Trust 2017-A6573905788842736</v>
      </c>
      <c r="B1480" s="2">
        <v>42736</v>
      </c>
      <c r="C1480" s="1">
        <v>65739057888</v>
      </c>
      <c r="D1480" s="1" t="s">
        <v>56</v>
      </c>
      <c r="E1480" s="1">
        <v>42426.49</v>
      </c>
      <c r="F1480" s="1">
        <v>42419.53</v>
      </c>
      <c r="G1480" s="1">
        <v>6.96</v>
      </c>
      <c r="H1480" s="1">
        <v>0</v>
      </c>
      <c r="I1480" s="1">
        <v>6.96</v>
      </c>
      <c r="J1480" s="1">
        <v>250.5</v>
      </c>
      <c r="K1480" s="1">
        <v>0</v>
      </c>
      <c r="L1480" s="1">
        <v>0</v>
      </c>
      <c r="M1480" s="1">
        <v>629.48939985000004</v>
      </c>
      <c r="N1480" s="1">
        <v>0</v>
      </c>
    </row>
    <row r="1481" spans="1:14" x14ac:dyDescent="0.15">
      <c r="A1481" s="1" t="str">
        <f t="shared" si="42"/>
        <v>Ford Credit Auto Owner Trust 2017-A6573905809142736</v>
      </c>
      <c r="B1481" s="2">
        <v>42736</v>
      </c>
      <c r="C1481" s="1">
        <v>65739058091</v>
      </c>
      <c r="D1481" s="1" t="s">
        <v>56</v>
      </c>
      <c r="E1481" s="1">
        <v>29628.46</v>
      </c>
      <c r="F1481" s="1">
        <v>29628.45</v>
      </c>
      <c r="G1481" s="1">
        <v>0.01</v>
      </c>
      <c r="H1481" s="1">
        <v>0</v>
      </c>
      <c r="I1481" s="1">
        <v>0.01</v>
      </c>
      <c r="J1481" s="1">
        <v>195.55</v>
      </c>
      <c r="K1481" s="1">
        <v>0</v>
      </c>
      <c r="L1481" s="1">
        <v>0</v>
      </c>
      <c r="M1481" s="1">
        <v>360.11034023000002</v>
      </c>
      <c r="N1481" s="1">
        <v>0</v>
      </c>
    </row>
    <row r="1482" spans="1:14" x14ac:dyDescent="0.15">
      <c r="A1482" s="1" t="str">
        <f t="shared" si="42"/>
        <v>Ford Credit Auto Owner Trust 2017-A6573905822842736</v>
      </c>
      <c r="B1482" s="2">
        <v>42736</v>
      </c>
      <c r="C1482" s="1">
        <v>65739058228</v>
      </c>
      <c r="D1482" s="1" t="s">
        <v>56</v>
      </c>
      <c r="E1482" s="1">
        <v>32780.6</v>
      </c>
      <c r="F1482" s="1">
        <v>579.84</v>
      </c>
      <c r="G1482" s="1">
        <v>0</v>
      </c>
      <c r="H1482" s="1">
        <v>0</v>
      </c>
      <c r="I1482" s="1">
        <v>32200.76</v>
      </c>
      <c r="J1482" s="1">
        <v>86.56</v>
      </c>
      <c r="K1482" s="1">
        <v>0</v>
      </c>
      <c r="L1482" s="1">
        <v>0</v>
      </c>
      <c r="M1482" s="1">
        <v>475.00675971999999</v>
      </c>
      <c r="N1482" s="1">
        <v>666.38</v>
      </c>
    </row>
    <row r="1483" spans="1:14" x14ac:dyDescent="0.15">
      <c r="A1483" s="1" t="str">
        <f t="shared" si="42"/>
        <v>Ford Credit Auto Owner Trust 2017-A6573905868642736</v>
      </c>
      <c r="B1483" s="2">
        <v>42736</v>
      </c>
      <c r="C1483" s="1">
        <v>65739058686</v>
      </c>
      <c r="D1483" s="1" t="s">
        <v>56</v>
      </c>
      <c r="E1483" s="1">
        <v>38590.49</v>
      </c>
      <c r="F1483" s="1">
        <v>38590.449999999997</v>
      </c>
      <c r="G1483" s="1">
        <v>0.04</v>
      </c>
      <c r="H1483" s="1">
        <v>0</v>
      </c>
      <c r="I1483" s="1">
        <v>0.04</v>
      </c>
      <c r="J1483" s="1">
        <v>106.64</v>
      </c>
      <c r="K1483" s="1">
        <v>0</v>
      </c>
      <c r="L1483" s="1">
        <v>0</v>
      </c>
      <c r="M1483" s="1">
        <v>1132.7568748900001</v>
      </c>
      <c r="N1483" s="1">
        <v>0</v>
      </c>
    </row>
    <row r="1484" spans="1:14" x14ac:dyDescent="0.15">
      <c r="A1484" s="1" t="str">
        <f t="shared" si="42"/>
        <v>Ford Credit Auto Owner Trust 2017-A6573905894642736</v>
      </c>
      <c r="B1484" s="2">
        <v>42736</v>
      </c>
      <c r="C1484" s="1">
        <v>65739058946</v>
      </c>
      <c r="D1484" s="1" t="s">
        <v>56</v>
      </c>
      <c r="E1484" s="1">
        <v>54441.87</v>
      </c>
      <c r="F1484" s="1">
        <v>54441.79</v>
      </c>
      <c r="G1484" s="1">
        <v>0.08</v>
      </c>
      <c r="H1484" s="1">
        <v>0</v>
      </c>
      <c r="I1484" s="1">
        <v>0.08</v>
      </c>
      <c r="J1484" s="1">
        <v>156.29</v>
      </c>
      <c r="K1484" s="1">
        <v>0</v>
      </c>
      <c r="L1484" s="1">
        <v>0</v>
      </c>
      <c r="M1484" s="1">
        <v>665.96469911999998</v>
      </c>
      <c r="N1484" s="1">
        <v>0</v>
      </c>
    </row>
    <row r="1485" spans="1:14" x14ac:dyDescent="0.15">
      <c r="A1485" s="1" t="str">
        <f t="shared" si="42"/>
        <v>Ford Credit Auto Owner Trust 2017-A6573905912642736</v>
      </c>
      <c r="B1485" s="2">
        <v>42736</v>
      </c>
      <c r="C1485" s="1">
        <v>65739059126</v>
      </c>
      <c r="D1485" s="1" t="s">
        <v>56</v>
      </c>
      <c r="E1485" s="1">
        <v>20069.919999999998</v>
      </c>
      <c r="F1485" s="1">
        <v>0</v>
      </c>
      <c r="G1485" s="1">
        <v>0</v>
      </c>
      <c r="H1485" s="1">
        <v>0</v>
      </c>
      <c r="I1485" s="1">
        <v>20069.919999999998</v>
      </c>
      <c r="J1485" s="1">
        <v>0</v>
      </c>
      <c r="K1485" s="1">
        <v>0</v>
      </c>
      <c r="L1485" s="1">
        <v>0</v>
      </c>
      <c r="M1485" s="1">
        <v>311.55869875000002</v>
      </c>
      <c r="N1485" s="1">
        <v>382.31</v>
      </c>
    </row>
    <row r="1486" spans="1:14" x14ac:dyDescent="0.15">
      <c r="A1486" s="1" t="str">
        <f t="shared" si="42"/>
        <v>Ford Credit Auto Owner Trust 2017-A6573905914942736</v>
      </c>
      <c r="B1486" s="2">
        <v>42736</v>
      </c>
      <c r="C1486" s="1">
        <v>65739059149</v>
      </c>
      <c r="D1486" s="1" t="s">
        <v>56</v>
      </c>
      <c r="E1486" s="1">
        <v>9248.86</v>
      </c>
      <c r="F1486" s="1">
        <v>9246.31</v>
      </c>
      <c r="G1486" s="1">
        <v>2.5499999999999998</v>
      </c>
      <c r="H1486" s="1">
        <v>0</v>
      </c>
      <c r="I1486" s="1">
        <v>2.5499999999999998</v>
      </c>
      <c r="J1486" s="1">
        <v>44.17</v>
      </c>
      <c r="K1486" s="1">
        <v>0</v>
      </c>
      <c r="L1486" s="1">
        <v>0</v>
      </c>
      <c r="M1486" s="1">
        <v>138.01731462000001</v>
      </c>
      <c r="N1486" s="1">
        <v>0</v>
      </c>
    </row>
    <row r="1487" spans="1:14" x14ac:dyDescent="0.15">
      <c r="A1487" s="1" t="str">
        <f t="shared" si="42"/>
        <v>Ford Credit Auto Owner Trust 2017-A6573905938742736</v>
      </c>
      <c r="B1487" s="2">
        <v>42736</v>
      </c>
      <c r="C1487" s="1">
        <v>65739059387</v>
      </c>
      <c r="D1487" s="1" t="s">
        <v>56</v>
      </c>
      <c r="E1487" s="1">
        <v>851.18</v>
      </c>
      <c r="F1487" s="1">
        <v>843.8</v>
      </c>
      <c r="G1487" s="1">
        <v>7.38</v>
      </c>
      <c r="H1487" s="1">
        <v>0</v>
      </c>
      <c r="I1487" s="1">
        <v>7.38</v>
      </c>
      <c r="J1487" s="1">
        <v>8.02</v>
      </c>
      <c r="K1487" s="1">
        <v>0</v>
      </c>
      <c r="L1487" s="1">
        <v>0</v>
      </c>
      <c r="M1487" s="1">
        <v>202.99861987</v>
      </c>
      <c r="N1487" s="1">
        <v>0</v>
      </c>
    </row>
    <row r="1488" spans="1:14" x14ac:dyDescent="0.15">
      <c r="A1488" s="1" t="str">
        <f t="shared" si="42"/>
        <v>Ford Credit Auto Owner Trust 2017-A6573905954942736</v>
      </c>
      <c r="B1488" s="2">
        <v>42736</v>
      </c>
      <c r="C1488" s="1">
        <v>65739059549</v>
      </c>
      <c r="D1488" s="1" t="s">
        <v>56</v>
      </c>
      <c r="E1488" s="1">
        <v>51243.32</v>
      </c>
      <c r="F1488" s="1">
        <v>51234.91</v>
      </c>
      <c r="G1488" s="1">
        <v>8.41</v>
      </c>
      <c r="H1488" s="1">
        <v>0</v>
      </c>
      <c r="I1488" s="1">
        <v>8.41</v>
      </c>
      <c r="J1488" s="1">
        <v>252.24</v>
      </c>
      <c r="K1488" s="1">
        <v>0</v>
      </c>
      <c r="L1488" s="1">
        <v>0</v>
      </c>
      <c r="M1488" s="1">
        <v>758.87482955999997</v>
      </c>
      <c r="N1488" s="1">
        <v>0</v>
      </c>
    </row>
    <row r="1489" spans="1:14" x14ac:dyDescent="0.15">
      <c r="A1489" s="1" t="str">
        <f t="shared" si="42"/>
        <v>Ford Credit Auto Owner Trust 2017-A6573905992042736</v>
      </c>
      <c r="B1489" s="2">
        <v>42736</v>
      </c>
      <c r="C1489" s="1">
        <v>65739059920</v>
      </c>
      <c r="D1489" s="1" t="s">
        <v>56</v>
      </c>
      <c r="E1489" s="1">
        <v>23034.75</v>
      </c>
      <c r="F1489" s="1">
        <v>23020</v>
      </c>
      <c r="G1489" s="1">
        <v>0</v>
      </c>
      <c r="H1489" s="1">
        <v>0</v>
      </c>
      <c r="I1489" s="1">
        <v>14.75</v>
      </c>
      <c r="J1489" s="1">
        <v>106.83</v>
      </c>
      <c r="K1489" s="1">
        <v>0</v>
      </c>
      <c r="L1489" s="1">
        <v>0</v>
      </c>
      <c r="M1489" s="1">
        <v>447.14612590000002</v>
      </c>
      <c r="N1489" s="1">
        <v>0</v>
      </c>
    </row>
    <row r="1490" spans="1:14" x14ac:dyDescent="0.15">
      <c r="A1490" s="1" t="str">
        <f t="shared" si="42"/>
        <v>Ford Credit Auto Owner Trust 2017-A6573906010542736</v>
      </c>
      <c r="B1490" s="2">
        <v>42736</v>
      </c>
      <c r="C1490" s="1">
        <v>65739060105</v>
      </c>
      <c r="D1490" s="1" t="s">
        <v>56</v>
      </c>
      <c r="E1490" s="1">
        <v>19986.28</v>
      </c>
      <c r="F1490" s="1">
        <v>260.16000000000003</v>
      </c>
      <c r="G1490" s="1">
        <v>0</v>
      </c>
      <c r="H1490" s="1">
        <v>0</v>
      </c>
      <c r="I1490" s="1">
        <v>19726.12</v>
      </c>
      <c r="J1490" s="1">
        <v>138.94999999999999</v>
      </c>
      <c r="K1490" s="1">
        <v>0</v>
      </c>
      <c r="L1490" s="1">
        <v>0</v>
      </c>
      <c r="M1490" s="1">
        <v>285.65392916000002</v>
      </c>
      <c r="N1490" s="1">
        <v>399.11</v>
      </c>
    </row>
    <row r="1491" spans="1:14" x14ac:dyDescent="0.15">
      <c r="A1491" s="1" t="str">
        <f t="shared" si="42"/>
        <v>Ford Credit Auto Owner Trust 2017-A6573906042342736</v>
      </c>
      <c r="B1491" s="2">
        <v>42736</v>
      </c>
      <c r="C1491" s="1">
        <v>65739060423</v>
      </c>
      <c r="D1491" s="1" t="s">
        <v>56</v>
      </c>
      <c r="E1491" s="1">
        <v>11293.85</v>
      </c>
      <c r="F1491" s="1">
        <v>11286.13</v>
      </c>
      <c r="G1491" s="1">
        <v>7.72</v>
      </c>
      <c r="H1491" s="1">
        <v>0</v>
      </c>
      <c r="I1491" s="1">
        <v>7.72</v>
      </c>
      <c r="J1491" s="1">
        <v>38.51</v>
      </c>
      <c r="K1491" s="1">
        <v>0</v>
      </c>
      <c r="L1491" s="1">
        <v>0</v>
      </c>
      <c r="M1491" s="1">
        <v>217.4681094</v>
      </c>
      <c r="N1491" s="1">
        <v>0</v>
      </c>
    </row>
    <row r="1492" spans="1:14" x14ac:dyDescent="0.15">
      <c r="A1492" s="1" t="str">
        <f t="shared" si="42"/>
        <v>Ford Credit Auto Owner Trust 2017-A6573906043042736</v>
      </c>
      <c r="B1492" s="2">
        <v>42736</v>
      </c>
      <c r="C1492" s="1">
        <v>65739060430</v>
      </c>
      <c r="D1492" s="1" t="s">
        <v>56</v>
      </c>
      <c r="E1492" s="1">
        <v>37914.89</v>
      </c>
      <c r="F1492" s="1">
        <v>37894.639999999999</v>
      </c>
      <c r="G1492" s="1">
        <v>20.25</v>
      </c>
      <c r="H1492" s="1">
        <v>0</v>
      </c>
      <c r="I1492" s="1">
        <v>0</v>
      </c>
      <c r="J1492" s="1">
        <v>129.33000000000001</v>
      </c>
      <c r="K1492" s="1">
        <v>0</v>
      </c>
      <c r="L1492" s="1">
        <v>0</v>
      </c>
      <c r="M1492" s="1">
        <v>473.29302025999999</v>
      </c>
      <c r="N1492" s="1">
        <v>0</v>
      </c>
    </row>
    <row r="1493" spans="1:14" x14ac:dyDescent="0.15">
      <c r="A1493" s="1" t="str">
        <f t="shared" si="42"/>
        <v>Ford Credit Auto Owner Trust 2017-A6573906050442736</v>
      </c>
      <c r="B1493" s="2">
        <v>42736</v>
      </c>
      <c r="C1493" s="1">
        <v>65739060504</v>
      </c>
      <c r="D1493" s="1" t="s">
        <v>56</v>
      </c>
      <c r="E1493" s="1">
        <v>28040.58</v>
      </c>
      <c r="F1493" s="1">
        <v>803.99</v>
      </c>
      <c r="G1493" s="1">
        <v>0</v>
      </c>
      <c r="H1493" s="1">
        <v>0</v>
      </c>
      <c r="I1493" s="1">
        <v>27236.59</v>
      </c>
      <c r="J1493" s="1">
        <v>196.01</v>
      </c>
      <c r="K1493" s="1">
        <v>0</v>
      </c>
      <c r="L1493" s="1">
        <v>0</v>
      </c>
      <c r="M1493" s="1">
        <v>410.59894631999998</v>
      </c>
      <c r="N1493" s="1">
        <v>0</v>
      </c>
    </row>
    <row r="1494" spans="1:14" x14ac:dyDescent="0.15">
      <c r="A1494" s="1" t="str">
        <f t="shared" si="42"/>
        <v>Ford Credit Auto Owner Trust 2017-A6573906099442736</v>
      </c>
      <c r="B1494" s="2">
        <v>42736</v>
      </c>
      <c r="C1494" s="1">
        <v>65739060994</v>
      </c>
      <c r="D1494" s="1" t="s">
        <v>56</v>
      </c>
      <c r="E1494" s="1">
        <v>472.06</v>
      </c>
      <c r="F1494" s="1">
        <v>471.99</v>
      </c>
      <c r="G1494" s="1">
        <v>7.0000000000000007E-2</v>
      </c>
      <c r="H1494" s="1">
        <v>0</v>
      </c>
      <c r="I1494" s="1">
        <v>7.0000000000000007E-2</v>
      </c>
      <c r="J1494" s="1">
        <v>2.63</v>
      </c>
      <c r="K1494" s="1">
        <v>0</v>
      </c>
      <c r="L1494" s="1">
        <v>0</v>
      </c>
      <c r="M1494" s="1">
        <v>242.0353427</v>
      </c>
      <c r="N1494" s="1">
        <v>0</v>
      </c>
    </row>
    <row r="1495" spans="1:14" x14ac:dyDescent="0.15">
      <c r="A1495" s="1" t="str">
        <f t="shared" si="42"/>
        <v>Ford Credit Auto Owner Trust 2017-A6573906108742736</v>
      </c>
      <c r="B1495" s="2">
        <v>42736</v>
      </c>
      <c r="C1495" s="1">
        <v>65739061087</v>
      </c>
      <c r="D1495" s="1" t="s">
        <v>56</v>
      </c>
      <c r="E1495" s="1">
        <v>27249.39</v>
      </c>
      <c r="F1495" s="1">
        <v>320.88</v>
      </c>
      <c r="G1495" s="1">
        <v>0</v>
      </c>
      <c r="H1495" s="1">
        <v>0</v>
      </c>
      <c r="I1495" s="1">
        <v>26928.51</v>
      </c>
      <c r="J1495" s="1">
        <v>115.01</v>
      </c>
      <c r="K1495" s="1">
        <v>0</v>
      </c>
      <c r="L1495" s="1">
        <v>0</v>
      </c>
      <c r="M1495" s="1">
        <v>336.45454540999998</v>
      </c>
      <c r="N1495" s="1">
        <v>435.89</v>
      </c>
    </row>
    <row r="1496" spans="1:14" x14ac:dyDescent="0.15">
      <c r="A1496" s="1" t="str">
        <f t="shared" si="42"/>
        <v>Ford Credit Auto Owner Trust 2017-A6573906115642736</v>
      </c>
      <c r="B1496" s="2">
        <v>42736</v>
      </c>
      <c r="C1496" s="1">
        <v>65739061156</v>
      </c>
      <c r="D1496" s="1" t="s">
        <v>56</v>
      </c>
      <c r="E1496" s="1">
        <v>6013.55</v>
      </c>
      <c r="F1496" s="1">
        <v>2473.79</v>
      </c>
      <c r="G1496" s="1">
        <v>0</v>
      </c>
      <c r="H1496" s="1">
        <v>0</v>
      </c>
      <c r="I1496" s="1">
        <v>3539.76</v>
      </c>
      <c r="J1496" s="1">
        <v>26.21</v>
      </c>
      <c r="K1496" s="1">
        <v>0</v>
      </c>
      <c r="L1496" s="1">
        <v>0</v>
      </c>
      <c r="M1496" s="1">
        <v>223.19328518</v>
      </c>
      <c r="N1496" s="1">
        <v>0</v>
      </c>
    </row>
    <row r="1497" spans="1:14" x14ac:dyDescent="0.15">
      <c r="A1497" s="1" t="str">
        <f t="shared" si="42"/>
        <v>Ford Credit Auto Owner Trust 2017-A6573906168342736</v>
      </c>
      <c r="B1497" s="2">
        <v>42736</v>
      </c>
      <c r="C1497" s="1">
        <v>65739061683</v>
      </c>
      <c r="D1497" s="1" t="s">
        <v>56</v>
      </c>
      <c r="E1497" s="1">
        <v>34599.11</v>
      </c>
      <c r="F1497" s="1">
        <v>465.35</v>
      </c>
      <c r="G1497" s="1">
        <v>0</v>
      </c>
      <c r="H1497" s="1">
        <v>0</v>
      </c>
      <c r="I1497" s="1">
        <v>34133.760000000002</v>
      </c>
      <c r="J1497" s="1">
        <v>134.65</v>
      </c>
      <c r="K1497" s="1">
        <v>0</v>
      </c>
      <c r="L1497" s="1">
        <v>0</v>
      </c>
      <c r="M1497" s="1">
        <v>420.31956774000002</v>
      </c>
      <c r="N1497" s="1">
        <v>519.05999999999995</v>
      </c>
    </row>
    <row r="1498" spans="1:14" x14ac:dyDescent="0.15">
      <c r="A1498" s="1" t="str">
        <f t="shared" si="42"/>
        <v>Ford Credit Auto Owner Trust 2017-A6573906194042736</v>
      </c>
      <c r="B1498" s="2">
        <v>42736</v>
      </c>
      <c r="C1498" s="1">
        <v>65739061940</v>
      </c>
      <c r="D1498" s="1" t="s">
        <v>56</v>
      </c>
      <c r="E1498" s="1">
        <v>21575.599999999999</v>
      </c>
      <c r="F1498" s="1">
        <v>21571.599999999999</v>
      </c>
      <c r="G1498" s="1">
        <v>4</v>
      </c>
      <c r="H1498" s="1">
        <v>0</v>
      </c>
      <c r="I1498" s="1">
        <v>4</v>
      </c>
      <c r="J1498" s="1">
        <v>181.46</v>
      </c>
      <c r="K1498" s="1">
        <v>0</v>
      </c>
      <c r="L1498" s="1">
        <v>0</v>
      </c>
      <c r="M1498" s="1">
        <v>187.59563342000001</v>
      </c>
      <c r="N1498" s="1">
        <v>0</v>
      </c>
    </row>
    <row r="1499" spans="1:14" x14ac:dyDescent="0.15">
      <c r="A1499" s="1" t="str">
        <f t="shared" si="42"/>
        <v>Ford Credit Auto Owner Trust 2017-A6573906200842736</v>
      </c>
      <c r="B1499" s="2">
        <v>42736</v>
      </c>
      <c r="C1499" s="1">
        <v>65739062008</v>
      </c>
      <c r="D1499" s="1" t="s">
        <v>56</v>
      </c>
      <c r="E1499" s="1">
        <v>17174.349999999999</v>
      </c>
      <c r="F1499" s="1">
        <v>16605.59</v>
      </c>
      <c r="G1499" s="1">
        <v>0</v>
      </c>
      <c r="H1499" s="1">
        <v>0</v>
      </c>
      <c r="I1499" s="1">
        <v>568.76</v>
      </c>
      <c r="J1499" s="1">
        <v>93.79</v>
      </c>
      <c r="K1499" s="1">
        <v>0</v>
      </c>
      <c r="L1499" s="1">
        <v>0</v>
      </c>
      <c r="M1499" s="1">
        <v>346.87518425000002</v>
      </c>
      <c r="N1499" s="1">
        <v>0</v>
      </c>
    </row>
    <row r="1500" spans="1:14" x14ac:dyDescent="0.15">
      <c r="A1500" s="1" t="str">
        <f t="shared" si="42"/>
        <v>Ford Credit Auto Owner Trust 2017-A6573906206042736</v>
      </c>
      <c r="B1500" s="2">
        <v>42736</v>
      </c>
      <c r="C1500" s="1">
        <v>65739062060</v>
      </c>
      <c r="D1500" s="1" t="s">
        <v>56</v>
      </c>
      <c r="E1500" s="1">
        <v>6657.22</v>
      </c>
      <c r="F1500" s="1">
        <v>6657.21</v>
      </c>
      <c r="G1500" s="1">
        <v>0.01</v>
      </c>
      <c r="H1500" s="1">
        <v>0</v>
      </c>
      <c r="I1500" s="1">
        <v>0.01</v>
      </c>
      <c r="J1500" s="1">
        <v>35.53</v>
      </c>
      <c r="K1500" s="1">
        <v>0</v>
      </c>
      <c r="L1500" s="1">
        <v>0</v>
      </c>
      <c r="M1500" s="1">
        <v>162.26931325999999</v>
      </c>
      <c r="N1500" s="1">
        <v>0</v>
      </c>
    </row>
    <row r="1501" spans="1:14" x14ac:dyDescent="0.15">
      <c r="A1501" s="1" t="str">
        <f t="shared" si="42"/>
        <v>Ford Credit Auto Owner Trust 2017-A6573906210742736</v>
      </c>
      <c r="B1501" s="2">
        <v>42736</v>
      </c>
      <c r="C1501" s="1">
        <v>65739062107</v>
      </c>
      <c r="D1501" s="1" t="s">
        <v>56</v>
      </c>
      <c r="E1501" s="1">
        <v>29618.22</v>
      </c>
      <c r="F1501" s="1">
        <v>29618.09</v>
      </c>
      <c r="G1501" s="1">
        <v>0.13</v>
      </c>
      <c r="H1501" s="1">
        <v>0</v>
      </c>
      <c r="I1501" s="1">
        <v>0.13</v>
      </c>
      <c r="J1501" s="1">
        <v>62.18</v>
      </c>
      <c r="K1501" s="1">
        <v>0</v>
      </c>
      <c r="L1501" s="1">
        <v>0</v>
      </c>
      <c r="M1501" s="1">
        <v>425.53928532999998</v>
      </c>
      <c r="N1501" s="1">
        <v>0</v>
      </c>
    </row>
    <row r="1502" spans="1:14" x14ac:dyDescent="0.15">
      <c r="A1502" s="1" t="str">
        <f t="shared" si="42"/>
        <v>Ford Credit Auto Owner Trust 2017-A6573906233042736</v>
      </c>
      <c r="B1502" s="2">
        <v>42736</v>
      </c>
      <c r="C1502" s="1">
        <v>65739062330</v>
      </c>
      <c r="D1502" s="1" t="s">
        <v>56</v>
      </c>
      <c r="E1502" s="1">
        <v>41368.79</v>
      </c>
      <c r="F1502" s="1">
        <v>41368.75</v>
      </c>
      <c r="G1502" s="1">
        <v>0.04</v>
      </c>
      <c r="H1502" s="1">
        <v>0</v>
      </c>
      <c r="I1502" s="1">
        <v>0.04</v>
      </c>
      <c r="J1502" s="1">
        <v>202.98</v>
      </c>
      <c r="K1502" s="1">
        <v>0</v>
      </c>
      <c r="L1502" s="1">
        <v>0</v>
      </c>
      <c r="M1502" s="1">
        <v>559.35955494999996</v>
      </c>
      <c r="N1502" s="1">
        <v>0</v>
      </c>
    </row>
    <row r="1503" spans="1:14" x14ac:dyDescent="0.15">
      <c r="A1503" s="1" t="str">
        <f t="shared" si="42"/>
        <v>Ford Credit Auto Owner Trust 2017-A6573906238242736</v>
      </c>
      <c r="B1503" s="2">
        <v>42736</v>
      </c>
      <c r="C1503" s="1">
        <v>65739062382</v>
      </c>
      <c r="D1503" s="1" t="s">
        <v>56</v>
      </c>
      <c r="E1503" s="1">
        <v>47627.4</v>
      </c>
      <c r="F1503" s="1">
        <v>47627.39</v>
      </c>
      <c r="G1503" s="1">
        <v>0.01</v>
      </c>
      <c r="H1503" s="1">
        <v>0</v>
      </c>
      <c r="I1503" s="1">
        <v>0.01</v>
      </c>
      <c r="J1503" s="1">
        <v>424.48</v>
      </c>
      <c r="K1503" s="1">
        <v>0</v>
      </c>
      <c r="L1503" s="1">
        <v>0</v>
      </c>
      <c r="M1503" s="1">
        <v>603.10481644000004</v>
      </c>
      <c r="N1503" s="1">
        <v>0</v>
      </c>
    </row>
    <row r="1504" spans="1:14" x14ac:dyDescent="0.15">
      <c r="A1504" s="1" t="str">
        <f t="shared" si="42"/>
        <v>Ford Credit Auto Owner Trust 2017-A6573906241542736</v>
      </c>
      <c r="B1504" s="2">
        <v>42736</v>
      </c>
      <c r="C1504" s="1">
        <v>65739062415</v>
      </c>
      <c r="D1504" s="1" t="s">
        <v>56</v>
      </c>
      <c r="E1504" s="1">
        <v>54257.46</v>
      </c>
      <c r="F1504" s="1">
        <v>54257.33</v>
      </c>
      <c r="G1504" s="1">
        <v>0.13</v>
      </c>
      <c r="H1504" s="1">
        <v>0</v>
      </c>
      <c r="I1504" s="1">
        <v>0.13</v>
      </c>
      <c r="J1504" s="1">
        <v>127.98</v>
      </c>
      <c r="K1504" s="1">
        <v>0</v>
      </c>
      <c r="L1504" s="1">
        <v>0</v>
      </c>
      <c r="M1504" s="1">
        <v>516.18257876999996</v>
      </c>
      <c r="N1504" s="1">
        <v>0</v>
      </c>
    </row>
    <row r="1505" spans="1:14" x14ac:dyDescent="0.15">
      <c r="A1505" s="1" t="str">
        <f t="shared" si="42"/>
        <v>Ford Credit Auto Owner Trust 2017-A6573906257542736</v>
      </c>
      <c r="B1505" s="2">
        <v>42736</v>
      </c>
      <c r="C1505" s="1">
        <v>65739062575</v>
      </c>
      <c r="D1505" s="1" t="s">
        <v>56</v>
      </c>
      <c r="E1505" s="1">
        <v>903.58</v>
      </c>
      <c r="F1505" s="1">
        <v>900.64</v>
      </c>
      <c r="G1505" s="1">
        <v>2.94</v>
      </c>
      <c r="H1505" s="1">
        <v>0</v>
      </c>
      <c r="I1505" s="1">
        <v>2.94</v>
      </c>
      <c r="J1505" s="1">
        <v>3.75</v>
      </c>
      <c r="K1505" s="1">
        <v>0</v>
      </c>
      <c r="L1505" s="1">
        <v>0</v>
      </c>
      <c r="M1505" s="1">
        <v>108.22071233</v>
      </c>
      <c r="N1505" s="1">
        <v>0</v>
      </c>
    </row>
    <row r="1506" spans="1:14" x14ac:dyDescent="0.15">
      <c r="A1506" s="1" t="str">
        <f t="shared" si="42"/>
        <v>Ford Credit Auto Owner Trust 2017-A6573906268842736</v>
      </c>
      <c r="B1506" s="2">
        <v>42736</v>
      </c>
      <c r="C1506" s="1">
        <v>65739062688</v>
      </c>
      <c r="D1506" s="1" t="s">
        <v>56</v>
      </c>
      <c r="E1506" s="1">
        <v>27781.94</v>
      </c>
      <c r="F1506" s="1">
        <v>277.63</v>
      </c>
      <c r="G1506" s="1">
        <v>0</v>
      </c>
      <c r="H1506" s="1">
        <v>0</v>
      </c>
      <c r="I1506" s="1">
        <v>27504.31</v>
      </c>
      <c r="J1506" s="1">
        <v>170.54</v>
      </c>
      <c r="K1506" s="1">
        <v>0</v>
      </c>
      <c r="L1506" s="1">
        <v>0</v>
      </c>
      <c r="M1506" s="1">
        <v>277.25398281999998</v>
      </c>
      <c r="N1506" s="1">
        <v>448.17</v>
      </c>
    </row>
    <row r="1507" spans="1:14" x14ac:dyDescent="0.15">
      <c r="A1507" s="1" t="str">
        <f t="shared" si="42"/>
        <v>Ford Credit Auto Owner Trust 2017-A6573906277642736</v>
      </c>
      <c r="B1507" s="2">
        <v>42736</v>
      </c>
      <c r="C1507" s="1">
        <v>65739062776</v>
      </c>
      <c r="D1507" s="1" t="s">
        <v>56</v>
      </c>
      <c r="E1507" s="1">
        <v>45196.99</v>
      </c>
      <c r="F1507" s="1">
        <v>45189.57</v>
      </c>
      <c r="G1507" s="1">
        <v>7.42</v>
      </c>
      <c r="H1507" s="1">
        <v>0</v>
      </c>
      <c r="I1507" s="1">
        <v>7.42</v>
      </c>
      <c r="J1507" s="1">
        <v>259.22000000000003</v>
      </c>
      <c r="K1507" s="1">
        <v>0</v>
      </c>
      <c r="L1507" s="1">
        <v>0</v>
      </c>
      <c r="M1507" s="1">
        <v>659.51204010000004</v>
      </c>
      <c r="N1507" s="1">
        <v>0</v>
      </c>
    </row>
    <row r="1508" spans="1:14" x14ac:dyDescent="0.15">
      <c r="A1508" s="1" t="str">
        <f t="shared" si="42"/>
        <v>Ford Credit Auto Owner Trust 2017-A6573906285742736</v>
      </c>
      <c r="B1508" s="2">
        <v>42736</v>
      </c>
      <c r="C1508" s="1">
        <v>65739062857</v>
      </c>
      <c r="D1508" s="1" t="s">
        <v>56</v>
      </c>
      <c r="E1508" s="1">
        <v>15000</v>
      </c>
      <c r="F1508" s="1">
        <v>14998.44</v>
      </c>
      <c r="G1508" s="1">
        <v>1.56</v>
      </c>
      <c r="H1508" s="1">
        <v>0</v>
      </c>
      <c r="I1508" s="1">
        <v>1.56</v>
      </c>
      <c r="J1508" s="1">
        <v>47.54</v>
      </c>
      <c r="K1508" s="1">
        <v>0</v>
      </c>
      <c r="L1508" s="1">
        <v>0</v>
      </c>
      <c r="M1508" s="1">
        <v>227.33301370000001</v>
      </c>
      <c r="N1508" s="1">
        <v>0</v>
      </c>
    </row>
    <row r="1509" spans="1:14" x14ac:dyDescent="0.15">
      <c r="A1509" s="1" t="str">
        <f t="shared" si="42"/>
        <v>Ford Credit Auto Owner Trust 2017-A6573906295742736</v>
      </c>
      <c r="B1509" s="2">
        <v>42736</v>
      </c>
      <c r="C1509" s="1">
        <v>65739062957</v>
      </c>
      <c r="D1509" s="1" t="s">
        <v>56</v>
      </c>
      <c r="E1509" s="1">
        <v>10000</v>
      </c>
      <c r="F1509" s="1">
        <v>123.35</v>
      </c>
      <c r="G1509" s="1">
        <v>0</v>
      </c>
      <c r="H1509" s="1">
        <v>0</v>
      </c>
      <c r="I1509" s="1">
        <v>9876.65</v>
      </c>
      <c r="J1509" s="1">
        <v>70.41</v>
      </c>
      <c r="K1509" s="1">
        <v>0</v>
      </c>
      <c r="L1509" s="1">
        <v>0</v>
      </c>
      <c r="M1509" s="1">
        <v>119.91068493</v>
      </c>
      <c r="N1509" s="1">
        <v>193.76</v>
      </c>
    </row>
    <row r="1510" spans="1:14" x14ac:dyDescent="0.15">
      <c r="A1510" s="1" t="str">
        <f t="shared" si="42"/>
        <v>Ford Credit Auto Owner Trust 2017-A6573906309142736</v>
      </c>
      <c r="B1510" s="2">
        <v>42736</v>
      </c>
      <c r="C1510" s="1">
        <v>65739063091</v>
      </c>
      <c r="D1510" s="1" t="s">
        <v>56</v>
      </c>
      <c r="E1510" s="1">
        <v>1230.45</v>
      </c>
      <c r="F1510" s="1">
        <v>1229.75</v>
      </c>
      <c r="G1510" s="1">
        <v>0.7</v>
      </c>
      <c r="H1510" s="1">
        <v>0</v>
      </c>
      <c r="I1510" s="1">
        <v>0.7</v>
      </c>
      <c r="J1510" s="1">
        <v>7.89</v>
      </c>
      <c r="K1510" s="1">
        <v>0</v>
      </c>
      <c r="L1510" s="1">
        <v>0</v>
      </c>
      <c r="M1510" s="1">
        <v>261.15657534000002</v>
      </c>
      <c r="N1510" s="1">
        <v>0</v>
      </c>
    </row>
    <row r="1511" spans="1:14" x14ac:dyDescent="0.15">
      <c r="A1511" s="1" t="str">
        <f t="shared" si="42"/>
        <v>Ford Credit Auto Owner Trust 2017-A6573906317042736</v>
      </c>
      <c r="B1511" s="2">
        <v>42736</v>
      </c>
      <c r="C1511" s="1">
        <v>65739063170</v>
      </c>
      <c r="D1511" s="1" t="s">
        <v>56</v>
      </c>
      <c r="E1511" s="1">
        <v>33423.81</v>
      </c>
      <c r="F1511" s="1">
        <v>29764.29</v>
      </c>
      <c r="G1511" s="1">
        <v>0</v>
      </c>
      <c r="H1511" s="1">
        <v>0</v>
      </c>
      <c r="I1511" s="1">
        <v>3659.52</v>
      </c>
      <c r="J1511" s="1">
        <v>235.71</v>
      </c>
      <c r="K1511" s="1">
        <v>0</v>
      </c>
      <c r="L1511" s="1">
        <v>0</v>
      </c>
      <c r="M1511" s="1">
        <v>288.18150286000002</v>
      </c>
      <c r="N1511" s="1">
        <v>0</v>
      </c>
    </row>
    <row r="1512" spans="1:14" x14ac:dyDescent="0.15">
      <c r="A1512" s="1" t="str">
        <f t="shared" si="42"/>
        <v>Ford Credit Auto Owner Trust 2017-A6573906318242736</v>
      </c>
      <c r="B1512" s="2">
        <v>42736</v>
      </c>
      <c r="C1512" s="1">
        <v>65739063182</v>
      </c>
      <c r="D1512" s="1" t="s">
        <v>56</v>
      </c>
      <c r="E1512" s="1">
        <v>7037.92</v>
      </c>
      <c r="F1512" s="1">
        <v>1957.48</v>
      </c>
      <c r="G1512" s="1">
        <v>0</v>
      </c>
      <c r="H1512" s="1">
        <v>0</v>
      </c>
      <c r="I1512" s="1">
        <v>5080.4399999999996</v>
      </c>
      <c r="J1512" s="1">
        <v>42.52</v>
      </c>
      <c r="K1512" s="1">
        <v>0</v>
      </c>
      <c r="L1512" s="1">
        <v>0</v>
      </c>
      <c r="M1512" s="1">
        <v>872.24419921000003</v>
      </c>
      <c r="N1512" s="1">
        <v>0</v>
      </c>
    </row>
    <row r="1513" spans="1:14" x14ac:dyDescent="0.15">
      <c r="A1513" s="1" t="str">
        <f t="shared" si="42"/>
        <v>Ford Credit Auto Owner Trust 2017-A6573906322642736</v>
      </c>
      <c r="B1513" s="2">
        <v>42736</v>
      </c>
      <c r="C1513" s="1">
        <v>65739063226</v>
      </c>
      <c r="D1513" s="1" t="s">
        <v>56</v>
      </c>
      <c r="E1513" s="1">
        <v>24027.83</v>
      </c>
      <c r="F1513" s="1">
        <v>24024.53</v>
      </c>
      <c r="G1513" s="1">
        <v>3.3</v>
      </c>
      <c r="H1513" s="1">
        <v>0</v>
      </c>
      <c r="I1513" s="1">
        <v>3.3</v>
      </c>
      <c r="J1513" s="1">
        <v>177.04</v>
      </c>
      <c r="K1513" s="1">
        <v>0</v>
      </c>
      <c r="L1513" s="1">
        <v>0</v>
      </c>
      <c r="M1513" s="1">
        <v>239.77947325</v>
      </c>
      <c r="N1513" s="1">
        <v>0</v>
      </c>
    </row>
    <row r="1514" spans="1:14" x14ac:dyDescent="0.15">
      <c r="A1514" s="1" t="str">
        <f t="shared" si="42"/>
        <v>Ford Credit Auto Owner Trust 2017-A6573906324742736</v>
      </c>
      <c r="B1514" s="2">
        <v>42736</v>
      </c>
      <c r="C1514" s="1">
        <v>65739063247</v>
      </c>
      <c r="D1514" s="1" t="s">
        <v>56</v>
      </c>
      <c r="E1514" s="1">
        <v>9343.34</v>
      </c>
      <c r="F1514" s="1">
        <v>9338.7099999999991</v>
      </c>
      <c r="G1514" s="1">
        <v>4.63</v>
      </c>
      <c r="H1514" s="1">
        <v>0</v>
      </c>
      <c r="I1514" s="1">
        <v>4.63</v>
      </c>
      <c r="J1514" s="1">
        <v>56.21</v>
      </c>
      <c r="K1514" s="1">
        <v>0</v>
      </c>
      <c r="L1514" s="1">
        <v>0</v>
      </c>
      <c r="M1514" s="1">
        <v>140.02885351</v>
      </c>
      <c r="N1514" s="1">
        <v>0</v>
      </c>
    </row>
    <row r="1515" spans="1:14" x14ac:dyDescent="0.15">
      <c r="A1515" s="1" t="str">
        <f t="shared" si="42"/>
        <v>Ford Credit Auto Owner Trust 2017-A6573906333642736</v>
      </c>
      <c r="B1515" s="2">
        <v>42736</v>
      </c>
      <c r="C1515" s="1">
        <v>65739063336</v>
      </c>
      <c r="D1515" s="1" t="s">
        <v>56</v>
      </c>
      <c r="E1515" s="1">
        <v>19350</v>
      </c>
      <c r="F1515" s="1">
        <v>220.39</v>
      </c>
      <c r="G1515" s="1">
        <v>0</v>
      </c>
      <c r="H1515" s="1">
        <v>0</v>
      </c>
      <c r="I1515" s="1">
        <v>19129.61</v>
      </c>
      <c r="J1515" s="1">
        <v>104.72</v>
      </c>
      <c r="K1515" s="1">
        <v>0</v>
      </c>
      <c r="L1515" s="1">
        <v>0</v>
      </c>
      <c r="M1515" s="1">
        <v>172.66910959000001</v>
      </c>
      <c r="N1515" s="1">
        <v>325.11</v>
      </c>
    </row>
    <row r="1516" spans="1:14" x14ac:dyDescent="0.15">
      <c r="A1516" s="1" t="str">
        <f t="shared" si="42"/>
        <v>Ford Credit Auto Owner Trust 2017-A6573906336542736</v>
      </c>
      <c r="B1516" s="2">
        <v>42736</v>
      </c>
      <c r="C1516" s="1">
        <v>65739063365</v>
      </c>
      <c r="D1516" s="1" t="s">
        <v>56</v>
      </c>
      <c r="E1516" s="1">
        <v>24543.33</v>
      </c>
      <c r="F1516" s="1">
        <v>24537.91</v>
      </c>
      <c r="G1516" s="1">
        <v>5.42</v>
      </c>
      <c r="H1516" s="1">
        <v>0</v>
      </c>
      <c r="I1516" s="1">
        <v>5.42</v>
      </c>
      <c r="J1516" s="1">
        <v>150.43</v>
      </c>
      <c r="K1516" s="1">
        <v>0</v>
      </c>
      <c r="L1516" s="1">
        <v>0</v>
      </c>
      <c r="M1516" s="1">
        <v>329.93109900000002</v>
      </c>
      <c r="N1516" s="1">
        <v>0</v>
      </c>
    </row>
    <row r="1517" spans="1:14" x14ac:dyDescent="0.15">
      <c r="A1517" s="1" t="str">
        <f t="shared" si="42"/>
        <v>Ford Credit Auto Owner Trust 2017-A6573906342742736</v>
      </c>
      <c r="B1517" s="2">
        <v>42736</v>
      </c>
      <c r="C1517" s="1">
        <v>65739063427</v>
      </c>
      <c r="D1517" s="1" t="s">
        <v>56</v>
      </c>
      <c r="E1517" s="1">
        <v>10000</v>
      </c>
      <c r="F1517" s="1">
        <v>9998.77</v>
      </c>
      <c r="G1517" s="1">
        <v>1.23</v>
      </c>
      <c r="H1517" s="1">
        <v>0</v>
      </c>
      <c r="I1517" s="1">
        <v>1.23</v>
      </c>
      <c r="J1517" s="1">
        <v>42.95</v>
      </c>
      <c r="K1517" s="1">
        <v>0</v>
      </c>
      <c r="L1517" s="1">
        <v>0</v>
      </c>
      <c r="M1517" s="1">
        <v>131.37383561999999</v>
      </c>
      <c r="N1517" s="1">
        <v>0</v>
      </c>
    </row>
    <row r="1518" spans="1:14" x14ac:dyDescent="0.15">
      <c r="A1518" s="1" t="str">
        <f t="shared" si="42"/>
        <v>Ford Credit Auto Owner Trust 2017-A6573906350342736</v>
      </c>
      <c r="B1518" s="2">
        <v>42736</v>
      </c>
      <c r="C1518" s="1">
        <v>65739063503</v>
      </c>
      <c r="D1518" s="1" t="s">
        <v>56</v>
      </c>
      <c r="E1518" s="1">
        <v>32657.86</v>
      </c>
      <c r="F1518" s="1">
        <v>403.43</v>
      </c>
      <c r="G1518" s="1">
        <v>0</v>
      </c>
      <c r="H1518" s="1">
        <v>0</v>
      </c>
      <c r="I1518" s="1">
        <v>32254.43</v>
      </c>
      <c r="J1518" s="1">
        <v>213.92</v>
      </c>
      <c r="K1518" s="1">
        <v>0</v>
      </c>
      <c r="L1518" s="1">
        <v>0</v>
      </c>
      <c r="M1518" s="1">
        <v>416.43705581</v>
      </c>
      <c r="N1518" s="1">
        <v>617.35</v>
      </c>
    </row>
    <row r="1519" spans="1:14" x14ac:dyDescent="0.15">
      <c r="A1519" s="1" t="str">
        <f t="shared" si="42"/>
        <v>Ford Credit Auto Owner Trust 2017-A6573906357042736</v>
      </c>
      <c r="B1519" s="2">
        <v>42736</v>
      </c>
      <c r="C1519" s="1">
        <v>65739063570</v>
      </c>
      <c r="D1519" s="1" t="s">
        <v>56</v>
      </c>
      <c r="E1519" s="1">
        <v>10000</v>
      </c>
      <c r="F1519" s="1">
        <v>9995.9599999999991</v>
      </c>
      <c r="G1519" s="1">
        <v>4.04</v>
      </c>
      <c r="H1519" s="1">
        <v>0</v>
      </c>
      <c r="I1519" s="1">
        <v>4.04</v>
      </c>
      <c r="J1519" s="1">
        <v>53.47</v>
      </c>
      <c r="K1519" s="1">
        <v>0</v>
      </c>
      <c r="L1519" s="1">
        <v>0</v>
      </c>
      <c r="M1519" s="1">
        <v>128.30232877</v>
      </c>
      <c r="N1519" s="1">
        <v>0</v>
      </c>
    </row>
    <row r="1520" spans="1:14" x14ac:dyDescent="0.15">
      <c r="A1520" s="1" t="str">
        <f t="shared" si="42"/>
        <v>Ford Credit Auto Owner Trust 2017-A6573906365142736</v>
      </c>
      <c r="B1520" s="2">
        <v>42736</v>
      </c>
      <c r="C1520" s="1">
        <v>65739063651</v>
      </c>
      <c r="D1520" s="1" t="s">
        <v>56</v>
      </c>
      <c r="E1520" s="1">
        <v>15000.07</v>
      </c>
      <c r="F1520" s="1">
        <v>14999.98</v>
      </c>
      <c r="G1520" s="1">
        <v>0.09</v>
      </c>
      <c r="H1520" s="1">
        <v>0</v>
      </c>
      <c r="I1520" s="1">
        <v>0.09</v>
      </c>
      <c r="J1520" s="1">
        <v>110.55</v>
      </c>
      <c r="K1520" s="1">
        <v>0</v>
      </c>
      <c r="L1520" s="1">
        <v>0</v>
      </c>
      <c r="M1520" s="1">
        <v>179.85551045</v>
      </c>
      <c r="N1520" s="1">
        <v>0</v>
      </c>
    </row>
    <row r="1521" spans="1:14" x14ac:dyDescent="0.15">
      <c r="A1521" s="1" t="str">
        <f t="shared" si="42"/>
        <v>Ford Credit Auto Owner Trust 2017-A6573906366742736</v>
      </c>
      <c r="B1521" s="2">
        <v>42736</v>
      </c>
      <c r="C1521" s="1">
        <v>65739063667</v>
      </c>
      <c r="D1521" s="1" t="s">
        <v>56</v>
      </c>
      <c r="E1521" s="1">
        <v>48079.69</v>
      </c>
      <c r="F1521" s="1">
        <v>48073.94</v>
      </c>
      <c r="G1521" s="1">
        <v>5.75</v>
      </c>
      <c r="H1521" s="1">
        <v>0</v>
      </c>
      <c r="I1521" s="1">
        <v>5.75</v>
      </c>
      <c r="J1521" s="1">
        <v>119.77</v>
      </c>
      <c r="K1521" s="1">
        <v>0</v>
      </c>
      <c r="L1521" s="1">
        <v>0</v>
      </c>
      <c r="M1521" s="1">
        <v>729.57519767999997</v>
      </c>
      <c r="N1521" s="1">
        <v>0</v>
      </c>
    </row>
    <row r="1522" spans="1:14" x14ac:dyDescent="0.15">
      <c r="A1522" s="1" t="str">
        <f t="shared" si="42"/>
        <v>Ford Credit Auto Owner Trust 2017-A6573906371042736</v>
      </c>
      <c r="B1522" s="2">
        <v>42736</v>
      </c>
      <c r="C1522" s="1">
        <v>65739063710</v>
      </c>
      <c r="D1522" s="1" t="s">
        <v>56</v>
      </c>
      <c r="E1522" s="1">
        <v>51308.51</v>
      </c>
      <c r="F1522" s="1">
        <v>51302.9</v>
      </c>
      <c r="G1522" s="1">
        <v>5.61</v>
      </c>
      <c r="H1522" s="1">
        <v>0</v>
      </c>
      <c r="I1522" s="1">
        <v>5.61</v>
      </c>
      <c r="J1522" s="1">
        <v>218.28</v>
      </c>
      <c r="K1522" s="1">
        <v>0</v>
      </c>
      <c r="L1522" s="1">
        <v>0</v>
      </c>
      <c r="M1522" s="1">
        <v>555.39000888999999</v>
      </c>
      <c r="N1522" s="1">
        <v>0</v>
      </c>
    </row>
    <row r="1523" spans="1:14" x14ac:dyDescent="0.15">
      <c r="A1523" s="1" t="str">
        <f t="shared" si="42"/>
        <v>Ford Credit Auto Owner Trust 2017-A6573906374942736</v>
      </c>
      <c r="B1523" s="2">
        <v>42736</v>
      </c>
      <c r="C1523" s="1">
        <v>65739063749</v>
      </c>
      <c r="D1523" s="1" t="s">
        <v>56</v>
      </c>
      <c r="E1523" s="1">
        <v>66154</v>
      </c>
      <c r="F1523" s="1">
        <v>66153.649999999994</v>
      </c>
      <c r="G1523" s="1">
        <v>0.35</v>
      </c>
      <c r="H1523" s="1">
        <v>0</v>
      </c>
      <c r="I1523" s="1">
        <v>0.35</v>
      </c>
      <c r="J1523" s="1">
        <v>406.21</v>
      </c>
      <c r="K1523" s="1">
        <v>0</v>
      </c>
      <c r="L1523" s="1">
        <v>0</v>
      </c>
      <c r="M1523" s="1">
        <v>1119.10696712</v>
      </c>
      <c r="N1523" s="1">
        <v>0</v>
      </c>
    </row>
    <row r="1524" spans="1:14" x14ac:dyDescent="0.15">
      <c r="A1524" s="1" t="str">
        <f t="shared" si="42"/>
        <v>Ford Credit Auto Owner Trust 2017-A6573906399442736</v>
      </c>
      <c r="B1524" s="2">
        <v>42736</v>
      </c>
      <c r="C1524" s="1">
        <v>65739063994</v>
      </c>
      <c r="D1524" s="1" t="s">
        <v>56</v>
      </c>
      <c r="E1524" s="1">
        <v>68886.070000000007</v>
      </c>
      <c r="F1524" s="1">
        <v>68886.06</v>
      </c>
      <c r="G1524" s="1">
        <v>0.01</v>
      </c>
      <c r="H1524" s="1">
        <v>0</v>
      </c>
      <c r="I1524" s="1">
        <v>0.01</v>
      </c>
      <c r="J1524" s="1">
        <v>550.21</v>
      </c>
      <c r="K1524" s="1">
        <v>0</v>
      </c>
      <c r="L1524" s="1">
        <v>0</v>
      </c>
      <c r="M1524" s="1">
        <v>609.38707552000005</v>
      </c>
      <c r="N1524" s="1">
        <v>0</v>
      </c>
    </row>
    <row r="1525" spans="1:14" x14ac:dyDescent="0.15">
      <c r="A1525" s="1" t="str">
        <f t="shared" si="42"/>
        <v>Ford Credit Auto Owner Trust 2017-A6573906401242736</v>
      </c>
      <c r="B1525" s="2">
        <v>42736</v>
      </c>
      <c r="C1525" s="1">
        <v>65739064012</v>
      </c>
      <c r="D1525" s="1" t="s">
        <v>56</v>
      </c>
      <c r="E1525" s="1">
        <v>57429.04</v>
      </c>
      <c r="F1525" s="1">
        <v>57393.53</v>
      </c>
      <c r="G1525" s="1">
        <v>0</v>
      </c>
      <c r="H1525" s="1">
        <v>0</v>
      </c>
      <c r="I1525" s="1">
        <v>35.51</v>
      </c>
      <c r="J1525" s="1">
        <v>478.44</v>
      </c>
      <c r="K1525" s="1">
        <v>0</v>
      </c>
      <c r="L1525" s="1">
        <v>0</v>
      </c>
      <c r="M1525" s="1">
        <v>544.91149720999999</v>
      </c>
      <c r="N1525" s="1">
        <v>0</v>
      </c>
    </row>
    <row r="1526" spans="1:14" x14ac:dyDescent="0.15">
      <c r="A1526" s="1" t="str">
        <f t="shared" si="42"/>
        <v>Ford Credit Auto Owner Trust 2017-A6573906405542736</v>
      </c>
      <c r="B1526" s="2">
        <v>42736</v>
      </c>
      <c r="C1526" s="1">
        <v>65739064055</v>
      </c>
      <c r="D1526" s="1" t="s">
        <v>56</v>
      </c>
      <c r="E1526" s="1">
        <v>19647.5</v>
      </c>
      <c r="F1526" s="1">
        <v>19638.68</v>
      </c>
      <c r="G1526" s="1">
        <v>8.82</v>
      </c>
      <c r="H1526" s="1">
        <v>0</v>
      </c>
      <c r="I1526" s="1">
        <v>8.82</v>
      </c>
      <c r="J1526" s="1">
        <v>211.27</v>
      </c>
      <c r="K1526" s="1">
        <v>0</v>
      </c>
      <c r="L1526" s="1">
        <v>0</v>
      </c>
      <c r="M1526" s="1">
        <v>214.05271918</v>
      </c>
      <c r="N1526" s="1">
        <v>0</v>
      </c>
    </row>
    <row r="1527" spans="1:14" x14ac:dyDescent="0.15">
      <c r="A1527" s="1" t="str">
        <f t="shared" si="42"/>
        <v>Ford Credit Auto Owner Trust 2017-A6573906405942736</v>
      </c>
      <c r="B1527" s="2">
        <v>42736</v>
      </c>
      <c r="C1527" s="1">
        <v>65739064059</v>
      </c>
      <c r="D1527" s="1" t="s">
        <v>56</v>
      </c>
      <c r="E1527" s="1">
        <v>16917</v>
      </c>
      <c r="F1527" s="1">
        <v>16915.63</v>
      </c>
      <c r="G1527" s="1">
        <v>1.37</v>
      </c>
      <c r="H1527" s="1">
        <v>0</v>
      </c>
      <c r="I1527" s="1">
        <v>1.37</v>
      </c>
      <c r="J1527" s="1">
        <v>90.37</v>
      </c>
      <c r="K1527" s="1">
        <v>0</v>
      </c>
      <c r="L1527" s="1">
        <v>0</v>
      </c>
      <c r="M1527" s="1">
        <v>225.37955478999999</v>
      </c>
      <c r="N1527" s="1">
        <v>0</v>
      </c>
    </row>
    <row r="1528" spans="1:14" x14ac:dyDescent="0.15">
      <c r="A1528" s="1" t="str">
        <f t="shared" si="42"/>
        <v>Ford Credit Auto Owner Trust 2017-A6573906409842736</v>
      </c>
      <c r="B1528" s="2">
        <v>42736</v>
      </c>
      <c r="C1528" s="1">
        <v>65739064098</v>
      </c>
      <c r="D1528" s="1" t="s">
        <v>56</v>
      </c>
      <c r="E1528" s="1">
        <v>10000</v>
      </c>
      <c r="F1528" s="1">
        <v>9995.84</v>
      </c>
      <c r="G1528" s="1">
        <v>4.16</v>
      </c>
      <c r="H1528" s="1">
        <v>0</v>
      </c>
      <c r="I1528" s="1">
        <v>4.16</v>
      </c>
      <c r="J1528" s="1">
        <v>65.5</v>
      </c>
      <c r="K1528" s="1">
        <v>0</v>
      </c>
      <c r="L1528" s="1">
        <v>0</v>
      </c>
      <c r="M1528" s="1">
        <v>238.71945205</v>
      </c>
      <c r="N1528" s="1">
        <v>0</v>
      </c>
    </row>
    <row r="1529" spans="1:14" x14ac:dyDescent="0.15">
      <c r="A1529" s="1" t="str">
        <f t="shared" si="42"/>
        <v>Ford Credit Auto Owner Trust 2017-A6573906425642736</v>
      </c>
      <c r="B1529" s="2">
        <v>42736</v>
      </c>
      <c r="C1529" s="1">
        <v>65739064256</v>
      </c>
      <c r="D1529" s="1" t="s">
        <v>56</v>
      </c>
      <c r="E1529" s="1">
        <v>16904.38</v>
      </c>
      <c r="F1529" s="1">
        <v>16900.96</v>
      </c>
      <c r="G1529" s="1">
        <v>3.42</v>
      </c>
      <c r="H1529" s="1">
        <v>0</v>
      </c>
      <c r="I1529" s="1">
        <v>3.42</v>
      </c>
      <c r="J1529" s="1">
        <v>71.63</v>
      </c>
      <c r="K1529" s="1">
        <v>0</v>
      </c>
      <c r="L1529" s="1">
        <v>0</v>
      </c>
      <c r="M1529" s="1">
        <v>232.53664934</v>
      </c>
      <c r="N1529" s="1">
        <v>0</v>
      </c>
    </row>
    <row r="1530" spans="1:14" x14ac:dyDescent="0.15">
      <c r="A1530" s="1" t="str">
        <f t="shared" si="42"/>
        <v>Ford Credit Auto Owner Trust 2017-A6573906445642736</v>
      </c>
      <c r="B1530" s="2">
        <v>42736</v>
      </c>
      <c r="C1530" s="1">
        <v>65739064456</v>
      </c>
      <c r="D1530" s="1" t="s">
        <v>56</v>
      </c>
      <c r="E1530" s="1">
        <v>12091.71</v>
      </c>
      <c r="F1530" s="1">
        <v>12083.1</v>
      </c>
      <c r="G1530" s="1">
        <v>8.61</v>
      </c>
      <c r="H1530" s="1">
        <v>0</v>
      </c>
      <c r="I1530" s="1">
        <v>8.61</v>
      </c>
      <c r="J1530" s="1">
        <v>214.88</v>
      </c>
      <c r="K1530" s="1">
        <v>0</v>
      </c>
      <c r="L1530" s="1">
        <v>0</v>
      </c>
      <c r="M1530" s="1">
        <v>50.270436150000002</v>
      </c>
      <c r="N1530" s="1">
        <v>0</v>
      </c>
    </row>
    <row r="1531" spans="1:14" x14ac:dyDescent="0.15">
      <c r="A1531" s="1" t="str">
        <f t="shared" si="42"/>
        <v>Ford Credit Auto Owner Trust 2017-A6573906453942736</v>
      </c>
      <c r="B1531" s="2">
        <v>42736</v>
      </c>
      <c r="C1531" s="1">
        <v>65739064539</v>
      </c>
      <c r="D1531" s="1" t="s">
        <v>56</v>
      </c>
      <c r="E1531" s="1">
        <v>12349.93</v>
      </c>
      <c r="F1531" s="1">
        <v>12344.03</v>
      </c>
      <c r="G1531" s="1">
        <v>5.9</v>
      </c>
      <c r="H1531" s="1">
        <v>0</v>
      </c>
      <c r="I1531" s="1">
        <v>5.9</v>
      </c>
      <c r="J1531" s="1">
        <v>97.1</v>
      </c>
      <c r="K1531" s="1">
        <v>0</v>
      </c>
      <c r="L1531" s="1">
        <v>0</v>
      </c>
      <c r="M1531" s="1">
        <v>148.96920695</v>
      </c>
      <c r="N1531" s="1">
        <v>0</v>
      </c>
    </row>
    <row r="1532" spans="1:14" x14ac:dyDescent="0.15">
      <c r="A1532" s="1" t="str">
        <f t="shared" si="42"/>
        <v>Ford Credit Auto Owner Trust 2017-A6573906454142736</v>
      </c>
      <c r="B1532" s="2">
        <v>42736</v>
      </c>
      <c r="C1532" s="1">
        <v>65739064541</v>
      </c>
      <c r="D1532" s="1" t="s">
        <v>56</v>
      </c>
      <c r="E1532" s="1">
        <v>14903</v>
      </c>
      <c r="F1532" s="1">
        <v>8893.5400000000009</v>
      </c>
      <c r="G1532" s="1">
        <v>0</v>
      </c>
      <c r="H1532" s="1">
        <v>0</v>
      </c>
      <c r="I1532" s="1">
        <v>6009.46</v>
      </c>
      <c r="J1532" s="1">
        <v>106.46</v>
      </c>
      <c r="K1532" s="1">
        <v>0</v>
      </c>
      <c r="L1532" s="1">
        <v>0</v>
      </c>
      <c r="M1532" s="1">
        <v>170.1284589</v>
      </c>
      <c r="N1532" s="1">
        <v>0</v>
      </c>
    </row>
    <row r="1533" spans="1:14" x14ac:dyDescent="0.15">
      <c r="A1533" s="1" t="str">
        <f t="shared" si="42"/>
        <v>Ford Credit Auto Owner Trust 2017-A6573906457242736</v>
      </c>
      <c r="B1533" s="2">
        <v>42736</v>
      </c>
      <c r="C1533" s="1">
        <v>65739064572</v>
      </c>
      <c r="D1533" s="1" t="s">
        <v>56</v>
      </c>
      <c r="E1533" s="1">
        <v>8000</v>
      </c>
      <c r="F1533" s="1">
        <v>7999.99</v>
      </c>
      <c r="G1533" s="1">
        <v>0.01</v>
      </c>
      <c r="H1533" s="1">
        <v>0</v>
      </c>
      <c r="I1533" s="1">
        <v>0.01</v>
      </c>
      <c r="J1533" s="1">
        <v>26.56</v>
      </c>
      <c r="K1533" s="1">
        <v>0</v>
      </c>
      <c r="L1533" s="1">
        <v>0</v>
      </c>
      <c r="M1533" s="1">
        <v>209.73986300999999</v>
      </c>
      <c r="N1533" s="1">
        <v>0</v>
      </c>
    </row>
    <row r="1534" spans="1:14" x14ac:dyDescent="0.15">
      <c r="A1534" s="1" t="str">
        <f t="shared" si="42"/>
        <v>Ford Credit Auto Owner Trust 2017-A6573906463542736</v>
      </c>
      <c r="B1534" s="2">
        <v>42736</v>
      </c>
      <c r="C1534" s="1">
        <v>65739064635</v>
      </c>
      <c r="D1534" s="1" t="s">
        <v>56</v>
      </c>
      <c r="E1534" s="1">
        <v>30047.95</v>
      </c>
      <c r="F1534" s="1">
        <v>30043.16</v>
      </c>
      <c r="G1534" s="1">
        <v>4.79</v>
      </c>
      <c r="H1534" s="1">
        <v>0</v>
      </c>
      <c r="I1534" s="1">
        <v>4.79</v>
      </c>
      <c r="J1534" s="1">
        <v>207.61</v>
      </c>
      <c r="K1534" s="1">
        <v>0</v>
      </c>
      <c r="L1534" s="1">
        <v>0</v>
      </c>
      <c r="M1534" s="1">
        <v>288.52065622999999</v>
      </c>
      <c r="N1534" s="1">
        <v>0</v>
      </c>
    </row>
    <row r="1535" spans="1:14" x14ac:dyDescent="0.15">
      <c r="A1535" s="1" t="str">
        <f t="shared" si="42"/>
        <v>Ford Credit Auto Owner Trust 2017-A6573906469842736</v>
      </c>
      <c r="B1535" s="2">
        <v>42736</v>
      </c>
      <c r="C1535" s="1">
        <v>65739064698</v>
      </c>
      <c r="D1535" s="1" t="s">
        <v>56</v>
      </c>
      <c r="E1535" s="1">
        <v>10000</v>
      </c>
      <c r="F1535" s="1">
        <v>0</v>
      </c>
      <c r="G1535" s="1">
        <v>0</v>
      </c>
      <c r="H1535" s="1">
        <v>0</v>
      </c>
      <c r="I1535" s="1">
        <v>10000</v>
      </c>
      <c r="J1535" s="1">
        <v>0</v>
      </c>
      <c r="K1535" s="1">
        <v>0</v>
      </c>
      <c r="L1535" s="1">
        <v>0</v>
      </c>
      <c r="M1535" s="1">
        <v>119.14780822</v>
      </c>
      <c r="N1535" s="1">
        <v>398.17</v>
      </c>
    </row>
    <row r="1536" spans="1:14" x14ac:dyDescent="0.15">
      <c r="A1536" s="1" t="str">
        <f t="shared" si="42"/>
        <v>Ford Credit Auto Owner Trust 2017-A6573906474742736</v>
      </c>
      <c r="B1536" s="2">
        <v>42736</v>
      </c>
      <c r="C1536" s="1">
        <v>65739064747</v>
      </c>
      <c r="D1536" s="1" t="s">
        <v>56</v>
      </c>
      <c r="E1536" s="1">
        <v>48032.6</v>
      </c>
      <c r="F1536" s="1">
        <v>48025.17</v>
      </c>
      <c r="G1536" s="1">
        <v>7.43</v>
      </c>
      <c r="H1536" s="1">
        <v>0</v>
      </c>
      <c r="I1536" s="1">
        <v>7.43</v>
      </c>
      <c r="J1536" s="1">
        <v>281.58999999999997</v>
      </c>
      <c r="K1536" s="1">
        <v>0</v>
      </c>
      <c r="L1536" s="1">
        <v>0</v>
      </c>
      <c r="M1536" s="1">
        <v>455.72893478999998</v>
      </c>
      <c r="N1536" s="1">
        <v>0</v>
      </c>
    </row>
    <row r="1537" spans="1:14" x14ac:dyDescent="0.15">
      <c r="A1537" s="1" t="str">
        <f t="shared" si="42"/>
        <v>Ford Credit Auto Owner Trust 2017-A6573906497142736</v>
      </c>
      <c r="B1537" s="2">
        <v>42736</v>
      </c>
      <c r="C1537" s="1">
        <v>65739064971</v>
      </c>
      <c r="D1537" s="1" t="s">
        <v>56</v>
      </c>
      <c r="E1537" s="1">
        <v>38425.21</v>
      </c>
      <c r="F1537" s="1">
        <v>551.08000000000004</v>
      </c>
      <c r="G1537" s="1">
        <v>0</v>
      </c>
      <c r="H1537" s="1">
        <v>0</v>
      </c>
      <c r="I1537" s="1">
        <v>37874.129999999997</v>
      </c>
      <c r="J1537" s="1">
        <v>165.11</v>
      </c>
      <c r="K1537" s="1">
        <v>0</v>
      </c>
      <c r="L1537" s="1">
        <v>0</v>
      </c>
      <c r="M1537" s="1">
        <v>574.38518392000003</v>
      </c>
      <c r="N1537" s="1">
        <v>716.19</v>
      </c>
    </row>
    <row r="1538" spans="1:14" x14ac:dyDescent="0.15">
      <c r="A1538" s="1" t="str">
        <f t="shared" si="42"/>
        <v>Ford Credit Auto Owner Trust 2017-A6573906502742736</v>
      </c>
      <c r="B1538" s="2">
        <v>42736</v>
      </c>
      <c r="C1538" s="1">
        <v>65739065027</v>
      </c>
      <c r="D1538" s="1" t="s">
        <v>56</v>
      </c>
      <c r="E1538" s="1">
        <v>25179.07</v>
      </c>
      <c r="F1538" s="1">
        <v>25175.62</v>
      </c>
      <c r="G1538" s="1">
        <v>3.45</v>
      </c>
      <c r="H1538" s="1">
        <v>0</v>
      </c>
      <c r="I1538" s="1">
        <v>3.45</v>
      </c>
      <c r="J1538" s="1">
        <v>134.03</v>
      </c>
      <c r="K1538" s="1">
        <v>0</v>
      </c>
      <c r="L1538" s="1">
        <v>0</v>
      </c>
      <c r="M1538" s="1">
        <v>251.26698167999999</v>
      </c>
      <c r="N1538" s="1">
        <v>0</v>
      </c>
    </row>
    <row r="1539" spans="1:14" x14ac:dyDescent="0.15">
      <c r="A1539" s="1" t="str">
        <f t="shared" ref="A1539:A1602" si="43">D1539&amp;C1539&amp;B1539</f>
        <v>Ford Credit Auto Owner Trust 2017-A6573906506242736</v>
      </c>
      <c r="B1539" s="2">
        <v>42736</v>
      </c>
      <c r="C1539" s="1">
        <v>65739065062</v>
      </c>
      <c r="D1539" s="1" t="s">
        <v>56</v>
      </c>
      <c r="E1539" s="1">
        <v>53047.71</v>
      </c>
      <c r="F1539" s="1">
        <v>52992.87</v>
      </c>
      <c r="G1539" s="1">
        <v>0</v>
      </c>
      <c r="H1539" s="1">
        <v>0</v>
      </c>
      <c r="I1539" s="1">
        <v>54.84</v>
      </c>
      <c r="J1539" s="1">
        <v>344.29</v>
      </c>
      <c r="K1539" s="1">
        <v>0</v>
      </c>
      <c r="L1539" s="1">
        <v>0</v>
      </c>
      <c r="M1539" s="1">
        <v>1250.2170668399999</v>
      </c>
      <c r="N1539" s="1">
        <v>0</v>
      </c>
    </row>
    <row r="1540" spans="1:14" x14ac:dyDescent="0.15">
      <c r="A1540" s="1" t="str">
        <f t="shared" si="43"/>
        <v>Ford Credit Auto Owner Trust 2017-A6573906524942736</v>
      </c>
      <c r="B1540" s="2">
        <v>42736</v>
      </c>
      <c r="C1540" s="1">
        <v>65739065249</v>
      </c>
      <c r="D1540" s="1" t="s">
        <v>56</v>
      </c>
      <c r="E1540" s="1">
        <v>17711.669999999998</v>
      </c>
      <c r="F1540" s="1">
        <v>17707.41</v>
      </c>
      <c r="G1540" s="1">
        <v>4.26</v>
      </c>
      <c r="H1540" s="1">
        <v>0</v>
      </c>
      <c r="I1540" s="1">
        <v>4.26</v>
      </c>
      <c r="J1540" s="1">
        <v>46.35</v>
      </c>
      <c r="K1540" s="1">
        <v>0</v>
      </c>
      <c r="L1540" s="1">
        <v>0</v>
      </c>
      <c r="M1540" s="1">
        <v>248.43314273999999</v>
      </c>
      <c r="N1540" s="1">
        <v>0</v>
      </c>
    </row>
    <row r="1541" spans="1:14" x14ac:dyDescent="0.15">
      <c r="A1541" s="1" t="str">
        <f t="shared" si="43"/>
        <v>Ford Credit Auto Owner Trust 2017-A6573906540342736</v>
      </c>
      <c r="B1541" s="2">
        <v>42736</v>
      </c>
      <c r="C1541" s="1">
        <v>65739065403</v>
      </c>
      <c r="D1541" s="1" t="s">
        <v>56</v>
      </c>
      <c r="E1541" s="1">
        <v>39635.699999999997</v>
      </c>
      <c r="F1541" s="1">
        <v>39631.14</v>
      </c>
      <c r="G1541" s="1">
        <v>4.5599999999999996</v>
      </c>
      <c r="H1541" s="1">
        <v>0</v>
      </c>
      <c r="I1541" s="1">
        <v>4.5599999999999996</v>
      </c>
      <c r="J1541" s="1">
        <v>195.36</v>
      </c>
      <c r="K1541" s="1">
        <v>0</v>
      </c>
      <c r="L1541" s="1">
        <v>0</v>
      </c>
      <c r="M1541" s="1">
        <v>529.86174699000003</v>
      </c>
      <c r="N1541" s="1">
        <v>0</v>
      </c>
    </row>
    <row r="1542" spans="1:14" x14ac:dyDescent="0.15">
      <c r="A1542" s="1" t="str">
        <f t="shared" si="43"/>
        <v>Ford Credit Auto Owner Trust 2017-A6573906562142736</v>
      </c>
      <c r="B1542" s="2">
        <v>42736</v>
      </c>
      <c r="C1542" s="1">
        <v>65739065621</v>
      </c>
      <c r="D1542" s="1" t="s">
        <v>56</v>
      </c>
      <c r="E1542" s="1">
        <v>46464.77</v>
      </c>
      <c r="F1542" s="1">
        <v>46464.74</v>
      </c>
      <c r="G1542" s="1">
        <v>0.03</v>
      </c>
      <c r="H1542" s="1">
        <v>0</v>
      </c>
      <c r="I1542" s="1">
        <v>0.03</v>
      </c>
      <c r="J1542" s="1">
        <v>223.16</v>
      </c>
      <c r="K1542" s="1">
        <v>0</v>
      </c>
      <c r="L1542" s="1">
        <v>0</v>
      </c>
      <c r="M1542" s="1">
        <v>703.13101455000003</v>
      </c>
      <c r="N1542" s="1">
        <v>0</v>
      </c>
    </row>
    <row r="1543" spans="1:14" x14ac:dyDescent="0.15">
      <c r="A1543" s="1" t="str">
        <f t="shared" si="43"/>
        <v>Ford Credit Auto Owner Trust 2017-A6573906567242736</v>
      </c>
      <c r="B1543" s="2">
        <v>42736</v>
      </c>
      <c r="C1543" s="1">
        <v>65739065672</v>
      </c>
      <c r="D1543" s="1" t="s">
        <v>56</v>
      </c>
      <c r="E1543" s="1">
        <v>57352.78</v>
      </c>
      <c r="F1543" s="1">
        <v>57352.14</v>
      </c>
      <c r="G1543" s="1">
        <v>0.64</v>
      </c>
      <c r="H1543" s="1">
        <v>0</v>
      </c>
      <c r="I1543" s="1">
        <v>0.64</v>
      </c>
      <c r="J1543" s="1">
        <v>437.13</v>
      </c>
      <c r="K1543" s="1">
        <v>0</v>
      </c>
      <c r="L1543" s="1">
        <v>0</v>
      </c>
      <c r="M1543" s="1">
        <v>520.18186660000003</v>
      </c>
      <c r="N1543" s="1">
        <v>0</v>
      </c>
    </row>
    <row r="1544" spans="1:14" x14ac:dyDescent="0.15">
      <c r="A1544" s="1" t="str">
        <f t="shared" si="43"/>
        <v>Ford Credit Auto Owner Trust 2017-A6573906586742736</v>
      </c>
      <c r="B1544" s="2">
        <v>42736</v>
      </c>
      <c r="C1544" s="1">
        <v>65739065867</v>
      </c>
      <c r="D1544" s="1" t="s">
        <v>56</v>
      </c>
      <c r="E1544" s="1">
        <v>8068.35</v>
      </c>
      <c r="F1544" s="1">
        <v>8066.82</v>
      </c>
      <c r="G1544" s="1">
        <v>1.53</v>
      </c>
      <c r="H1544" s="1">
        <v>0</v>
      </c>
      <c r="I1544" s="1">
        <v>1.53</v>
      </c>
      <c r="J1544" s="1">
        <v>53.23</v>
      </c>
      <c r="K1544" s="1">
        <v>0</v>
      </c>
      <c r="L1544" s="1">
        <v>0</v>
      </c>
      <c r="M1544" s="1">
        <v>124.75323514</v>
      </c>
      <c r="N1544" s="1">
        <v>0</v>
      </c>
    </row>
    <row r="1545" spans="1:14" x14ac:dyDescent="0.15">
      <c r="A1545" s="1" t="str">
        <f t="shared" si="43"/>
        <v>Ford Credit Auto Owner Trust 2017-A6573906601342736</v>
      </c>
      <c r="B1545" s="2">
        <v>42736</v>
      </c>
      <c r="C1545" s="1">
        <v>65739066013</v>
      </c>
      <c r="D1545" s="1" t="s">
        <v>56</v>
      </c>
      <c r="E1545" s="1">
        <v>27826.73</v>
      </c>
      <c r="F1545" s="1">
        <v>27820.19</v>
      </c>
      <c r="G1545" s="1">
        <v>6.54</v>
      </c>
      <c r="H1545" s="1">
        <v>0</v>
      </c>
      <c r="I1545" s="1">
        <v>6.54</v>
      </c>
      <c r="J1545" s="1">
        <v>128.4</v>
      </c>
      <c r="K1545" s="1">
        <v>0</v>
      </c>
      <c r="L1545" s="1">
        <v>0</v>
      </c>
      <c r="M1545" s="1">
        <v>417.30991054999998</v>
      </c>
      <c r="N1545" s="1">
        <v>0</v>
      </c>
    </row>
    <row r="1546" spans="1:14" x14ac:dyDescent="0.15">
      <c r="A1546" s="1" t="str">
        <f t="shared" si="43"/>
        <v>Ford Credit Auto Owner Trust 2017-A6573906613742736</v>
      </c>
      <c r="B1546" s="2">
        <v>42736</v>
      </c>
      <c r="C1546" s="1">
        <v>65739066137</v>
      </c>
      <c r="D1546" s="1" t="s">
        <v>56</v>
      </c>
      <c r="E1546" s="1">
        <v>46685.69</v>
      </c>
      <c r="F1546" s="1">
        <v>46672.51</v>
      </c>
      <c r="G1546" s="1">
        <v>0</v>
      </c>
      <c r="H1546" s="1">
        <v>0</v>
      </c>
      <c r="I1546" s="1">
        <v>13.18</v>
      </c>
      <c r="J1546" s="1">
        <v>177.69</v>
      </c>
      <c r="K1546" s="1">
        <v>0</v>
      </c>
      <c r="L1546" s="1">
        <v>0</v>
      </c>
      <c r="M1546" s="1">
        <v>557.50522999999998</v>
      </c>
      <c r="N1546" s="1">
        <v>0</v>
      </c>
    </row>
    <row r="1547" spans="1:14" x14ac:dyDescent="0.15">
      <c r="A1547" s="1" t="str">
        <f t="shared" si="43"/>
        <v>Ford Credit Auto Owner Trust 2017-A6573906614742736</v>
      </c>
      <c r="B1547" s="2">
        <v>42736</v>
      </c>
      <c r="C1547" s="1">
        <v>65739066147</v>
      </c>
      <c r="D1547" s="1" t="s">
        <v>56</v>
      </c>
      <c r="E1547" s="1">
        <v>8228.9</v>
      </c>
      <c r="F1547" s="1">
        <v>8226.23</v>
      </c>
      <c r="G1547" s="1">
        <v>2.67</v>
      </c>
      <c r="H1547" s="1">
        <v>0</v>
      </c>
      <c r="I1547" s="1">
        <v>2.67</v>
      </c>
      <c r="J1547" s="1">
        <v>28.91</v>
      </c>
      <c r="K1547" s="1">
        <v>0</v>
      </c>
      <c r="L1547" s="1">
        <v>0</v>
      </c>
      <c r="M1547" s="1">
        <v>124.81006493</v>
      </c>
      <c r="N1547" s="1">
        <v>0</v>
      </c>
    </row>
    <row r="1548" spans="1:14" x14ac:dyDescent="0.15">
      <c r="A1548" s="1" t="str">
        <f t="shared" si="43"/>
        <v>Ford Credit Auto Owner Trust 2017-A6573906628042736</v>
      </c>
      <c r="B1548" s="2">
        <v>42736</v>
      </c>
      <c r="C1548" s="1">
        <v>65739066280</v>
      </c>
      <c r="D1548" s="1" t="s">
        <v>56</v>
      </c>
      <c r="E1548" s="1">
        <v>30522.33</v>
      </c>
      <c r="F1548" s="1">
        <v>30518.69</v>
      </c>
      <c r="G1548" s="1">
        <v>3.64</v>
      </c>
      <c r="H1548" s="1">
        <v>0</v>
      </c>
      <c r="I1548" s="1">
        <v>3.64</v>
      </c>
      <c r="J1548" s="1">
        <v>96.52</v>
      </c>
      <c r="K1548" s="1">
        <v>0</v>
      </c>
      <c r="L1548" s="1">
        <v>0</v>
      </c>
      <c r="M1548" s="1">
        <v>768.06162710000001</v>
      </c>
      <c r="N1548" s="1">
        <v>0</v>
      </c>
    </row>
    <row r="1549" spans="1:14" x14ac:dyDescent="0.15">
      <c r="A1549" s="1" t="str">
        <f t="shared" si="43"/>
        <v>Ford Credit Auto Owner Trust 2017-A6573906640042736</v>
      </c>
      <c r="B1549" s="2">
        <v>42736</v>
      </c>
      <c r="C1549" s="1">
        <v>65739066400</v>
      </c>
      <c r="D1549" s="1" t="s">
        <v>56</v>
      </c>
      <c r="E1549" s="1">
        <v>8000</v>
      </c>
      <c r="F1549" s="1">
        <v>117.02</v>
      </c>
      <c r="G1549" s="1">
        <v>0</v>
      </c>
      <c r="H1549" s="1">
        <v>0</v>
      </c>
      <c r="I1549" s="1">
        <v>7882.98</v>
      </c>
      <c r="J1549" s="1">
        <v>31.72</v>
      </c>
      <c r="K1549" s="1">
        <v>0</v>
      </c>
      <c r="L1549" s="1">
        <v>0</v>
      </c>
      <c r="M1549" s="1">
        <v>119.87424658</v>
      </c>
      <c r="N1549" s="1">
        <v>148.74</v>
      </c>
    </row>
    <row r="1550" spans="1:14" x14ac:dyDescent="0.15">
      <c r="A1550" s="1" t="str">
        <f t="shared" si="43"/>
        <v>Ford Credit Auto Owner Trust 2017-A6573906644942736</v>
      </c>
      <c r="B1550" s="2">
        <v>42736</v>
      </c>
      <c r="C1550" s="1">
        <v>65739066449</v>
      </c>
      <c r="D1550" s="1" t="s">
        <v>56</v>
      </c>
      <c r="E1550" s="1">
        <v>23385.7</v>
      </c>
      <c r="F1550" s="1">
        <v>608.1</v>
      </c>
      <c r="G1550" s="1">
        <v>0</v>
      </c>
      <c r="H1550" s="1">
        <v>0</v>
      </c>
      <c r="I1550" s="1">
        <v>22777.599999999999</v>
      </c>
      <c r="J1550" s="1">
        <v>92.69</v>
      </c>
      <c r="K1550" s="1">
        <v>0</v>
      </c>
      <c r="L1550" s="1">
        <v>0</v>
      </c>
      <c r="M1550" s="1">
        <v>604.87659479000001</v>
      </c>
      <c r="N1550" s="1">
        <v>700.79</v>
      </c>
    </row>
    <row r="1551" spans="1:14" x14ac:dyDescent="0.15">
      <c r="A1551" s="1" t="str">
        <f t="shared" si="43"/>
        <v>Ford Credit Auto Owner Trust 2017-A6573900000542736</v>
      </c>
      <c r="B1551" s="2">
        <v>42736</v>
      </c>
      <c r="C1551" s="1">
        <v>65739000005</v>
      </c>
      <c r="D1551" s="1" t="s">
        <v>56</v>
      </c>
      <c r="E1551" s="1">
        <v>1005.81</v>
      </c>
      <c r="F1551" s="1">
        <v>664.17</v>
      </c>
      <c r="G1551" s="1">
        <v>0</v>
      </c>
      <c r="H1551" s="1">
        <v>0</v>
      </c>
      <c r="I1551" s="1">
        <v>341.64</v>
      </c>
      <c r="J1551" s="1">
        <v>1.41</v>
      </c>
      <c r="K1551" s="1">
        <v>0</v>
      </c>
      <c r="L1551" s="1">
        <v>0</v>
      </c>
      <c r="M1551" s="1">
        <v>330.85097089999999</v>
      </c>
      <c r="N1551" s="1">
        <v>342.27</v>
      </c>
    </row>
    <row r="1552" spans="1:14" x14ac:dyDescent="0.15">
      <c r="A1552" s="1" t="str">
        <f t="shared" si="43"/>
        <v>Ford Credit Auto Owner Trust 2017-A6573900001042736</v>
      </c>
      <c r="B1552" s="2">
        <v>42736</v>
      </c>
      <c r="C1552" s="1">
        <v>65739000010</v>
      </c>
      <c r="D1552" s="1" t="s">
        <v>56</v>
      </c>
      <c r="E1552" s="1">
        <v>722.52</v>
      </c>
      <c r="F1552" s="1">
        <v>366.48</v>
      </c>
      <c r="G1552" s="1">
        <v>0</v>
      </c>
      <c r="H1552" s="1">
        <v>0</v>
      </c>
      <c r="I1552" s="1">
        <v>356.04</v>
      </c>
      <c r="J1552" s="1">
        <v>3.2</v>
      </c>
      <c r="K1552" s="1">
        <v>0</v>
      </c>
      <c r="L1552" s="1">
        <v>0</v>
      </c>
      <c r="M1552" s="1">
        <v>366.61997819999999</v>
      </c>
      <c r="N1552" s="1">
        <v>357.38</v>
      </c>
    </row>
    <row r="1553" spans="1:14" x14ac:dyDescent="0.15">
      <c r="A1553" s="1" t="str">
        <f t="shared" si="43"/>
        <v>Ford Credit Auto Owner Trust 2017-A6573900001742736</v>
      </c>
      <c r="B1553" s="2">
        <v>42736</v>
      </c>
      <c r="C1553" s="1">
        <v>65739000017</v>
      </c>
      <c r="D1553" s="1" t="s">
        <v>56</v>
      </c>
      <c r="E1553" s="1">
        <v>974.51</v>
      </c>
      <c r="F1553" s="1">
        <v>488.63</v>
      </c>
      <c r="G1553" s="1">
        <v>0</v>
      </c>
      <c r="H1553" s="1">
        <v>0</v>
      </c>
      <c r="I1553" s="1">
        <v>485.88</v>
      </c>
      <c r="J1553" s="1">
        <v>1.52</v>
      </c>
      <c r="K1553" s="1">
        <v>0</v>
      </c>
      <c r="L1553" s="1">
        <v>0</v>
      </c>
      <c r="M1553" s="1">
        <v>488.57143939000002</v>
      </c>
      <c r="N1553" s="1">
        <v>486.77</v>
      </c>
    </row>
    <row r="1554" spans="1:14" x14ac:dyDescent="0.15">
      <c r="A1554" s="1" t="str">
        <f t="shared" si="43"/>
        <v>Ford Credit Auto Owner Trust 2017-A6573900002242736</v>
      </c>
      <c r="B1554" s="2">
        <v>42736</v>
      </c>
      <c r="C1554" s="1">
        <v>65739000022</v>
      </c>
      <c r="D1554" s="1" t="s">
        <v>56</v>
      </c>
      <c r="E1554" s="1">
        <v>1588.99</v>
      </c>
      <c r="F1554" s="1">
        <v>795.07</v>
      </c>
      <c r="G1554" s="1">
        <v>0</v>
      </c>
      <c r="H1554" s="1">
        <v>0</v>
      </c>
      <c r="I1554" s="1">
        <v>793.92</v>
      </c>
      <c r="J1554" s="1">
        <v>2.64</v>
      </c>
      <c r="K1554" s="1">
        <v>0</v>
      </c>
      <c r="L1554" s="1">
        <v>0</v>
      </c>
      <c r="M1554" s="1">
        <v>795.14098177999995</v>
      </c>
      <c r="N1554" s="1">
        <v>795.2</v>
      </c>
    </row>
    <row r="1555" spans="1:14" x14ac:dyDescent="0.15">
      <c r="A1555" s="1" t="str">
        <f t="shared" si="43"/>
        <v>Ford Credit Auto Owner Trust 2017-A6573900002342736</v>
      </c>
      <c r="B1555" s="2">
        <v>42736</v>
      </c>
      <c r="C1555" s="1">
        <v>65739000023</v>
      </c>
      <c r="D1555" s="1" t="s">
        <v>56</v>
      </c>
      <c r="E1555" s="1">
        <v>2581.87</v>
      </c>
      <c r="F1555" s="1">
        <v>1688.14</v>
      </c>
      <c r="G1555" s="1">
        <v>0</v>
      </c>
      <c r="H1555" s="1">
        <v>0</v>
      </c>
      <c r="I1555" s="1">
        <v>893.73</v>
      </c>
      <c r="J1555" s="1">
        <v>21.68</v>
      </c>
      <c r="K1555" s="1">
        <v>0</v>
      </c>
      <c r="L1555" s="1">
        <v>0</v>
      </c>
      <c r="M1555" s="1">
        <v>845.97056899999995</v>
      </c>
      <c r="N1555" s="1">
        <v>897.98</v>
      </c>
    </row>
    <row r="1556" spans="1:14" x14ac:dyDescent="0.15">
      <c r="A1556" s="1" t="str">
        <f t="shared" si="43"/>
        <v>Ford Credit Auto Owner Trust 2017-A6573900044242736</v>
      </c>
      <c r="B1556" s="2">
        <v>42736</v>
      </c>
      <c r="C1556" s="1">
        <v>65739000442</v>
      </c>
      <c r="D1556" s="1" t="s">
        <v>56</v>
      </c>
      <c r="E1556" s="1">
        <v>9365.31</v>
      </c>
      <c r="F1556" s="1">
        <v>9332.2900000000009</v>
      </c>
      <c r="G1556" s="1">
        <v>33.020000000000003</v>
      </c>
      <c r="H1556" s="1">
        <v>0</v>
      </c>
      <c r="I1556" s="1">
        <v>0</v>
      </c>
      <c r="J1556" s="1">
        <v>92.91</v>
      </c>
      <c r="K1556" s="1">
        <v>0</v>
      </c>
      <c r="L1556" s="1">
        <v>0</v>
      </c>
      <c r="M1556" s="1">
        <v>821.49323831000004</v>
      </c>
      <c r="N1556" s="1">
        <v>0</v>
      </c>
    </row>
    <row r="1557" spans="1:14" x14ac:dyDescent="0.15">
      <c r="A1557" s="1" t="str">
        <f t="shared" si="43"/>
        <v>Ford Credit Auto Owner Trust 2017-A6573900073742736</v>
      </c>
      <c r="B1557" s="2">
        <v>42736</v>
      </c>
      <c r="C1557" s="1">
        <v>65739000737</v>
      </c>
      <c r="D1557" s="1" t="s">
        <v>56</v>
      </c>
      <c r="E1557" s="1">
        <v>903.98</v>
      </c>
      <c r="F1557" s="1">
        <v>450.06</v>
      </c>
      <c r="G1557" s="1">
        <v>0</v>
      </c>
      <c r="H1557" s="1">
        <v>0</v>
      </c>
      <c r="I1557" s="1">
        <v>453.92</v>
      </c>
      <c r="J1557" s="1">
        <v>2.29</v>
      </c>
      <c r="K1557" s="1">
        <v>0</v>
      </c>
      <c r="L1557" s="1">
        <v>0</v>
      </c>
      <c r="M1557" s="1">
        <v>450.12949658999997</v>
      </c>
      <c r="N1557" s="1">
        <v>454.9</v>
      </c>
    </row>
    <row r="1558" spans="1:14" x14ac:dyDescent="0.15">
      <c r="A1558" s="1" t="str">
        <f t="shared" si="43"/>
        <v>Ford Credit Auto Owner Trust 2017-A6573900074442736</v>
      </c>
      <c r="B1558" s="2">
        <v>42736</v>
      </c>
      <c r="C1558" s="1">
        <v>65739000744</v>
      </c>
      <c r="D1558" s="1" t="s">
        <v>56</v>
      </c>
      <c r="E1558" s="1">
        <v>410.05</v>
      </c>
      <c r="F1558" s="1">
        <v>201.41</v>
      </c>
      <c r="G1558" s="1">
        <v>0</v>
      </c>
      <c r="H1558" s="1">
        <v>0</v>
      </c>
      <c r="I1558" s="1">
        <v>208.64</v>
      </c>
      <c r="J1558" s="1">
        <v>2.2400000000000002</v>
      </c>
      <c r="K1558" s="1">
        <v>0</v>
      </c>
      <c r="L1558" s="1">
        <v>0</v>
      </c>
      <c r="M1558" s="1">
        <v>201.62308697</v>
      </c>
      <c r="N1558" s="1">
        <v>209.55</v>
      </c>
    </row>
    <row r="1559" spans="1:14" x14ac:dyDescent="0.15">
      <c r="A1559" s="1" t="str">
        <f t="shared" si="43"/>
        <v>Ford Credit Auto Owner Trust 2017-A6573900075242736</v>
      </c>
      <c r="B1559" s="2">
        <v>42736</v>
      </c>
      <c r="C1559" s="1">
        <v>65739000752</v>
      </c>
      <c r="D1559" s="1" t="s">
        <v>56</v>
      </c>
      <c r="E1559" s="1">
        <v>1406.25</v>
      </c>
      <c r="F1559" s="1">
        <v>657.47</v>
      </c>
      <c r="G1559" s="1">
        <v>0</v>
      </c>
      <c r="H1559" s="1">
        <v>0</v>
      </c>
      <c r="I1559" s="1">
        <v>748.78</v>
      </c>
      <c r="J1559" s="1">
        <v>8.18</v>
      </c>
      <c r="K1559" s="1">
        <v>0</v>
      </c>
      <c r="L1559" s="1">
        <v>0</v>
      </c>
      <c r="M1559" s="1">
        <v>657.14694799999995</v>
      </c>
      <c r="N1559" s="1">
        <v>754.07</v>
      </c>
    </row>
    <row r="1560" spans="1:14" x14ac:dyDescent="0.15">
      <c r="A1560" s="1" t="str">
        <f t="shared" si="43"/>
        <v>Ford Credit Auto Owner Trust 2017-A6573900081442736</v>
      </c>
      <c r="B1560" s="2">
        <v>42736</v>
      </c>
      <c r="C1560" s="1">
        <v>65739000814</v>
      </c>
      <c r="D1560" s="1" t="s">
        <v>56</v>
      </c>
      <c r="E1560" s="1">
        <v>860.45</v>
      </c>
      <c r="F1560" s="1">
        <v>430.32</v>
      </c>
      <c r="G1560" s="1">
        <v>0</v>
      </c>
      <c r="H1560" s="1">
        <v>0</v>
      </c>
      <c r="I1560" s="1">
        <v>430.13</v>
      </c>
      <c r="J1560" s="1">
        <v>5.36</v>
      </c>
      <c r="K1560" s="1">
        <v>0</v>
      </c>
      <c r="L1560" s="1">
        <v>0</v>
      </c>
      <c r="M1560" s="1">
        <v>430.61652135999998</v>
      </c>
      <c r="N1560" s="1">
        <v>432.32</v>
      </c>
    </row>
    <row r="1561" spans="1:14" x14ac:dyDescent="0.15">
      <c r="A1561" s="1" t="str">
        <f t="shared" si="43"/>
        <v>Ford Credit Auto Owner Trust 2017-A6573900083042736</v>
      </c>
      <c r="B1561" s="2">
        <v>42736</v>
      </c>
      <c r="C1561" s="1">
        <v>65739000830</v>
      </c>
      <c r="D1561" s="1" t="s">
        <v>56</v>
      </c>
      <c r="E1561" s="1">
        <v>715.27</v>
      </c>
      <c r="F1561" s="1">
        <v>364.96</v>
      </c>
      <c r="G1561" s="1">
        <v>0</v>
      </c>
      <c r="H1561" s="1">
        <v>0</v>
      </c>
      <c r="I1561" s="1">
        <v>350.31</v>
      </c>
      <c r="J1561" s="1">
        <v>2.5499999999999998</v>
      </c>
      <c r="K1561" s="1">
        <v>0</v>
      </c>
      <c r="L1561" s="1">
        <v>0</v>
      </c>
      <c r="M1561" s="1">
        <v>365.05193976999999</v>
      </c>
      <c r="N1561" s="1">
        <v>351.71</v>
      </c>
    </row>
    <row r="1562" spans="1:14" x14ac:dyDescent="0.15">
      <c r="A1562" s="1" t="str">
        <f t="shared" si="43"/>
        <v>Ford Credit Auto Owner Trust 2017-A6573900095142736</v>
      </c>
      <c r="B1562" s="2">
        <v>42736</v>
      </c>
      <c r="C1562" s="1">
        <v>65739000951</v>
      </c>
      <c r="D1562" s="1" t="s">
        <v>56</v>
      </c>
      <c r="E1562" s="1">
        <v>592.1</v>
      </c>
      <c r="F1562" s="1">
        <v>197.15</v>
      </c>
      <c r="G1562" s="1">
        <v>0</v>
      </c>
      <c r="H1562" s="1">
        <v>0</v>
      </c>
      <c r="I1562" s="1">
        <v>394.95</v>
      </c>
      <c r="J1562" s="1">
        <v>1.5</v>
      </c>
      <c r="K1562" s="1">
        <v>0</v>
      </c>
      <c r="L1562" s="1">
        <v>0</v>
      </c>
      <c r="M1562" s="1">
        <v>197.14393441000001</v>
      </c>
      <c r="N1562" s="1">
        <v>198.65</v>
      </c>
    </row>
    <row r="1563" spans="1:14" x14ac:dyDescent="0.15">
      <c r="A1563" s="1" t="str">
        <f t="shared" si="43"/>
        <v>Ford Credit Auto Owner Trust 2017-A6573900096842736</v>
      </c>
      <c r="B1563" s="2">
        <v>42736</v>
      </c>
      <c r="C1563" s="1">
        <v>65739000968</v>
      </c>
      <c r="D1563" s="1" t="s">
        <v>56</v>
      </c>
      <c r="E1563" s="1">
        <v>1317.82</v>
      </c>
      <c r="F1563" s="1">
        <v>658.71</v>
      </c>
      <c r="G1563" s="1">
        <v>0</v>
      </c>
      <c r="H1563" s="1">
        <v>0</v>
      </c>
      <c r="I1563" s="1">
        <v>659.11</v>
      </c>
      <c r="J1563" s="1">
        <v>0</v>
      </c>
      <c r="K1563" s="1">
        <v>0</v>
      </c>
      <c r="L1563" s="1">
        <v>0</v>
      </c>
      <c r="M1563" s="1">
        <v>658.71</v>
      </c>
      <c r="N1563" s="1">
        <v>0</v>
      </c>
    </row>
    <row r="1564" spans="1:14" x14ac:dyDescent="0.15">
      <c r="A1564" s="1" t="str">
        <f t="shared" si="43"/>
        <v>Ford Credit Auto Owner Trust 2017-A6573900097442736</v>
      </c>
      <c r="B1564" s="2">
        <v>42736</v>
      </c>
      <c r="C1564" s="1">
        <v>65739000974</v>
      </c>
      <c r="D1564" s="1" t="s">
        <v>56</v>
      </c>
      <c r="E1564" s="1">
        <v>922.47</v>
      </c>
      <c r="F1564" s="1">
        <v>460.96</v>
      </c>
      <c r="G1564" s="1">
        <v>0</v>
      </c>
      <c r="H1564" s="1">
        <v>0</v>
      </c>
      <c r="I1564" s="1">
        <v>461.51</v>
      </c>
      <c r="J1564" s="1">
        <v>2.82</v>
      </c>
      <c r="K1564" s="1">
        <v>0</v>
      </c>
      <c r="L1564" s="1">
        <v>0</v>
      </c>
      <c r="M1564" s="1">
        <v>460.75636629000002</v>
      </c>
      <c r="N1564" s="1">
        <v>462.93</v>
      </c>
    </row>
    <row r="1565" spans="1:14" x14ac:dyDescent="0.15">
      <c r="A1565" s="1" t="str">
        <f t="shared" si="43"/>
        <v>Ford Credit Auto Owner Trust 2017-A6573900101442736</v>
      </c>
      <c r="B1565" s="2">
        <v>42736</v>
      </c>
      <c r="C1565" s="1">
        <v>65739001014</v>
      </c>
      <c r="D1565" s="1" t="s">
        <v>56</v>
      </c>
      <c r="E1565" s="1">
        <v>1838.12</v>
      </c>
      <c r="F1565" s="1">
        <v>610.98</v>
      </c>
      <c r="G1565" s="1">
        <v>0</v>
      </c>
      <c r="H1565" s="1">
        <v>0</v>
      </c>
      <c r="I1565" s="1">
        <v>1227.1400000000001</v>
      </c>
      <c r="J1565" s="1">
        <v>6.6</v>
      </c>
      <c r="K1565" s="1">
        <v>0</v>
      </c>
      <c r="L1565" s="1">
        <v>0</v>
      </c>
      <c r="M1565" s="1">
        <v>610.95422385999996</v>
      </c>
      <c r="N1565" s="1">
        <v>617.58000000000004</v>
      </c>
    </row>
    <row r="1566" spans="1:14" x14ac:dyDescent="0.15">
      <c r="A1566" s="1" t="str">
        <f t="shared" si="43"/>
        <v>Ford Credit Auto Owner Trust 2017-A6573900102842736</v>
      </c>
      <c r="B1566" s="2">
        <v>42736</v>
      </c>
      <c r="C1566" s="1">
        <v>65739001028</v>
      </c>
      <c r="D1566" s="1" t="s">
        <v>56</v>
      </c>
      <c r="E1566" s="1">
        <v>6720.9</v>
      </c>
      <c r="F1566" s="1">
        <v>425.29</v>
      </c>
      <c r="G1566" s="1">
        <v>0</v>
      </c>
      <c r="H1566" s="1">
        <v>0</v>
      </c>
      <c r="I1566" s="1">
        <v>6295.61</v>
      </c>
      <c r="J1566" s="1">
        <v>37.03</v>
      </c>
      <c r="K1566" s="1">
        <v>0</v>
      </c>
      <c r="L1566" s="1">
        <v>0</v>
      </c>
      <c r="M1566" s="1">
        <v>425.69087994</v>
      </c>
      <c r="N1566" s="1">
        <v>462.32</v>
      </c>
    </row>
    <row r="1567" spans="1:14" x14ac:dyDescent="0.15">
      <c r="A1567" s="1" t="str">
        <f t="shared" si="43"/>
        <v>Ford Credit Auto Owner Trust 2017-A6573900110142736</v>
      </c>
      <c r="B1567" s="2">
        <v>42736</v>
      </c>
      <c r="C1567" s="1">
        <v>65739001101</v>
      </c>
      <c r="D1567" s="1" t="s">
        <v>56</v>
      </c>
      <c r="E1567" s="1">
        <v>1342.55</v>
      </c>
      <c r="F1567" s="1">
        <v>472.63</v>
      </c>
      <c r="G1567" s="1">
        <v>0</v>
      </c>
      <c r="H1567" s="1">
        <v>0</v>
      </c>
      <c r="I1567" s="1">
        <v>869.92</v>
      </c>
      <c r="J1567" s="1">
        <v>13.16</v>
      </c>
      <c r="K1567" s="1">
        <v>0</v>
      </c>
      <c r="L1567" s="1">
        <v>0</v>
      </c>
      <c r="M1567" s="1">
        <v>471.76623925000001</v>
      </c>
      <c r="N1567" s="1">
        <v>485.79</v>
      </c>
    </row>
    <row r="1568" spans="1:14" x14ac:dyDescent="0.15">
      <c r="A1568" s="1" t="str">
        <f t="shared" si="43"/>
        <v>Ford Credit Auto Owner Trust 2017-A6573900110942736</v>
      </c>
      <c r="B1568" s="2">
        <v>42736</v>
      </c>
      <c r="C1568" s="1">
        <v>65739001109</v>
      </c>
      <c r="D1568" s="1" t="s">
        <v>56</v>
      </c>
      <c r="E1568" s="1">
        <v>1122.9100000000001</v>
      </c>
      <c r="F1568" s="1">
        <v>570.53</v>
      </c>
      <c r="G1568" s="1">
        <v>0</v>
      </c>
      <c r="H1568" s="1">
        <v>0</v>
      </c>
      <c r="I1568" s="1">
        <v>552.38</v>
      </c>
      <c r="J1568" s="1">
        <v>3.91</v>
      </c>
      <c r="K1568" s="1">
        <v>0</v>
      </c>
      <c r="L1568" s="1">
        <v>0</v>
      </c>
      <c r="M1568" s="1">
        <v>570.32412155999998</v>
      </c>
      <c r="N1568" s="1">
        <v>554.5</v>
      </c>
    </row>
    <row r="1569" spans="1:14" x14ac:dyDescent="0.15">
      <c r="A1569" s="1" t="str">
        <f t="shared" si="43"/>
        <v>Ford Credit Auto Owner Trust 2017-A6573900165242736</v>
      </c>
      <c r="B1569" s="2">
        <v>42736</v>
      </c>
      <c r="C1569" s="1">
        <v>65739001652</v>
      </c>
      <c r="D1569" s="1" t="s">
        <v>56</v>
      </c>
      <c r="E1569" s="1">
        <v>1657.39</v>
      </c>
      <c r="F1569" s="1">
        <v>1657.38</v>
      </c>
      <c r="G1569" s="1">
        <v>0.01</v>
      </c>
      <c r="H1569" s="1">
        <v>0</v>
      </c>
      <c r="I1569" s="1">
        <v>0.01</v>
      </c>
      <c r="J1569" s="1">
        <v>3.89</v>
      </c>
      <c r="K1569" s="1">
        <v>0</v>
      </c>
      <c r="L1569" s="1">
        <v>0</v>
      </c>
      <c r="M1569" s="1">
        <v>329.63325235999997</v>
      </c>
      <c r="N1569" s="1">
        <v>0</v>
      </c>
    </row>
    <row r="1570" spans="1:14" x14ac:dyDescent="0.15">
      <c r="A1570" s="1" t="str">
        <f t="shared" si="43"/>
        <v>Ford Credit Auto Owner Trust 2017-A6573900171042736</v>
      </c>
      <c r="B1570" s="2">
        <v>42736</v>
      </c>
      <c r="C1570" s="1">
        <v>65739001710</v>
      </c>
      <c r="D1570" s="1" t="s">
        <v>56</v>
      </c>
      <c r="E1570" s="1">
        <v>11540.18</v>
      </c>
      <c r="F1570" s="1">
        <v>0</v>
      </c>
      <c r="G1570" s="1">
        <v>0</v>
      </c>
      <c r="H1570" s="1">
        <v>0</v>
      </c>
      <c r="I1570" s="1">
        <v>11540.18</v>
      </c>
      <c r="J1570" s="1">
        <v>0</v>
      </c>
      <c r="K1570" s="1">
        <v>0</v>
      </c>
      <c r="L1570" s="1">
        <v>0</v>
      </c>
      <c r="M1570" s="1">
        <v>574.09144848999995</v>
      </c>
      <c r="N1570" s="1">
        <v>1950.99</v>
      </c>
    </row>
    <row r="1571" spans="1:14" x14ac:dyDescent="0.15">
      <c r="A1571" s="1" t="str">
        <f t="shared" si="43"/>
        <v>Ford Credit Auto Owner Trust 2017-A6573900191642736</v>
      </c>
      <c r="B1571" s="2">
        <v>42736</v>
      </c>
      <c r="C1571" s="1">
        <v>65739001916</v>
      </c>
      <c r="D1571" s="1" t="s">
        <v>56</v>
      </c>
      <c r="E1571" s="1">
        <v>3043.43</v>
      </c>
      <c r="F1571" s="1">
        <v>504.53</v>
      </c>
      <c r="G1571" s="1">
        <v>0</v>
      </c>
      <c r="H1571" s="1">
        <v>0</v>
      </c>
      <c r="I1571" s="1">
        <v>2538.9</v>
      </c>
      <c r="J1571" s="1">
        <v>7.47</v>
      </c>
      <c r="K1571" s="1">
        <v>0</v>
      </c>
      <c r="L1571" s="1">
        <v>0</v>
      </c>
      <c r="M1571" s="1">
        <v>504.26614241999999</v>
      </c>
      <c r="N1571" s="1">
        <v>512</v>
      </c>
    </row>
    <row r="1572" spans="1:14" x14ac:dyDescent="0.15">
      <c r="A1572" s="1" t="str">
        <f t="shared" si="43"/>
        <v>Ford Credit Auto Owner Trust 2017-A6573900210342736</v>
      </c>
      <c r="B1572" s="2">
        <v>42736</v>
      </c>
      <c r="C1572" s="1">
        <v>65739002103</v>
      </c>
      <c r="D1572" s="1" t="s">
        <v>56</v>
      </c>
      <c r="E1572" s="1">
        <v>3242.93</v>
      </c>
      <c r="F1572" s="1">
        <v>167.96</v>
      </c>
      <c r="G1572" s="1">
        <v>0</v>
      </c>
      <c r="H1572" s="1">
        <v>0</v>
      </c>
      <c r="I1572" s="1">
        <v>3074.97</v>
      </c>
      <c r="J1572" s="1">
        <v>12.04</v>
      </c>
      <c r="K1572" s="1">
        <v>0</v>
      </c>
      <c r="L1572" s="1">
        <v>0</v>
      </c>
      <c r="M1572" s="1">
        <v>162.99556215999999</v>
      </c>
      <c r="N1572" s="1">
        <v>180</v>
      </c>
    </row>
    <row r="1573" spans="1:14" x14ac:dyDescent="0.15">
      <c r="A1573" s="1" t="str">
        <f t="shared" si="43"/>
        <v>Ford Credit Auto Owner Trust 2017-A6573900292242736</v>
      </c>
      <c r="B1573" s="2">
        <v>42736</v>
      </c>
      <c r="C1573" s="1">
        <v>65739002922</v>
      </c>
      <c r="D1573" s="1" t="s">
        <v>56</v>
      </c>
      <c r="E1573" s="1">
        <v>2236.35</v>
      </c>
      <c r="F1573" s="1">
        <v>1118.98</v>
      </c>
      <c r="G1573" s="1">
        <v>0</v>
      </c>
      <c r="H1573" s="1">
        <v>0</v>
      </c>
      <c r="I1573" s="1">
        <v>1117.3699999999999</v>
      </c>
      <c r="J1573" s="1">
        <v>3.61</v>
      </c>
      <c r="K1573" s="1">
        <v>0</v>
      </c>
      <c r="L1573" s="1">
        <v>0</v>
      </c>
      <c r="M1573" s="1">
        <v>1118.9759202600001</v>
      </c>
      <c r="N1573" s="1">
        <v>1119.1099999999999</v>
      </c>
    </row>
    <row r="1574" spans="1:14" x14ac:dyDescent="0.15">
      <c r="A1574" s="1" t="str">
        <f t="shared" si="43"/>
        <v>Ford Credit Auto Owner Trust 2017-A6573900330842736</v>
      </c>
      <c r="B1574" s="2">
        <v>42736</v>
      </c>
      <c r="C1574" s="1">
        <v>65739003308</v>
      </c>
      <c r="D1574" s="1" t="s">
        <v>56</v>
      </c>
      <c r="E1574" s="1">
        <v>554.47</v>
      </c>
      <c r="F1574" s="1">
        <v>299.11</v>
      </c>
      <c r="G1574" s="1">
        <v>0</v>
      </c>
      <c r="H1574" s="1">
        <v>0</v>
      </c>
      <c r="I1574" s="1">
        <v>255.36</v>
      </c>
      <c r="J1574" s="1">
        <v>0.89</v>
      </c>
      <c r="K1574" s="1">
        <v>0</v>
      </c>
      <c r="L1574" s="1">
        <v>0</v>
      </c>
      <c r="M1574" s="1">
        <v>197.56304938</v>
      </c>
      <c r="N1574" s="1">
        <v>0</v>
      </c>
    </row>
    <row r="1575" spans="1:14" x14ac:dyDescent="0.15">
      <c r="A1575" s="1" t="str">
        <f t="shared" si="43"/>
        <v>Ford Credit Auto Owner Trust 2017-A6573900333642736</v>
      </c>
      <c r="B1575" s="2">
        <v>42736</v>
      </c>
      <c r="C1575" s="1">
        <v>65739003336</v>
      </c>
      <c r="D1575" s="1" t="s">
        <v>56</v>
      </c>
      <c r="E1575" s="1">
        <v>6366.89</v>
      </c>
      <c r="F1575" s="1">
        <v>448.64</v>
      </c>
      <c r="G1575" s="1">
        <v>0</v>
      </c>
      <c r="H1575" s="1">
        <v>0</v>
      </c>
      <c r="I1575" s="1">
        <v>5918.25</v>
      </c>
      <c r="J1575" s="1">
        <v>10.27</v>
      </c>
      <c r="K1575" s="1">
        <v>0</v>
      </c>
      <c r="L1575" s="1">
        <v>0</v>
      </c>
      <c r="M1575" s="1">
        <v>445.06100808999997</v>
      </c>
      <c r="N1575" s="1">
        <v>458.91</v>
      </c>
    </row>
    <row r="1576" spans="1:14" x14ac:dyDescent="0.15">
      <c r="A1576" s="1" t="str">
        <f t="shared" si="43"/>
        <v>Ford Credit Auto Owner Trust 2017-A6573900338842736</v>
      </c>
      <c r="B1576" s="2">
        <v>42736</v>
      </c>
      <c r="C1576" s="1">
        <v>65739003388</v>
      </c>
      <c r="D1576" s="1" t="s">
        <v>56</v>
      </c>
      <c r="E1576" s="1">
        <v>302.82</v>
      </c>
      <c r="F1576" s="1">
        <v>302.27999999999997</v>
      </c>
      <c r="G1576" s="1">
        <v>0.54</v>
      </c>
      <c r="H1576" s="1">
        <v>0</v>
      </c>
      <c r="I1576" s="1">
        <v>0.54</v>
      </c>
      <c r="J1576" s="1">
        <v>2.0699999999999998</v>
      </c>
      <c r="K1576" s="1">
        <v>0</v>
      </c>
      <c r="L1576" s="1">
        <v>0</v>
      </c>
      <c r="M1576" s="1">
        <v>463.39881824999998</v>
      </c>
      <c r="N1576" s="1">
        <v>0</v>
      </c>
    </row>
    <row r="1577" spans="1:14" x14ac:dyDescent="0.15">
      <c r="A1577" s="1" t="str">
        <f t="shared" si="43"/>
        <v>Ford Credit Auto Owner Trust 2017-A6573900369242736</v>
      </c>
      <c r="B1577" s="2">
        <v>42736</v>
      </c>
      <c r="C1577" s="1">
        <v>65739003692</v>
      </c>
      <c r="D1577" s="1" t="s">
        <v>56</v>
      </c>
      <c r="E1577" s="1">
        <v>6862.98</v>
      </c>
      <c r="F1577" s="1">
        <v>6861.74</v>
      </c>
      <c r="G1577" s="1">
        <v>1.24</v>
      </c>
      <c r="H1577" s="1">
        <v>0</v>
      </c>
      <c r="I1577" s="1">
        <v>1.24</v>
      </c>
      <c r="J1577" s="1">
        <v>41.84</v>
      </c>
      <c r="K1577" s="1">
        <v>0</v>
      </c>
      <c r="L1577" s="1">
        <v>0</v>
      </c>
      <c r="M1577" s="1">
        <v>386.81739375000001</v>
      </c>
      <c r="N1577" s="1">
        <v>0</v>
      </c>
    </row>
    <row r="1578" spans="1:14" x14ac:dyDescent="0.15">
      <c r="A1578" s="1" t="str">
        <f t="shared" si="43"/>
        <v>Ford Credit Auto Owner Trust 2017-A6573900436642736</v>
      </c>
      <c r="B1578" s="2">
        <v>42736</v>
      </c>
      <c r="C1578" s="1">
        <v>65739004366</v>
      </c>
      <c r="D1578" s="1" t="s">
        <v>56</v>
      </c>
      <c r="E1578" s="1">
        <v>3151.73</v>
      </c>
      <c r="F1578" s="1">
        <v>344.73</v>
      </c>
      <c r="G1578" s="1">
        <v>0</v>
      </c>
      <c r="H1578" s="1">
        <v>0</v>
      </c>
      <c r="I1578" s="1">
        <v>2807</v>
      </c>
      <c r="J1578" s="1">
        <v>7.98</v>
      </c>
      <c r="K1578" s="1">
        <v>0</v>
      </c>
      <c r="L1578" s="1">
        <v>0</v>
      </c>
      <c r="M1578" s="1">
        <v>235.98054812999999</v>
      </c>
      <c r="N1578" s="1">
        <v>0</v>
      </c>
    </row>
    <row r="1579" spans="1:14" x14ac:dyDescent="0.15">
      <c r="A1579" s="1" t="str">
        <f t="shared" si="43"/>
        <v>Ford Credit Auto Owner Trust 2017-A6573900437442736</v>
      </c>
      <c r="B1579" s="2">
        <v>42736</v>
      </c>
      <c r="C1579" s="1">
        <v>65739004374</v>
      </c>
      <c r="D1579" s="1" t="s">
        <v>56</v>
      </c>
      <c r="E1579" s="1">
        <v>2629.37</v>
      </c>
      <c r="F1579" s="1">
        <v>1321.95</v>
      </c>
      <c r="G1579" s="1">
        <v>0</v>
      </c>
      <c r="H1579" s="1">
        <v>0</v>
      </c>
      <c r="I1579" s="1">
        <v>1307.42</v>
      </c>
      <c r="J1579" s="1">
        <v>7.92</v>
      </c>
      <c r="K1579" s="1">
        <v>0</v>
      </c>
      <c r="L1579" s="1">
        <v>0</v>
      </c>
      <c r="M1579" s="1">
        <v>1318.09387573</v>
      </c>
      <c r="N1579" s="1">
        <v>1313.8</v>
      </c>
    </row>
    <row r="1580" spans="1:14" x14ac:dyDescent="0.15">
      <c r="A1580" s="1" t="str">
        <f t="shared" si="43"/>
        <v>Ford Credit Auto Owner Trust 2017-A6573900451142736</v>
      </c>
      <c r="B1580" s="2">
        <v>42736</v>
      </c>
      <c r="C1580" s="1">
        <v>65739004511</v>
      </c>
      <c r="D1580" s="1" t="s">
        <v>56</v>
      </c>
      <c r="E1580" s="1">
        <v>1866.89</v>
      </c>
      <c r="F1580" s="1">
        <v>1256.47</v>
      </c>
      <c r="G1580" s="1">
        <v>0</v>
      </c>
      <c r="H1580" s="1">
        <v>0</v>
      </c>
      <c r="I1580" s="1">
        <v>610.41999999999996</v>
      </c>
      <c r="J1580" s="1">
        <v>10.79</v>
      </c>
      <c r="K1580" s="1">
        <v>0</v>
      </c>
      <c r="L1580" s="1">
        <v>0</v>
      </c>
      <c r="M1580" s="1">
        <v>627.22433529</v>
      </c>
      <c r="N1580" s="1">
        <v>0</v>
      </c>
    </row>
    <row r="1581" spans="1:14" x14ac:dyDescent="0.15">
      <c r="A1581" s="1" t="str">
        <f t="shared" si="43"/>
        <v>Ford Credit Auto Owner Trust 2017-A6573900457242736</v>
      </c>
      <c r="B1581" s="2">
        <v>42736</v>
      </c>
      <c r="C1581" s="1">
        <v>65739004572</v>
      </c>
      <c r="D1581" s="1" t="s">
        <v>56</v>
      </c>
      <c r="E1581" s="1">
        <v>9862.6299999999992</v>
      </c>
      <c r="F1581" s="1">
        <v>9862.61</v>
      </c>
      <c r="G1581" s="1">
        <v>0.02</v>
      </c>
      <c r="H1581" s="1">
        <v>0</v>
      </c>
      <c r="I1581" s="1">
        <v>0.02</v>
      </c>
      <c r="J1581" s="1">
        <v>21</v>
      </c>
      <c r="K1581" s="1">
        <v>0</v>
      </c>
      <c r="L1581" s="1">
        <v>0</v>
      </c>
      <c r="M1581" s="1">
        <v>238.92764061</v>
      </c>
      <c r="N1581" s="1">
        <v>0</v>
      </c>
    </row>
    <row r="1582" spans="1:14" x14ac:dyDescent="0.15">
      <c r="A1582" s="1" t="str">
        <f t="shared" si="43"/>
        <v>Ford Credit Auto Owner Trust 2017-A6573900561842736</v>
      </c>
      <c r="B1582" s="2">
        <v>42736</v>
      </c>
      <c r="C1582" s="1">
        <v>65739005618</v>
      </c>
      <c r="D1582" s="1" t="s">
        <v>56</v>
      </c>
      <c r="E1582" s="1">
        <v>7780.14</v>
      </c>
      <c r="F1582" s="1">
        <v>38.67</v>
      </c>
      <c r="G1582" s="1">
        <v>0</v>
      </c>
      <c r="H1582" s="1">
        <v>0</v>
      </c>
      <c r="I1582" s="1">
        <v>7741.47</v>
      </c>
      <c r="J1582" s="1">
        <v>11.33</v>
      </c>
      <c r="K1582" s="1">
        <v>0</v>
      </c>
      <c r="L1582" s="1">
        <v>0</v>
      </c>
      <c r="M1582" s="1">
        <v>307.33351027999998</v>
      </c>
      <c r="N1582" s="1">
        <v>0</v>
      </c>
    </row>
    <row r="1583" spans="1:14" x14ac:dyDescent="0.15">
      <c r="A1583" s="1" t="str">
        <f t="shared" si="43"/>
        <v>Ford Credit Auto Owner Trust 2017-A6573900627242736</v>
      </c>
      <c r="B1583" s="2">
        <v>42736</v>
      </c>
      <c r="C1583" s="1">
        <v>65739006272</v>
      </c>
      <c r="D1583" s="1" t="s">
        <v>56</v>
      </c>
      <c r="E1583" s="1">
        <v>11822.46</v>
      </c>
      <c r="F1583" s="1">
        <v>11817.61</v>
      </c>
      <c r="G1583" s="1">
        <v>4.8499999999999996</v>
      </c>
      <c r="H1583" s="1">
        <v>0</v>
      </c>
      <c r="I1583" s="1">
        <v>4.8499999999999996</v>
      </c>
      <c r="J1583" s="1">
        <v>31.52</v>
      </c>
      <c r="K1583" s="1">
        <v>0</v>
      </c>
      <c r="L1583" s="1">
        <v>0</v>
      </c>
      <c r="M1583" s="1">
        <v>238.95147933999999</v>
      </c>
      <c r="N1583" s="1">
        <v>0</v>
      </c>
    </row>
    <row r="1584" spans="1:14" x14ac:dyDescent="0.15">
      <c r="A1584" s="1" t="str">
        <f t="shared" si="43"/>
        <v>Ford Credit Auto Owner Trust 2017-A6573900630842736</v>
      </c>
      <c r="B1584" s="2">
        <v>42736</v>
      </c>
      <c r="C1584" s="1">
        <v>65739006308</v>
      </c>
      <c r="D1584" s="1" t="s">
        <v>56</v>
      </c>
      <c r="E1584" s="1">
        <v>20854.7</v>
      </c>
      <c r="F1584" s="1">
        <v>20845.259999999998</v>
      </c>
      <c r="G1584" s="1">
        <v>9.44</v>
      </c>
      <c r="H1584" s="1">
        <v>0</v>
      </c>
      <c r="I1584" s="1">
        <v>9.44</v>
      </c>
      <c r="J1584" s="1">
        <v>16.25</v>
      </c>
      <c r="K1584" s="1">
        <v>0</v>
      </c>
      <c r="L1584" s="1">
        <v>0</v>
      </c>
      <c r="M1584" s="1">
        <v>1026.9142577800001</v>
      </c>
      <c r="N1584" s="1">
        <v>0</v>
      </c>
    </row>
    <row r="1585" spans="1:14" x14ac:dyDescent="0.15">
      <c r="A1585" s="1" t="str">
        <f t="shared" si="43"/>
        <v>Ford Credit Auto Owner Trust 2017-A6573900720442736</v>
      </c>
      <c r="B1585" s="2">
        <v>42736</v>
      </c>
      <c r="C1585" s="1">
        <v>65739007204</v>
      </c>
      <c r="D1585" s="1" t="s">
        <v>56</v>
      </c>
      <c r="E1585" s="1">
        <v>10363.9</v>
      </c>
      <c r="F1585" s="1">
        <v>10363.89</v>
      </c>
      <c r="G1585" s="1">
        <v>0.01</v>
      </c>
      <c r="H1585" s="1">
        <v>0</v>
      </c>
      <c r="I1585" s="1">
        <v>0.01</v>
      </c>
      <c r="J1585" s="1">
        <v>28.74</v>
      </c>
      <c r="K1585" s="1">
        <v>0</v>
      </c>
      <c r="L1585" s="1">
        <v>0</v>
      </c>
      <c r="M1585" s="1">
        <v>296.6509916</v>
      </c>
      <c r="N1585" s="1">
        <v>0</v>
      </c>
    </row>
    <row r="1586" spans="1:14" x14ac:dyDescent="0.15">
      <c r="A1586" s="1" t="str">
        <f t="shared" si="43"/>
        <v>Ford Credit Auto Owner Trust 2017-A6573900792842736</v>
      </c>
      <c r="B1586" s="2">
        <v>42736</v>
      </c>
      <c r="C1586" s="1">
        <v>65739007928</v>
      </c>
      <c r="D1586" s="1" t="s">
        <v>56</v>
      </c>
      <c r="E1586" s="1">
        <v>7406.24</v>
      </c>
      <c r="F1586" s="1">
        <v>7403.16</v>
      </c>
      <c r="G1586" s="1">
        <v>3.08</v>
      </c>
      <c r="H1586" s="1">
        <v>0</v>
      </c>
      <c r="I1586" s="1">
        <v>3.08</v>
      </c>
      <c r="J1586" s="1">
        <v>25.3</v>
      </c>
      <c r="K1586" s="1">
        <v>0</v>
      </c>
      <c r="L1586" s="1">
        <v>0</v>
      </c>
      <c r="M1586" s="1">
        <v>282.46397481999998</v>
      </c>
      <c r="N1586" s="1">
        <v>0</v>
      </c>
    </row>
    <row r="1587" spans="1:14" x14ac:dyDescent="0.15">
      <c r="A1587" s="1" t="str">
        <f t="shared" si="43"/>
        <v>Ford Credit Auto Owner Trust 2017-A6573900796342736</v>
      </c>
      <c r="B1587" s="2">
        <v>42736</v>
      </c>
      <c r="C1587" s="1">
        <v>65739007963</v>
      </c>
      <c r="D1587" s="1" t="s">
        <v>56</v>
      </c>
      <c r="E1587" s="1">
        <v>7717.23</v>
      </c>
      <c r="F1587" s="1">
        <v>217.58</v>
      </c>
      <c r="G1587" s="1">
        <v>0</v>
      </c>
      <c r="H1587" s="1">
        <v>0</v>
      </c>
      <c r="I1587" s="1">
        <v>7499.65</v>
      </c>
      <c r="J1587" s="1">
        <v>5.9</v>
      </c>
      <c r="K1587" s="1">
        <v>0</v>
      </c>
      <c r="L1587" s="1">
        <v>0</v>
      </c>
      <c r="M1587" s="1">
        <v>217.58216042000001</v>
      </c>
      <c r="N1587" s="1">
        <v>223.48</v>
      </c>
    </row>
    <row r="1588" spans="1:14" x14ac:dyDescent="0.15">
      <c r="A1588" s="1" t="str">
        <f t="shared" si="43"/>
        <v>Ford Credit Auto Owner Trust 2017-A6573900837642736</v>
      </c>
      <c r="B1588" s="2">
        <v>42736</v>
      </c>
      <c r="C1588" s="1">
        <v>65739008376</v>
      </c>
      <c r="D1588" s="1" t="s">
        <v>56</v>
      </c>
      <c r="E1588" s="1">
        <v>1419.84</v>
      </c>
      <c r="F1588" s="1">
        <v>1416.42</v>
      </c>
      <c r="G1588" s="1">
        <v>3.42</v>
      </c>
      <c r="H1588" s="1">
        <v>0</v>
      </c>
      <c r="I1588" s="1">
        <v>3.42</v>
      </c>
      <c r="J1588" s="1">
        <v>12.31</v>
      </c>
      <c r="K1588" s="1">
        <v>0</v>
      </c>
      <c r="L1588" s="1">
        <v>0</v>
      </c>
      <c r="M1588" s="1">
        <v>408.53903379000002</v>
      </c>
      <c r="N1588" s="1">
        <v>0</v>
      </c>
    </row>
    <row r="1589" spans="1:14" x14ac:dyDescent="0.15">
      <c r="A1589" s="1" t="str">
        <f t="shared" si="43"/>
        <v>Ford Credit Auto Owner Trust 2017-A6573900855542736</v>
      </c>
      <c r="B1589" s="2">
        <v>42736</v>
      </c>
      <c r="C1589" s="1">
        <v>65739008555</v>
      </c>
      <c r="D1589" s="1" t="s">
        <v>56</v>
      </c>
      <c r="E1589" s="1">
        <v>4777.6899999999996</v>
      </c>
      <c r="F1589" s="1">
        <v>4771.9399999999996</v>
      </c>
      <c r="G1589" s="1">
        <v>5.75</v>
      </c>
      <c r="H1589" s="1">
        <v>0</v>
      </c>
      <c r="I1589" s="1">
        <v>5.75</v>
      </c>
      <c r="J1589" s="1">
        <v>33.75</v>
      </c>
      <c r="K1589" s="1">
        <v>0</v>
      </c>
      <c r="L1589" s="1">
        <v>0</v>
      </c>
      <c r="M1589" s="1">
        <v>303.00791511</v>
      </c>
      <c r="N1589" s="1">
        <v>0</v>
      </c>
    </row>
    <row r="1590" spans="1:14" x14ac:dyDescent="0.15">
      <c r="A1590" s="1" t="str">
        <f t="shared" si="43"/>
        <v>Ford Credit Auto Owner Trust 2017-A6573900860342736</v>
      </c>
      <c r="B1590" s="2">
        <v>42736</v>
      </c>
      <c r="C1590" s="1">
        <v>65739008603</v>
      </c>
      <c r="D1590" s="1" t="s">
        <v>56</v>
      </c>
      <c r="E1590" s="1">
        <v>18206.18</v>
      </c>
      <c r="F1590" s="1">
        <v>720.36</v>
      </c>
      <c r="G1590" s="1">
        <v>0</v>
      </c>
      <c r="H1590" s="1">
        <v>0</v>
      </c>
      <c r="I1590" s="1">
        <v>17485.82</v>
      </c>
      <c r="J1590" s="1">
        <v>179.64</v>
      </c>
      <c r="K1590" s="1">
        <v>0</v>
      </c>
      <c r="L1590" s="1">
        <v>0</v>
      </c>
      <c r="M1590" s="1">
        <v>448.03136676999998</v>
      </c>
      <c r="N1590" s="1">
        <v>0</v>
      </c>
    </row>
    <row r="1591" spans="1:14" x14ac:dyDescent="0.15">
      <c r="A1591" s="1" t="str">
        <f t="shared" si="43"/>
        <v>Ford Credit Auto Owner Trust 2017-A6573900861942736</v>
      </c>
      <c r="B1591" s="2">
        <v>42736</v>
      </c>
      <c r="C1591" s="1">
        <v>65739008619</v>
      </c>
      <c r="D1591" s="1" t="s">
        <v>56</v>
      </c>
      <c r="E1591" s="1">
        <v>6910.87</v>
      </c>
      <c r="F1591" s="1">
        <v>224.23</v>
      </c>
      <c r="G1591" s="1">
        <v>0</v>
      </c>
      <c r="H1591" s="1">
        <v>0</v>
      </c>
      <c r="I1591" s="1">
        <v>6686.64</v>
      </c>
      <c r="J1591" s="1">
        <v>26.43</v>
      </c>
      <c r="K1591" s="1">
        <v>0</v>
      </c>
      <c r="L1591" s="1">
        <v>0</v>
      </c>
      <c r="M1591" s="1">
        <v>179.27964639000001</v>
      </c>
      <c r="N1591" s="1">
        <v>120.57</v>
      </c>
    </row>
    <row r="1592" spans="1:14" x14ac:dyDescent="0.15">
      <c r="A1592" s="1" t="str">
        <f t="shared" si="43"/>
        <v>Ford Credit Auto Owner Trust 2017-A6573900876542736</v>
      </c>
      <c r="B1592" s="2">
        <v>42736</v>
      </c>
      <c r="C1592" s="1">
        <v>65739008765</v>
      </c>
      <c r="D1592" s="1" t="s">
        <v>56</v>
      </c>
      <c r="E1592" s="1">
        <v>27451.08</v>
      </c>
      <c r="F1592" s="1">
        <v>27432.31</v>
      </c>
      <c r="G1592" s="1">
        <v>0</v>
      </c>
      <c r="H1592" s="1">
        <v>0</v>
      </c>
      <c r="I1592" s="1">
        <v>18.77</v>
      </c>
      <c r="J1592" s="1">
        <v>140.72999999999999</v>
      </c>
      <c r="K1592" s="1">
        <v>0</v>
      </c>
      <c r="L1592" s="1">
        <v>0</v>
      </c>
      <c r="M1592" s="1">
        <v>692.56481173999998</v>
      </c>
      <c r="N1592" s="1">
        <v>0</v>
      </c>
    </row>
    <row r="1593" spans="1:14" x14ac:dyDescent="0.15">
      <c r="A1593" s="1" t="str">
        <f t="shared" si="43"/>
        <v>Ford Credit Auto Owner Trust 2017-A6573900884742736</v>
      </c>
      <c r="B1593" s="2">
        <v>42736</v>
      </c>
      <c r="C1593" s="1">
        <v>65739008847</v>
      </c>
      <c r="D1593" s="1" t="s">
        <v>56</v>
      </c>
      <c r="E1593" s="1">
        <v>5905.15</v>
      </c>
      <c r="F1593" s="1">
        <v>283.98</v>
      </c>
      <c r="G1593" s="1">
        <v>0</v>
      </c>
      <c r="H1593" s="1">
        <v>0</v>
      </c>
      <c r="I1593" s="1">
        <v>5621.17</v>
      </c>
      <c r="J1593" s="1">
        <v>66.75</v>
      </c>
      <c r="K1593" s="1">
        <v>0</v>
      </c>
      <c r="L1593" s="1">
        <v>0</v>
      </c>
      <c r="M1593" s="1">
        <v>145.99958604</v>
      </c>
      <c r="N1593" s="1">
        <v>175.35</v>
      </c>
    </row>
    <row r="1594" spans="1:14" x14ac:dyDescent="0.15">
      <c r="A1594" s="1" t="str">
        <f t="shared" si="43"/>
        <v>Ford Credit Auto Owner Trust 2017-A6573900934542736</v>
      </c>
      <c r="B1594" s="2">
        <v>42736</v>
      </c>
      <c r="C1594" s="1">
        <v>65739009345</v>
      </c>
      <c r="D1594" s="1" t="s">
        <v>56</v>
      </c>
      <c r="E1594" s="1">
        <v>16864.240000000002</v>
      </c>
      <c r="F1594" s="1">
        <v>16861.599999999999</v>
      </c>
      <c r="G1594" s="1">
        <v>2.64</v>
      </c>
      <c r="H1594" s="1">
        <v>0</v>
      </c>
      <c r="I1594" s="1">
        <v>2.64</v>
      </c>
      <c r="J1594" s="1">
        <v>28.93</v>
      </c>
      <c r="K1594" s="1">
        <v>0</v>
      </c>
      <c r="L1594" s="1">
        <v>0</v>
      </c>
      <c r="M1594" s="1">
        <v>330.82081803</v>
      </c>
      <c r="N1594" s="1">
        <v>0</v>
      </c>
    </row>
    <row r="1595" spans="1:14" x14ac:dyDescent="0.15">
      <c r="A1595" s="1" t="str">
        <f t="shared" si="43"/>
        <v>Ford Credit Auto Owner Trust 2017-A6573900988842736</v>
      </c>
      <c r="B1595" s="2">
        <v>42736</v>
      </c>
      <c r="C1595" s="1">
        <v>65739009888</v>
      </c>
      <c r="D1595" s="1" t="s">
        <v>56</v>
      </c>
      <c r="E1595" s="1">
        <v>2941.62</v>
      </c>
      <c r="F1595" s="1">
        <v>2941.27</v>
      </c>
      <c r="G1595" s="1">
        <v>0.35</v>
      </c>
      <c r="H1595" s="1">
        <v>0</v>
      </c>
      <c r="I1595" s="1">
        <v>0.35</v>
      </c>
      <c r="J1595" s="1">
        <v>10.220000000000001</v>
      </c>
      <c r="K1595" s="1">
        <v>0</v>
      </c>
      <c r="L1595" s="1">
        <v>0</v>
      </c>
      <c r="M1595" s="1">
        <v>137.10172151</v>
      </c>
      <c r="N1595" s="1">
        <v>0</v>
      </c>
    </row>
    <row r="1596" spans="1:14" x14ac:dyDescent="0.15">
      <c r="A1596" s="1" t="str">
        <f t="shared" si="43"/>
        <v>Ford Credit Auto Owner Trust 2017-A6573901068142736</v>
      </c>
      <c r="B1596" s="2">
        <v>42736</v>
      </c>
      <c r="C1596" s="1">
        <v>65739010681</v>
      </c>
      <c r="D1596" s="1" t="s">
        <v>56</v>
      </c>
      <c r="E1596" s="1">
        <v>2531.73</v>
      </c>
      <c r="F1596" s="1">
        <v>2530.5500000000002</v>
      </c>
      <c r="G1596" s="1">
        <v>1.18</v>
      </c>
      <c r="H1596" s="1">
        <v>0</v>
      </c>
      <c r="I1596" s="1">
        <v>1.18</v>
      </c>
      <c r="J1596" s="1">
        <v>8.68</v>
      </c>
      <c r="K1596" s="1">
        <v>0</v>
      </c>
      <c r="L1596" s="1">
        <v>0</v>
      </c>
      <c r="M1596" s="1">
        <v>702.11397452000006</v>
      </c>
      <c r="N1596" s="1">
        <v>0</v>
      </c>
    </row>
    <row r="1597" spans="1:14" x14ac:dyDescent="0.15">
      <c r="A1597" s="1" t="str">
        <f t="shared" si="43"/>
        <v>Ford Credit Auto Owner Trust 2017-A6573901094242736</v>
      </c>
      <c r="B1597" s="2">
        <v>42736</v>
      </c>
      <c r="C1597" s="1">
        <v>65739010942</v>
      </c>
      <c r="D1597" s="1" t="s">
        <v>56</v>
      </c>
      <c r="E1597" s="1">
        <v>1806.19</v>
      </c>
      <c r="F1597" s="1">
        <v>763.21</v>
      </c>
      <c r="G1597" s="1">
        <v>0</v>
      </c>
      <c r="H1597" s="1">
        <v>0</v>
      </c>
      <c r="I1597" s="1">
        <v>1042.98</v>
      </c>
      <c r="J1597" s="1">
        <v>9.65</v>
      </c>
      <c r="K1597" s="1">
        <v>0</v>
      </c>
      <c r="L1597" s="1">
        <v>0</v>
      </c>
      <c r="M1597" s="1">
        <v>199.92604983000001</v>
      </c>
      <c r="N1597" s="1">
        <v>0</v>
      </c>
    </row>
    <row r="1598" spans="1:14" x14ac:dyDescent="0.15">
      <c r="A1598" s="1" t="str">
        <f t="shared" si="43"/>
        <v>Ford Credit Auto Owner Trust 2017-A6573901137542736</v>
      </c>
      <c r="B1598" s="2">
        <v>42736</v>
      </c>
      <c r="C1598" s="1">
        <v>65739011375</v>
      </c>
      <c r="D1598" s="1" t="s">
        <v>56</v>
      </c>
      <c r="E1598" s="1">
        <v>22053.599999999999</v>
      </c>
      <c r="F1598" s="1">
        <v>22047.06</v>
      </c>
      <c r="G1598" s="1">
        <v>6.54</v>
      </c>
      <c r="H1598" s="1">
        <v>0</v>
      </c>
      <c r="I1598" s="1">
        <v>6.54</v>
      </c>
      <c r="J1598" s="1">
        <v>22.94</v>
      </c>
      <c r="K1598" s="1">
        <v>0</v>
      </c>
      <c r="L1598" s="1">
        <v>0</v>
      </c>
      <c r="M1598" s="1">
        <v>770.25087229999997</v>
      </c>
      <c r="N1598" s="1">
        <v>0</v>
      </c>
    </row>
    <row r="1599" spans="1:14" x14ac:dyDescent="0.15">
      <c r="A1599" s="1" t="str">
        <f t="shared" si="43"/>
        <v>Ford Credit Auto Owner Trust 2017-A6573901139042736</v>
      </c>
      <c r="B1599" s="2">
        <v>42736</v>
      </c>
      <c r="C1599" s="1">
        <v>65739011390</v>
      </c>
      <c r="D1599" s="1" t="s">
        <v>56</v>
      </c>
      <c r="E1599" s="1">
        <v>3864.58</v>
      </c>
      <c r="F1599" s="1">
        <v>3858.77</v>
      </c>
      <c r="G1599" s="1">
        <v>5.81</v>
      </c>
      <c r="H1599" s="1">
        <v>0</v>
      </c>
      <c r="I1599" s="1">
        <v>5.81</v>
      </c>
      <c r="J1599" s="1">
        <v>52.45</v>
      </c>
      <c r="K1599" s="1">
        <v>0</v>
      </c>
      <c r="L1599" s="1">
        <v>0</v>
      </c>
      <c r="M1599" s="1">
        <v>173.59105743999999</v>
      </c>
      <c r="N1599" s="1">
        <v>0</v>
      </c>
    </row>
    <row r="1600" spans="1:14" x14ac:dyDescent="0.15">
      <c r="A1600" s="1" t="str">
        <f t="shared" si="43"/>
        <v>Ford Credit Auto Owner Trust 2017-A6573901164142736</v>
      </c>
      <c r="B1600" s="2">
        <v>42736</v>
      </c>
      <c r="C1600" s="1">
        <v>65739011641</v>
      </c>
      <c r="D1600" s="1" t="s">
        <v>56</v>
      </c>
      <c r="E1600" s="1">
        <v>1465.11</v>
      </c>
      <c r="F1600" s="1">
        <v>0</v>
      </c>
      <c r="G1600" s="1">
        <v>0</v>
      </c>
      <c r="H1600" s="1">
        <v>0</v>
      </c>
      <c r="I1600" s="1">
        <v>1465.11</v>
      </c>
      <c r="J1600" s="1">
        <v>0</v>
      </c>
      <c r="K1600" s="1">
        <v>0</v>
      </c>
      <c r="L1600" s="1">
        <v>0</v>
      </c>
      <c r="M1600" s="1">
        <v>580.44685556000002</v>
      </c>
      <c r="N1600" s="1">
        <v>0</v>
      </c>
    </row>
    <row r="1601" spans="1:14" x14ac:dyDescent="0.15">
      <c r="A1601" s="1" t="str">
        <f t="shared" si="43"/>
        <v>Ford Credit Auto Owner Trust 2017-A6573901226442736</v>
      </c>
      <c r="B1601" s="2">
        <v>42736</v>
      </c>
      <c r="C1601" s="1">
        <v>65739012264</v>
      </c>
      <c r="D1601" s="1" t="s">
        <v>56</v>
      </c>
      <c r="E1601" s="1">
        <v>20744.849999999999</v>
      </c>
      <c r="F1601" s="1">
        <v>0</v>
      </c>
      <c r="G1601" s="1">
        <v>0</v>
      </c>
      <c r="H1601" s="1">
        <v>0</v>
      </c>
      <c r="I1601" s="1">
        <v>20744.849999999999</v>
      </c>
      <c r="J1601" s="1">
        <v>0</v>
      </c>
      <c r="K1601" s="1">
        <v>0</v>
      </c>
      <c r="L1601" s="1">
        <v>0</v>
      </c>
      <c r="M1601" s="1">
        <v>358.19685850000002</v>
      </c>
      <c r="N1601" s="1">
        <v>0</v>
      </c>
    </row>
    <row r="1602" spans="1:14" x14ac:dyDescent="0.15">
      <c r="A1602" s="1" t="str">
        <f t="shared" si="43"/>
        <v>Ford Credit Auto Owner Trust 2017-A6573901231242736</v>
      </c>
      <c r="B1602" s="2">
        <v>42736</v>
      </c>
      <c r="C1602" s="1">
        <v>65739012312</v>
      </c>
      <c r="D1602" s="1" t="s">
        <v>56</v>
      </c>
      <c r="E1602" s="1">
        <v>28985.33</v>
      </c>
      <c r="F1602" s="1">
        <v>28985.32</v>
      </c>
      <c r="G1602" s="1">
        <v>0.01</v>
      </c>
      <c r="H1602" s="1">
        <v>0</v>
      </c>
      <c r="I1602" s="1">
        <v>0.01</v>
      </c>
      <c r="J1602" s="1">
        <v>236.02</v>
      </c>
      <c r="K1602" s="1">
        <v>0</v>
      </c>
      <c r="L1602" s="1">
        <v>0</v>
      </c>
      <c r="M1602" s="1">
        <v>936.20091786</v>
      </c>
      <c r="N1602" s="1">
        <v>0</v>
      </c>
    </row>
    <row r="1603" spans="1:14" x14ac:dyDescent="0.15">
      <c r="A1603" s="1" t="str">
        <f t="shared" ref="A1603:A1666" si="44">D1603&amp;C1603&amp;B1603</f>
        <v>Ford Credit Auto Owner Trust 2017-A6573901266442736</v>
      </c>
      <c r="B1603" s="2">
        <v>42736</v>
      </c>
      <c r="C1603" s="1">
        <v>65739012664</v>
      </c>
      <c r="D1603" s="1" t="s">
        <v>56</v>
      </c>
      <c r="E1603" s="1">
        <v>1158.6300000000001</v>
      </c>
      <c r="F1603" s="1">
        <v>743.23</v>
      </c>
      <c r="G1603" s="1">
        <v>0</v>
      </c>
      <c r="H1603" s="1">
        <v>0</v>
      </c>
      <c r="I1603" s="1">
        <v>415.4</v>
      </c>
      <c r="J1603" s="1">
        <v>1.77</v>
      </c>
      <c r="K1603" s="1">
        <v>0</v>
      </c>
      <c r="L1603" s="1">
        <v>0</v>
      </c>
      <c r="M1603" s="1">
        <v>722.35052399999995</v>
      </c>
      <c r="N1603" s="1">
        <v>0</v>
      </c>
    </row>
    <row r="1604" spans="1:14" x14ac:dyDescent="0.15">
      <c r="A1604" s="1" t="str">
        <f t="shared" si="44"/>
        <v>Ford Credit Auto Owner Trust 2017-A6573901326942736</v>
      </c>
      <c r="B1604" s="2">
        <v>42736</v>
      </c>
      <c r="C1604" s="1">
        <v>65739013269</v>
      </c>
      <c r="D1604" s="1" t="s">
        <v>56</v>
      </c>
      <c r="E1604" s="1">
        <v>9215.6200000000008</v>
      </c>
      <c r="F1604" s="1">
        <v>9214.66</v>
      </c>
      <c r="G1604" s="1">
        <v>0.96</v>
      </c>
      <c r="H1604" s="1">
        <v>0</v>
      </c>
      <c r="I1604" s="1">
        <v>0.96</v>
      </c>
      <c r="J1604" s="1">
        <v>17.239999999999998</v>
      </c>
      <c r="K1604" s="1">
        <v>0</v>
      </c>
      <c r="L1604" s="1">
        <v>0</v>
      </c>
      <c r="M1604" s="1">
        <v>184.6556453</v>
      </c>
      <c r="N1604" s="1">
        <v>0</v>
      </c>
    </row>
    <row r="1605" spans="1:14" x14ac:dyDescent="0.15">
      <c r="A1605" s="1" t="str">
        <f t="shared" si="44"/>
        <v>Ford Credit Auto Owner Trust 2017-A6573901440742736</v>
      </c>
      <c r="B1605" s="2">
        <v>42736</v>
      </c>
      <c r="C1605" s="1">
        <v>65739014407</v>
      </c>
      <c r="D1605" s="1" t="s">
        <v>56</v>
      </c>
      <c r="E1605" s="1">
        <v>31670.54</v>
      </c>
      <c r="F1605" s="1">
        <v>983.05</v>
      </c>
      <c r="G1605" s="1">
        <v>0</v>
      </c>
      <c r="H1605" s="1">
        <v>0</v>
      </c>
      <c r="I1605" s="1">
        <v>30687.49</v>
      </c>
      <c r="J1605" s="1">
        <v>78.98</v>
      </c>
      <c r="K1605" s="1">
        <v>0</v>
      </c>
      <c r="L1605" s="1">
        <v>0</v>
      </c>
      <c r="M1605" s="1">
        <v>983.02450225999996</v>
      </c>
      <c r="N1605" s="1">
        <v>1062.03</v>
      </c>
    </row>
    <row r="1606" spans="1:14" x14ac:dyDescent="0.15">
      <c r="A1606" s="1" t="str">
        <f t="shared" si="44"/>
        <v>Ford Credit Auto Owner Trust 2017-A6573901529542736</v>
      </c>
      <c r="B1606" s="2">
        <v>42736</v>
      </c>
      <c r="C1606" s="1">
        <v>65739015295</v>
      </c>
      <c r="D1606" s="1" t="s">
        <v>56</v>
      </c>
      <c r="E1606" s="1">
        <v>5560.99</v>
      </c>
      <c r="F1606" s="1">
        <v>5560.15</v>
      </c>
      <c r="G1606" s="1">
        <v>0.84</v>
      </c>
      <c r="H1606" s="1">
        <v>0</v>
      </c>
      <c r="I1606" s="1">
        <v>0.84</v>
      </c>
      <c r="J1606" s="1">
        <v>39.18</v>
      </c>
      <c r="K1606" s="1">
        <v>0</v>
      </c>
      <c r="L1606" s="1">
        <v>0</v>
      </c>
      <c r="M1606" s="1">
        <v>175.51790065</v>
      </c>
      <c r="N1606" s="1">
        <v>0</v>
      </c>
    </row>
    <row r="1607" spans="1:14" x14ac:dyDescent="0.15">
      <c r="A1607" s="1" t="str">
        <f t="shared" si="44"/>
        <v>Ford Credit Auto Owner Trust 2017-A6573901533042736</v>
      </c>
      <c r="B1607" s="2">
        <v>42736</v>
      </c>
      <c r="C1607" s="1">
        <v>65739015330</v>
      </c>
      <c r="D1607" s="1" t="s">
        <v>56</v>
      </c>
      <c r="E1607" s="1">
        <v>1117.72</v>
      </c>
      <c r="F1607" s="1">
        <v>1117.3699999999999</v>
      </c>
      <c r="G1607" s="1">
        <v>0.35</v>
      </c>
      <c r="H1607" s="1">
        <v>0</v>
      </c>
      <c r="I1607" s="1">
        <v>0.35</v>
      </c>
      <c r="J1607" s="1">
        <v>6.61</v>
      </c>
      <c r="K1607" s="1">
        <v>0</v>
      </c>
      <c r="L1607" s="1">
        <v>0</v>
      </c>
      <c r="M1607" s="1">
        <v>474.15796843999999</v>
      </c>
      <c r="N1607" s="1">
        <v>0</v>
      </c>
    </row>
    <row r="1608" spans="1:14" x14ac:dyDescent="0.15">
      <c r="A1608" s="1" t="str">
        <f t="shared" si="44"/>
        <v>Ford Credit Auto Owner Trust 2017-A6573901571842736</v>
      </c>
      <c r="B1608" s="2">
        <v>42736</v>
      </c>
      <c r="C1608" s="1">
        <v>65739015718</v>
      </c>
      <c r="D1608" s="1" t="s">
        <v>56</v>
      </c>
      <c r="E1608" s="1">
        <v>847.85</v>
      </c>
      <c r="F1608" s="1">
        <v>847.71</v>
      </c>
      <c r="G1608" s="1">
        <v>0.14000000000000001</v>
      </c>
      <c r="H1608" s="1">
        <v>0</v>
      </c>
      <c r="I1608" s="1">
        <v>0.14000000000000001</v>
      </c>
      <c r="J1608" s="1">
        <v>4.78</v>
      </c>
      <c r="K1608" s="1">
        <v>0</v>
      </c>
      <c r="L1608" s="1">
        <v>0</v>
      </c>
      <c r="M1608" s="1">
        <v>131.87391076</v>
      </c>
      <c r="N1608" s="1">
        <v>0</v>
      </c>
    </row>
    <row r="1609" spans="1:14" x14ac:dyDescent="0.15">
      <c r="A1609" s="1" t="str">
        <f t="shared" si="44"/>
        <v>Ford Credit Auto Owner Trust 2017-A6573901691842736</v>
      </c>
      <c r="B1609" s="2">
        <v>42736</v>
      </c>
      <c r="C1609" s="1">
        <v>65739016918</v>
      </c>
      <c r="D1609" s="1" t="s">
        <v>56</v>
      </c>
      <c r="E1609" s="1">
        <v>47270.2</v>
      </c>
      <c r="F1609" s="1">
        <v>47242.34</v>
      </c>
      <c r="G1609" s="1">
        <v>0</v>
      </c>
      <c r="H1609" s="1">
        <v>0</v>
      </c>
      <c r="I1609" s="1">
        <v>27.86</v>
      </c>
      <c r="J1609" s="1">
        <v>413.34</v>
      </c>
      <c r="K1609" s="1">
        <v>0</v>
      </c>
      <c r="L1609" s="1">
        <v>0</v>
      </c>
      <c r="M1609" s="1">
        <v>917.17101545000003</v>
      </c>
      <c r="N1609" s="1">
        <v>0</v>
      </c>
    </row>
    <row r="1610" spans="1:14" x14ac:dyDescent="0.15">
      <c r="A1610" s="1" t="str">
        <f t="shared" si="44"/>
        <v>Ford Credit Auto Owner Trust 2017-A6573901980442736</v>
      </c>
      <c r="B1610" s="2">
        <v>42736</v>
      </c>
      <c r="C1610" s="1">
        <v>65739019804</v>
      </c>
      <c r="D1610" s="1" t="s">
        <v>56</v>
      </c>
      <c r="E1610" s="1">
        <v>2009.25</v>
      </c>
      <c r="F1610" s="1">
        <v>2008.79</v>
      </c>
      <c r="G1610" s="1">
        <v>0.46</v>
      </c>
      <c r="H1610" s="1">
        <v>0</v>
      </c>
      <c r="I1610" s="1">
        <v>0.46</v>
      </c>
      <c r="J1610" s="1">
        <v>9.09</v>
      </c>
      <c r="K1610" s="1">
        <v>0</v>
      </c>
      <c r="L1610" s="1">
        <v>0</v>
      </c>
      <c r="M1610" s="1">
        <v>146.15658680999999</v>
      </c>
      <c r="N1610" s="1">
        <v>0</v>
      </c>
    </row>
    <row r="1611" spans="1:14" x14ac:dyDescent="0.15">
      <c r="A1611" s="1" t="str">
        <f t="shared" si="44"/>
        <v>Ford Credit Auto Owner Trust 2017-A6573902073842736</v>
      </c>
      <c r="B1611" s="2">
        <v>42736</v>
      </c>
      <c r="C1611" s="1">
        <v>65739020738</v>
      </c>
      <c r="D1611" s="1" t="s">
        <v>56</v>
      </c>
      <c r="E1611" s="1">
        <v>11717.38</v>
      </c>
      <c r="F1611" s="1">
        <v>11712.02</v>
      </c>
      <c r="G1611" s="1">
        <v>5.36</v>
      </c>
      <c r="H1611" s="1">
        <v>0</v>
      </c>
      <c r="I1611" s="1">
        <v>5.36</v>
      </c>
      <c r="J1611" s="1">
        <v>49.39</v>
      </c>
      <c r="K1611" s="1">
        <v>0</v>
      </c>
      <c r="L1611" s="1">
        <v>0</v>
      </c>
      <c r="M1611" s="1">
        <v>355.52972412999998</v>
      </c>
      <c r="N1611" s="1">
        <v>0</v>
      </c>
    </row>
    <row r="1612" spans="1:14" x14ac:dyDescent="0.15">
      <c r="A1612" s="1" t="str">
        <f t="shared" si="44"/>
        <v>Ford Credit Auto Owner Trust 2017-A6573902092542736</v>
      </c>
      <c r="B1612" s="2">
        <v>42736</v>
      </c>
      <c r="C1612" s="1">
        <v>65739020925</v>
      </c>
      <c r="D1612" s="1" t="s">
        <v>56</v>
      </c>
      <c r="E1612" s="1">
        <v>44526.400000000001</v>
      </c>
      <c r="F1612" s="1">
        <v>0</v>
      </c>
      <c r="G1612" s="1">
        <v>0</v>
      </c>
      <c r="H1612" s="1">
        <v>0</v>
      </c>
      <c r="I1612" s="1">
        <v>44526.400000000001</v>
      </c>
      <c r="J1612" s="1">
        <v>0</v>
      </c>
      <c r="K1612" s="1">
        <v>0</v>
      </c>
      <c r="L1612" s="1">
        <v>0</v>
      </c>
      <c r="M1612" s="1">
        <v>719.06684413000005</v>
      </c>
      <c r="N1612" s="1">
        <v>368.48</v>
      </c>
    </row>
    <row r="1613" spans="1:14" x14ac:dyDescent="0.15">
      <c r="A1613" s="1" t="str">
        <f t="shared" si="44"/>
        <v>Ford Credit Auto Owner Trust 2017-A6573902119642736</v>
      </c>
      <c r="B1613" s="2">
        <v>42736</v>
      </c>
      <c r="C1613" s="1">
        <v>65739021196</v>
      </c>
      <c r="D1613" s="1" t="s">
        <v>56</v>
      </c>
      <c r="E1613" s="1">
        <v>3878.69</v>
      </c>
      <c r="F1613" s="1">
        <v>3878.29</v>
      </c>
      <c r="G1613" s="1">
        <v>0.4</v>
      </c>
      <c r="H1613" s="1">
        <v>0</v>
      </c>
      <c r="I1613" s="1">
        <v>0.4</v>
      </c>
      <c r="J1613" s="1">
        <v>2.82</v>
      </c>
      <c r="K1613" s="1">
        <v>0</v>
      </c>
      <c r="L1613" s="1">
        <v>0</v>
      </c>
      <c r="M1613" s="1">
        <v>761.84798737000006</v>
      </c>
      <c r="N1613" s="1">
        <v>0</v>
      </c>
    </row>
    <row r="1614" spans="1:14" x14ac:dyDescent="0.15">
      <c r="A1614" s="1" t="str">
        <f t="shared" si="44"/>
        <v>Ford Credit Auto Owner Trust 2017-A6573902167642736</v>
      </c>
      <c r="B1614" s="2">
        <v>42736</v>
      </c>
      <c r="C1614" s="1">
        <v>65739021676</v>
      </c>
      <c r="D1614" s="1" t="s">
        <v>56</v>
      </c>
      <c r="E1614" s="1">
        <v>30810.57</v>
      </c>
      <c r="F1614" s="1">
        <v>30808.99</v>
      </c>
      <c r="G1614" s="1">
        <v>1.58</v>
      </c>
      <c r="H1614" s="1">
        <v>0</v>
      </c>
      <c r="I1614" s="1">
        <v>1.58</v>
      </c>
      <c r="J1614" s="1">
        <v>71.69</v>
      </c>
      <c r="K1614" s="1">
        <v>0</v>
      </c>
      <c r="L1614" s="1">
        <v>0</v>
      </c>
      <c r="M1614" s="1">
        <v>497.71923902999998</v>
      </c>
      <c r="N1614" s="1">
        <v>0</v>
      </c>
    </row>
    <row r="1615" spans="1:14" x14ac:dyDescent="0.15">
      <c r="A1615" s="1" t="str">
        <f t="shared" si="44"/>
        <v>Ford Credit Auto Owner Trust 2017-A6573902199542736</v>
      </c>
      <c r="B1615" s="2">
        <v>42736</v>
      </c>
      <c r="C1615" s="1">
        <v>65739021995</v>
      </c>
      <c r="D1615" s="1" t="s">
        <v>56</v>
      </c>
      <c r="E1615" s="1">
        <v>20055.599999999999</v>
      </c>
      <c r="F1615" s="1">
        <v>20048.939999999999</v>
      </c>
      <c r="G1615" s="1">
        <v>6.66</v>
      </c>
      <c r="H1615" s="1">
        <v>0</v>
      </c>
      <c r="I1615" s="1">
        <v>6.66</v>
      </c>
      <c r="J1615" s="1">
        <v>72.3</v>
      </c>
      <c r="K1615" s="1">
        <v>0</v>
      </c>
      <c r="L1615" s="1">
        <v>0</v>
      </c>
      <c r="M1615" s="1">
        <v>386.82975008</v>
      </c>
      <c r="N1615" s="1">
        <v>0</v>
      </c>
    </row>
    <row r="1616" spans="1:14" x14ac:dyDescent="0.15">
      <c r="A1616" s="1" t="str">
        <f t="shared" si="44"/>
        <v>Ford Credit Auto Owner Trust 2017-A6573902245642736</v>
      </c>
      <c r="B1616" s="2">
        <v>42736</v>
      </c>
      <c r="C1616" s="1">
        <v>65739022456</v>
      </c>
      <c r="D1616" s="1" t="s">
        <v>56</v>
      </c>
      <c r="E1616" s="1">
        <v>31639.32</v>
      </c>
      <c r="F1616" s="1">
        <v>31631.32</v>
      </c>
      <c r="G1616" s="1">
        <v>8</v>
      </c>
      <c r="H1616" s="1">
        <v>0</v>
      </c>
      <c r="I1616" s="1">
        <v>8</v>
      </c>
      <c r="J1616" s="1">
        <v>91.29</v>
      </c>
      <c r="K1616" s="1">
        <v>0</v>
      </c>
      <c r="L1616" s="1">
        <v>0</v>
      </c>
      <c r="M1616" s="1">
        <v>881.92141575999995</v>
      </c>
      <c r="N1616" s="1">
        <v>0</v>
      </c>
    </row>
    <row r="1617" spans="1:14" x14ac:dyDescent="0.15">
      <c r="A1617" s="1" t="str">
        <f t="shared" si="44"/>
        <v>Ford Credit Auto Owner Trust 2017-A6573902289742736</v>
      </c>
      <c r="B1617" s="2">
        <v>42736</v>
      </c>
      <c r="C1617" s="1">
        <v>65739022897</v>
      </c>
      <c r="D1617" s="1" t="s">
        <v>56</v>
      </c>
      <c r="E1617" s="1">
        <v>45474.89</v>
      </c>
      <c r="F1617" s="1">
        <v>45331.76</v>
      </c>
      <c r="G1617" s="1">
        <v>0</v>
      </c>
      <c r="H1617" s="1">
        <v>0</v>
      </c>
      <c r="I1617" s="1">
        <v>143.13</v>
      </c>
      <c r="J1617" s="1">
        <v>236.05</v>
      </c>
      <c r="K1617" s="1">
        <v>0</v>
      </c>
      <c r="L1617" s="1">
        <v>0</v>
      </c>
      <c r="M1617" s="1">
        <v>677.11280515999999</v>
      </c>
      <c r="N1617" s="1">
        <v>0</v>
      </c>
    </row>
    <row r="1618" spans="1:14" x14ac:dyDescent="0.15">
      <c r="A1618" s="1" t="str">
        <f t="shared" si="44"/>
        <v>Ford Credit Auto Owner Trust 2017-A6573902309642736</v>
      </c>
      <c r="B1618" s="2">
        <v>42736</v>
      </c>
      <c r="C1618" s="1">
        <v>65739023096</v>
      </c>
      <c r="D1618" s="1" t="s">
        <v>56</v>
      </c>
      <c r="E1618" s="1">
        <v>7519.77</v>
      </c>
      <c r="F1618" s="1">
        <v>7517.04</v>
      </c>
      <c r="G1618" s="1">
        <v>2.73</v>
      </c>
      <c r="H1618" s="1">
        <v>0</v>
      </c>
      <c r="I1618" s="1">
        <v>2.73</v>
      </c>
      <c r="J1618" s="1">
        <v>15.22</v>
      </c>
      <c r="K1618" s="1">
        <v>0</v>
      </c>
      <c r="L1618" s="1">
        <v>0</v>
      </c>
      <c r="M1618" s="1">
        <v>661.62773943000002</v>
      </c>
      <c r="N1618" s="1">
        <v>0</v>
      </c>
    </row>
    <row r="1619" spans="1:14" x14ac:dyDescent="0.15">
      <c r="A1619" s="1" t="str">
        <f t="shared" si="44"/>
        <v>Ford Credit Auto Owner Trust 2017-A6573902318742736</v>
      </c>
      <c r="B1619" s="2">
        <v>42736</v>
      </c>
      <c r="C1619" s="1">
        <v>65739023187</v>
      </c>
      <c r="D1619" s="1" t="s">
        <v>56</v>
      </c>
      <c r="E1619" s="1">
        <v>51959.96</v>
      </c>
      <c r="F1619" s="1">
        <v>1055.73</v>
      </c>
      <c r="G1619" s="1">
        <v>0</v>
      </c>
      <c r="H1619" s="1">
        <v>0</v>
      </c>
      <c r="I1619" s="1">
        <v>50904.23</v>
      </c>
      <c r="J1619" s="1">
        <v>115.57</v>
      </c>
      <c r="K1619" s="1">
        <v>0</v>
      </c>
      <c r="L1619" s="1">
        <v>0</v>
      </c>
      <c r="M1619" s="1">
        <v>1040.81062249</v>
      </c>
      <c r="N1619" s="1">
        <v>0</v>
      </c>
    </row>
    <row r="1620" spans="1:14" x14ac:dyDescent="0.15">
      <c r="A1620" s="1" t="str">
        <f t="shared" si="44"/>
        <v>Ford Credit Auto Owner Trust 2017-A6573902320242736</v>
      </c>
      <c r="B1620" s="2">
        <v>42736</v>
      </c>
      <c r="C1620" s="1">
        <v>65739023202</v>
      </c>
      <c r="D1620" s="1" t="s">
        <v>56</v>
      </c>
      <c r="E1620" s="1">
        <v>13112.49</v>
      </c>
      <c r="F1620" s="1">
        <v>493.22</v>
      </c>
      <c r="G1620" s="1">
        <v>0</v>
      </c>
      <c r="H1620" s="1">
        <v>0</v>
      </c>
      <c r="I1620" s="1">
        <v>12619.27</v>
      </c>
      <c r="J1620" s="1">
        <v>88.05</v>
      </c>
      <c r="K1620" s="1">
        <v>0</v>
      </c>
      <c r="L1620" s="1">
        <v>0</v>
      </c>
      <c r="M1620" s="1">
        <v>514.66086199999995</v>
      </c>
      <c r="N1620" s="1">
        <v>581.27</v>
      </c>
    </row>
    <row r="1621" spans="1:14" x14ac:dyDescent="0.15">
      <c r="A1621" s="1" t="str">
        <f t="shared" si="44"/>
        <v>Ford Credit Auto Owner Trust 2017-A6573902337042736</v>
      </c>
      <c r="B1621" s="2">
        <v>42736</v>
      </c>
      <c r="C1621" s="1">
        <v>65739023370</v>
      </c>
      <c r="D1621" s="1" t="s">
        <v>56</v>
      </c>
      <c r="E1621" s="1">
        <v>1163.5</v>
      </c>
      <c r="F1621" s="1">
        <v>494.32</v>
      </c>
      <c r="G1621" s="1">
        <v>0</v>
      </c>
      <c r="H1621" s="1">
        <v>0</v>
      </c>
      <c r="I1621" s="1">
        <v>669.18</v>
      </c>
      <c r="J1621" s="1">
        <v>5.68</v>
      </c>
      <c r="K1621" s="1">
        <v>0</v>
      </c>
      <c r="L1621" s="1">
        <v>0</v>
      </c>
      <c r="M1621" s="1">
        <v>99.588915510000007</v>
      </c>
      <c r="N1621" s="1">
        <v>0</v>
      </c>
    </row>
    <row r="1622" spans="1:14" x14ac:dyDescent="0.15">
      <c r="A1622" s="1" t="str">
        <f t="shared" si="44"/>
        <v>Ford Credit Auto Owner Trust 2017-A6573902366642736</v>
      </c>
      <c r="B1622" s="2">
        <v>42736</v>
      </c>
      <c r="C1622" s="1">
        <v>65739023666</v>
      </c>
      <c r="D1622" s="1" t="s">
        <v>56</v>
      </c>
      <c r="E1622" s="1">
        <v>30186.15</v>
      </c>
      <c r="F1622" s="1">
        <v>1821.09</v>
      </c>
      <c r="G1622" s="1">
        <v>0</v>
      </c>
      <c r="H1622" s="1">
        <v>0</v>
      </c>
      <c r="I1622" s="1">
        <v>28365.06</v>
      </c>
      <c r="J1622" s="1">
        <v>134.22999999999999</v>
      </c>
      <c r="K1622" s="1">
        <v>0</v>
      </c>
      <c r="L1622" s="1">
        <v>0</v>
      </c>
      <c r="M1622" s="1">
        <v>578.31404044999999</v>
      </c>
      <c r="N1622" s="1">
        <v>405.32</v>
      </c>
    </row>
    <row r="1623" spans="1:14" x14ac:dyDescent="0.15">
      <c r="A1623" s="1" t="str">
        <f t="shared" si="44"/>
        <v>Ford Credit Auto Owner Trust 2017-A6573902376542736</v>
      </c>
      <c r="B1623" s="2">
        <v>42736</v>
      </c>
      <c r="C1623" s="1">
        <v>65739023765</v>
      </c>
      <c r="D1623" s="1" t="s">
        <v>56</v>
      </c>
      <c r="E1623" s="1">
        <v>4082.3</v>
      </c>
      <c r="F1623" s="1">
        <v>4082.28</v>
      </c>
      <c r="G1623" s="1">
        <v>0.02</v>
      </c>
      <c r="H1623" s="1">
        <v>0</v>
      </c>
      <c r="I1623" s="1">
        <v>0.02</v>
      </c>
      <c r="J1623" s="1">
        <v>18.95</v>
      </c>
      <c r="K1623" s="1">
        <v>0</v>
      </c>
      <c r="L1623" s="1">
        <v>0</v>
      </c>
      <c r="M1623" s="1">
        <v>490.94774946000001</v>
      </c>
      <c r="N1623" s="1">
        <v>0</v>
      </c>
    </row>
    <row r="1624" spans="1:14" x14ac:dyDescent="0.15">
      <c r="A1624" s="1" t="str">
        <f t="shared" si="44"/>
        <v>Ford Credit Auto Owner Trust 2017-A6573902392542736</v>
      </c>
      <c r="B1624" s="2">
        <v>42736</v>
      </c>
      <c r="C1624" s="1">
        <v>65739023925</v>
      </c>
      <c r="D1624" s="1" t="s">
        <v>56</v>
      </c>
      <c r="E1624" s="1">
        <v>42405.21</v>
      </c>
      <c r="F1624" s="1">
        <v>42405.14</v>
      </c>
      <c r="G1624" s="1">
        <v>7.0000000000000007E-2</v>
      </c>
      <c r="H1624" s="1">
        <v>0</v>
      </c>
      <c r="I1624" s="1">
        <v>7.0000000000000007E-2</v>
      </c>
      <c r="J1624" s="1">
        <v>121.47</v>
      </c>
      <c r="K1624" s="1">
        <v>0</v>
      </c>
      <c r="L1624" s="1">
        <v>0</v>
      </c>
      <c r="M1624" s="1">
        <v>798.56115029</v>
      </c>
      <c r="N1624" s="1">
        <v>0</v>
      </c>
    </row>
    <row r="1625" spans="1:14" x14ac:dyDescent="0.15">
      <c r="A1625" s="1" t="str">
        <f t="shared" si="44"/>
        <v>Ford Credit Auto Owner Trust 2017-A6573902432442736</v>
      </c>
      <c r="B1625" s="2">
        <v>42736</v>
      </c>
      <c r="C1625" s="1">
        <v>65739024324</v>
      </c>
      <c r="D1625" s="1" t="s">
        <v>56</v>
      </c>
      <c r="E1625" s="1">
        <v>13707.1</v>
      </c>
      <c r="F1625" s="1">
        <v>13705.02</v>
      </c>
      <c r="G1625" s="1">
        <v>2.08</v>
      </c>
      <c r="H1625" s="1">
        <v>0</v>
      </c>
      <c r="I1625" s="1">
        <v>2.08</v>
      </c>
      <c r="J1625" s="1">
        <v>56.58</v>
      </c>
      <c r="K1625" s="1">
        <v>0</v>
      </c>
      <c r="L1625" s="1">
        <v>0</v>
      </c>
      <c r="M1625" s="1">
        <v>556.96372857999995</v>
      </c>
      <c r="N1625" s="1">
        <v>0</v>
      </c>
    </row>
    <row r="1626" spans="1:14" x14ac:dyDescent="0.15">
      <c r="A1626" s="1" t="str">
        <f t="shared" si="44"/>
        <v>Ford Credit Auto Owner Trust 2017-A6573902439742736</v>
      </c>
      <c r="B1626" s="2">
        <v>42736</v>
      </c>
      <c r="C1626" s="1">
        <v>65739024397</v>
      </c>
      <c r="D1626" s="1" t="s">
        <v>56</v>
      </c>
      <c r="E1626" s="1">
        <v>29257.26</v>
      </c>
      <c r="F1626" s="1">
        <v>29246.82</v>
      </c>
      <c r="G1626" s="1">
        <v>0</v>
      </c>
      <c r="H1626" s="1">
        <v>0</v>
      </c>
      <c r="I1626" s="1">
        <v>10.44</v>
      </c>
      <c r="J1626" s="1">
        <v>468.05</v>
      </c>
      <c r="K1626" s="1">
        <v>0</v>
      </c>
      <c r="L1626" s="1">
        <v>0</v>
      </c>
      <c r="M1626" s="1">
        <v>343.02868961000001</v>
      </c>
      <c r="N1626" s="1">
        <v>0</v>
      </c>
    </row>
    <row r="1627" spans="1:14" x14ac:dyDescent="0.15">
      <c r="A1627" s="1" t="str">
        <f t="shared" si="44"/>
        <v>Ford Credit Auto Owner Trust 2017-A6573902485742736</v>
      </c>
      <c r="B1627" s="2">
        <v>42736</v>
      </c>
      <c r="C1627" s="1">
        <v>65739024857</v>
      </c>
      <c r="D1627" s="1" t="s">
        <v>56</v>
      </c>
      <c r="E1627" s="1">
        <v>31838.959999999999</v>
      </c>
      <c r="F1627" s="1">
        <v>477.54</v>
      </c>
      <c r="G1627" s="1">
        <v>0</v>
      </c>
      <c r="H1627" s="1">
        <v>0</v>
      </c>
      <c r="I1627" s="1">
        <v>31361.42</v>
      </c>
      <c r="J1627" s="1">
        <v>91.45</v>
      </c>
      <c r="K1627" s="1">
        <v>0</v>
      </c>
      <c r="L1627" s="1">
        <v>0</v>
      </c>
      <c r="M1627" s="1">
        <v>477.40781778000002</v>
      </c>
      <c r="N1627" s="1">
        <v>568.99</v>
      </c>
    </row>
    <row r="1628" spans="1:14" x14ac:dyDescent="0.15">
      <c r="A1628" s="1" t="str">
        <f t="shared" si="44"/>
        <v>Ford Credit Auto Owner Trust 2017-A6573902549042736</v>
      </c>
      <c r="B1628" s="2">
        <v>42736</v>
      </c>
      <c r="C1628" s="1">
        <v>65739025490</v>
      </c>
      <c r="D1628" s="1" t="s">
        <v>56</v>
      </c>
      <c r="E1628" s="1">
        <v>3730.38</v>
      </c>
      <c r="F1628" s="1">
        <v>3730.18</v>
      </c>
      <c r="G1628" s="1">
        <v>0.2</v>
      </c>
      <c r="H1628" s="1">
        <v>0</v>
      </c>
      <c r="I1628" s="1">
        <v>0.2</v>
      </c>
      <c r="J1628" s="1">
        <v>5.04</v>
      </c>
      <c r="K1628" s="1">
        <v>0</v>
      </c>
      <c r="L1628" s="1">
        <v>0</v>
      </c>
      <c r="M1628" s="1">
        <v>146.05641510999999</v>
      </c>
      <c r="N1628" s="1">
        <v>0</v>
      </c>
    </row>
    <row r="1629" spans="1:14" x14ac:dyDescent="0.15">
      <c r="A1629" s="1" t="str">
        <f t="shared" si="44"/>
        <v>Ford Credit Auto Owner Trust 2017-A6573902574742736</v>
      </c>
      <c r="B1629" s="2">
        <v>42736</v>
      </c>
      <c r="C1629" s="1">
        <v>65739025747</v>
      </c>
      <c r="D1629" s="1" t="s">
        <v>56</v>
      </c>
      <c r="E1629" s="1">
        <v>47290.58</v>
      </c>
      <c r="F1629" s="1">
        <v>0</v>
      </c>
      <c r="G1629" s="1">
        <v>0</v>
      </c>
      <c r="H1629" s="1">
        <v>0</v>
      </c>
      <c r="I1629" s="1">
        <v>47290.58</v>
      </c>
      <c r="J1629" s="1">
        <v>0</v>
      </c>
      <c r="K1629" s="1">
        <v>0</v>
      </c>
      <c r="L1629" s="1">
        <v>0</v>
      </c>
      <c r="M1629" s="1">
        <v>719.01112293000006</v>
      </c>
      <c r="N1629" s="1">
        <v>1820.98</v>
      </c>
    </row>
    <row r="1630" spans="1:14" x14ac:dyDescent="0.15">
      <c r="A1630" s="1" t="str">
        <f t="shared" si="44"/>
        <v>Ford Credit Auto Owner Trust 2017-A6573902589842736</v>
      </c>
      <c r="B1630" s="2">
        <v>42736</v>
      </c>
      <c r="C1630" s="1">
        <v>65739025898</v>
      </c>
      <c r="D1630" s="1" t="s">
        <v>56</v>
      </c>
      <c r="E1630" s="1">
        <v>3762.65</v>
      </c>
      <c r="F1630" s="1">
        <v>3760.18</v>
      </c>
      <c r="G1630" s="1">
        <v>2.4700000000000002</v>
      </c>
      <c r="H1630" s="1">
        <v>0</v>
      </c>
      <c r="I1630" s="1">
        <v>2.4700000000000002</v>
      </c>
      <c r="J1630" s="1">
        <v>13.54</v>
      </c>
      <c r="K1630" s="1">
        <v>0</v>
      </c>
      <c r="L1630" s="1">
        <v>0</v>
      </c>
      <c r="M1630" s="1">
        <v>271.22259119</v>
      </c>
      <c r="N1630" s="1">
        <v>0</v>
      </c>
    </row>
    <row r="1631" spans="1:14" x14ac:dyDescent="0.15">
      <c r="A1631" s="1" t="str">
        <f t="shared" si="44"/>
        <v>Ford Credit Auto Owner Trust 2017-A6573902596142736</v>
      </c>
      <c r="B1631" s="2">
        <v>42736</v>
      </c>
      <c r="C1631" s="1">
        <v>65739025961</v>
      </c>
      <c r="D1631" s="1" t="s">
        <v>56</v>
      </c>
      <c r="E1631" s="1">
        <v>19495.3</v>
      </c>
      <c r="F1631" s="1">
        <v>513.37</v>
      </c>
      <c r="G1631" s="1">
        <v>0</v>
      </c>
      <c r="H1631" s="1">
        <v>0</v>
      </c>
      <c r="I1631" s="1">
        <v>18981.93</v>
      </c>
      <c r="J1631" s="1">
        <v>29.39</v>
      </c>
      <c r="K1631" s="1">
        <v>0</v>
      </c>
      <c r="L1631" s="1">
        <v>0</v>
      </c>
      <c r="M1631" s="1">
        <v>511.32799662999997</v>
      </c>
      <c r="N1631" s="1">
        <v>542.76</v>
      </c>
    </row>
    <row r="1632" spans="1:14" x14ac:dyDescent="0.15">
      <c r="A1632" s="1" t="str">
        <f t="shared" si="44"/>
        <v>Ford Credit Auto Owner Trust 2017-A6573902598542736</v>
      </c>
      <c r="B1632" s="2">
        <v>42736</v>
      </c>
      <c r="C1632" s="1">
        <v>65739025985</v>
      </c>
      <c r="D1632" s="1" t="s">
        <v>56</v>
      </c>
      <c r="E1632" s="1">
        <v>8416.6</v>
      </c>
      <c r="F1632" s="1">
        <v>8412.57</v>
      </c>
      <c r="G1632" s="1">
        <v>4.03</v>
      </c>
      <c r="H1632" s="1">
        <v>0</v>
      </c>
      <c r="I1632" s="1">
        <v>4.03</v>
      </c>
      <c r="J1632" s="1">
        <v>129.36000000000001</v>
      </c>
      <c r="K1632" s="1">
        <v>0</v>
      </c>
      <c r="L1632" s="1">
        <v>0</v>
      </c>
      <c r="M1632" s="1">
        <v>117.10639403</v>
      </c>
      <c r="N1632" s="1">
        <v>0</v>
      </c>
    </row>
    <row r="1633" spans="1:14" x14ac:dyDescent="0.15">
      <c r="A1633" s="1" t="str">
        <f t="shared" si="44"/>
        <v>Ford Credit Auto Owner Trust 2017-A6573902610842736</v>
      </c>
      <c r="B1633" s="2">
        <v>42736</v>
      </c>
      <c r="C1633" s="1">
        <v>65739026108</v>
      </c>
      <c r="D1633" s="1" t="s">
        <v>56</v>
      </c>
      <c r="E1633" s="1">
        <v>23950.18</v>
      </c>
      <c r="F1633" s="1">
        <v>23946.17</v>
      </c>
      <c r="G1633" s="1">
        <v>4.01</v>
      </c>
      <c r="H1633" s="1">
        <v>0</v>
      </c>
      <c r="I1633" s="1">
        <v>4.01</v>
      </c>
      <c r="J1633" s="1">
        <v>108.08</v>
      </c>
      <c r="K1633" s="1">
        <v>0</v>
      </c>
      <c r="L1633" s="1">
        <v>0</v>
      </c>
      <c r="M1633" s="1">
        <v>1033.4451591100001</v>
      </c>
      <c r="N1633" s="1">
        <v>0</v>
      </c>
    </row>
    <row r="1634" spans="1:14" x14ac:dyDescent="0.15">
      <c r="A1634" s="1" t="str">
        <f t="shared" si="44"/>
        <v>Ford Credit Auto Owner Trust 2017-A6573902637842736</v>
      </c>
      <c r="B1634" s="2">
        <v>42736</v>
      </c>
      <c r="C1634" s="1">
        <v>65739026378</v>
      </c>
      <c r="D1634" s="1" t="s">
        <v>56</v>
      </c>
      <c r="E1634" s="1">
        <v>4927.2</v>
      </c>
      <c r="F1634" s="1">
        <v>4926.68</v>
      </c>
      <c r="G1634" s="1">
        <v>0.52</v>
      </c>
      <c r="H1634" s="1">
        <v>0</v>
      </c>
      <c r="I1634" s="1">
        <v>0.52</v>
      </c>
      <c r="J1634" s="1">
        <v>24.36</v>
      </c>
      <c r="K1634" s="1">
        <v>0</v>
      </c>
      <c r="L1634" s="1">
        <v>0</v>
      </c>
      <c r="M1634" s="1">
        <v>214.55979022</v>
      </c>
      <c r="N1634" s="1">
        <v>0</v>
      </c>
    </row>
    <row r="1635" spans="1:14" x14ac:dyDescent="0.15">
      <c r="A1635" s="1" t="str">
        <f t="shared" si="44"/>
        <v>Ford Credit Auto Owner Trust 2017-A6573902737542736</v>
      </c>
      <c r="B1635" s="2">
        <v>42736</v>
      </c>
      <c r="C1635" s="1">
        <v>65739027375</v>
      </c>
      <c r="D1635" s="1" t="s">
        <v>56</v>
      </c>
      <c r="E1635" s="1">
        <v>50788.79</v>
      </c>
      <c r="F1635" s="1">
        <v>50788.639999999999</v>
      </c>
      <c r="G1635" s="1">
        <v>0.15</v>
      </c>
      <c r="H1635" s="1">
        <v>0</v>
      </c>
      <c r="I1635" s="1">
        <v>0.15</v>
      </c>
      <c r="J1635" s="1">
        <v>182.85</v>
      </c>
      <c r="K1635" s="1">
        <v>0</v>
      </c>
      <c r="L1635" s="1">
        <v>0</v>
      </c>
      <c r="M1635" s="1">
        <v>933.21696505</v>
      </c>
      <c r="N1635" s="1">
        <v>0</v>
      </c>
    </row>
    <row r="1636" spans="1:14" x14ac:dyDescent="0.15">
      <c r="A1636" s="1" t="str">
        <f t="shared" si="44"/>
        <v>Ford Credit Auto Owner Trust 2017-A6573902758742736</v>
      </c>
      <c r="B1636" s="2">
        <v>42736</v>
      </c>
      <c r="C1636" s="1">
        <v>65739027587</v>
      </c>
      <c r="D1636" s="1" t="s">
        <v>56</v>
      </c>
      <c r="E1636" s="1">
        <v>4627.72</v>
      </c>
      <c r="F1636" s="1">
        <v>4626.74</v>
      </c>
      <c r="G1636" s="1">
        <v>0.98</v>
      </c>
      <c r="H1636" s="1">
        <v>0</v>
      </c>
      <c r="I1636" s="1">
        <v>0.98</v>
      </c>
      <c r="J1636" s="1">
        <v>20.91</v>
      </c>
      <c r="K1636" s="1">
        <v>0</v>
      </c>
      <c r="L1636" s="1">
        <v>0</v>
      </c>
      <c r="M1636" s="1">
        <v>226.0832436</v>
      </c>
      <c r="N1636" s="1">
        <v>0</v>
      </c>
    </row>
    <row r="1637" spans="1:14" x14ac:dyDescent="0.15">
      <c r="A1637" s="1" t="str">
        <f t="shared" si="44"/>
        <v>Ford Credit Auto Owner Trust 2017-A6573902956242736</v>
      </c>
      <c r="B1637" s="2">
        <v>42736</v>
      </c>
      <c r="C1637" s="1">
        <v>65739029562</v>
      </c>
      <c r="D1637" s="1" t="s">
        <v>56</v>
      </c>
      <c r="E1637" s="1">
        <v>13500.28</v>
      </c>
      <c r="F1637" s="1">
        <v>556</v>
      </c>
      <c r="G1637" s="1">
        <v>0</v>
      </c>
      <c r="H1637" s="1">
        <v>0</v>
      </c>
      <c r="I1637" s="1">
        <v>12944.28</v>
      </c>
      <c r="J1637" s="1">
        <v>23.84</v>
      </c>
      <c r="K1637" s="1">
        <v>0</v>
      </c>
      <c r="L1637" s="1">
        <v>0</v>
      </c>
      <c r="M1637" s="1">
        <v>489.73347890999997</v>
      </c>
      <c r="N1637" s="1">
        <v>443.2</v>
      </c>
    </row>
    <row r="1638" spans="1:14" x14ac:dyDescent="0.15">
      <c r="A1638" s="1" t="str">
        <f t="shared" si="44"/>
        <v>Ford Credit Auto Owner Trust 2017-A6573903014342736</v>
      </c>
      <c r="B1638" s="2">
        <v>42736</v>
      </c>
      <c r="C1638" s="1">
        <v>65739030143</v>
      </c>
      <c r="D1638" s="1" t="s">
        <v>56</v>
      </c>
      <c r="E1638" s="1">
        <v>27419.1</v>
      </c>
      <c r="F1638" s="1">
        <v>27419.09</v>
      </c>
      <c r="G1638" s="1">
        <v>0.01</v>
      </c>
      <c r="H1638" s="1">
        <v>0</v>
      </c>
      <c r="I1638" s="1">
        <v>0.01</v>
      </c>
      <c r="J1638" s="1">
        <v>32.78</v>
      </c>
      <c r="K1638" s="1">
        <v>0</v>
      </c>
      <c r="L1638" s="1">
        <v>0</v>
      </c>
      <c r="M1638" s="1">
        <v>681.44490443999996</v>
      </c>
      <c r="N1638" s="1">
        <v>0</v>
      </c>
    </row>
    <row r="1639" spans="1:14" x14ac:dyDescent="0.15">
      <c r="A1639" s="1" t="str">
        <f t="shared" si="44"/>
        <v>Ford Credit Auto Owner Trust 2017-A6573903030042736</v>
      </c>
      <c r="B1639" s="2">
        <v>42736</v>
      </c>
      <c r="C1639" s="1">
        <v>65739030300</v>
      </c>
      <c r="D1639" s="1" t="s">
        <v>56</v>
      </c>
      <c r="E1639" s="1">
        <v>22486.45</v>
      </c>
      <c r="F1639" s="1">
        <v>22482.94</v>
      </c>
      <c r="G1639" s="1">
        <v>3.51</v>
      </c>
      <c r="H1639" s="1">
        <v>0</v>
      </c>
      <c r="I1639" s="1">
        <v>3.51</v>
      </c>
      <c r="J1639" s="1">
        <v>30.43</v>
      </c>
      <c r="K1639" s="1">
        <v>0</v>
      </c>
      <c r="L1639" s="1">
        <v>0</v>
      </c>
      <c r="M1639" s="1">
        <v>338.95437363999997</v>
      </c>
      <c r="N1639" s="1">
        <v>0</v>
      </c>
    </row>
    <row r="1640" spans="1:14" x14ac:dyDescent="0.15">
      <c r="A1640" s="1" t="str">
        <f t="shared" si="44"/>
        <v>Ford Credit Auto Owner Trust 2017-A6573903126542736</v>
      </c>
      <c r="B1640" s="2">
        <v>42736</v>
      </c>
      <c r="C1640" s="1">
        <v>65739031265</v>
      </c>
      <c r="D1640" s="1" t="s">
        <v>56</v>
      </c>
      <c r="E1640" s="1">
        <v>27521.43</v>
      </c>
      <c r="F1640" s="1">
        <v>27510.37</v>
      </c>
      <c r="G1640" s="1">
        <v>0</v>
      </c>
      <c r="H1640" s="1">
        <v>0</v>
      </c>
      <c r="I1640" s="1">
        <v>11.06</v>
      </c>
      <c r="J1640" s="1">
        <v>106.67</v>
      </c>
      <c r="K1640" s="1">
        <v>0</v>
      </c>
      <c r="L1640" s="1">
        <v>0</v>
      </c>
      <c r="M1640" s="1">
        <v>474.26466746</v>
      </c>
      <c r="N1640" s="1">
        <v>0</v>
      </c>
    </row>
    <row r="1641" spans="1:14" x14ac:dyDescent="0.15">
      <c r="A1641" s="1" t="str">
        <f t="shared" si="44"/>
        <v>Ford Credit Auto Owner Trust 2017-A6573903191842736</v>
      </c>
      <c r="B1641" s="2">
        <v>42736</v>
      </c>
      <c r="C1641" s="1">
        <v>65739031918</v>
      </c>
      <c r="D1641" s="1" t="s">
        <v>56</v>
      </c>
      <c r="E1641" s="1">
        <v>33704.28</v>
      </c>
      <c r="F1641" s="1">
        <v>33627.449999999997</v>
      </c>
      <c r="G1641" s="1">
        <v>76.83</v>
      </c>
      <c r="H1641" s="1">
        <v>0</v>
      </c>
      <c r="I1641" s="1">
        <v>0.02</v>
      </c>
      <c r="J1641" s="1">
        <v>161.57</v>
      </c>
      <c r="K1641" s="1">
        <v>0</v>
      </c>
      <c r="L1641" s="1">
        <v>0</v>
      </c>
      <c r="M1641" s="1">
        <v>536.55829000000006</v>
      </c>
      <c r="N1641" s="1">
        <v>0</v>
      </c>
    </row>
    <row r="1642" spans="1:14" x14ac:dyDescent="0.15">
      <c r="A1642" s="1" t="str">
        <f t="shared" si="44"/>
        <v>Ford Credit Auto Owner Trust 2017-A6573903198242736</v>
      </c>
      <c r="B1642" s="2">
        <v>42736</v>
      </c>
      <c r="C1642" s="1">
        <v>65739031982</v>
      </c>
      <c r="D1642" s="1" t="s">
        <v>56</v>
      </c>
      <c r="E1642" s="1">
        <v>6692.37</v>
      </c>
      <c r="F1642" s="1">
        <v>123.39</v>
      </c>
      <c r="G1642" s="1">
        <v>0</v>
      </c>
      <c r="H1642" s="1">
        <v>0</v>
      </c>
      <c r="I1642" s="1">
        <v>6568.98</v>
      </c>
      <c r="J1642" s="1">
        <v>10.77</v>
      </c>
      <c r="K1642" s="1">
        <v>0</v>
      </c>
      <c r="L1642" s="1">
        <v>0</v>
      </c>
      <c r="M1642" s="1">
        <v>123.36785992</v>
      </c>
      <c r="N1642" s="1">
        <v>134.16</v>
      </c>
    </row>
    <row r="1643" spans="1:14" x14ac:dyDescent="0.15">
      <c r="A1643" s="1" t="str">
        <f t="shared" si="44"/>
        <v>Ford Credit Auto Owner Trust 2017-A6573903244442736</v>
      </c>
      <c r="B1643" s="2">
        <v>42736</v>
      </c>
      <c r="C1643" s="1">
        <v>65739032444</v>
      </c>
      <c r="D1643" s="1" t="s">
        <v>56</v>
      </c>
      <c r="E1643" s="1">
        <v>1003.54</v>
      </c>
      <c r="F1643" s="1">
        <v>1001.45</v>
      </c>
      <c r="G1643" s="1">
        <v>2.09</v>
      </c>
      <c r="H1643" s="1">
        <v>0</v>
      </c>
      <c r="I1643" s="1">
        <v>2.09</v>
      </c>
      <c r="J1643" s="1">
        <v>7.76</v>
      </c>
      <c r="K1643" s="1">
        <v>0</v>
      </c>
      <c r="L1643" s="1">
        <v>0</v>
      </c>
      <c r="M1643" s="1">
        <v>170.04898624</v>
      </c>
      <c r="N1643" s="1">
        <v>0</v>
      </c>
    </row>
    <row r="1644" spans="1:14" x14ac:dyDescent="0.15">
      <c r="A1644" s="1" t="str">
        <f t="shared" si="44"/>
        <v>Ford Credit Auto Owner Trust 2017-A6573903330942736</v>
      </c>
      <c r="B1644" s="2">
        <v>42736</v>
      </c>
      <c r="C1644" s="1">
        <v>65739033309</v>
      </c>
      <c r="D1644" s="1" t="s">
        <v>56</v>
      </c>
      <c r="E1644" s="1">
        <v>5322.33</v>
      </c>
      <c r="F1644" s="1">
        <v>5322.3</v>
      </c>
      <c r="G1644" s="1">
        <v>0.03</v>
      </c>
      <c r="H1644" s="1">
        <v>0</v>
      </c>
      <c r="I1644" s="1">
        <v>0.03</v>
      </c>
      <c r="J1644" s="1">
        <v>79.19</v>
      </c>
      <c r="K1644" s="1">
        <v>0</v>
      </c>
      <c r="L1644" s="1">
        <v>0</v>
      </c>
      <c r="M1644" s="1">
        <v>588.67648852000002</v>
      </c>
      <c r="N1644" s="1">
        <v>0</v>
      </c>
    </row>
    <row r="1645" spans="1:14" x14ac:dyDescent="0.15">
      <c r="A1645" s="1" t="str">
        <f t="shared" si="44"/>
        <v>Ford Credit Auto Owner Trust 2017-A6573903372842736</v>
      </c>
      <c r="B1645" s="2">
        <v>42736</v>
      </c>
      <c r="C1645" s="1">
        <v>65739033728</v>
      </c>
      <c r="D1645" s="1" t="s">
        <v>56</v>
      </c>
      <c r="E1645" s="1">
        <v>1953.96</v>
      </c>
      <c r="F1645" s="1">
        <v>1953.43</v>
      </c>
      <c r="G1645" s="1">
        <v>0.53</v>
      </c>
      <c r="H1645" s="1">
        <v>0</v>
      </c>
      <c r="I1645" s="1">
        <v>0.53</v>
      </c>
      <c r="J1645" s="1">
        <v>8.1</v>
      </c>
      <c r="K1645" s="1">
        <v>0</v>
      </c>
      <c r="L1645" s="1">
        <v>0</v>
      </c>
      <c r="M1645" s="1">
        <v>206.66940668000001</v>
      </c>
      <c r="N1645" s="1">
        <v>0</v>
      </c>
    </row>
    <row r="1646" spans="1:14" x14ac:dyDescent="0.15">
      <c r="A1646" s="1" t="str">
        <f t="shared" si="44"/>
        <v>Ford Credit Auto Owner Trust 2017-A6573903438542736</v>
      </c>
      <c r="B1646" s="2">
        <v>42736</v>
      </c>
      <c r="C1646" s="1">
        <v>65739034385</v>
      </c>
      <c r="D1646" s="1" t="s">
        <v>56</v>
      </c>
      <c r="E1646" s="1">
        <v>35101.58</v>
      </c>
      <c r="F1646" s="1">
        <v>35053.279999999999</v>
      </c>
      <c r="G1646" s="1">
        <v>48.3</v>
      </c>
      <c r="H1646" s="1">
        <v>0</v>
      </c>
      <c r="I1646" s="1">
        <v>0.02</v>
      </c>
      <c r="J1646" s="1">
        <v>165.69</v>
      </c>
      <c r="K1646" s="1">
        <v>0</v>
      </c>
      <c r="L1646" s="1">
        <v>0</v>
      </c>
      <c r="M1646" s="1">
        <v>561.12064558999998</v>
      </c>
      <c r="N1646" s="1">
        <v>0</v>
      </c>
    </row>
    <row r="1647" spans="1:14" x14ac:dyDescent="0.15">
      <c r="A1647" s="1" t="str">
        <f t="shared" si="44"/>
        <v>Ford Credit Auto Owner Trust 2017-A6573903623442736</v>
      </c>
      <c r="B1647" s="2">
        <v>42736</v>
      </c>
      <c r="C1647" s="1">
        <v>65739036234</v>
      </c>
      <c r="D1647" s="1" t="s">
        <v>56</v>
      </c>
      <c r="E1647" s="1">
        <v>3280.42</v>
      </c>
      <c r="F1647" s="1">
        <v>3279.83</v>
      </c>
      <c r="G1647" s="1">
        <v>0.59</v>
      </c>
      <c r="H1647" s="1">
        <v>0</v>
      </c>
      <c r="I1647" s="1">
        <v>0.59</v>
      </c>
      <c r="J1647" s="1">
        <v>20.059999999999999</v>
      </c>
      <c r="K1647" s="1">
        <v>0</v>
      </c>
      <c r="L1647" s="1">
        <v>0</v>
      </c>
      <c r="M1647" s="1">
        <v>789.63321216999998</v>
      </c>
      <c r="N1647" s="1">
        <v>0</v>
      </c>
    </row>
    <row r="1648" spans="1:14" x14ac:dyDescent="0.15">
      <c r="A1648" s="1" t="str">
        <f t="shared" si="44"/>
        <v>Ford Credit Auto Owner Trust 2017-A6573903659542736</v>
      </c>
      <c r="B1648" s="2">
        <v>42736</v>
      </c>
      <c r="C1648" s="1">
        <v>65739036595</v>
      </c>
      <c r="D1648" s="1" t="s">
        <v>56</v>
      </c>
      <c r="E1648" s="1">
        <v>41412.89</v>
      </c>
      <c r="F1648" s="1">
        <v>41234.07</v>
      </c>
      <c r="G1648" s="1">
        <v>0</v>
      </c>
      <c r="H1648" s="1">
        <v>0</v>
      </c>
      <c r="I1648" s="1">
        <v>178.82</v>
      </c>
      <c r="J1648" s="1">
        <v>433.26</v>
      </c>
      <c r="K1648" s="1">
        <v>0</v>
      </c>
      <c r="L1648" s="1">
        <v>0</v>
      </c>
      <c r="M1648" s="1">
        <v>527.49700225000004</v>
      </c>
      <c r="N1648" s="1">
        <v>0</v>
      </c>
    </row>
    <row r="1649" spans="1:14" x14ac:dyDescent="0.15">
      <c r="A1649" s="1" t="str">
        <f t="shared" si="44"/>
        <v>Ford Credit Auto Owner Trust 2017-A6573903699342736</v>
      </c>
      <c r="B1649" s="2">
        <v>42736</v>
      </c>
      <c r="C1649" s="1">
        <v>65739036993</v>
      </c>
      <c r="D1649" s="1" t="s">
        <v>56</v>
      </c>
      <c r="E1649" s="1">
        <v>27648.91</v>
      </c>
      <c r="F1649" s="1">
        <v>0</v>
      </c>
      <c r="G1649" s="1">
        <v>0</v>
      </c>
      <c r="H1649" s="1">
        <v>0</v>
      </c>
      <c r="I1649" s="1">
        <v>27648.91</v>
      </c>
      <c r="J1649" s="1">
        <v>0</v>
      </c>
      <c r="K1649" s="1">
        <v>0</v>
      </c>
      <c r="L1649" s="1">
        <v>0</v>
      </c>
      <c r="M1649" s="1">
        <v>357.05122446000001</v>
      </c>
      <c r="N1649" s="1">
        <v>355.26</v>
      </c>
    </row>
    <row r="1650" spans="1:14" x14ac:dyDescent="0.15">
      <c r="A1650" s="1" t="str">
        <f t="shared" si="44"/>
        <v>Ford Credit Auto Owner Trust 2017-A6573903784242736</v>
      </c>
      <c r="B1650" s="2">
        <v>42736</v>
      </c>
      <c r="C1650" s="1">
        <v>65739037842</v>
      </c>
      <c r="D1650" s="1" t="s">
        <v>56</v>
      </c>
      <c r="E1650" s="1">
        <v>10628.35</v>
      </c>
      <c r="F1650" s="1">
        <v>10622.03</v>
      </c>
      <c r="G1650" s="1">
        <v>6.32</v>
      </c>
      <c r="H1650" s="1">
        <v>0</v>
      </c>
      <c r="I1650" s="1">
        <v>6.32</v>
      </c>
      <c r="J1650" s="1">
        <v>50.14</v>
      </c>
      <c r="K1650" s="1">
        <v>0</v>
      </c>
      <c r="L1650" s="1">
        <v>0</v>
      </c>
      <c r="M1650" s="1">
        <v>173.47082900999999</v>
      </c>
      <c r="N1650" s="1">
        <v>0</v>
      </c>
    </row>
    <row r="1651" spans="1:14" x14ac:dyDescent="0.15">
      <c r="A1651" s="1" t="str">
        <f t="shared" si="44"/>
        <v>Ford Credit Auto Owner Trust 2017-A6573903784642736</v>
      </c>
      <c r="B1651" s="2">
        <v>42736</v>
      </c>
      <c r="C1651" s="1">
        <v>65739037846</v>
      </c>
      <c r="D1651" s="1" t="s">
        <v>56</v>
      </c>
      <c r="E1651" s="1">
        <v>17979.71</v>
      </c>
      <c r="F1651" s="1">
        <v>17972.73</v>
      </c>
      <c r="G1651" s="1">
        <v>6.98</v>
      </c>
      <c r="H1651" s="1">
        <v>0</v>
      </c>
      <c r="I1651" s="1">
        <v>6.98</v>
      </c>
      <c r="J1651" s="1">
        <v>48.18</v>
      </c>
      <c r="K1651" s="1">
        <v>0</v>
      </c>
      <c r="L1651" s="1">
        <v>0</v>
      </c>
      <c r="M1651" s="1">
        <v>406.86979707</v>
      </c>
      <c r="N1651" s="1">
        <v>0</v>
      </c>
    </row>
    <row r="1652" spans="1:14" x14ac:dyDescent="0.15">
      <c r="A1652" s="1" t="str">
        <f t="shared" si="44"/>
        <v>Ford Credit Auto Owner Trust 2017-A6573903835942736</v>
      </c>
      <c r="B1652" s="2">
        <v>42736</v>
      </c>
      <c r="C1652" s="1">
        <v>65739038359</v>
      </c>
      <c r="D1652" s="1" t="s">
        <v>56</v>
      </c>
      <c r="E1652" s="1">
        <v>20483.39</v>
      </c>
      <c r="F1652" s="1">
        <v>337.9</v>
      </c>
      <c r="G1652" s="1">
        <v>0</v>
      </c>
      <c r="H1652" s="1">
        <v>0</v>
      </c>
      <c r="I1652" s="1">
        <v>20145.490000000002</v>
      </c>
      <c r="J1652" s="1">
        <v>79.03</v>
      </c>
      <c r="K1652" s="1">
        <v>0</v>
      </c>
      <c r="L1652" s="1">
        <v>0</v>
      </c>
      <c r="M1652" s="1">
        <v>344.76868228000001</v>
      </c>
      <c r="N1652" s="1">
        <v>416.93</v>
      </c>
    </row>
    <row r="1653" spans="1:14" x14ac:dyDescent="0.15">
      <c r="A1653" s="1" t="str">
        <f t="shared" si="44"/>
        <v>Ford Credit Auto Owner Trust 2017-A6573903879642736</v>
      </c>
      <c r="B1653" s="2">
        <v>42736</v>
      </c>
      <c r="C1653" s="1">
        <v>65739038796</v>
      </c>
      <c r="D1653" s="1" t="s">
        <v>56</v>
      </c>
      <c r="E1653" s="1">
        <v>19346.240000000002</v>
      </c>
      <c r="F1653" s="1">
        <v>19343.11</v>
      </c>
      <c r="G1653" s="1">
        <v>3.13</v>
      </c>
      <c r="H1653" s="1">
        <v>0</v>
      </c>
      <c r="I1653" s="1">
        <v>3.13</v>
      </c>
      <c r="J1653" s="1">
        <v>118.76</v>
      </c>
      <c r="K1653" s="1">
        <v>0</v>
      </c>
      <c r="L1653" s="1">
        <v>0</v>
      </c>
      <c r="M1653" s="1">
        <v>247.19988017</v>
      </c>
      <c r="N1653" s="1">
        <v>0</v>
      </c>
    </row>
    <row r="1654" spans="1:14" x14ac:dyDescent="0.15">
      <c r="A1654" s="1" t="str">
        <f t="shared" si="44"/>
        <v>Ford Credit Auto Owner Trust 2017-A6573903890842736</v>
      </c>
      <c r="B1654" s="2">
        <v>42736</v>
      </c>
      <c r="C1654" s="1">
        <v>65739038908</v>
      </c>
      <c r="D1654" s="1" t="s">
        <v>56</v>
      </c>
      <c r="E1654" s="1">
        <v>24160.06</v>
      </c>
      <c r="F1654" s="1">
        <v>293.87</v>
      </c>
      <c r="G1654" s="1">
        <v>0</v>
      </c>
      <c r="H1654" s="1">
        <v>0</v>
      </c>
      <c r="I1654" s="1">
        <v>23866.19</v>
      </c>
      <c r="J1654" s="1">
        <v>140.44999999999999</v>
      </c>
      <c r="K1654" s="1">
        <v>0</v>
      </c>
      <c r="L1654" s="1">
        <v>0</v>
      </c>
      <c r="M1654" s="1">
        <v>306.11827297999997</v>
      </c>
      <c r="N1654" s="1">
        <v>434.3</v>
      </c>
    </row>
    <row r="1655" spans="1:14" x14ac:dyDescent="0.15">
      <c r="A1655" s="1" t="str">
        <f t="shared" si="44"/>
        <v>Ford Credit Auto Owner Trust 2017-A6573903959442736</v>
      </c>
      <c r="B1655" s="2">
        <v>42736</v>
      </c>
      <c r="C1655" s="1">
        <v>65739039594</v>
      </c>
      <c r="D1655" s="1" t="s">
        <v>56</v>
      </c>
      <c r="E1655" s="1">
        <v>265.19</v>
      </c>
      <c r="F1655" s="1">
        <v>264.8</v>
      </c>
      <c r="G1655" s="1">
        <v>0.39</v>
      </c>
      <c r="H1655" s="1">
        <v>0</v>
      </c>
      <c r="I1655" s="1">
        <v>0.39</v>
      </c>
      <c r="J1655" s="1">
        <v>1.54</v>
      </c>
      <c r="K1655" s="1">
        <v>0</v>
      </c>
      <c r="L1655" s="1">
        <v>0</v>
      </c>
      <c r="M1655" s="1">
        <v>730.65593213</v>
      </c>
      <c r="N1655" s="1">
        <v>0</v>
      </c>
    </row>
    <row r="1656" spans="1:14" x14ac:dyDescent="0.15">
      <c r="A1656" s="1" t="str">
        <f t="shared" si="44"/>
        <v>Ford Credit Auto Owner Trust 2017-A6573903980842736</v>
      </c>
      <c r="B1656" s="2">
        <v>42736</v>
      </c>
      <c r="C1656" s="1">
        <v>65739039808</v>
      </c>
      <c r="D1656" s="1" t="s">
        <v>56</v>
      </c>
      <c r="E1656" s="1">
        <v>9982.7099999999991</v>
      </c>
      <c r="F1656" s="1">
        <v>9981.2099999999991</v>
      </c>
      <c r="G1656" s="1">
        <v>1.5</v>
      </c>
      <c r="H1656" s="1">
        <v>0</v>
      </c>
      <c r="I1656" s="1">
        <v>1.5</v>
      </c>
      <c r="J1656" s="1">
        <v>119.86</v>
      </c>
      <c r="K1656" s="1">
        <v>0</v>
      </c>
      <c r="L1656" s="1">
        <v>0</v>
      </c>
      <c r="M1656" s="1">
        <v>159.32458926999999</v>
      </c>
      <c r="N1656" s="1">
        <v>0</v>
      </c>
    </row>
    <row r="1657" spans="1:14" x14ac:dyDescent="0.15">
      <c r="A1657" s="1" t="str">
        <f t="shared" si="44"/>
        <v>Ford Credit Auto Owner Trust 2017-A6573903997642736</v>
      </c>
      <c r="B1657" s="2">
        <v>42736</v>
      </c>
      <c r="C1657" s="1">
        <v>65739039976</v>
      </c>
      <c r="D1657" s="1" t="s">
        <v>56</v>
      </c>
      <c r="E1657" s="1">
        <v>10416.030000000001</v>
      </c>
      <c r="F1657" s="1">
        <v>10410.969999999999</v>
      </c>
      <c r="G1657" s="1">
        <v>5.0599999999999996</v>
      </c>
      <c r="H1657" s="1">
        <v>0</v>
      </c>
      <c r="I1657" s="1">
        <v>5.0599999999999996</v>
      </c>
      <c r="J1657" s="1">
        <v>48.63</v>
      </c>
      <c r="K1657" s="1">
        <v>0</v>
      </c>
      <c r="L1657" s="1">
        <v>0</v>
      </c>
      <c r="M1657" s="1">
        <v>310.78195724</v>
      </c>
      <c r="N1657" s="1">
        <v>0</v>
      </c>
    </row>
    <row r="1658" spans="1:14" x14ac:dyDescent="0.15">
      <c r="A1658" s="1" t="str">
        <f t="shared" si="44"/>
        <v>Ford Credit Auto Owner Trust 2017-A6573904037342736</v>
      </c>
      <c r="B1658" s="2">
        <v>42736</v>
      </c>
      <c r="C1658" s="1">
        <v>65739040373</v>
      </c>
      <c r="D1658" s="1" t="s">
        <v>56</v>
      </c>
      <c r="E1658" s="1">
        <v>14378.26</v>
      </c>
      <c r="F1658" s="1">
        <v>14378.15</v>
      </c>
      <c r="G1658" s="1">
        <v>0.11</v>
      </c>
      <c r="H1658" s="1">
        <v>0</v>
      </c>
      <c r="I1658" s="1">
        <v>0.11</v>
      </c>
      <c r="J1658" s="1">
        <v>84.22</v>
      </c>
      <c r="K1658" s="1">
        <v>0</v>
      </c>
      <c r="L1658" s="1">
        <v>0</v>
      </c>
      <c r="M1658" s="1">
        <v>251.77344891000001</v>
      </c>
      <c r="N1658" s="1">
        <v>0</v>
      </c>
    </row>
    <row r="1659" spans="1:14" x14ac:dyDescent="0.15">
      <c r="A1659" s="1" t="str">
        <f t="shared" si="44"/>
        <v>Ford Credit Auto Owner Trust 2017-A6573904050942736</v>
      </c>
      <c r="B1659" s="2">
        <v>42736</v>
      </c>
      <c r="C1659" s="1">
        <v>65739040509</v>
      </c>
      <c r="D1659" s="1" t="s">
        <v>56</v>
      </c>
      <c r="E1659" s="1">
        <v>14043.02</v>
      </c>
      <c r="F1659" s="1">
        <v>14039.1</v>
      </c>
      <c r="G1659" s="1">
        <v>3.92</v>
      </c>
      <c r="H1659" s="1">
        <v>0</v>
      </c>
      <c r="I1659" s="1">
        <v>3.92</v>
      </c>
      <c r="J1659" s="1">
        <v>62.51</v>
      </c>
      <c r="K1659" s="1">
        <v>0</v>
      </c>
      <c r="L1659" s="1">
        <v>0</v>
      </c>
      <c r="M1659" s="1">
        <v>710.16994595000006</v>
      </c>
      <c r="N1659" s="1">
        <v>0</v>
      </c>
    </row>
    <row r="1660" spans="1:14" x14ac:dyDescent="0.15">
      <c r="A1660" s="1" t="str">
        <f t="shared" si="44"/>
        <v>Ford Credit Auto Owner Trust 2017-A6573904078942736</v>
      </c>
      <c r="B1660" s="2">
        <v>42736</v>
      </c>
      <c r="C1660" s="1">
        <v>65739040789</v>
      </c>
      <c r="D1660" s="1" t="s">
        <v>56</v>
      </c>
      <c r="E1660" s="1">
        <v>30235.68</v>
      </c>
      <c r="F1660" s="1">
        <v>30228.6</v>
      </c>
      <c r="G1660" s="1">
        <v>7.08</v>
      </c>
      <c r="H1660" s="1">
        <v>0</v>
      </c>
      <c r="I1660" s="1">
        <v>7.08</v>
      </c>
      <c r="J1660" s="1">
        <v>112.95</v>
      </c>
      <c r="K1660" s="1">
        <v>0</v>
      </c>
      <c r="L1660" s="1">
        <v>0</v>
      </c>
      <c r="M1660" s="1">
        <v>479.38642948</v>
      </c>
      <c r="N1660" s="1">
        <v>0</v>
      </c>
    </row>
    <row r="1661" spans="1:14" x14ac:dyDescent="0.15">
      <c r="A1661" s="1" t="str">
        <f t="shared" si="44"/>
        <v>Ford Credit Auto Owner Trust 2017-A6573904088142736</v>
      </c>
      <c r="B1661" s="2">
        <v>42736</v>
      </c>
      <c r="C1661" s="1">
        <v>65739040881</v>
      </c>
      <c r="D1661" s="1" t="s">
        <v>56</v>
      </c>
      <c r="E1661" s="1">
        <v>8988.0499999999993</v>
      </c>
      <c r="F1661" s="1">
        <v>8981.6</v>
      </c>
      <c r="G1661" s="1">
        <v>6.45</v>
      </c>
      <c r="H1661" s="1">
        <v>0</v>
      </c>
      <c r="I1661" s="1">
        <v>6.45</v>
      </c>
      <c r="J1661" s="1">
        <v>71.62</v>
      </c>
      <c r="K1661" s="1">
        <v>0</v>
      </c>
      <c r="L1661" s="1">
        <v>0</v>
      </c>
      <c r="M1661" s="1">
        <v>197.12188731000001</v>
      </c>
      <c r="N1661" s="1">
        <v>0</v>
      </c>
    </row>
    <row r="1662" spans="1:14" x14ac:dyDescent="0.15">
      <c r="A1662" s="1" t="str">
        <f t="shared" si="44"/>
        <v>Ford Credit Auto Owner Trust 2017-A6573904165842736</v>
      </c>
      <c r="B1662" s="2">
        <v>42736</v>
      </c>
      <c r="C1662" s="1">
        <v>65739041658</v>
      </c>
      <c r="D1662" s="1" t="s">
        <v>56</v>
      </c>
      <c r="E1662" s="1">
        <v>18524.09</v>
      </c>
      <c r="F1662" s="1">
        <v>0</v>
      </c>
      <c r="G1662" s="1">
        <v>0</v>
      </c>
      <c r="H1662" s="1">
        <v>0</v>
      </c>
      <c r="I1662" s="1">
        <v>18524.09</v>
      </c>
      <c r="J1662" s="1">
        <v>0</v>
      </c>
      <c r="K1662" s="1">
        <v>0</v>
      </c>
      <c r="L1662" s="1">
        <v>0</v>
      </c>
      <c r="M1662" s="1">
        <v>296.98763467999999</v>
      </c>
      <c r="N1662" s="1">
        <v>392.64</v>
      </c>
    </row>
    <row r="1663" spans="1:14" x14ac:dyDescent="0.15">
      <c r="A1663" s="1" t="str">
        <f t="shared" si="44"/>
        <v>Ford Credit Auto Owner Trust 2017-A6573904280142736</v>
      </c>
      <c r="B1663" s="2">
        <v>42736</v>
      </c>
      <c r="C1663" s="1">
        <v>65739042801</v>
      </c>
      <c r="D1663" s="1" t="s">
        <v>56</v>
      </c>
      <c r="E1663" s="1">
        <v>11778.44</v>
      </c>
      <c r="F1663" s="1">
        <v>11778.39</v>
      </c>
      <c r="G1663" s="1">
        <v>0.05</v>
      </c>
      <c r="H1663" s="1">
        <v>0</v>
      </c>
      <c r="I1663" s="1">
        <v>0.05</v>
      </c>
      <c r="J1663" s="1">
        <v>57.4</v>
      </c>
      <c r="K1663" s="1">
        <v>0</v>
      </c>
      <c r="L1663" s="1">
        <v>0</v>
      </c>
      <c r="M1663" s="1">
        <v>493.75222509000002</v>
      </c>
      <c r="N1663" s="1">
        <v>0</v>
      </c>
    </row>
    <row r="1664" spans="1:14" x14ac:dyDescent="0.15">
      <c r="A1664" s="1" t="str">
        <f t="shared" si="44"/>
        <v>Ford Credit Auto Owner Trust 2017-A6573904287842736</v>
      </c>
      <c r="B1664" s="2">
        <v>42736</v>
      </c>
      <c r="C1664" s="1">
        <v>65739042878</v>
      </c>
      <c r="D1664" s="1" t="s">
        <v>56</v>
      </c>
      <c r="E1664" s="1">
        <v>26515.96</v>
      </c>
      <c r="F1664" s="1">
        <v>26507.360000000001</v>
      </c>
      <c r="G1664" s="1">
        <v>8.6</v>
      </c>
      <c r="H1664" s="1">
        <v>0</v>
      </c>
      <c r="I1664" s="1">
        <v>8.6</v>
      </c>
      <c r="J1664" s="1">
        <v>131.30000000000001</v>
      </c>
      <c r="K1664" s="1">
        <v>0</v>
      </c>
      <c r="L1664" s="1">
        <v>0</v>
      </c>
      <c r="M1664" s="1">
        <v>553.26590605000001</v>
      </c>
      <c r="N1664" s="1">
        <v>0</v>
      </c>
    </row>
    <row r="1665" spans="1:14" x14ac:dyDescent="0.15">
      <c r="A1665" s="1" t="str">
        <f t="shared" si="44"/>
        <v>Ford Credit Auto Owner Trust 2017-A6573904403842736</v>
      </c>
      <c r="B1665" s="2">
        <v>42736</v>
      </c>
      <c r="C1665" s="1">
        <v>65739044038</v>
      </c>
      <c r="D1665" s="1" t="s">
        <v>56</v>
      </c>
      <c r="E1665" s="1">
        <v>24285.59</v>
      </c>
      <c r="F1665" s="1">
        <v>24285.55</v>
      </c>
      <c r="G1665" s="1">
        <v>0.04</v>
      </c>
      <c r="H1665" s="1">
        <v>0</v>
      </c>
      <c r="I1665" s="1">
        <v>0.04</v>
      </c>
      <c r="J1665" s="1">
        <v>636.47</v>
      </c>
      <c r="K1665" s="1">
        <v>0</v>
      </c>
      <c r="L1665" s="1">
        <v>0</v>
      </c>
      <c r="M1665" s="1">
        <v>686.48401981999996</v>
      </c>
      <c r="N1665" s="1">
        <v>0</v>
      </c>
    </row>
    <row r="1666" spans="1:14" x14ac:dyDescent="0.15">
      <c r="A1666" s="1" t="str">
        <f t="shared" si="44"/>
        <v>Ford Credit Auto Owner Trust 2017-A6573904436642736</v>
      </c>
      <c r="B1666" s="2">
        <v>42736</v>
      </c>
      <c r="C1666" s="1">
        <v>65739044366</v>
      </c>
      <c r="D1666" s="1" t="s">
        <v>56</v>
      </c>
      <c r="E1666" s="1">
        <v>21450.67</v>
      </c>
      <c r="F1666" s="1">
        <v>21450.65</v>
      </c>
      <c r="G1666" s="1">
        <v>0.02</v>
      </c>
      <c r="H1666" s="1">
        <v>0</v>
      </c>
      <c r="I1666" s="1">
        <v>0.02</v>
      </c>
      <c r="J1666" s="1">
        <v>133.97</v>
      </c>
      <c r="K1666" s="1">
        <v>0</v>
      </c>
      <c r="L1666" s="1">
        <v>0</v>
      </c>
      <c r="M1666" s="1">
        <v>272.64840916000003</v>
      </c>
      <c r="N1666" s="1">
        <v>0</v>
      </c>
    </row>
    <row r="1667" spans="1:14" x14ac:dyDescent="0.15">
      <c r="A1667" s="1" t="str">
        <f t="shared" ref="A1667:A1730" si="45">D1667&amp;C1667&amp;B1667</f>
        <v>Ford Credit Auto Owner Trust 2017-A6573904451642736</v>
      </c>
      <c r="B1667" s="2">
        <v>42736</v>
      </c>
      <c r="C1667" s="1">
        <v>65739044516</v>
      </c>
      <c r="D1667" s="1" t="s">
        <v>56</v>
      </c>
      <c r="E1667" s="1">
        <v>2203.0500000000002</v>
      </c>
      <c r="F1667" s="1">
        <v>992.54</v>
      </c>
      <c r="G1667" s="1">
        <v>0</v>
      </c>
      <c r="H1667" s="1">
        <v>0</v>
      </c>
      <c r="I1667" s="1">
        <v>1210.51</v>
      </c>
      <c r="J1667" s="1">
        <v>7.46</v>
      </c>
      <c r="K1667" s="1">
        <v>0</v>
      </c>
      <c r="L1667" s="1">
        <v>0</v>
      </c>
      <c r="M1667" s="1">
        <v>146.11394178</v>
      </c>
      <c r="N1667" s="1">
        <v>0</v>
      </c>
    </row>
    <row r="1668" spans="1:14" x14ac:dyDescent="0.15">
      <c r="A1668" s="1" t="str">
        <f t="shared" si="45"/>
        <v>Ford Credit Auto Owner Trust 2017-A6573904608342736</v>
      </c>
      <c r="B1668" s="2">
        <v>42736</v>
      </c>
      <c r="C1668" s="1">
        <v>65739046083</v>
      </c>
      <c r="D1668" s="1" t="s">
        <v>56</v>
      </c>
      <c r="E1668" s="1">
        <v>19407.53</v>
      </c>
      <c r="F1668" s="1">
        <v>285.39999999999998</v>
      </c>
      <c r="G1668" s="1">
        <v>0</v>
      </c>
      <c r="H1668" s="1">
        <v>0</v>
      </c>
      <c r="I1668" s="1">
        <v>19122.13</v>
      </c>
      <c r="J1668" s="1">
        <v>0</v>
      </c>
      <c r="K1668" s="1">
        <v>0</v>
      </c>
      <c r="L1668" s="1">
        <v>0</v>
      </c>
      <c r="M1668" s="1">
        <v>285.39999999999998</v>
      </c>
      <c r="N1668" s="1">
        <v>285.39999999999998</v>
      </c>
    </row>
    <row r="1669" spans="1:14" x14ac:dyDescent="0.15">
      <c r="A1669" s="1" t="str">
        <f t="shared" si="45"/>
        <v>Ford Credit Auto Owner Trust 2017-A6573904781842736</v>
      </c>
      <c r="B1669" s="2">
        <v>42736</v>
      </c>
      <c r="C1669" s="1">
        <v>65739047818</v>
      </c>
      <c r="D1669" s="1" t="s">
        <v>56</v>
      </c>
      <c r="E1669" s="1">
        <v>20376.47</v>
      </c>
      <c r="F1669" s="1">
        <v>20375.43</v>
      </c>
      <c r="G1669" s="1">
        <v>1.04</v>
      </c>
      <c r="H1669" s="1">
        <v>0</v>
      </c>
      <c r="I1669" s="1">
        <v>1.04</v>
      </c>
      <c r="J1669" s="1">
        <v>59.78</v>
      </c>
      <c r="K1669" s="1">
        <v>0</v>
      </c>
      <c r="L1669" s="1">
        <v>0</v>
      </c>
      <c r="M1669" s="1">
        <v>447.10166283000001</v>
      </c>
      <c r="N1669" s="1">
        <v>0</v>
      </c>
    </row>
    <row r="1670" spans="1:14" x14ac:dyDescent="0.15">
      <c r="A1670" s="1" t="str">
        <f t="shared" si="45"/>
        <v>Ford Credit Auto Owner Trust 2017-A6573904797042736</v>
      </c>
      <c r="B1670" s="2">
        <v>42736</v>
      </c>
      <c r="C1670" s="1">
        <v>65739047970</v>
      </c>
      <c r="D1670" s="1" t="s">
        <v>56</v>
      </c>
      <c r="E1670" s="1">
        <v>13344.38</v>
      </c>
      <c r="F1670" s="1">
        <v>199.42</v>
      </c>
      <c r="G1670" s="1">
        <v>0</v>
      </c>
      <c r="H1670" s="1">
        <v>0</v>
      </c>
      <c r="I1670" s="1">
        <v>13144.96</v>
      </c>
      <c r="J1670" s="1">
        <v>80.540000000000006</v>
      </c>
      <c r="K1670" s="1">
        <v>0</v>
      </c>
      <c r="L1670" s="1">
        <v>0</v>
      </c>
      <c r="M1670" s="1">
        <v>200.72385041000001</v>
      </c>
      <c r="N1670" s="1">
        <v>0</v>
      </c>
    </row>
    <row r="1671" spans="1:14" x14ac:dyDescent="0.15">
      <c r="A1671" s="1" t="str">
        <f t="shared" si="45"/>
        <v>Ford Credit Auto Owner Trust 2017-A6573904840042736</v>
      </c>
      <c r="B1671" s="2">
        <v>42736</v>
      </c>
      <c r="C1671" s="1">
        <v>65739048400</v>
      </c>
      <c r="D1671" s="1" t="s">
        <v>56</v>
      </c>
      <c r="E1671" s="1">
        <v>35212.65</v>
      </c>
      <c r="F1671" s="1">
        <v>35204.67</v>
      </c>
      <c r="G1671" s="1">
        <v>7.98</v>
      </c>
      <c r="H1671" s="1">
        <v>0</v>
      </c>
      <c r="I1671" s="1">
        <v>7.98</v>
      </c>
      <c r="J1671" s="1">
        <v>122.09</v>
      </c>
      <c r="K1671" s="1">
        <v>0</v>
      </c>
      <c r="L1671" s="1">
        <v>0</v>
      </c>
      <c r="M1671" s="1">
        <v>577.35089719999996</v>
      </c>
      <c r="N1671" s="1">
        <v>0</v>
      </c>
    </row>
    <row r="1672" spans="1:14" x14ac:dyDescent="0.15">
      <c r="A1672" s="1" t="str">
        <f t="shared" si="45"/>
        <v>Ford Credit Auto Owner Trust 2017-A6573904916842736</v>
      </c>
      <c r="B1672" s="2">
        <v>42736</v>
      </c>
      <c r="C1672" s="1">
        <v>65739049168</v>
      </c>
      <c r="D1672" s="1" t="s">
        <v>56</v>
      </c>
      <c r="E1672" s="1">
        <v>35773.68</v>
      </c>
      <c r="F1672" s="1">
        <v>35773.67</v>
      </c>
      <c r="G1672" s="1">
        <v>0.01</v>
      </c>
      <c r="H1672" s="1">
        <v>0</v>
      </c>
      <c r="I1672" s="1">
        <v>0.01</v>
      </c>
      <c r="J1672" s="1">
        <v>154.79</v>
      </c>
      <c r="K1672" s="1">
        <v>0</v>
      </c>
      <c r="L1672" s="1">
        <v>0</v>
      </c>
      <c r="M1672" s="1">
        <v>461.90721692</v>
      </c>
      <c r="N1672" s="1">
        <v>0</v>
      </c>
    </row>
    <row r="1673" spans="1:14" x14ac:dyDescent="0.15">
      <c r="A1673" s="1" t="str">
        <f t="shared" si="45"/>
        <v>Ford Credit Auto Owner Trust 2017-A6573904931742736</v>
      </c>
      <c r="B1673" s="2">
        <v>42736</v>
      </c>
      <c r="C1673" s="1">
        <v>65739049317</v>
      </c>
      <c r="D1673" s="1" t="s">
        <v>56</v>
      </c>
      <c r="E1673" s="1">
        <v>57265.79</v>
      </c>
      <c r="F1673" s="1">
        <v>57265.599999999999</v>
      </c>
      <c r="G1673" s="1">
        <v>0.19</v>
      </c>
      <c r="H1673" s="1">
        <v>0</v>
      </c>
      <c r="I1673" s="1">
        <v>0.19</v>
      </c>
      <c r="J1673" s="1">
        <v>312.22000000000003</v>
      </c>
      <c r="K1673" s="1">
        <v>0</v>
      </c>
      <c r="L1673" s="1">
        <v>0</v>
      </c>
      <c r="M1673" s="1">
        <v>706.13306723999995</v>
      </c>
      <c r="N1673" s="1">
        <v>0</v>
      </c>
    </row>
    <row r="1674" spans="1:14" x14ac:dyDescent="0.15">
      <c r="A1674" s="1" t="str">
        <f t="shared" si="45"/>
        <v>Ford Credit Auto Owner Trust 2017-A6573904999042736</v>
      </c>
      <c r="B1674" s="2">
        <v>42736</v>
      </c>
      <c r="C1674" s="1">
        <v>65739049990</v>
      </c>
      <c r="D1674" s="1" t="s">
        <v>56</v>
      </c>
      <c r="E1674" s="1">
        <v>9604.75</v>
      </c>
      <c r="F1674" s="1">
        <v>152.97999999999999</v>
      </c>
      <c r="G1674" s="1">
        <v>0</v>
      </c>
      <c r="H1674" s="1">
        <v>0</v>
      </c>
      <c r="I1674" s="1">
        <v>9451.77</v>
      </c>
      <c r="J1674" s="1">
        <v>44.59</v>
      </c>
      <c r="K1674" s="1">
        <v>0</v>
      </c>
      <c r="L1674" s="1">
        <v>0</v>
      </c>
      <c r="M1674" s="1">
        <v>142.33700919</v>
      </c>
      <c r="N1674" s="1">
        <v>197.57</v>
      </c>
    </row>
    <row r="1675" spans="1:14" x14ac:dyDescent="0.15">
      <c r="A1675" s="1" t="str">
        <f t="shared" si="45"/>
        <v>Ford Credit Auto Owner Trust 2017-A6573905000842736</v>
      </c>
      <c r="B1675" s="2">
        <v>42736</v>
      </c>
      <c r="C1675" s="1">
        <v>65739050008</v>
      </c>
      <c r="D1675" s="1" t="s">
        <v>56</v>
      </c>
      <c r="E1675" s="1">
        <v>278.01</v>
      </c>
      <c r="F1675" s="1">
        <v>272.92</v>
      </c>
      <c r="G1675" s="1">
        <v>5.09</v>
      </c>
      <c r="H1675" s="1">
        <v>0</v>
      </c>
      <c r="I1675" s="1">
        <v>5.09</v>
      </c>
      <c r="J1675" s="1">
        <v>2.08</v>
      </c>
      <c r="K1675" s="1">
        <v>0</v>
      </c>
      <c r="L1675" s="1">
        <v>0</v>
      </c>
      <c r="M1675" s="1">
        <v>219.36079943999999</v>
      </c>
      <c r="N1675" s="1">
        <v>0</v>
      </c>
    </row>
    <row r="1676" spans="1:14" x14ac:dyDescent="0.15">
      <c r="A1676" s="1" t="str">
        <f t="shared" si="45"/>
        <v>Ford Credit Auto Owner Trust 2017-A6573905071642736</v>
      </c>
      <c r="B1676" s="2">
        <v>42736</v>
      </c>
      <c r="C1676" s="1">
        <v>65739050716</v>
      </c>
      <c r="D1676" s="1" t="s">
        <v>56</v>
      </c>
      <c r="E1676" s="1">
        <v>32211.35</v>
      </c>
      <c r="F1676" s="1">
        <v>386.7</v>
      </c>
      <c r="G1676" s="1">
        <v>0</v>
      </c>
      <c r="H1676" s="1">
        <v>0</v>
      </c>
      <c r="I1676" s="1">
        <v>31824.65</v>
      </c>
      <c r="J1676" s="1">
        <v>168.3</v>
      </c>
      <c r="K1676" s="1">
        <v>0</v>
      </c>
      <c r="L1676" s="1">
        <v>0</v>
      </c>
      <c r="M1676" s="1">
        <v>392.18422750000002</v>
      </c>
      <c r="N1676" s="1">
        <v>541.70000000000005</v>
      </c>
    </row>
    <row r="1677" spans="1:14" x14ac:dyDescent="0.15">
      <c r="A1677" s="1" t="str">
        <f t="shared" si="45"/>
        <v>Ford Credit Auto Owner Trust 2017-A6573905082742736</v>
      </c>
      <c r="B1677" s="2">
        <v>42736</v>
      </c>
      <c r="C1677" s="1">
        <v>65739050827</v>
      </c>
      <c r="D1677" s="1" t="s">
        <v>56</v>
      </c>
      <c r="E1677" s="1">
        <v>22543.22</v>
      </c>
      <c r="F1677" s="1">
        <v>22539.119999999999</v>
      </c>
      <c r="G1677" s="1">
        <v>4.0999999999999996</v>
      </c>
      <c r="H1677" s="1">
        <v>0</v>
      </c>
      <c r="I1677" s="1">
        <v>4.0999999999999996</v>
      </c>
      <c r="J1677" s="1">
        <v>110.38</v>
      </c>
      <c r="K1677" s="1">
        <v>0</v>
      </c>
      <c r="L1677" s="1">
        <v>0</v>
      </c>
      <c r="M1677" s="1">
        <v>269.07299812999997</v>
      </c>
      <c r="N1677" s="1">
        <v>0</v>
      </c>
    </row>
    <row r="1678" spans="1:14" x14ac:dyDescent="0.15">
      <c r="A1678" s="1" t="str">
        <f t="shared" si="45"/>
        <v>Ford Credit Auto Owner Trust 2017-A6573905094642736</v>
      </c>
      <c r="B1678" s="2">
        <v>42736</v>
      </c>
      <c r="C1678" s="1">
        <v>65739050946</v>
      </c>
      <c r="D1678" s="1" t="s">
        <v>56</v>
      </c>
      <c r="E1678" s="1">
        <v>14706.45</v>
      </c>
      <c r="F1678" s="1">
        <v>0</v>
      </c>
      <c r="G1678" s="1">
        <v>0</v>
      </c>
      <c r="H1678" s="1">
        <v>0</v>
      </c>
      <c r="I1678" s="1">
        <v>14706.45</v>
      </c>
      <c r="J1678" s="1">
        <v>0</v>
      </c>
      <c r="K1678" s="1">
        <v>0</v>
      </c>
      <c r="L1678" s="1">
        <v>0</v>
      </c>
      <c r="M1678" s="1">
        <v>453.38883611</v>
      </c>
      <c r="N1678" s="1">
        <v>0</v>
      </c>
    </row>
    <row r="1679" spans="1:14" x14ac:dyDescent="0.15">
      <c r="A1679" s="1" t="str">
        <f t="shared" si="45"/>
        <v>Ford Credit Auto Owner Trust 2017-A6573905122142736</v>
      </c>
      <c r="B1679" s="2">
        <v>42736</v>
      </c>
      <c r="C1679" s="1">
        <v>65739051221</v>
      </c>
      <c r="D1679" s="1" t="s">
        <v>56</v>
      </c>
      <c r="E1679" s="1">
        <v>9246.6</v>
      </c>
      <c r="F1679" s="1">
        <v>4959.63</v>
      </c>
      <c r="G1679" s="1">
        <v>0</v>
      </c>
      <c r="H1679" s="1">
        <v>0</v>
      </c>
      <c r="I1679" s="1">
        <v>4286.97</v>
      </c>
      <c r="J1679" s="1">
        <v>40.369999999999997</v>
      </c>
      <c r="K1679" s="1">
        <v>0</v>
      </c>
      <c r="L1679" s="1">
        <v>0</v>
      </c>
      <c r="M1679" s="1">
        <v>375.71505463</v>
      </c>
      <c r="N1679" s="1">
        <v>0</v>
      </c>
    </row>
    <row r="1680" spans="1:14" x14ac:dyDescent="0.15">
      <c r="A1680" s="1" t="str">
        <f t="shared" si="45"/>
        <v>Ford Credit Auto Owner Trust 2017-A6573905180042736</v>
      </c>
      <c r="B1680" s="2">
        <v>42736</v>
      </c>
      <c r="C1680" s="1">
        <v>65739051800</v>
      </c>
      <c r="D1680" s="1" t="s">
        <v>56</v>
      </c>
      <c r="E1680" s="1">
        <v>25071.73</v>
      </c>
      <c r="F1680" s="1">
        <v>25062.83</v>
      </c>
      <c r="G1680" s="1">
        <v>8.9</v>
      </c>
      <c r="H1680" s="1">
        <v>0</v>
      </c>
      <c r="I1680" s="1">
        <v>8.9</v>
      </c>
      <c r="J1680" s="1">
        <v>134.79</v>
      </c>
      <c r="K1680" s="1">
        <v>0</v>
      </c>
      <c r="L1680" s="1">
        <v>0</v>
      </c>
      <c r="M1680" s="1">
        <v>326.75453420999997</v>
      </c>
      <c r="N1680" s="1">
        <v>0</v>
      </c>
    </row>
    <row r="1681" spans="1:14" x14ac:dyDescent="0.15">
      <c r="A1681" s="1" t="str">
        <f t="shared" si="45"/>
        <v>Ford Credit Auto Owner Trust 2017-A6573905190742736</v>
      </c>
      <c r="B1681" s="2">
        <v>42736</v>
      </c>
      <c r="C1681" s="1">
        <v>65739051907</v>
      </c>
      <c r="D1681" s="1" t="s">
        <v>56</v>
      </c>
      <c r="E1681" s="1">
        <v>31789.17</v>
      </c>
      <c r="F1681" s="1">
        <v>31784.74</v>
      </c>
      <c r="G1681" s="1">
        <v>4.43</v>
      </c>
      <c r="H1681" s="1">
        <v>0</v>
      </c>
      <c r="I1681" s="1">
        <v>4.43</v>
      </c>
      <c r="J1681" s="1">
        <v>86.78</v>
      </c>
      <c r="K1681" s="1">
        <v>0</v>
      </c>
      <c r="L1681" s="1">
        <v>0</v>
      </c>
      <c r="M1681" s="1">
        <v>492.87044915000001</v>
      </c>
      <c r="N1681" s="1">
        <v>0</v>
      </c>
    </row>
    <row r="1682" spans="1:14" x14ac:dyDescent="0.15">
      <c r="A1682" s="1" t="str">
        <f t="shared" si="45"/>
        <v>Ford Credit Auto Owner Trust 2017-A6573905246942736</v>
      </c>
      <c r="B1682" s="2">
        <v>42736</v>
      </c>
      <c r="C1682" s="1">
        <v>65739052469</v>
      </c>
      <c r="D1682" s="1" t="s">
        <v>56</v>
      </c>
      <c r="E1682" s="1">
        <v>9306.0400000000009</v>
      </c>
      <c r="F1682" s="1">
        <v>186.71</v>
      </c>
      <c r="G1682" s="1">
        <v>0</v>
      </c>
      <c r="H1682" s="1">
        <v>0</v>
      </c>
      <c r="I1682" s="1">
        <v>9119.33</v>
      </c>
      <c r="J1682" s="1">
        <v>40.659999999999997</v>
      </c>
      <c r="K1682" s="1">
        <v>0</v>
      </c>
      <c r="L1682" s="1">
        <v>0</v>
      </c>
      <c r="M1682" s="1">
        <v>187.97469727999999</v>
      </c>
      <c r="N1682" s="1">
        <v>227.37</v>
      </c>
    </row>
    <row r="1683" spans="1:14" x14ac:dyDescent="0.15">
      <c r="A1683" s="1" t="str">
        <f t="shared" si="45"/>
        <v>Ford Credit Auto Owner Trust 2017-A6573905333342736</v>
      </c>
      <c r="B1683" s="2">
        <v>42736</v>
      </c>
      <c r="C1683" s="1">
        <v>65739053333</v>
      </c>
      <c r="D1683" s="1" t="s">
        <v>56</v>
      </c>
      <c r="E1683" s="1">
        <v>24869.13</v>
      </c>
      <c r="F1683" s="1">
        <v>24838.11</v>
      </c>
      <c r="G1683" s="1">
        <v>0</v>
      </c>
      <c r="H1683" s="1">
        <v>0</v>
      </c>
      <c r="I1683" s="1">
        <v>31.02</v>
      </c>
      <c r="J1683" s="1">
        <v>120.15</v>
      </c>
      <c r="K1683" s="1">
        <v>0</v>
      </c>
      <c r="L1683" s="1">
        <v>0</v>
      </c>
      <c r="M1683" s="1">
        <v>379.08085323</v>
      </c>
      <c r="N1683" s="1">
        <v>0</v>
      </c>
    </row>
    <row r="1684" spans="1:14" x14ac:dyDescent="0.15">
      <c r="A1684" s="1" t="str">
        <f t="shared" si="45"/>
        <v>Ford Credit Auto Owner Trust 2017-A6573905382642736</v>
      </c>
      <c r="B1684" s="2">
        <v>42736</v>
      </c>
      <c r="C1684" s="1">
        <v>65739053826</v>
      </c>
      <c r="D1684" s="1" t="s">
        <v>56</v>
      </c>
      <c r="E1684" s="1">
        <v>5125.72</v>
      </c>
      <c r="F1684" s="1">
        <v>3080.11</v>
      </c>
      <c r="G1684" s="1">
        <v>0</v>
      </c>
      <c r="H1684" s="1">
        <v>0</v>
      </c>
      <c r="I1684" s="1">
        <v>2045.61</v>
      </c>
      <c r="J1684" s="1">
        <v>19.89</v>
      </c>
      <c r="K1684" s="1">
        <v>0</v>
      </c>
      <c r="L1684" s="1">
        <v>0</v>
      </c>
      <c r="M1684" s="1">
        <v>172.26506244999999</v>
      </c>
      <c r="N1684" s="1">
        <v>0</v>
      </c>
    </row>
    <row r="1685" spans="1:14" x14ac:dyDescent="0.15">
      <c r="A1685" s="1" t="str">
        <f t="shared" si="45"/>
        <v>Ford Credit Auto Owner Trust 2017-A6573905399642736</v>
      </c>
      <c r="B1685" s="2">
        <v>42736</v>
      </c>
      <c r="C1685" s="1">
        <v>65739053996</v>
      </c>
      <c r="D1685" s="1" t="s">
        <v>56</v>
      </c>
      <c r="E1685" s="1">
        <v>18206.990000000002</v>
      </c>
      <c r="F1685" s="1">
        <v>18203.87</v>
      </c>
      <c r="G1685" s="1">
        <v>3.12</v>
      </c>
      <c r="H1685" s="1">
        <v>0</v>
      </c>
      <c r="I1685" s="1">
        <v>3.12</v>
      </c>
      <c r="J1685" s="1">
        <v>132.80000000000001</v>
      </c>
      <c r="K1685" s="1">
        <v>0</v>
      </c>
      <c r="L1685" s="1">
        <v>0</v>
      </c>
      <c r="M1685" s="1">
        <v>274.75475184999999</v>
      </c>
      <c r="N1685" s="1">
        <v>0</v>
      </c>
    </row>
    <row r="1686" spans="1:14" x14ac:dyDescent="0.15">
      <c r="A1686" s="1" t="str">
        <f t="shared" si="45"/>
        <v>Ford Credit Auto Owner Trust 2017-A6573905443842736</v>
      </c>
      <c r="B1686" s="2">
        <v>42736</v>
      </c>
      <c r="C1686" s="1">
        <v>65739054438</v>
      </c>
      <c r="D1686" s="1" t="s">
        <v>56</v>
      </c>
      <c r="E1686" s="1">
        <v>36905.01</v>
      </c>
      <c r="F1686" s="1">
        <v>36898.239999999998</v>
      </c>
      <c r="G1686" s="1">
        <v>6.77</v>
      </c>
      <c r="H1686" s="1">
        <v>0</v>
      </c>
      <c r="I1686" s="1">
        <v>6.77</v>
      </c>
      <c r="J1686" s="1">
        <v>174.4</v>
      </c>
      <c r="K1686" s="1">
        <v>0</v>
      </c>
      <c r="L1686" s="1">
        <v>0</v>
      </c>
      <c r="M1686" s="1">
        <v>436.74383942999998</v>
      </c>
      <c r="N1686" s="1">
        <v>0</v>
      </c>
    </row>
    <row r="1687" spans="1:14" x14ac:dyDescent="0.15">
      <c r="A1687" s="1" t="str">
        <f t="shared" si="45"/>
        <v>Ford Credit Auto Owner Trust 2017-A6573905465942736</v>
      </c>
      <c r="B1687" s="2">
        <v>42736</v>
      </c>
      <c r="C1687" s="1">
        <v>65739054659</v>
      </c>
      <c r="D1687" s="1" t="s">
        <v>56</v>
      </c>
      <c r="E1687" s="1">
        <v>24287.8</v>
      </c>
      <c r="F1687" s="1">
        <v>272.60000000000002</v>
      </c>
      <c r="G1687" s="1">
        <v>0</v>
      </c>
      <c r="H1687" s="1">
        <v>0</v>
      </c>
      <c r="I1687" s="1">
        <v>24015.200000000001</v>
      </c>
      <c r="J1687" s="1">
        <v>139.26</v>
      </c>
      <c r="K1687" s="1">
        <v>0</v>
      </c>
      <c r="L1687" s="1">
        <v>0</v>
      </c>
      <c r="M1687" s="1">
        <v>288.60845890000002</v>
      </c>
      <c r="N1687" s="1">
        <v>411.86</v>
      </c>
    </row>
    <row r="1688" spans="1:14" x14ac:dyDescent="0.15">
      <c r="A1688" s="1" t="str">
        <f t="shared" si="45"/>
        <v>Ford Credit Auto Owner Trust 2017-A6573905481142736</v>
      </c>
      <c r="B1688" s="2">
        <v>42736</v>
      </c>
      <c r="C1688" s="1">
        <v>65739054811</v>
      </c>
      <c r="D1688" s="1" t="s">
        <v>56</v>
      </c>
      <c r="E1688" s="1">
        <v>472</v>
      </c>
      <c r="F1688" s="1">
        <v>470.74</v>
      </c>
      <c r="G1688" s="1">
        <v>1.26</v>
      </c>
      <c r="H1688" s="1">
        <v>0</v>
      </c>
      <c r="I1688" s="1">
        <v>1.26</v>
      </c>
      <c r="J1688" s="1">
        <v>1.41</v>
      </c>
      <c r="K1688" s="1">
        <v>0</v>
      </c>
      <c r="L1688" s="1">
        <v>0</v>
      </c>
      <c r="M1688" s="1">
        <v>747.85005057000001</v>
      </c>
      <c r="N1688" s="1">
        <v>0</v>
      </c>
    </row>
    <row r="1689" spans="1:14" x14ac:dyDescent="0.15">
      <c r="A1689" s="1" t="str">
        <f t="shared" si="45"/>
        <v>Ford Credit Auto Owner Trust 2017-A6573905494742736</v>
      </c>
      <c r="B1689" s="2">
        <v>42736</v>
      </c>
      <c r="C1689" s="1">
        <v>65739054947</v>
      </c>
      <c r="D1689" s="1" t="s">
        <v>56</v>
      </c>
      <c r="E1689" s="1">
        <v>25371.24</v>
      </c>
      <c r="F1689" s="1">
        <v>1387.81</v>
      </c>
      <c r="G1689" s="1">
        <v>0</v>
      </c>
      <c r="H1689" s="1">
        <v>0</v>
      </c>
      <c r="I1689" s="1">
        <v>23983.43</v>
      </c>
      <c r="J1689" s="1">
        <v>120.46</v>
      </c>
      <c r="K1689" s="1">
        <v>0</v>
      </c>
      <c r="L1689" s="1">
        <v>0</v>
      </c>
      <c r="M1689" s="1">
        <v>301.69969705</v>
      </c>
      <c r="N1689" s="1">
        <v>0</v>
      </c>
    </row>
    <row r="1690" spans="1:14" x14ac:dyDescent="0.15">
      <c r="A1690" s="1" t="str">
        <f t="shared" si="45"/>
        <v>Ford Credit Auto Owner Trust 2017-A6573905495442736</v>
      </c>
      <c r="B1690" s="2">
        <v>42736</v>
      </c>
      <c r="C1690" s="1">
        <v>65739054954</v>
      </c>
      <c r="D1690" s="1" t="s">
        <v>56</v>
      </c>
      <c r="E1690" s="1">
        <v>30679.88</v>
      </c>
      <c r="F1690" s="1">
        <v>30677.439999999999</v>
      </c>
      <c r="G1690" s="1">
        <v>2.44</v>
      </c>
      <c r="H1690" s="1">
        <v>0</v>
      </c>
      <c r="I1690" s="1">
        <v>2.44</v>
      </c>
      <c r="J1690" s="1">
        <v>56.01</v>
      </c>
      <c r="K1690" s="1">
        <v>0</v>
      </c>
      <c r="L1690" s="1">
        <v>0</v>
      </c>
      <c r="M1690" s="1">
        <v>450.24010976</v>
      </c>
      <c r="N1690" s="1">
        <v>0</v>
      </c>
    </row>
    <row r="1691" spans="1:14" x14ac:dyDescent="0.15">
      <c r="A1691" s="1" t="str">
        <f t="shared" si="45"/>
        <v>Ford Credit Auto Owner Trust 2017-A6573905500242736</v>
      </c>
      <c r="B1691" s="2">
        <v>42736</v>
      </c>
      <c r="C1691" s="1">
        <v>65739055002</v>
      </c>
      <c r="D1691" s="1" t="s">
        <v>56</v>
      </c>
      <c r="E1691" s="1">
        <v>34654.06</v>
      </c>
      <c r="F1691" s="1">
        <v>34652.26</v>
      </c>
      <c r="G1691" s="1">
        <v>1.8</v>
      </c>
      <c r="H1691" s="1">
        <v>0</v>
      </c>
      <c r="I1691" s="1">
        <v>1.8</v>
      </c>
      <c r="J1691" s="1">
        <v>57.68</v>
      </c>
      <c r="K1691" s="1">
        <v>0</v>
      </c>
      <c r="L1691" s="1">
        <v>0</v>
      </c>
      <c r="M1691" s="1">
        <v>474.62488182999999</v>
      </c>
      <c r="N1691" s="1">
        <v>0</v>
      </c>
    </row>
    <row r="1692" spans="1:14" x14ac:dyDescent="0.15">
      <c r="A1692" s="1" t="str">
        <f t="shared" si="45"/>
        <v>Ford Credit Auto Owner Trust 2017-A6573905581342736</v>
      </c>
      <c r="B1692" s="2">
        <v>42736</v>
      </c>
      <c r="C1692" s="1">
        <v>65739055813</v>
      </c>
      <c r="D1692" s="1" t="s">
        <v>56</v>
      </c>
      <c r="E1692" s="1">
        <v>10440.36</v>
      </c>
      <c r="F1692" s="1">
        <v>10440.299999999999</v>
      </c>
      <c r="G1692" s="1">
        <v>0.06</v>
      </c>
      <c r="H1692" s="1">
        <v>0</v>
      </c>
      <c r="I1692" s="1">
        <v>0.06</v>
      </c>
      <c r="J1692" s="1">
        <v>55.5</v>
      </c>
      <c r="K1692" s="1">
        <v>0</v>
      </c>
      <c r="L1692" s="1">
        <v>0</v>
      </c>
      <c r="M1692" s="1">
        <v>536.21475368999995</v>
      </c>
      <c r="N1692" s="1">
        <v>0</v>
      </c>
    </row>
    <row r="1693" spans="1:14" x14ac:dyDescent="0.15">
      <c r="A1693" s="1" t="str">
        <f t="shared" si="45"/>
        <v>Ford Credit Auto Owner Trust 2017-A6573905585342736</v>
      </c>
      <c r="B1693" s="2">
        <v>42736</v>
      </c>
      <c r="C1693" s="1">
        <v>65739055853</v>
      </c>
      <c r="D1693" s="1" t="s">
        <v>56</v>
      </c>
      <c r="E1693" s="1">
        <v>2088.48</v>
      </c>
      <c r="F1693" s="1">
        <v>487.01</v>
      </c>
      <c r="G1693" s="1">
        <v>0</v>
      </c>
      <c r="H1693" s="1">
        <v>0</v>
      </c>
      <c r="I1693" s="1">
        <v>1601.47</v>
      </c>
      <c r="J1693" s="1">
        <v>12.99</v>
      </c>
      <c r="K1693" s="1">
        <v>0</v>
      </c>
      <c r="L1693" s="1">
        <v>0</v>
      </c>
      <c r="M1693" s="1">
        <v>146.58583227</v>
      </c>
      <c r="N1693" s="1">
        <v>0</v>
      </c>
    </row>
    <row r="1694" spans="1:14" x14ac:dyDescent="0.15">
      <c r="A1694" s="1" t="str">
        <f t="shared" si="45"/>
        <v>Ford Credit Auto Owner Trust 2017-A6573905610742736</v>
      </c>
      <c r="B1694" s="2">
        <v>42736</v>
      </c>
      <c r="C1694" s="1">
        <v>65739056107</v>
      </c>
      <c r="D1694" s="1" t="s">
        <v>56</v>
      </c>
      <c r="E1694" s="1">
        <v>32449</v>
      </c>
      <c r="F1694" s="1">
        <v>2632.22</v>
      </c>
      <c r="G1694" s="1">
        <v>0</v>
      </c>
      <c r="H1694" s="1">
        <v>0</v>
      </c>
      <c r="I1694" s="1">
        <v>29816.78</v>
      </c>
      <c r="J1694" s="1">
        <v>117.78</v>
      </c>
      <c r="K1694" s="1">
        <v>0</v>
      </c>
      <c r="L1694" s="1">
        <v>0</v>
      </c>
      <c r="M1694" s="1">
        <v>827.10050805000003</v>
      </c>
      <c r="N1694" s="1">
        <v>0</v>
      </c>
    </row>
    <row r="1695" spans="1:14" x14ac:dyDescent="0.15">
      <c r="A1695" s="1" t="str">
        <f t="shared" si="45"/>
        <v>Ford Credit Auto Owner Trust 2017-A6573905652342736</v>
      </c>
      <c r="B1695" s="2">
        <v>42736</v>
      </c>
      <c r="C1695" s="1">
        <v>65739056523</v>
      </c>
      <c r="D1695" s="1" t="s">
        <v>56</v>
      </c>
      <c r="E1695" s="1">
        <v>47378.559999999998</v>
      </c>
      <c r="F1695" s="1">
        <v>693.6</v>
      </c>
      <c r="G1695" s="1">
        <v>0</v>
      </c>
      <c r="H1695" s="1">
        <v>0</v>
      </c>
      <c r="I1695" s="1">
        <v>46684.959999999999</v>
      </c>
      <c r="J1695" s="1">
        <v>252.47</v>
      </c>
      <c r="K1695" s="1">
        <v>0</v>
      </c>
      <c r="L1695" s="1">
        <v>0</v>
      </c>
      <c r="M1695" s="1">
        <v>701.34585188000005</v>
      </c>
      <c r="N1695" s="1">
        <v>946.07</v>
      </c>
    </row>
    <row r="1696" spans="1:14" x14ac:dyDescent="0.15">
      <c r="A1696" s="1" t="str">
        <f t="shared" si="45"/>
        <v>Ford Credit Auto Owner Trust 2017-A6573905665442736</v>
      </c>
      <c r="B1696" s="2">
        <v>42736</v>
      </c>
      <c r="C1696" s="1">
        <v>65739056654</v>
      </c>
      <c r="D1696" s="1" t="s">
        <v>56</v>
      </c>
      <c r="E1696" s="1">
        <v>27392.2</v>
      </c>
      <c r="F1696" s="1">
        <v>27387.7</v>
      </c>
      <c r="G1696" s="1">
        <v>4.5</v>
      </c>
      <c r="H1696" s="1">
        <v>0</v>
      </c>
      <c r="I1696" s="1">
        <v>4.5</v>
      </c>
      <c r="J1696" s="1">
        <v>138.88</v>
      </c>
      <c r="K1696" s="1">
        <v>0</v>
      </c>
      <c r="L1696" s="1">
        <v>0</v>
      </c>
      <c r="M1696" s="1">
        <v>773.20447023999998</v>
      </c>
      <c r="N1696" s="1">
        <v>0</v>
      </c>
    </row>
    <row r="1697" spans="1:14" x14ac:dyDescent="0.15">
      <c r="A1697" s="1" t="str">
        <f t="shared" si="45"/>
        <v>Ford Credit Auto Owner Trust 2017-A6573905684142736</v>
      </c>
      <c r="B1697" s="2">
        <v>42736</v>
      </c>
      <c r="C1697" s="1">
        <v>65739056841</v>
      </c>
      <c r="D1697" s="1" t="s">
        <v>56</v>
      </c>
      <c r="E1697" s="1">
        <v>23028.87</v>
      </c>
      <c r="F1697" s="1">
        <v>23028</v>
      </c>
      <c r="G1697" s="1">
        <v>0.87</v>
      </c>
      <c r="H1697" s="1">
        <v>0</v>
      </c>
      <c r="I1697" s="1">
        <v>0.87</v>
      </c>
      <c r="J1697" s="1">
        <v>0</v>
      </c>
      <c r="K1697" s="1">
        <v>0</v>
      </c>
      <c r="L1697" s="1">
        <v>0</v>
      </c>
      <c r="M1697" s="1">
        <v>328.99</v>
      </c>
      <c r="N1697" s="1">
        <v>0</v>
      </c>
    </row>
    <row r="1698" spans="1:14" x14ac:dyDescent="0.15">
      <c r="A1698" s="1" t="str">
        <f t="shared" si="45"/>
        <v>Ford Credit Auto Owner Trust 2017-A6573905703542736</v>
      </c>
      <c r="B1698" s="2">
        <v>42736</v>
      </c>
      <c r="C1698" s="1">
        <v>65739057035</v>
      </c>
      <c r="D1698" s="1" t="s">
        <v>56</v>
      </c>
      <c r="E1698" s="1">
        <v>9533.86</v>
      </c>
      <c r="F1698" s="1">
        <v>9528.81</v>
      </c>
      <c r="G1698" s="1">
        <v>5.05</v>
      </c>
      <c r="H1698" s="1">
        <v>0</v>
      </c>
      <c r="I1698" s="1">
        <v>5.05</v>
      </c>
      <c r="J1698" s="1">
        <v>58.89</v>
      </c>
      <c r="K1698" s="1">
        <v>0</v>
      </c>
      <c r="L1698" s="1">
        <v>0</v>
      </c>
      <c r="M1698" s="1">
        <v>182.54579874000001</v>
      </c>
      <c r="N1698" s="1">
        <v>0</v>
      </c>
    </row>
    <row r="1699" spans="1:14" x14ac:dyDescent="0.15">
      <c r="A1699" s="1" t="str">
        <f t="shared" si="45"/>
        <v>Ford Credit Auto Owner Trust 2017-A6573905722542736</v>
      </c>
      <c r="B1699" s="2">
        <v>42736</v>
      </c>
      <c r="C1699" s="1">
        <v>65739057225</v>
      </c>
      <c r="D1699" s="1" t="s">
        <v>56</v>
      </c>
      <c r="E1699" s="1">
        <v>2328.2800000000002</v>
      </c>
      <c r="F1699" s="1">
        <v>2322.7600000000002</v>
      </c>
      <c r="G1699" s="1">
        <v>5.52</v>
      </c>
      <c r="H1699" s="1">
        <v>0</v>
      </c>
      <c r="I1699" s="1">
        <v>5.52</v>
      </c>
      <c r="J1699" s="1">
        <v>7.24</v>
      </c>
      <c r="K1699" s="1">
        <v>0</v>
      </c>
      <c r="L1699" s="1">
        <v>0</v>
      </c>
      <c r="M1699" s="1">
        <v>263.71727859999999</v>
      </c>
      <c r="N1699" s="1">
        <v>0</v>
      </c>
    </row>
    <row r="1700" spans="1:14" x14ac:dyDescent="0.15">
      <c r="A1700" s="1" t="str">
        <f t="shared" si="45"/>
        <v>Ford Credit Auto Owner Trust 2017-A6573905786442736</v>
      </c>
      <c r="B1700" s="2">
        <v>42736</v>
      </c>
      <c r="C1700" s="1">
        <v>65739057864</v>
      </c>
      <c r="D1700" s="1" t="s">
        <v>56</v>
      </c>
      <c r="E1700" s="1">
        <v>15400.17</v>
      </c>
      <c r="F1700" s="1">
        <v>15400.04</v>
      </c>
      <c r="G1700" s="1">
        <v>0.13</v>
      </c>
      <c r="H1700" s="1">
        <v>0</v>
      </c>
      <c r="I1700" s="1">
        <v>0.13</v>
      </c>
      <c r="J1700" s="1">
        <v>94.23</v>
      </c>
      <c r="K1700" s="1">
        <v>0</v>
      </c>
      <c r="L1700" s="1">
        <v>0</v>
      </c>
      <c r="M1700" s="1">
        <v>401.19199447</v>
      </c>
      <c r="N1700" s="1">
        <v>0</v>
      </c>
    </row>
    <row r="1701" spans="1:14" x14ac:dyDescent="0.15">
      <c r="A1701" s="1" t="str">
        <f t="shared" si="45"/>
        <v>Ford Credit Auto Owner Trust 2017-A6573905788842736</v>
      </c>
      <c r="B1701" s="2">
        <v>42736</v>
      </c>
      <c r="C1701" s="1">
        <v>65739057888</v>
      </c>
      <c r="D1701" s="1" t="s">
        <v>56</v>
      </c>
      <c r="E1701" s="1">
        <v>42426.49</v>
      </c>
      <c r="F1701" s="1">
        <v>42419.53</v>
      </c>
      <c r="G1701" s="1">
        <v>6.96</v>
      </c>
      <c r="H1701" s="1">
        <v>0</v>
      </c>
      <c r="I1701" s="1">
        <v>6.96</v>
      </c>
      <c r="J1701" s="1">
        <v>250.5</v>
      </c>
      <c r="K1701" s="1">
        <v>0</v>
      </c>
      <c r="L1701" s="1">
        <v>0</v>
      </c>
      <c r="M1701" s="1">
        <v>629.48939985000004</v>
      </c>
      <c r="N1701" s="1">
        <v>0</v>
      </c>
    </row>
    <row r="1702" spans="1:14" x14ac:dyDescent="0.15">
      <c r="A1702" s="1" t="str">
        <f t="shared" si="45"/>
        <v>Ford Credit Auto Owner Trust 2017-A6573905809142736</v>
      </c>
      <c r="B1702" s="2">
        <v>42736</v>
      </c>
      <c r="C1702" s="1">
        <v>65739058091</v>
      </c>
      <c r="D1702" s="1" t="s">
        <v>56</v>
      </c>
      <c r="E1702" s="1">
        <v>29628.46</v>
      </c>
      <c r="F1702" s="1">
        <v>29628.45</v>
      </c>
      <c r="G1702" s="1">
        <v>0.01</v>
      </c>
      <c r="H1702" s="1">
        <v>0</v>
      </c>
      <c r="I1702" s="1">
        <v>0.01</v>
      </c>
      <c r="J1702" s="1">
        <v>195.55</v>
      </c>
      <c r="K1702" s="1">
        <v>0</v>
      </c>
      <c r="L1702" s="1">
        <v>0</v>
      </c>
      <c r="M1702" s="1">
        <v>360.11034023000002</v>
      </c>
      <c r="N1702" s="1">
        <v>0</v>
      </c>
    </row>
    <row r="1703" spans="1:14" x14ac:dyDescent="0.15">
      <c r="A1703" s="1" t="str">
        <f t="shared" si="45"/>
        <v>Ford Credit Auto Owner Trust 2017-A6573905822842736</v>
      </c>
      <c r="B1703" s="2">
        <v>42736</v>
      </c>
      <c r="C1703" s="1">
        <v>65739058228</v>
      </c>
      <c r="D1703" s="1" t="s">
        <v>56</v>
      </c>
      <c r="E1703" s="1">
        <v>32780.6</v>
      </c>
      <c r="F1703" s="1">
        <v>579.84</v>
      </c>
      <c r="G1703" s="1">
        <v>0</v>
      </c>
      <c r="H1703" s="1">
        <v>0</v>
      </c>
      <c r="I1703" s="1">
        <v>32200.76</v>
      </c>
      <c r="J1703" s="1">
        <v>86.56</v>
      </c>
      <c r="K1703" s="1">
        <v>0</v>
      </c>
      <c r="L1703" s="1">
        <v>0</v>
      </c>
      <c r="M1703" s="1">
        <v>475.00675971999999</v>
      </c>
      <c r="N1703" s="1">
        <v>666.38</v>
      </c>
    </row>
    <row r="1704" spans="1:14" x14ac:dyDescent="0.15">
      <c r="A1704" s="1" t="str">
        <f t="shared" si="45"/>
        <v>Ford Credit Auto Owner Trust 2017-A6573905868642736</v>
      </c>
      <c r="B1704" s="2">
        <v>42736</v>
      </c>
      <c r="C1704" s="1">
        <v>65739058686</v>
      </c>
      <c r="D1704" s="1" t="s">
        <v>56</v>
      </c>
      <c r="E1704" s="1">
        <v>38590.49</v>
      </c>
      <c r="F1704" s="1">
        <v>38590.449999999997</v>
      </c>
      <c r="G1704" s="1">
        <v>0.04</v>
      </c>
      <c r="H1704" s="1">
        <v>0</v>
      </c>
      <c r="I1704" s="1">
        <v>0.04</v>
      </c>
      <c r="J1704" s="1">
        <v>106.64</v>
      </c>
      <c r="K1704" s="1">
        <v>0</v>
      </c>
      <c r="L1704" s="1">
        <v>0</v>
      </c>
      <c r="M1704" s="1">
        <v>1132.7568748900001</v>
      </c>
      <c r="N1704" s="1">
        <v>0</v>
      </c>
    </row>
    <row r="1705" spans="1:14" x14ac:dyDescent="0.15">
      <c r="A1705" s="1" t="str">
        <f t="shared" si="45"/>
        <v>Ford Credit Auto Owner Trust 2017-A6573905894642736</v>
      </c>
      <c r="B1705" s="2">
        <v>42736</v>
      </c>
      <c r="C1705" s="1">
        <v>65739058946</v>
      </c>
      <c r="D1705" s="1" t="s">
        <v>56</v>
      </c>
      <c r="E1705" s="1">
        <v>54441.87</v>
      </c>
      <c r="F1705" s="1">
        <v>54441.79</v>
      </c>
      <c r="G1705" s="1">
        <v>0.08</v>
      </c>
      <c r="H1705" s="1">
        <v>0</v>
      </c>
      <c r="I1705" s="1">
        <v>0.08</v>
      </c>
      <c r="J1705" s="1">
        <v>156.29</v>
      </c>
      <c r="K1705" s="1">
        <v>0</v>
      </c>
      <c r="L1705" s="1">
        <v>0</v>
      </c>
      <c r="M1705" s="1">
        <v>665.96469911999998</v>
      </c>
      <c r="N1705" s="1">
        <v>0</v>
      </c>
    </row>
    <row r="1706" spans="1:14" x14ac:dyDescent="0.15">
      <c r="A1706" s="1" t="str">
        <f t="shared" si="45"/>
        <v>Ford Credit Auto Owner Trust 2017-A6573905912642736</v>
      </c>
      <c r="B1706" s="2">
        <v>42736</v>
      </c>
      <c r="C1706" s="1">
        <v>65739059126</v>
      </c>
      <c r="D1706" s="1" t="s">
        <v>56</v>
      </c>
      <c r="E1706" s="1">
        <v>20069.919999999998</v>
      </c>
      <c r="F1706" s="1">
        <v>0</v>
      </c>
      <c r="G1706" s="1">
        <v>0</v>
      </c>
      <c r="H1706" s="1">
        <v>0</v>
      </c>
      <c r="I1706" s="1">
        <v>20069.919999999998</v>
      </c>
      <c r="J1706" s="1">
        <v>0</v>
      </c>
      <c r="K1706" s="1">
        <v>0</v>
      </c>
      <c r="L1706" s="1">
        <v>0</v>
      </c>
      <c r="M1706" s="1">
        <v>311.55869875000002</v>
      </c>
      <c r="N1706" s="1">
        <v>382.31</v>
      </c>
    </row>
    <row r="1707" spans="1:14" x14ac:dyDescent="0.15">
      <c r="A1707" s="1" t="str">
        <f t="shared" si="45"/>
        <v>Ford Credit Auto Owner Trust 2017-A6573905914942736</v>
      </c>
      <c r="B1707" s="2">
        <v>42736</v>
      </c>
      <c r="C1707" s="1">
        <v>65739059149</v>
      </c>
      <c r="D1707" s="1" t="s">
        <v>56</v>
      </c>
      <c r="E1707" s="1">
        <v>9248.86</v>
      </c>
      <c r="F1707" s="1">
        <v>9246.31</v>
      </c>
      <c r="G1707" s="1">
        <v>2.5499999999999998</v>
      </c>
      <c r="H1707" s="1">
        <v>0</v>
      </c>
      <c r="I1707" s="1">
        <v>2.5499999999999998</v>
      </c>
      <c r="J1707" s="1">
        <v>44.17</v>
      </c>
      <c r="K1707" s="1">
        <v>0</v>
      </c>
      <c r="L1707" s="1">
        <v>0</v>
      </c>
      <c r="M1707" s="1">
        <v>138.01731462000001</v>
      </c>
      <c r="N1707" s="1">
        <v>0</v>
      </c>
    </row>
    <row r="1708" spans="1:14" x14ac:dyDescent="0.15">
      <c r="A1708" s="1" t="str">
        <f t="shared" si="45"/>
        <v>Ford Credit Auto Owner Trust 2017-A6573905938742736</v>
      </c>
      <c r="B1708" s="2">
        <v>42736</v>
      </c>
      <c r="C1708" s="1">
        <v>65739059387</v>
      </c>
      <c r="D1708" s="1" t="s">
        <v>56</v>
      </c>
      <c r="E1708" s="1">
        <v>851.18</v>
      </c>
      <c r="F1708" s="1">
        <v>843.8</v>
      </c>
      <c r="G1708" s="1">
        <v>7.38</v>
      </c>
      <c r="H1708" s="1">
        <v>0</v>
      </c>
      <c r="I1708" s="1">
        <v>7.38</v>
      </c>
      <c r="J1708" s="1">
        <v>8.02</v>
      </c>
      <c r="K1708" s="1">
        <v>0</v>
      </c>
      <c r="L1708" s="1">
        <v>0</v>
      </c>
      <c r="M1708" s="1">
        <v>202.99861987</v>
      </c>
      <c r="N1708" s="1">
        <v>0</v>
      </c>
    </row>
    <row r="1709" spans="1:14" x14ac:dyDescent="0.15">
      <c r="A1709" s="1" t="str">
        <f t="shared" si="45"/>
        <v>Ford Credit Auto Owner Trust 2017-A6573905954942736</v>
      </c>
      <c r="B1709" s="2">
        <v>42736</v>
      </c>
      <c r="C1709" s="1">
        <v>65739059549</v>
      </c>
      <c r="D1709" s="1" t="s">
        <v>56</v>
      </c>
      <c r="E1709" s="1">
        <v>51243.32</v>
      </c>
      <c r="F1709" s="1">
        <v>51234.91</v>
      </c>
      <c r="G1709" s="1">
        <v>8.41</v>
      </c>
      <c r="H1709" s="1">
        <v>0</v>
      </c>
      <c r="I1709" s="1">
        <v>8.41</v>
      </c>
      <c r="J1709" s="1">
        <v>252.24</v>
      </c>
      <c r="K1709" s="1">
        <v>0</v>
      </c>
      <c r="L1709" s="1">
        <v>0</v>
      </c>
      <c r="M1709" s="1">
        <v>758.87482955999997</v>
      </c>
      <c r="N1709" s="1">
        <v>0</v>
      </c>
    </row>
    <row r="1710" spans="1:14" x14ac:dyDescent="0.15">
      <c r="A1710" s="1" t="str">
        <f t="shared" si="45"/>
        <v>Ford Credit Auto Owner Trust 2017-A6573905992042736</v>
      </c>
      <c r="B1710" s="2">
        <v>42736</v>
      </c>
      <c r="C1710" s="1">
        <v>65739059920</v>
      </c>
      <c r="D1710" s="1" t="s">
        <v>56</v>
      </c>
      <c r="E1710" s="1">
        <v>23034.75</v>
      </c>
      <c r="F1710" s="1">
        <v>23020</v>
      </c>
      <c r="G1710" s="1">
        <v>0</v>
      </c>
      <c r="H1710" s="1">
        <v>0</v>
      </c>
      <c r="I1710" s="1">
        <v>14.75</v>
      </c>
      <c r="J1710" s="1">
        <v>106.83</v>
      </c>
      <c r="K1710" s="1">
        <v>0</v>
      </c>
      <c r="L1710" s="1">
        <v>0</v>
      </c>
      <c r="M1710" s="1">
        <v>447.14612590000002</v>
      </c>
      <c r="N1710" s="1">
        <v>0</v>
      </c>
    </row>
    <row r="1711" spans="1:14" x14ac:dyDescent="0.15">
      <c r="A1711" s="1" t="str">
        <f t="shared" si="45"/>
        <v>Ford Credit Auto Owner Trust 2017-A6573906010542736</v>
      </c>
      <c r="B1711" s="2">
        <v>42736</v>
      </c>
      <c r="C1711" s="1">
        <v>65739060105</v>
      </c>
      <c r="D1711" s="1" t="s">
        <v>56</v>
      </c>
      <c r="E1711" s="1">
        <v>19986.28</v>
      </c>
      <c r="F1711" s="1">
        <v>260.16000000000003</v>
      </c>
      <c r="G1711" s="1">
        <v>0</v>
      </c>
      <c r="H1711" s="1">
        <v>0</v>
      </c>
      <c r="I1711" s="1">
        <v>19726.12</v>
      </c>
      <c r="J1711" s="1">
        <v>138.94999999999999</v>
      </c>
      <c r="K1711" s="1">
        <v>0</v>
      </c>
      <c r="L1711" s="1">
        <v>0</v>
      </c>
      <c r="M1711" s="1">
        <v>285.65392916000002</v>
      </c>
      <c r="N1711" s="1">
        <v>399.11</v>
      </c>
    </row>
    <row r="1712" spans="1:14" x14ac:dyDescent="0.15">
      <c r="A1712" s="1" t="str">
        <f t="shared" si="45"/>
        <v>Ford Credit Auto Owner Trust 2017-A6573906042342736</v>
      </c>
      <c r="B1712" s="2">
        <v>42736</v>
      </c>
      <c r="C1712" s="1">
        <v>65739060423</v>
      </c>
      <c r="D1712" s="1" t="s">
        <v>56</v>
      </c>
      <c r="E1712" s="1">
        <v>11293.85</v>
      </c>
      <c r="F1712" s="1">
        <v>11286.13</v>
      </c>
      <c r="G1712" s="1">
        <v>7.72</v>
      </c>
      <c r="H1712" s="1">
        <v>0</v>
      </c>
      <c r="I1712" s="1">
        <v>7.72</v>
      </c>
      <c r="J1712" s="1">
        <v>38.51</v>
      </c>
      <c r="K1712" s="1">
        <v>0</v>
      </c>
      <c r="L1712" s="1">
        <v>0</v>
      </c>
      <c r="M1712" s="1">
        <v>217.4681094</v>
      </c>
      <c r="N1712" s="1">
        <v>0</v>
      </c>
    </row>
    <row r="1713" spans="1:14" x14ac:dyDescent="0.15">
      <c r="A1713" s="1" t="str">
        <f t="shared" si="45"/>
        <v>Ford Credit Auto Owner Trust 2017-A6573906043042736</v>
      </c>
      <c r="B1713" s="2">
        <v>42736</v>
      </c>
      <c r="C1713" s="1">
        <v>65739060430</v>
      </c>
      <c r="D1713" s="1" t="s">
        <v>56</v>
      </c>
      <c r="E1713" s="1">
        <v>37914.89</v>
      </c>
      <c r="F1713" s="1">
        <v>37894.639999999999</v>
      </c>
      <c r="G1713" s="1">
        <v>20.25</v>
      </c>
      <c r="H1713" s="1">
        <v>0</v>
      </c>
      <c r="I1713" s="1">
        <v>0</v>
      </c>
      <c r="J1713" s="1">
        <v>129.33000000000001</v>
      </c>
      <c r="K1713" s="1">
        <v>0</v>
      </c>
      <c r="L1713" s="1">
        <v>0</v>
      </c>
      <c r="M1713" s="1">
        <v>473.29302025999999</v>
      </c>
      <c r="N1713" s="1">
        <v>0</v>
      </c>
    </row>
    <row r="1714" spans="1:14" x14ac:dyDescent="0.15">
      <c r="A1714" s="1" t="str">
        <f t="shared" si="45"/>
        <v>Ford Credit Auto Owner Trust 2017-A6573906050442736</v>
      </c>
      <c r="B1714" s="2">
        <v>42736</v>
      </c>
      <c r="C1714" s="1">
        <v>65739060504</v>
      </c>
      <c r="D1714" s="1" t="s">
        <v>56</v>
      </c>
      <c r="E1714" s="1">
        <v>28040.58</v>
      </c>
      <c r="F1714" s="1">
        <v>803.99</v>
      </c>
      <c r="G1714" s="1">
        <v>0</v>
      </c>
      <c r="H1714" s="1">
        <v>0</v>
      </c>
      <c r="I1714" s="1">
        <v>27236.59</v>
      </c>
      <c r="J1714" s="1">
        <v>196.01</v>
      </c>
      <c r="K1714" s="1">
        <v>0</v>
      </c>
      <c r="L1714" s="1">
        <v>0</v>
      </c>
      <c r="M1714" s="1">
        <v>410.59894631999998</v>
      </c>
      <c r="N1714" s="1">
        <v>0</v>
      </c>
    </row>
    <row r="1715" spans="1:14" x14ac:dyDescent="0.15">
      <c r="A1715" s="1" t="str">
        <f t="shared" si="45"/>
        <v>Ford Credit Auto Owner Trust 2017-A6573906099442736</v>
      </c>
      <c r="B1715" s="2">
        <v>42736</v>
      </c>
      <c r="C1715" s="1">
        <v>65739060994</v>
      </c>
      <c r="D1715" s="1" t="s">
        <v>56</v>
      </c>
      <c r="E1715" s="1">
        <v>472.06</v>
      </c>
      <c r="F1715" s="1">
        <v>471.99</v>
      </c>
      <c r="G1715" s="1">
        <v>7.0000000000000007E-2</v>
      </c>
      <c r="H1715" s="1">
        <v>0</v>
      </c>
      <c r="I1715" s="1">
        <v>7.0000000000000007E-2</v>
      </c>
      <c r="J1715" s="1">
        <v>2.63</v>
      </c>
      <c r="K1715" s="1">
        <v>0</v>
      </c>
      <c r="L1715" s="1">
        <v>0</v>
      </c>
      <c r="M1715" s="1">
        <v>242.0353427</v>
      </c>
      <c r="N1715" s="1">
        <v>0</v>
      </c>
    </row>
    <row r="1716" spans="1:14" x14ac:dyDescent="0.15">
      <c r="A1716" s="1" t="str">
        <f t="shared" si="45"/>
        <v>Ford Credit Auto Owner Trust 2017-A6573906108742736</v>
      </c>
      <c r="B1716" s="2">
        <v>42736</v>
      </c>
      <c r="C1716" s="1">
        <v>65739061087</v>
      </c>
      <c r="D1716" s="1" t="s">
        <v>56</v>
      </c>
      <c r="E1716" s="1">
        <v>27249.39</v>
      </c>
      <c r="F1716" s="1">
        <v>320.88</v>
      </c>
      <c r="G1716" s="1">
        <v>0</v>
      </c>
      <c r="H1716" s="1">
        <v>0</v>
      </c>
      <c r="I1716" s="1">
        <v>26928.51</v>
      </c>
      <c r="J1716" s="1">
        <v>115.01</v>
      </c>
      <c r="K1716" s="1">
        <v>0</v>
      </c>
      <c r="L1716" s="1">
        <v>0</v>
      </c>
      <c r="M1716" s="1">
        <v>336.45454540999998</v>
      </c>
      <c r="N1716" s="1">
        <v>435.89</v>
      </c>
    </row>
    <row r="1717" spans="1:14" x14ac:dyDescent="0.15">
      <c r="A1717" s="1" t="str">
        <f t="shared" si="45"/>
        <v>Ford Credit Auto Owner Trust 2017-A6573906115642736</v>
      </c>
      <c r="B1717" s="2">
        <v>42736</v>
      </c>
      <c r="C1717" s="1">
        <v>65739061156</v>
      </c>
      <c r="D1717" s="1" t="s">
        <v>56</v>
      </c>
      <c r="E1717" s="1">
        <v>6013.55</v>
      </c>
      <c r="F1717" s="1">
        <v>2473.79</v>
      </c>
      <c r="G1717" s="1">
        <v>0</v>
      </c>
      <c r="H1717" s="1">
        <v>0</v>
      </c>
      <c r="I1717" s="1">
        <v>3539.76</v>
      </c>
      <c r="J1717" s="1">
        <v>26.21</v>
      </c>
      <c r="K1717" s="1">
        <v>0</v>
      </c>
      <c r="L1717" s="1">
        <v>0</v>
      </c>
      <c r="M1717" s="1">
        <v>223.19328518</v>
      </c>
      <c r="N1717" s="1">
        <v>0</v>
      </c>
    </row>
    <row r="1718" spans="1:14" x14ac:dyDescent="0.15">
      <c r="A1718" s="1" t="str">
        <f t="shared" si="45"/>
        <v>Ford Credit Auto Owner Trust 2017-A6573906168342736</v>
      </c>
      <c r="B1718" s="2">
        <v>42736</v>
      </c>
      <c r="C1718" s="1">
        <v>65739061683</v>
      </c>
      <c r="D1718" s="1" t="s">
        <v>56</v>
      </c>
      <c r="E1718" s="1">
        <v>34599.11</v>
      </c>
      <c r="F1718" s="1">
        <v>465.35</v>
      </c>
      <c r="G1718" s="1">
        <v>0</v>
      </c>
      <c r="H1718" s="1">
        <v>0</v>
      </c>
      <c r="I1718" s="1">
        <v>34133.760000000002</v>
      </c>
      <c r="J1718" s="1">
        <v>134.65</v>
      </c>
      <c r="K1718" s="1">
        <v>0</v>
      </c>
      <c r="L1718" s="1">
        <v>0</v>
      </c>
      <c r="M1718" s="1">
        <v>420.31956774000002</v>
      </c>
      <c r="N1718" s="1">
        <v>519.05999999999995</v>
      </c>
    </row>
    <row r="1719" spans="1:14" x14ac:dyDescent="0.15">
      <c r="A1719" s="1" t="str">
        <f t="shared" si="45"/>
        <v>Ford Credit Auto Owner Trust 2017-A6573906194042736</v>
      </c>
      <c r="B1719" s="2">
        <v>42736</v>
      </c>
      <c r="C1719" s="1">
        <v>65739061940</v>
      </c>
      <c r="D1719" s="1" t="s">
        <v>56</v>
      </c>
      <c r="E1719" s="1">
        <v>21575.599999999999</v>
      </c>
      <c r="F1719" s="1">
        <v>21571.599999999999</v>
      </c>
      <c r="G1719" s="1">
        <v>4</v>
      </c>
      <c r="H1719" s="1">
        <v>0</v>
      </c>
      <c r="I1719" s="1">
        <v>4</v>
      </c>
      <c r="J1719" s="1">
        <v>181.46</v>
      </c>
      <c r="K1719" s="1">
        <v>0</v>
      </c>
      <c r="L1719" s="1">
        <v>0</v>
      </c>
      <c r="M1719" s="1">
        <v>187.59563342000001</v>
      </c>
      <c r="N1719" s="1">
        <v>0</v>
      </c>
    </row>
    <row r="1720" spans="1:14" x14ac:dyDescent="0.15">
      <c r="A1720" s="1" t="str">
        <f t="shared" si="45"/>
        <v>Ford Credit Auto Owner Trust 2017-A6573906200842736</v>
      </c>
      <c r="B1720" s="2">
        <v>42736</v>
      </c>
      <c r="C1720" s="1">
        <v>65739062008</v>
      </c>
      <c r="D1720" s="1" t="s">
        <v>56</v>
      </c>
      <c r="E1720" s="1">
        <v>17174.349999999999</v>
      </c>
      <c r="F1720" s="1">
        <v>16605.59</v>
      </c>
      <c r="G1720" s="1">
        <v>0</v>
      </c>
      <c r="H1720" s="1">
        <v>0</v>
      </c>
      <c r="I1720" s="1">
        <v>568.76</v>
      </c>
      <c r="J1720" s="1">
        <v>93.79</v>
      </c>
      <c r="K1720" s="1">
        <v>0</v>
      </c>
      <c r="L1720" s="1">
        <v>0</v>
      </c>
      <c r="M1720" s="1">
        <v>346.87518425000002</v>
      </c>
      <c r="N1720" s="1">
        <v>0</v>
      </c>
    </row>
    <row r="1721" spans="1:14" x14ac:dyDescent="0.15">
      <c r="A1721" s="1" t="str">
        <f t="shared" si="45"/>
        <v>Ford Credit Auto Owner Trust 2017-A6573906206042736</v>
      </c>
      <c r="B1721" s="2">
        <v>42736</v>
      </c>
      <c r="C1721" s="1">
        <v>65739062060</v>
      </c>
      <c r="D1721" s="1" t="s">
        <v>56</v>
      </c>
      <c r="E1721" s="1">
        <v>6657.22</v>
      </c>
      <c r="F1721" s="1">
        <v>6657.21</v>
      </c>
      <c r="G1721" s="1">
        <v>0.01</v>
      </c>
      <c r="H1721" s="1">
        <v>0</v>
      </c>
      <c r="I1721" s="1">
        <v>0.01</v>
      </c>
      <c r="J1721" s="1">
        <v>35.53</v>
      </c>
      <c r="K1721" s="1">
        <v>0</v>
      </c>
      <c r="L1721" s="1">
        <v>0</v>
      </c>
      <c r="M1721" s="1">
        <v>162.26931325999999</v>
      </c>
      <c r="N1721" s="1">
        <v>0</v>
      </c>
    </row>
    <row r="1722" spans="1:14" x14ac:dyDescent="0.15">
      <c r="A1722" s="1" t="str">
        <f t="shared" si="45"/>
        <v>Ford Credit Auto Owner Trust 2017-A6573906210742736</v>
      </c>
      <c r="B1722" s="2">
        <v>42736</v>
      </c>
      <c r="C1722" s="1">
        <v>65739062107</v>
      </c>
      <c r="D1722" s="1" t="s">
        <v>56</v>
      </c>
      <c r="E1722" s="1">
        <v>29618.22</v>
      </c>
      <c r="F1722" s="1">
        <v>29618.09</v>
      </c>
      <c r="G1722" s="1">
        <v>0.13</v>
      </c>
      <c r="H1722" s="1">
        <v>0</v>
      </c>
      <c r="I1722" s="1">
        <v>0.13</v>
      </c>
      <c r="J1722" s="1">
        <v>62.18</v>
      </c>
      <c r="K1722" s="1">
        <v>0</v>
      </c>
      <c r="L1722" s="1">
        <v>0</v>
      </c>
      <c r="M1722" s="1">
        <v>425.53928532999998</v>
      </c>
      <c r="N1722" s="1">
        <v>0</v>
      </c>
    </row>
    <row r="1723" spans="1:14" x14ac:dyDescent="0.15">
      <c r="A1723" s="1" t="str">
        <f t="shared" si="45"/>
        <v>Ford Credit Auto Owner Trust 2017-A6573906233042736</v>
      </c>
      <c r="B1723" s="2">
        <v>42736</v>
      </c>
      <c r="C1723" s="1">
        <v>65739062330</v>
      </c>
      <c r="D1723" s="1" t="s">
        <v>56</v>
      </c>
      <c r="E1723" s="1">
        <v>41368.79</v>
      </c>
      <c r="F1723" s="1">
        <v>41368.75</v>
      </c>
      <c r="G1723" s="1">
        <v>0.04</v>
      </c>
      <c r="H1723" s="1">
        <v>0</v>
      </c>
      <c r="I1723" s="1">
        <v>0.04</v>
      </c>
      <c r="J1723" s="1">
        <v>202.98</v>
      </c>
      <c r="K1723" s="1">
        <v>0</v>
      </c>
      <c r="L1723" s="1">
        <v>0</v>
      </c>
      <c r="M1723" s="1">
        <v>559.35955494999996</v>
      </c>
      <c r="N1723" s="1">
        <v>0</v>
      </c>
    </row>
    <row r="1724" spans="1:14" x14ac:dyDescent="0.15">
      <c r="A1724" s="1" t="str">
        <f t="shared" si="45"/>
        <v>Ford Credit Auto Owner Trust 2017-A6573906238242736</v>
      </c>
      <c r="B1724" s="2">
        <v>42736</v>
      </c>
      <c r="C1724" s="1">
        <v>65739062382</v>
      </c>
      <c r="D1724" s="1" t="s">
        <v>56</v>
      </c>
      <c r="E1724" s="1">
        <v>47627.4</v>
      </c>
      <c r="F1724" s="1">
        <v>47627.39</v>
      </c>
      <c r="G1724" s="1">
        <v>0.01</v>
      </c>
      <c r="H1724" s="1">
        <v>0</v>
      </c>
      <c r="I1724" s="1">
        <v>0.01</v>
      </c>
      <c r="J1724" s="1">
        <v>424.48</v>
      </c>
      <c r="K1724" s="1">
        <v>0</v>
      </c>
      <c r="L1724" s="1">
        <v>0</v>
      </c>
      <c r="M1724" s="1">
        <v>603.10481644000004</v>
      </c>
      <c r="N1724" s="1">
        <v>0</v>
      </c>
    </row>
    <row r="1725" spans="1:14" x14ac:dyDescent="0.15">
      <c r="A1725" s="1" t="str">
        <f t="shared" si="45"/>
        <v>Ford Credit Auto Owner Trust 2017-A6573906241542736</v>
      </c>
      <c r="B1725" s="2">
        <v>42736</v>
      </c>
      <c r="C1725" s="1">
        <v>65739062415</v>
      </c>
      <c r="D1725" s="1" t="s">
        <v>56</v>
      </c>
      <c r="E1725" s="1">
        <v>54257.46</v>
      </c>
      <c r="F1725" s="1">
        <v>54257.33</v>
      </c>
      <c r="G1725" s="1">
        <v>0.13</v>
      </c>
      <c r="H1725" s="1">
        <v>0</v>
      </c>
      <c r="I1725" s="1">
        <v>0.13</v>
      </c>
      <c r="J1725" s="1">
        <v>127.98</v>
      </c>
      <c r="K1725" s="1">
        <v>0</v>
      </c>
      <c r="L1725" s="1">
        <v>0</v>
      </c>
      <c r="M1725" s="1">
        <v>516.18257876999996</v>
      </c>
      <c r="N1725" s="1">
        <v>0</v>
      </c>
    </row>
    <row r="1726" spans="1:14" x14ac:dyDescent="0.15">
      <c r="A1726" s="1" t="str">
        <f t="shared" si="45"/>
        <v>Ford Credit Auto Owner Trust 2017-A6573906257542736</v>
      </c>
      <c r="B1726" s="2">
        <v>42736</v>
      </c>
      <c r="C1726" s="1">
        <v>65739062575</v>
      </c>
      <c r="D1726" s="1" t="s">
        <v>56</v>
      </c>
      <c r="E1726" s="1">
        <v>903.58</v>
      </c>
      <c r="F1726" s="1">
        <v>900.64</v>
      </c>
      <c r="G1726" s="1">
        <v>2.94</v>
      </c>
      <c r="H1726" s="1">
        <v>0</v>
      </c>
      <c r="I1726" s="1">
        <v>2.94</v>
      </c>
      <c r="J1726" s="1">
        <v>3.75</v>
      </c>
      <c r="K1726" s="1">
        <v>0</v>
      </c>
      <c r="L1726" s="1">
        <v>0</v>
      </c>
      <c r="M1726" s="1">
        <v>108.22071233</v>
      </c>
      <c r="N1726" s="1">
        <v>0</v>
      </c>
    </row>
    <row r="1727" spans="1:14" x14ac:dyDescent="0.15">
      <c r="A1727" s="1" t="str">
        <f t="shared" si="45"/>
        <v>Ford Credit Auto Owner Trust 2017-A6573906268842736</v>
      </c>
      <c r="B1727" s="2">
        <v>42736</v>
      </c>
      <c r="C1727" s="1">
        <v>65739062688</v>
      </c>
      <c r="D1727" s="1" t="s">
        <v>56</v>
      </c>
      <c r="E1727" s="1">
        <v>27781.94</v>
      </c>
      <c r="F1727" s="1">
        <v>277.63</v>
      </c>
      <c r="G1727" s="1">
        <v>0</v>
      </c>
      <c r="H1727" s="1">
        <v>0</v>
      </c>
      <c r="I1727" s="1">
        <v>27504.31</v>
      </c>
      <c r="J1727" s="1">
        <v>170.54</v>
      </c>
      <c r="K1727" s="1">
        <v>0</v>
      </c>
      <c r="L1727" s="1">
        <v>0</v>
      </c>
      <c r="M1727" s="1">
        <v>277.25398281999998</v>
      </c>
      <c r="N1727" s="1">
        <v>448.17</v>
      </c>
    </row>
    <row r="1728" spans="1:14" x14ac:dyDescent="0.15">
      <c r="A1728" s="1" t="str">
        <f t="shared" si="45"/>
        <v>Ford Credit Auto Owner Trust 2017-A6573906277642736</v>
      </c>
      <c r="B1728" s="2">
        <v>42736</v>
      </c>
      <c r="C1728" s="1">
        <v>65739062776</v>
      </c>
      <c r="D1728" s="1" t="s">
        <v>56</v>
      </c>
      <c r="E1728" s="1">
        <v>45196.99</v>
      </c>
      <c r="F1728" s="1">
        <v>45189.57</v>
      </c>
      <c r="G1728" s="1">
        <v>7.42</v>
      </c>
      <c r="H1728" s="1">
        <v>0</v>
      </c>
      <c r="I1728" s="1">
        <v>7.42</v>
      </c>
      <c r="J1728" s="1">
        <v>259.22000000000003</v>
      </c>
      <c r="K1728" s="1">
        <v>0</v>
      </c>
      <c r="L1728" s="1">
        <v>0</v>
      </c>
      <c r="M1728" s="1">
        <v>659.51204010000004</v>
      </c>
      <c r="N1728" s="1">
        <v>0</v>
      </c>
    </row>
    <row r="1729" spans="1:14" x14ac:dyDescent="0.15">
      <c r="A1729" s="1" t="str">
        <f t="shared" si="45"/>
        <v>Ford Credit Auto Owner Trust 2017-A6573906285742736</v>
      </c>
      <c r="B1729" s="2">
        <v>42736</v>
      </c>
      <c r="C1729" s="1">
        <v>65739062857</v>
      </c>
      <c r="D1729" s="1" t="s">
        <v>56</v>
      </c>
      <c r="E1729" s="1">
        <v>15000</v>
      </c>
      <c r="F1729" s="1">
        <v>14998.44</v>
      </c>
      <c r="G1729" s="1">
        <v>1.56</v>
      </c>
      <c r="H1729" s="1">
        <v>0</v>
      </c>
      <c r="I1729" s="1">
        <v>1.56</v>
      </c>
      <c r="J1729" s="1">
        <v>47.54</v>
      </c>
      <c r="K1729" s="1">
        <v>0</v>
      </c>
      <c r="L1729" s="1">
        <v>0</v>
      </c>
      <c r="M1729" s="1">
        <v>227.33301370000001</v>
      </c>
      <c r="N1729" s="1">
        <v>0</v>
      </c>
    </row>
    <row r="1730" spans="1:14" x14ac:dyDescent="0.15">
      <c r="A1730" s="1" t="str">
        <f t="shared" si="45"/>
        <v>Ford Credit Auto Owner Trust 2017-A6573906295742736</v>
      </c>
      <c r="B1730" s="2">
        <v>42736</v>
      </c>
      <c r="C1730" s="1">
        <v>65739062957</v>
      </c>
      <c r="D1730" s="1" t="s">
        <v>56</v>
      </c>
      <c r="E1730" s="1">
        <v>10000</v>
      </c>
      <c r="F1730" s="1">
        <v>123.35</v>
      </c>
      <c r="G1730" s="1">
        <v>0</v>
      </c>
      <c r="H1730" s="1">
        <v>0</v>
      </c>
      <c r="I1730" s="1">
        <v>9876.65</v>
      </c>
      <c r="J1730" s="1">
        <v>70.41</v>
      </c>
      <c r="K1730" s="1">
        <v>0</v>
      </c>
      <c r="L1730" s="1">
        <v>0</v>
      </c>
      <c r="M1730" s="1">
        <v>119.91068493</v>
      </c>
      <c r="N1730" s="1">
        <v>193.76</v>
      </c>
    </row>
    <row r="1731" spans="1:14" x14ac:dyDescent="0.15">
      <c r="A1731" s="1" t="str">
        <f t="shared" ref="A1731:A1794" si="46">D1731&amp;C1731&amp;B1731</f>
        <v>Ford Credit Auto Owner Trust 2017-A6573906309142736</v>
      </c>
      <c r="B1731" s="2">
        <v>42736</v>
      </c>
      <c r="C1731" s="1">
        <v>65739063091</v>
      </c>
      <c r="D1731" s="1" t="s">
        <v>56</v>
      </c>
      <c r="E1731" s="1">
        <v>1230.45</v>
      </c>
      <c r="F1731" s="1">
        <v>1229.75</v>
      </c>
      <c r="G1731" s="1">
        <v>0.7</v>
      </c>
      <c r="H1731" s="1">
        <v>0</v>
      </c>
      <c r="I1731" s="1">
        <v>0.7</v>
      </c>
      <c r="J1731" s="1">
        <v>7.89</v>
      </c>
      <c r="K1731" s="1">
        <v>0</v>
      </c>
      <c r="L1731" s="1">
        <v>0</v>
      </c>
      <c r="M1731" s="1">
        <v>261.15657534000002</v>
      </c>
      <c r="N1731" s="1">
        <v>0</v>
      </c>
    </row>
    <row r="1732" spans="1:14" x14ac:dyDescent="0.15">
      <c r="A1732" s="1" t="str">
        <f t="shared" si="46"/>
        <v>Ford Credit Auto Owner Trust 2017-A6573906317042736</v>
      </c>
      <c r="B1732" s="2">
        <v>42736</v>
      </c>
      <c r="C1732" s="1">
        <v>65739063170</v>
      </c>
      <c r="D1732" s="1" t="s">
        <v>56</v>
      </c>
      <c r="E1732" s="1">
        <v>33423.81</v>
      </c>
      <c r="F1732" s="1">
        <v>29764.29</v>
      </c>
      <c r="G1732" s="1">
        <v>0</v>
      </c>
      <c r="H1732" s="1">
        <v>0</v>
      </c>
      <c r="I1732" s="1">
        <v>3659.52</v>
      </c>
      <c r="J1732" s="1">
        <v>235.71</v>
      </c>
      <c r="K1732" s="1">
        <v>0</v>
      </c>
      <c r="L1732" s="1">
        <v>0</v>
      </c>
      <c r="M1732" s="1">
        <v>288.18150286000002</v>
      </c>
      <c r="N1732" s="1">
        <v>0</v>
      </c>
    </row>
    <row r="1733" spans="1:14" x14ac:dyDescent="0.15">
      <c r="A1733" s="1" t="str">
        <f t="shared" si="46"/>
        <v>Ford Credit Auto Owner Trust 2017-A6573906318242736</v>
      </c>
      <c r="B1733" s="2">
        <v>42736</v>
      </c>
      <c r="C1733" s="1">
        <v>65739063182</v>
      </c>
      <c r="D1733" s="1" t="s">
        <v>56</v>
      </c>
      <c r="E1733" s="1">
        <v>7037.92</v>
      </c>
      <c r="F1733" s="1">
        <v>1957.48</v>
      </c>
      <c r="G1733" s="1">
        <v>0</v>
      </c>
      <c r="H1733" s="1">
        <v>0</v>
      </c>
      <c r="I1733" s="1">
        <v>5080.4399999999996</v>
      </c>
      <c r="J1733" s="1">
        <v>42.52</v>
      </c>
      <c r="K1733" s="1">
        <v>0</v>
      </c>
      <c r="L1733" s="1">
        <v>0</v>
      </c>
      <c r="M1733" s="1">
        <v>872.24419921000003</v>
      </c>
      <c r="N1733" s="1">
        <v>0</v>
      </c>
    </row>
    <row r="1734" spans="1:14" x14ac:dyDescent="0.15">
      <c r="A1734" s="1" t="str">
        <f t="shared" si="46"/>
        <v>Ford Credit Auto Owner Trust 2017-A6573906322642736</v>
      </c>
      <c r="B1734" s="2">
        <v>42736</v>
      </c>
      <c r="C1734" s="1">
        <v>65739063226</v>
      </c>
      <c r="D1734" s="1" t="s">
        <v>56</v>
      </c>
      <c r="E1734" s="1">
        <v>24027.83</v>
      </c>
      <c r="F1734" s="1">
        <v>24024.53</v>
      </c>
      <c r="G1734" s="1">
        <v>3.3</v>
      </c>
      <c r="H1734" s="1">
        <v>0</v>
      </c>
      <c r="I1734" s="1">
        <v>3.3</v>
      </c>
      <c r="J1734" s="1">
        <v>177.04</v>
      </c>
      <c r="K1734" s="1">
        <v>0</v>
      </c>
      <c r="L1734" s="1">
        <v>0</v>
      </c>
      <c r="M1734" s="1">
        <v>239.77947325</v>
      </c>
      <c r="N1734" s="1">
        <v>0</v>
      </c>
    </row>
    <row r="1735" spans="1:14" x14ac:dyDescent="0.15">
      <c r="A1735" s="1" t="str">
        <f t="shared" si="46"/>
        <v>Ford Credit Auto Owner Trust 2017-A6573906324742736</v>
      </c>
      <c r="B1735" s="2">
        <v>42736</v>
      </c>
      <c r="C1735" s="1">
        <v>65739063247</v>
      </c>
      <c r="D1735" s="1" t="s">
        <v>56</v>
      </c>
      <c r="E1735" s="1">
        <v>9343.34</v>
      </c>
      <c r="F1735" s="1">
        <v>9338.7099999999991</v>
      </c>
      <c r="G1735" s="1">
        <v>4.63</v>
      </c>
      <c r="H1735" s="1">
        <v>0</v>
      </c>
      <c r="I1735" s="1">
        <v>4.63</v>
      </c>
      <c r="J1735" s="1">
        <v>56.21</v>
      </c>
      <c r="K1735" s="1">
        <v>0</v>
      </c>
      <c r="L1735" s="1">
        <v>0</v>
      </c>
      <c r="M1735" s="1">
        <v>140.02885351</v>
      </c>
      <c r="N1735" s="1">
        <v>0</v>
      </c>
    </row>
    <row r="1736" spans="1:14" x14ac:dyDescent="0.15">
      <c r="A1736" s="1" t="str">
        <f t="shared" si="46"/>
        <v>Ford Credit Auto Owner Trust 2017-A6573906333642736</v>
      </c>
      <c r="B1736" s="2">
        <v>42736</v>
      </c>
      <c r="C1736" s="1">
        <v>65739063336</v>
      </c>
      <c r="D1736" s="1" t="s">
        <v>56</v>
      </c>
      <c r="E1736" s="1">
        <v>19350</v>
      </c>
      <c r="F1736" s="1">
        <v>220.39</v>
      </c>
      <c r="G1736" s="1">
        <v>0</v>
      </c>
      <c r="H1736" s="1">
        <v>0</v>
      </c>
      <c r="I1736" s="1">
        <v>19129.61</v>
      </c>
      <c r="J1736" s="1">
        <v>104.72</v>
      </c>
      <c r="K1736" s="1">
        <v>0</v>
      </c>
      <c r="L1736" s="1">
        <v>0</v>
      </c>
      <c r="M1736" s="1">
        <v>172.66910959000001</v>
      </c>
      <c r="N1736" s="1">
        <v>325.11</v>
      </c>
    </row>
    <row r="1737" spans="1:14" x14ac:dyDescent="0.15">
      <c r="A1737" s="1" t="str">
        <f t="shared" si="46"/>
        <v>Ford Credit Auto Owner Trust 2017-A6573906336542736</v>
      </c>
      <c r="B1737" s="2">
        <v>42736</v>
      </c>
      <c r="C1737" s="1">
        <v>65739063365</v>
      </c>
      <c r="D1737" s="1" t="s">
        <v>56</v>
      </c>
      <c r="E1737" s="1">
        <v>24543.33</v>
      </c>
      <c r="F1737" s="1">
        <v>24537.91</v>
      </c>
      <c r="G1737" s="1">
        <v>5.42</v>
      </c>
      <c r="H1737" s="1">
        <v>0</v>
      </c>
      <c r="I1737" s="1">
        <v>5.42</v>
      </c>
      <c r="J1737" s="1">
        <v>150.43</v>
      </c>
      <c r="K1737" s="1">
        <v>0</v>
      </c>
      <c r="L1737" s="1">
        <v>0</v>
      </c>
      <c r="M1737" s="1">
        <v>329.93109900000002</v>
      </c>
      <c r="N1737" s="1">
        <v>0</v>
      </c>
    </row>
    <row r="1738" spans="1:14" x14ac:dyDescent="0.15">
      <c r="A1738" s="1" t="str">
        <f t="shared" si="46"/>
        <v>Ford Credit Auto Owner Trust 2017-A6573906342742736</v>
      </c>
      <c r="B1738" s="2">
        <v>42736</v>
      </c>
      <c r="C1738" s="1">
        <v>65739063427</v>
      </c>
      <c r="D1738" s="1" t="s">
        <v>56</v>
      </c>
      <c r="E1738" s="1">
        <v>10000</v>
      </c>
      <c r="F1738" s="1">
        <v>9998.77</v>
      </c>
      <c r="G1738" s="1">
        <v>1.23</v>
      </c>
      <c r="H1738" s="1">
        <v>0</v>
      </c>
      <c r="I1738" s="1">
        <v>1.23</v>
      </c>
      <c r="J1738" s="1">
        <v>42.95</v>
      </c>
      <c r="K1738" s="1">
        <v>0</v>
      </c>
      <c r="L1738" s="1">
        <v>0</v>
      </c>
      <c r="M1738" s="1">
        <v>131.37383561999999</v>
      </c>
      <c r="N1738" s="1">
        <v>0</v>
      </c>
    </row>
    <row r="1739" spans="1:14" x14ac:dyDescent="0.15">
      <c r="A1739" s="1" t="str">
        <f t="shared" si="46"/>
        <v>Ford Credit Auto Owner Trust 2017-A6573906350342736</v>
      </c>
      <c r="B1739" s="2">
        <v>42736</v>
      </c>
      <c r="C1739" s="1">
        <v>65739063503</v>
      </c>
      <c r="D1739" s="1" t="s">
        <v>56</v>
      </c>
      <c r="E1739" s="1">
        <v>32657.86</v>
      </c>
      <c r="F1739" s="1">
        <v>403.43</v>
      </c>
      <c r="G1739" s="1">
        <v>0</v>
      </c>
      <c r="H1739" s="1">
        <v>0</v>
      </c>
      <c r="I1739" s="1">
        <v>32254.43</v>
      </c>
      <c r="J1739" s="1">
        <v>213.92</v>
      </c>
      <c r="K1739" s="1">
        <v>0</v>
      </c>
      <c r="L1739" s="1">
        <v>0</v>
      </c>
      <c r="M1739" s="1">
        <v>416.43705581</v>
      </c>
      <c r="N1739" s="1">
        <v>617.35</v>
      </c>
    </row>
    <row r="1740" spans="1:14" x14ac:dyDescent="0.15">
      <c r="A1740" s="1" t="str">
        <f t="shared" si="46"/>
        <v>Ford Credit Auto Owner Trust 2017-A6573906357042736</v>
      </c>
      <c r="B1740" s="2">
        <v>42736</v>
      </c>
      <c r="C1740" s="1">
        <v>65739063570</v>
      </c>
      <c r="D1740" s="1" t="s">
        <v>56</v>
      </c>
      <c r="E1740" s="1">
        <v>10000</v>
      </c>
      <c r="F1740" s="1">
        <v>9995.9599999999991</v>
      </c>
      <c r="G1740" s="1">
        <v>4.04</v>
      </c>
      <c r="H1740" s="1">
        <v>0</v>
      </c>
      <c r="I1740" s="1">
        <v>4.04</v>
      </c>
      <c r="J1740" s="1">
        <v>53.47</v>
      </c>
      <c r="K1740" s="1">
        <v>0</v>
      </c>
      <c r="L1740" s="1">
        <v>0</v>
      </c>
      <c r="M1740" s="1">
        <v>128.30232877</v>
      </c>
      <c r="N1740" s="1">
        <v>0</v>
      </c>
    </row>
    <row r="1741" spans="1:14" x14ac:dyDescent="0.15">
      <c r="A1741" s="1" t="str">
        <f t="shared" si="46"/>
        <v>Ford Credit Auto Owner Trust 2017-A6573906365142736</v>
      </c>
      <c r="B1741" s="2">
        <v>42736</v>
      </c>
      <c r="C1741" s="1">
        <v>65739063651</v>
      </c>
      <c r="D1741" s="1" t="s">
        <v>56</v>
      </c>
      <c r="E1741" s="1">
        <v>15000.07</v>
      </c>
      <c r="F1741" s="1">
        <v>14999.98</v>
      </c>
      <c r="G1741" s="1">
        <v>0.09</v>
      </c>
      <c r="H1741" s="1">
        <v>0</v>
      </c>
      <c r="I1741" s="1">
        <v>0.09</v>
      </c>
      <c r="J1741" s="1">
        <v>110.55</v>
      </c>
      <c r="K1741" s="1">
        <v>0</v>
      </c>
      <c r="L1741" s="1">
        <v>0</v>
      </c>
      <c r="M1741" s="1">
        <v>179.85551045</v>
      </c>
      <c r="N1741" s="1">
        <v>0</v>
      </c>
    </row>
    <row r="1742" spans="1:14" x14ac:dyDescent="0.15">
      <c r="A1742" s="1" t="str">
        <f t="shared" si="46"/>
        <v>Ford Credit Auto Owner Trust 2017-A6573906366742736</v>
      </c>
      <c r="B1742" s="2">
        <v>42736</v>
      </c>
      <c r="C1742" s="1">
        <v>65739063667</v>
      </c>
      <c r="D1742" s="1" t="s">
        <v>56</v>
      </c>
      <c r="E1742" s="1">
        <v>48079.69</v>
      </c>
      <c r="F1742" s="1">
        <v>48073.94</v>
      </c>
      <c r="G1742" s="1">
        <v>5.75</v>
      </c>
      <c r="H1742" s="1">
        <v>0</v>
      </c>
      <c r="I1742" s="1">
        <v>5.75</v>
      </c>
      <c r="J1742" s="1">
        <v>119.77</v>
      </c>
      <c r="K1742" s="1">
        <v>0</v>
      </c>
      <c r="L1742" s="1">
        <v>0</v>
      </c>
      <c r="M1742" s="1">
        <v>729.57519767999997</v>
      </c>
      <c r="N1742" s="1">
        <v>0</v>
      </c>
    </row>
    <row r="1743" spans="1:14" x14ac:dyDescent="0.15">
      <c r="A1743" s="1" t="str">
        <f t="shared" si="46"/>
        <v>Ford Credit Auto Owner Trust 2017-A6573906371042736</v>
      </c>
      <c r="B1743" s="2">
        <v>42736</v>
      </c>
      <c r="C1743" s="1">
        <v>65739063710</v>
      </c>
      <c r="D1743" s="1" t="s">
        <v>56</v>
      </c>
      <c r="E1743" s="1">
        <v>51308.51</v>
      </c>
      <c r="F1743" s="1">
        <v>51302.9</v>
      </c>
      <c r="G1743" s="1">
        <v>5.61</v>
      </c>
      <c r="H1743" s="1">
        <v>0</v>
      </c>
      <c r="I1743" s="1">
        <v>5.61</v>
      </c>
      <c r="J1743" s="1">
        <v>218.28</v>
      </c>
      <c r="K1743" s="1">
        <v>0</v>
      </c>
      <c r="L1743" s="1">
        <v>0</v>
      </c>
      <c r="M1743" s="1">
        <v>555.39000888999999</v>
      </c>
      <c r="N1743" s="1">
        <v>0</v>
      </c>
    </row>
    <row r="1744" spans="1:14" x14ac:dyDescent="0.15">
      <c r="A1744" s="1" t="str">
        <f t="shared" si="46"/>
        <v>Ford Credit Auto Owner Trust 2017-A6573906374942736</v>
      </c>
      <c r="B1744" s="2">
        <v>42736</v>
      </c>
      <c r="C1744" s="1">
        <v>65739063749</v>
      </c>
      <c r="D1744" s="1" t="s">
        <v>56</v>
      </c>
      <c r="E1744" s="1">
        <v>66154</v>
      </c>
      <c r="F1744" s="1">
        <v>66153.649999999994</v>
      </c>
      <c r="G1744" s="1">
        <v>0.35</v>
      </c>
      <c r="H1744" s="1">
        <v>0</v>
      </c>
      <c r="I1744" s="1">
        <v>0.35</v>
      </c>
      <c r="J1744" s="1">
        <v>406.21</v>
      </c>
      <c r="K1744" s="1">
        <v>0</v>
      </c>
      <c r="L1744" s="1">
        <v>0</v>
      </c>
      <c r="M1744" s="1">
        <v>1119.10696712</v>
      </c>
      <c r="N1744" s="1">
        <v>0</v>
      </c>
    </row>
    <row r="1745" spans="1:14" x14ac:dyDescent="0.15">
      <c r="A1745" s="1" t="str">
        <f t="shared" si="46"/>
        <v>Ford Credit Auto Owner Trust 2017-A6573906399442736</v>
      </c>
      <c r="B1745" s="2">
        <v>42736</v>
      </c>
      <c r="C1745" s="1">
        <v>65739063994</v>
      </c>
      <c r="D1745" s="1" t="s">
        <v>56</v>
      </c>
      <c r="E1745" s="1">
        <v>68886.070000000007</v>
      </c>
      <c r="F1745" s="1">
        <v>68886.06</v>
      </c>
      <c r="G1745" s="1">
        <v>0.01</v>
      </c>
      <c r="H1745" s="1">
        <v>0</v>
      </c>
      <c r="I1745" s="1">
        <v>0.01</v>
      </c>
      <c r="J1745" s="1">
        <v>550.21</v>
      </c>
      <c r="K1745" s="1">
        <v>0</v>
      </c>
      <c r="L1745" s="1">
        <v>0</v>
      </c>
      <c r="M1745" s="1">
        <v>609.38707552000005</v>
      </c>
      <c r="N1745" s="1">
        <v>0</v>
      </c>
    </row>
    <row r="1746" spans="1:14" x14ac:dyDescent="0.15">
      <c r="A1746" s="1" t="str">
        <f t="shared" si="46"/>
        <v>Ford Credit Auto Owner Trust 2017-A6573906401242736</v>
      </c>
      <c r="B1746" s="2">
        <v>42736</v>
      </c>
      <c r="C1746" s="1">
        <v>65739064012</v>
      </c>
      <c r="D1746" s="1" t="s">
        <v>56</v>
      </c>
      <c r="E1746" s="1">
        <v>57429.04</v>
      </c>
      <c r="F1746" s="1">
        <v>57393.53</v>
      </c>
      <c r="G1746" s="1">
        <v>0</v>
      </c>
      <c r="H1746" s="1">
        <v>0</v>
      </c>
      <c r="I1746" s="1">
        <v>35.51</v>
      </c>
      <c r="J1746" s="1">
        <v>478.44</v>
      </c>
      <c r="K1746" s="1">
        <v>0</v>
      </c>
      <c r="L1746" s="1">
        <v>0</v>
      </c>
      <c r="M1746" s="1">
        <v>544.91149720999999</v>
      </c>
      <c r="N1746" s="1">
        <v>0</v>
      </c>
    </row>
    <row r="1747" spans="1:14" x14ac:dyDescent="0.15">
      <c r="A1747" s="1" t="str">
        <f t="shared" si="46"/>
        <v>Ford Credit Auto Owner Trust 2017-A6573906405542736</v>
      </c>
      <c r="B1747" s="2">
        <v>42736</v>
      </c>
      <c r="C1747" s="1">
        <v>65739064055</v>
      </c>
      <c r="D1747" s="1" t="s">
        <v>56</v>
      </c>
      <c r="E1747" s="1">
        <v>19647.5</v>
      </c>
      <c r="F1747" s="1">
        <v>19638.68</v>
      </c>
      <c r="G1747" s="1">
        <v>8.82</v>
      </c>
      <c r="H1747" s="1">
        <v>0</v>
      </c>
      <c r="I1747" s="1">
        <v>8.82</v>
      </c>
      <c r="J1747" s="1">
        <v>211.27</v>
      </c>
      <c r="K1747" s="1">
        <v>0</v>
      </c>
      <c r="L1747" s="1">
        <v>0</v>
      </c>
      <c r="M1747" s="1">
        <v>214.05271918</v>
      </c>
      <c r="N1747" s="1">
        <v>0</v>
      </c>
    </row>
    <row r="1748" spans="1:14" x14ac:dyDescent="0.15">
      <c r="A1748" s="1" t="str">
        <f t="shared" si="46"/>
        <v>Ford Credit Auto Owner Trust 2017-A6573906405942736</v>
      </c>
      <c r="B1748" s="2">
        <v>42736</v>
      </c>
      <c r="C1748" s="1">
        <v>65739064059</v>
      </c>
      <c r="D1748" s="1" t="s">
        <v>56</v>
      </c>
      <c r="E1748" s="1">
        <v>16917</v>
      </c>
      <c r="F1748" s="1">
        <v>16915.63</v>
      </c>
      <c r="G1748" s="1">
        <v>1.37</v>
      </c>
      <c r="H1748" s="1">
        <v>0</v>
      </c>
      <c r="I1748" s="1">
        <v>1.37</v>
      </c>
      <c r="J1748" s="1">
        <v>90.37</v>
      </c>
      <c r="K1748" s="1">
        <v>0</v>
      </c>
      <c r="L1748" s="1">
        <v>0</v>
      </c>
      <c r="M1748" s="1">
        <v>225.37955478999999</v>
      </c>
      <c r="N1748" s="1">
        <v>0</v>
      </c>
    </row>
    <row r="1749" spans="1:14" x14ac:dyDescent="0.15">
      <c r="A1749" s="1" t="str">
        <f t="shared" si="46"/>
        <v>Ford Credit Auto Owner Trust 2017-A6573906409842736</v>
      </c>
      <c r="B1749" s="2">
        <v>42736</v>
      </c>
      <c r="C1749" s="1">
        <v>65739064098</v>
      </c>
      <c r="D1749" s="1" t="s">
        <v>56</v>
      </c>
      <c r="E1749" s="1">
        <v>10000</v>
      </c>
      <c r="F1749" s="1">
        <v>9995.84</v>
      </c>
      <c r="G1749" s="1">
        <v>4.16</v>
      </c>
      <c r="H1749" s="1">
        <v>0</v>
      </c>
      <c r="I1749" s="1">
        <v>4.16</v>
      </c>
      <c r="J1749" s="1">
        <v>65.5</v>
      </c>
      <c r="K1749" s="1">
        <v>0</v>
      </c>
      <c r="L1749" s="1">
        <v>0</v>
      </c>
      <c r="M1749" s="1">
        <v>238.71945205</v>
      </c>
      <c r="N1749" s="1">
        <v>0</v>
      </c>
    </row>
    <row r="1750" spans="1:14" x14ac:dyDescent="0.15">
      <c r="A1750" s="1" t="str">
        <f t="shared" si="46"/>
        <v>Ford Credit Auto Owner Trust 2017-A6573906425642736</v>
      </c>
      <c r="B1750" s="2">
        <v>42736</v>
      </c>
      <c r="C1750" s="1">
        <v>65739064256</v>
      </c>
      <c r="D1750" s="1" t="s">
        <v>56</v>
      </c>
      <c r="E1750" s="1">
        <v>16904.38</v>
      </c>
      <c r="F1750" s="1">
        <v>16900.96</v>
      </c>
      <c r="G1750" s="1">
        <v>3.42</v>
      </c>
      <c r="H1750" s="1">
        <v>0</v>
      </c>
      <c r="I1750" s="1">
        <v>3.42</v>
      </c>
      <c r="J1750" s="1">
        <v>71.63</v>
      </c>
      <c r="K1750" s="1">
        <v>0</v>
      </c>
      <c r="L1750" s="1">
        <v>0</v>
      </c>
      <c r="M1750" s="1">
        <v>232.53664934</v>
      </c>
      <c r="N1750" s="1">
        <v>0</v>
      </c>
    </row>
    <row r="1751" spans="1:14" x14ac:dyDescent="0.15">
      <c r="A1751" s="1" t="str">
        <f t="shared" si="46"/>
        <v>Ford Credit Auto Owner Trust 2017-A6573906445642736</v>
      </c>
      <c r="B1751" s="2">
        <v>42736</v>
      </c>
      <c r="C1751" s="1">
        <v>65739064456</v>
      </c>
      <c r="D1751" s="1" t="s">
        <v>56</v>
      </c>
      <c r="E1751" s="1">
        <v>12091.71</v>
      </c>
      <c r="F1751" s="1">
        <v>12083.1</v>
      </c>
      <c r="G1751" s="1">
        <v>8.61</v>
      </c>
      <c r="H1751" s="1">
        <v>0</v>
      </c>
      <c r="I1751" s="1">
        <v>8.61</v>
      </c>
      <c r="J1751" s="1">
        <v>214.88</v>
      </c>
      <c r="K1751" s="1">
        <v>0</v>
      </c>
      <c r="L1751" s="1">
        <v>0</v>
      </c>
      <c r="M1751" s="1">
        <v>50.270436150000002</v>
      </c>
      <c r="N1751" s="1">
        <v>0</v>
      </c>
    </row>
    <row r="1752" spans="1:14" x14ac:dyDescent="0.15">
      <c r="A1752" s="1" t="str">
        <f t="shared" si="46"/>
        <v>Ford Credit Auto Owner Trust 2017-A6573906453942736</v>
      </c>
      <c r="B1752" s="2">
        <v>42736</v>
      </c>
      <c r="C1752" s="1">
        <v>65739064539</v>
      </c>
      <c r="D1752" s="1" t="s">
        <v>56</v>
      </c>
      <c r="E1752" s="1">
        <v>12349.93</v>
      </c>
      <c r="F1752" s="1">
        <v>12344.03</v>
      </c>
      <c r="G1752" s="1">
        <v>5.9</v>
      </c>
      <c r="H1752" s="1">
        <v>0</v>
      </c>
      <c r="I1752" s="1">
        <v>5.9</v>
      </c>
      <c r="J1752" s="1">
        <v>97.1</v>
      </c>
      <c r="K1752" s="1">
        <v>0</v>
      </c>
      <c r="L1752" s="1">
        <v>0</v>
      </c>
      <c r="M1752" s="1">
        <v>148.96920695</v>
      </c>
      <c r="N1752" s="1">
        <v>0</v>
      </c>
    </row>
    <row r="1753" spans="1:14" x14ac:dyDescent="0.15">
      <c r="A1753" s="1" t="str">
        <f t="shared" si="46"/>
        <v>Ford Credit Auto Owner Trust 2017-A6573906454142736</v>
      </c>
      <c r="B1753" s="2">
        <v>42736</v>
      </c>
      <c r="C1753" s="1">
        <v>65739064541</v>
      </c>
      <c r="D1753" s="1" t="s">
        <v>56</v>
      </c>
      <c r="E1753" s="1">
        <v>14903</v>
      </c>
      <c r="F1753" s="1">
        <v>8893.5400000000009</v>
      </c>
      <c r="G1753" s="1">
        <v>0</v>
      </c>
      <c r="H1753" s="1">
        <v>0</v>
      </c>
      <c r="I1753" s="1">
        <v>6009.46</v>
      </c>
      <c r="J1753" s="1">
        <v>106.46</v>
      </c>
      <c r="K1753" s="1">
        <v>0</v>
      </c>
      <c r="L1753" s="1">
        <v>0</v>
      </c>
      <c r="M1753" s="1">
        <v>170.1284589</v>
      </c>
      <c r="N1753" s="1">
        <v>0</v>
      </c>
    </row>
    <row r="1754" spans="1:14" x14ac:dyDescent="0.15">
      <c r="A1754" s="1" t="str">
        <f t="shared" si="46"/>
        <v>Ford Credit Auto Owner Trust 2017-A6573906457242736</v>
      </c>
      <c r="B1754" s="2">
        <v>42736</v>
      </c>
      <c r="C1754" s="1">
        <v>65739064572</v>
      </c>
      <c r="D1754" s="1" t="s">
        <v>56</v>
      </c>
      <c r="E1754" s="1">
        <v>8000</v>
      </c>
      <c r="F1754" s="1">
        <v>7999.99</v>
      </c>
      <c r="G1754" s="1">
        <v>0.01</v>
      </c>
      <c r="H1754" s="1">
        <v>0</v>
      </c>
      <c r="I1754" s="1">
        <v>0.01</v>
      </c>
      <c r="J1754" s="1">
        <v>26.56</v>
      </c>
      <c r="K1754" s="1">
        <v>0</v>
      </c>
      <c r="L1754" s="1">
        <v>0</v>
      </c>
      <c r="M1754" s="1">
        <v>209.73986300999999</v>
      </c>
      <c r="N1754" s="1">
        <v>0</v>
      </c>
    </row>
    <row r="1755" spans="1:14" x14ac:dyDescent="0.15">
      <c r="A1755" s="1" t="str">
        <f t="shared" si="46"/>
        <v>Ford Credit Auto Owner Trust 2017-A6573906463542736</v>
      </c>
      <c r="B1755" s="2">
        <v>42736</v>
      </c>
      <c r="C1755" s="1">
        <v>65739064635</v>
      </c>
      <c r="D1755" s="1" t="s">
        <v>56</v>
      </c>
      <c r="E1755" s="1">
        <v>30047.95</v>
      </c>
      <c r="F1755" s="1">
        <v>30043.16</v>
      </c>
      <c r="G1755" s="1">
        <v>4.79</v>
      </c>
      <c r="H1755" s="1">
        <v>0</v>
      </c>
      <c r="I1755" s="1">
        <v>4.79</v>
      </c>
      <c r="J1755" s="1">
        <v>207.61</v>
      </c>
      <c r="K1755" s="1">
        <v>0</v>
      </c>
      <c r="L1755" s="1">
        <v>0</v>
      </c>
      <c r="M1755" s="1">
        <v>288.52065622999999</v>
      </c>
      <c r="N1755" s="1">
        <v>0</v>
      </c>
    </row>
    <row r="1756" spans="1:14" x14ac:dyDescent="0.15">
      <c r="A1756" s="1" t="str">
        <f t="shared" si="46"/>
        <v>Ford Credit Auto Owner Trust 2017-A6573906469842736</v>
      </c>
      <c r="B1756" s="2">
        <v>42736</v>
      </c>
      <c r="C1756" s="1">
        <v>65739064698</v>
      </c>
      <c r="D1756" s="1" t="s">
        <v>56</v>
      </c>
      <c r="E1756" s="1">
        <v>10000</v>
      </c>
      <c r="F1756" s="1">
        <v>0</v>
      </c>
      <c r="G1756" s="1">
        <v>0</v>
      </c>
      <c r="H1756" s="1">
        <v>0</v>
      </c>
      <c r="I1756" s="1">
        <v>10000</v>
      </c>
      <c r="J1756" s="1">
        <v>0</v>
      </c>
      <c r="K1756" s="1">
        <v>0</v>
      </c>
      <c r="L1756" s="1">
        <v>0</v>
      </c>
      <c r="M1756" s="1">
        <v>119.14780822</v>
      </c>
      <c r="N1756" s="1">
        <v>398.17</v>
      </c>
    </row>
    <row r="1757" spans="1:14" x14ac:dyDescent="0.15">
      <c r="A1757" s="1" t="str">
        <f t="shared" si="46"/>
        <v>Ford Credit Auto Owner Trust 2017-A6573906474742736</v>
      </c>
      <c r="B1757" s="2">
        <v>42736</v>
      </c>
      <c r="C1757" s="1">
        <v>65739064747</v>
      </c>
      <c r="D1757" s="1" t="s">
        <v>56</v>
      </c>
      <c r="E1757" s="1">
        <v>48032.6</v>
      </c>
      <c r="F1757" s="1">
        <v>48025.17</v>
      </c>
      <c r="G1757" s="1">
        <v>7.43</v>
      </c>
      <c r="H1757" s="1">
        <v>0</v>
      </c>
      <c r="I1757" s="1">
        <v>7.43</v>
      </c>
      <c r="J1757" s="1">
        <v>281.58999999999997</v>
      </c>
      <c r="K1757" s="1">
        <v>0</v>
      </c>
      <c r="L1757" s="1">
        <v>0</v>
      </c>
      <c r="M1757" s="1">
        <v>455.72893478999998</v>
      </c>
      <c r="N1757" s="1">
        <v>0</v>
      </c>
    </row>
    <row r="1758" spans="1:14" x14ac:dyDescent="0.15">
      <c r="A1758" s="1" t="str">
        <f t="shared" si="46"/>
        <v>Ford Credit Auto Owner Trust 2017-A6573906497142736</v>
      </c>
      <c r="B1758" s="2">
        <v>42736</v>
      </c>
      <c r="C1758" s="1">
        <v>65739064971</v>
      </c>
      <c r="D1758" s="1" t="s">
        <v>56</v>
      </c>
      <c r="E1758" s="1">
        <v>38425.21</v>
      </c>
      <c r="F1758" s="1">
        <v>551.08000000000004</v>
      </c>
      <c r="G1758" s="1">
        <v>0</v>
      </c>
      <c r="H1758" s="1">
        <v>0</v>
      </c>
      <c r="I1758" s="1">
        <v>37874.129999999997</v>
      </c>
      <c r="J1758" s="1">
        <v>165.11</v>
      </c>
      <c r="K1758" s="1">
        <v>0</v>
      </c>
      <c r="L1758" s="1">
        <v>0</v>
      </c>
      <c r="M1758" s="1">
        <v>574.38518392000003</v>
      </c>
      <c r="N1758" s="1">
        <v>716.19</v>
      </c>
    </row>
    <row r="1759" spans="1:14" x14ac:dyDescent="0.15">
      <c r="A1759" s="1" t="str">
        <f t="shared" si="46"/>
        <v>Ford Credit Auto Owner Trust 2017-A6573906502742736</v>
      </c>
      <c r="B1759" s="2">
        <v>42736</v>
      </c>
      <c r="C1759" s="1">
        <v>65739065027</v>
      </c>
      <c r="D1759" s="1" t="s">
        <v>56</v>
      </c>
      <c r="E1759" s="1">
        <v>25179.07</v>
      </c>
      <c r="F1759" s="1">
        <v>25175.62</v>
      </c>
      <c r="G1759" s="1">
        <v>3.45</v>
      </c>
      <c r="H1759" s="1">
        <v>0</v>
      </c>
      <c r="I1759" s="1">
        <v>3.45</v>
      </c>
      <c r="J1759" s="1">
        <v>134.03</v>
      </c>
      <c r="K1759" s="1">
        <v>0</v>
      </c>
      <c r="L1759" s="1">
        <v>0</v>
      </c>
      <c r="M1759" s="1">
        <v>251.26698167999999</v>
      </c>
      <c r="N1759" s="1">
        <v>0</v>
      </c>
    </row>
    <row r="1760" spans="1:14" x14ac:dyDescent="0.15">
      <c r="A1760" s="1" t="str">
        <f t="shared" si="46"/>
        <v>Ford Credit Auto Owner Trust 2017-A6573906506242736</v>
      </c>
      <c r="B1760" s="2">
        <v>42736</v>
      </c>
      <c r="C1760" s="1">
        <v>65739065062</v>
      </c>
      <c r="D1760" s="1" t="s">
        <v>56</v>
      </c>
      <c r="E1760" s="1">
        <v>53047.71</v>
      </c>
      <c r="F1760" s="1">
        <v>52992.87</v>
      </c>
      <c r="G1760" s="1">
        <v>0</v>
      </c>
      <c r="H1760" s="1">
        <v>0</v>
      </c>
      <c r="I1760" s="1">
        <v>54.84</v>
      </c>
      <c r="J1760" s="1">
        <v>344.29</v>
      </c>
      <c r="K1760" s="1">
        <v>0</v>
      </c>
      <c r="L1760" s="1">
        <v>0</v>
      </c>
      <c r="M1760" s="1">
        <v>1250.2170668399999</v>
      </c>
      <c r="N1760" s="1">
        <v>0</v>
      </c>
    </row>
    <row r="1761" spans="1:14" x14ac:dyDescent="0.15">
      <c r="A1761" s="1" t="str">
        <f t="shared" si="46"/>
        <v>Ford Credit Auto Owner Trust 2017-A6573906524942736</v>
      </c>
      <c r="B1761" s="2">
        <v>42736</v>
      </c>
      <c r="C1761" s="1">
        <v>65739065249</v>
      </c>
      <c r="D1761" s="1" t="s">
        <v>56</v>
      </c>
      <c r="E1761" s="1">
        <v>17711.669999999998</v>
      </c>
      <c r="F1761" s="1">
        <v>17707.41</v>
      </c>
      <c r="G1761" s="1">
        <v>4.26</v>
      </c>
      <c r="H1761" s="1">
        <v>0</v>
      </c>
      <c r="I1761" s="1">
        <v>4.26</v>
      </c>
      <c r="J1761" s="1">
        <v>46.35</v>
      </c>
      <c r="K1761" s="1">
        <v>0</v>
      </c>
      <c r="L1761" s="1">
        <v>0</v>
      </c>
      <c r="M1761" s="1">
        <v>248.43314273999999</v>
      </c>
      <c r="N1761" s="1">
        <v>0</v>
      </c>
    </row>
    <row r="1762" spans="1:14" x14ac:dyDescent="0.15">
      <c r="A1762" s="1" t="str">
        <f t="shared" si="46"/>
        <v>Ford Credit Auto Owner Trust 2017-A6573906540342736</v>
      </c>
      <c r="B1762" s="2">
        <v>42736</v>
      </c>
      <c r="C1762" s="1">
        <v>65739065403</v>
      </c>
      <c r="D1762" s="1" t="s">
        <v>56</v>
      </c>
      <c r="E1762" s="1">
        <v>39635.699999999997</v>
      </c>
      <c r="F1762" s="1">
        <v>39631.14</v>
      </c>
      <c r="G1762" s="1">
        <v>4.5599999999999996</v>
      </c>
      <c r="H1762" s="1">
        <v>0</v>
      </c>
      <c r="I1762" s="1">
        <v>4.5599999999999996</v>
      </c>
      <c r="J1762" s="1">
        <v>195.36</v>
      </c>
      <c r="K1762" s="1">
        <v>0</v>
      </c>
      <c r="L1762" s="1">
        <v>0</v>
      </c>
      <c r="M1762" s="1">
        <v>529.86174699000003</v>
      </c>
      <c r="N1762" s="1">
        <v>0</v>
      </c>
    </row>
    <row r="1763" spans="1:14" x14ac:dyDescent="0.15">
      <c r="A1763" s="1" t="str">
        <f t="shared" si="46"/>
        <v>Ford Credit Auto Owner Trust 2017-A6573906562142736</v>
      </c>
      <c r="B1763" s="2">
        <v>42736</v>
      </c>
      <c r="C1763" s="1">
        <v>65739065621</v>
      </c>
      <c r="D1763" s="1" t="s">
        <v>56</v>
      </c>
      <c r="E1763" s="1">
        <v>46464.77</v>
      </c>
      <c r="F1763" s="1">
        <v>46464.74</v>
      </c>
      <c r="G1763" s="1">
        <v>0.03</v>
      </c>
      <c r="H1763" s="1">
        <v>0</v>
      </c>
      <c r="I1763" s="1">
        <v>0.03</v>
      </c>
      <c r="J1763" s="1">
        <v>223.16</v>
      </c>
      <c r="K1763" s="1">
        <v>0</v>
      </c>
      <c r="L1763" s="1">
        <v>0</v>
      </c>
      <c r="M1763" s="1">
        <v>703.13101455000003</v>
      </c>
      <c r="N1763" s="1">
        <v>0</v>
      </c>
    </row>
    <row r="1764" spans="1:14" x14ac:dyDescent="0.15">
      <c r="A1764" s="1" t="str">
        <f t="shared" si="46"/>
        <v>Ford Credit Auto Owner Trust 2017-A6573906567242736</v>
      </c>
      <c r="B1764" s="2">
        <v>42736</v>
      </c>
      <c r="C1764" s="1">
        <v>65739065672</v>
      </c>
      <c r="D1764" s="1" t="s">
        <v>56</v>
      </c>
      <c r="E1764" s="1">
        <v>57352.78</v>
      </c>
      <c r="F1764" s="1">
        <v>57352.14</v>
      </c>
      <c r="G1764" s="1">
        <v>0.64</v>
      </c>
      <c r="H1764" s="1">
        <v>0</v>
      </c>
      <c r="I1764" s="1">
        <v>0.64</v>
      </c>
      <c r="J1764" s="1">
        <v>437.13</v>
      </c>
      <c r="K1764" s="1">
        <v>0</v>
      </c>
      <c r="L1764" s="1">
        <v>0</v>
      </c>
      <c r="M1764" s="1">
        <v>520.18186660000003</v>
      </c>
      <c r="N1764" s="1">
        <v>0</v>
      </c>
    </row>
    <row r="1765" spans="1:14" x14ac:dyDescent="0.15">
      <c r="A1765" s="1" t="str">
        <f t="shared" si="46"/>
        <v>Ford Credit Auto Owner Trust 2017-A6573906586742736</v>
      </c>
      <c r="B1765" s="2">
        <v>42736</v>
      </c>
      <c r="C1765" s="1">
        <v>65739065867</v>
      </c>
      <c r="D1765" s="1" t="s">
        <v>56</v>
      </c>
      <c r="E1765" s="1">
        <v>8068.35</v>
      </c>
      <c r="F1765" s="1">
        <v>8066.82</v>
      </c>
      <c r="G1765" s="1">
        <v>1.53</v>
      </c>
      <c r="H1765" s="1">
        <v>0</v>
      </c>
      <c r="I1765" s="1">
        <v>1.53</v>
      </c>
      <c r="J1765" s="1">
        <v>53.23</v>
      </c>
      <c r="K1765" s="1">
        <v>0</v>
      </c>
      <c r="L1765" s="1">
        <v>0</v>
      </c>
      <c r="M1765" s="1">
        <v>124.75323514</v>
      </c>
      <c r="N1765" s="1">
        <v>0</v>
      </c>
    </row>
    <row r="1766" spans="1:14" x14ac:dyDescent="0.15">
      <c r="A1766" s="1" t="str">
        <f t="shared" si="46"/>
        <v>Ford Credit Auto Owner Trust 2017-A6573906601342736</v>
      </c>
      <c r="B1766" s="2">
        <v>42736</v>
      </c>
      <c r="C1766" s="1">
        <v>65739066013</v>
      </c>
      <c r="D1766" s="1" t="s">
        <v>56</v>
      </c>
      <c r="E1766" s="1">
        <v>27826.73</v>
      </c>
      <c r="F1766" s="1">
        <v>27820.19</v>
      </c>
      <c r="G1766" s="1">
        <v>6.54</v>
      </c>
      <c r="H1766" s="1">
        <v>0</v>
      </c>
      <c r="I1766" s="1">
        <v>6.54</v>
      </c>
      <c r="J1766" s="1">
        <v>128.4</v>
      </c>
      <c r="K1766" s="1">
        <v>0</v>
      </c>
      <c r="L1766" s="1">
        <v>0</v>
      </c>
      <c r="M1766" s="1">
        <v>417.30991054999998</v>
      </c>
      <c r="N1766" s="1">
        <v>0</v>
      </c>
    </row>
    <row r="1767" spans="1:14" x14ac:dyDescent="0.15">
      <c r="A1767" s="1" t="str">
        <f t="shared" si="46"/>
        <v>Ford Credit Auto Owner Trust 2017-A6573906613742736</v>
      </c>
      <c r="B1767" s="2">
        <v>42736</v>
      </c>
      <c r="C1767" s="1">
        <v>65739066137</v>
      </c>
      <c r="D1767" s="1" t="s">
        <v>56</v>
      </c>
      <c r="E1767" s="1">
        <v>46685.69</v>
      </c>
      <c r="F1767" s="1">
        <v>46672.51</v>
      </c>
      <c r="G1767" s="1">
        <v>0</v>
      </c>
      <c r="H1767" s="1">
        <v>0</v>
      </c>
      <c r="I1767" s="1">
        <v>13.18</v>
      </c>
      <c r="J1767" s="1">
        <v>177.69</v>
      </c>
      <c r="K1767" s="1">
        <v>0</v>
      </c>
      <c r="L1767" s="1">
        <v>0</v>
      </c>
      <c r="M1767" s="1">
        <v>557.50522999999998</v>
      </c>
      <c r="N1767" s="1">
        <v>0</v>
      </c>
    </row>
    <row r="1768" spans="1:14" x14ac:dyDescent="0.15">
      <c r="A1768" s="1" t="str">
        <f t="shared" si="46"/>
        <v>Ford Credit Auto Owner Trust 2017-A6573906614742736</v>
      </c>
      <c r="B1768" s="2">
        <v>42736</v>
      </c>
      <c r="C1768" s="1">
        <v>65739066147</v>
      </c>
      <c r="D1768" s="1" t="s">
        <v>56</v>
      </c>
      <c r="E1768" s="1">
        <v>8228.9</v>
      </c>
      <c r="F1768" s="1">
        <v>8226.23</v>
      </c>
      <c r="G1768" s="1">
        <v>2.67</v>
      </c>
      <c r="H1768" s="1">
        <v>0</v>
      </c>
      <c r="I1768" s="1">
        <v>2.67</v>
      </c>
      <c r="J1768" s="1">
        <v>28.91</v>
      </c>
      <c r="K1768" s="1">
        <v>0</v>
      </c>
      <c r="L1768" s="1">
        <v>0</v>
      </c>
      <c r="M1768" s="1">
        <v>124.81006493</v>
      </c>
      <c r="N1768" s="1">
        <v>0</v>
      </c>
    </row>
    <row r="1769" spans="1:14" x14ac:dyDescent="0.15">
      <c r="A1769" s="1" t="str">
        <f t="shared" si="46"/>
        <v>Ford Credit Auto Owner Trust 2017-A6573906628042736</v>
      </c>
      <c r="B1769" s="2">
        <v>42736</v>
      </c>
      <c r="C1769" s="1">
        <v>65739066280</v>
      </c>
      <c r="D1769" s="1" t="s">
        <v>56</v>
      </c>
      <c r="E1769" s="1">
        <v>30522.33</v>
      </c>
      <c r="F1769" s="1">
        <v>30518.69</v>
      </c>
      <c r="G1769" s="1">
        <v>3.64</v>
      </c>
      <c r="H1769" s="1">
        <v>0</v>
      </c>
      <c r="I1769" s="1">
        <v>3.64</v>
      </c>
      <c r="J1769" s="1">
        <v>96.52</v>
      </c>
      <c r="K1769" s="1">
        <v>0</v>
      </c>
      <c r="L1769" s="1">
        <v>0</v>
      </c>
      <c r="M1769" s="1">
        <v>768.06162710000001</v>
      </c>
      <c r="N1769" s="1">
        <v>0</v>
      </c>
    </row>
    <row r="1770" spans="1:14" x14ac:dyDescent="0.15">
      <c r="A1770" s="1" t="str">
        <f t="shared" si="46"/>
        <v>Ford Credit Auto Owner Trust 2017-A6573906640042736</v>
      </c>
      <c r="B1770" s="2">
        <v>42736</v>
      </c>
      <c r="C1770" s="1">
        <v>65739066400</v>
      </c>
      <c r="D1770" s="1" t="s">
        <v>56</v>
      </c>
      <c r="E1770" s="1">
        <v>8000</v>
      </c>
      <c r="F1770" s="1">
        <v>117.02</v>
      </c>
      <c r="G1770" s="1">
        <v>0</v>
      </c>
      <c r="H1770" s="1">
        <v>0</v>
      </c>
      <c r="I1770" s="1">
        <v>7882.98</v>
      </c>
      <c r="J1770" s="1">
        <v>31.72</v>
      </c>
      <c r="K1770" s="1">
        <v>0</v>
      </c>
      <c r="L1770" s="1">
        <v>0</v>
      </c>
      <c r="M1770" s="1">
        <v>119.87424658</v>
      </c>
      <c r="N1770" s="1">
        <v>148.74</v>
      </c>
    </row>
    <row r="1771" spans="1:14" x14ac:dyDescent="0.15">
      <c r="A1771" s="1" t="str">
        <f t="shared" si="46"/>
        <v>Ford Credit Auto Owner Trust 2017-A6573906644942736</v>
      </c>
      <c r="B1771" s="2">
        <v>42736</v>
      </c>
      <c r="C1771" s="1">
        <v>65739066449</v>
      </c>
      <c r="D1771" s="1" t="s">
        <v>56</v>
      </c>
      <c r="E1771" s="1">
        <v>23385.7</v>
      </c>
      <c r="F1771" s="1">
        <v>608.1</v>
      </c>
      <c r="G1771" s="1">
        <v>0</v>
      </c>
      <c r="H1771" s="1">
        <v>0</v>
      </c>
      <c r="I1771" s="1">
        <v>22777.599999999999</v>
      </c>
      <c r="J1771" s="1">
        <v>92.69</v>
      </c>
      <c r="K1771" s="1">
        <v>0</v>
      </c>
      <c r="L1771" s="1">
        <v>0</v>
      </c>
      <c r="M1771" s="1">
        <v>604.87659479000001</v>
      </c>
      <c r="N1771" s="1">
        <v>700.79</v>
      </c>
    </row>
    <row r="1772" spans="1:14" x14ac:dyDescent="0.15">
      <c r="A1772" s="1" t="str">
        <f t="shared" si="46"/>
        <v>Hyundai Auto Receivables Trust 2017-A17A05440942767</v>
      </c>
      <c r="B1772" s="2">
        <v>42767</v>
      </c>
      <c r="C1772" s="1" t="s">
        <v>68</v>
      </c>
      <c r="D1772" s="1" t="s">
        <v>59</v>
      </c>
      <c r="E1772" s="1">
        <v>13505.13</v>
      </c>
      <c r="F1772" s="1">
        <v>221.76</v>
      </c>
      <c r="G1772" s="1">
        <v>0</v>
      </c>
      <c r="H1772" s="1">
        <v>0</v>
      </c>
      <c r="I1772" s="1">
        <v>13283.37</v>
      </c>
      <c r="J1772" s="1">
        <v>67.239999999999995</v>
      </c>
      <c r="K1772" s="1">
        <v>0</v>
      </c>
      <c r="L1772" s="1">
        <v>0</v>
      </c>
      <c r="M1772" s="1">
        <v>213.37774843</v>
      </c>
    </row>
    <row r="1773" spans="1:14" x14ac:dyDescent="0.15">
      <c r="A1773" s="1" t="str">
        <f t="shared" si="46"/>
        <v>Hyundai Auto Receivables Trust 2017-A17A06122242767</v>
      </c>
      <c r="B1773" s="2">
        <v>42767</v>
      </c>
      <c r="C1773" s="1" t="s">
        <v>69</v>
      </c>
      <c r="D1773" s="1" t="s">
        <v>59</v>
      </c>
      <c r="E1773" s="1">
        <v>17721.36</v>
      </c>
      <c r="F1773" s="1">
        <v>2240.5300000000002</v>
      </c>
      <c r="G1773" s="1">
        <v>0</v>
      </c>
      <c r="H1773" s="1">
        <v>0</v>
      </c>
      <c r="I1773" s="1">
        <v>15480.83</v>
      </c>
      <c r="J1773" s="1">
        <v>0</v>
      </c>
      <c r="K1773" s="1">
        <v>0</v>
      </c>
      <c r="L1773" s="1">
        <v>0</v>
      </c>
      <c r="M1773" s="1">
        <v>319.35000000000002</v>
      </c>
      <c r="N1773" s="1">
        <v>157.05000000000001</v>
      </c>
    </row>
    <row r="1774" spans="1:14" x14ac:dyDescent="0.15">
      <c r="A1774" s="1" t="str">
        <f t="shared" si="46"/>
        <v>Hyundai Auto Receivables Trust 2017-A17A05868042767</v>
      </c>
      <c r="B1774" s="2">
        <v>42767</v>
      </c>
      <c r="C1774" s="1" t="s">
        <v>74</v>
      </c>
      <c r="D1774" s="1" t="s">
        <v>59</v>
      </c>
      <c r="E1774" s="1">
        <v>17275.400000000001</v>
      </c>
      <c r="G1774" s="1">
        <v>0</v>
      </c>
      <c r="H1774" s="1">
        <v>0</v>
      </c>
      <c r="I1774" s="1">
        <v>17275.400000000001</v>
      </c>
      <c r="K1774" s="1">
        <v>0</v>
      </c>
      <c r="L1774" s="1">
        <v>0</v>
      </c>
      <c r="M1774" s="1">
        <v>260.60730211999999</v>
      </c>
      <c r="N1774" s="1">
        <v>699.8</v>
      </c>
    </row>
    <row r="1775" spans="1:14" x14ac:dyDescent="0.15">
      <c r="A1775" s="1" t="str">
        <f t="shared" si="46"/>
        <v>Hyundai Auto Receivables Trust 2017-A17A05677142767</v>
      </c>
      <c r="B1775" s="2">
        <v>42767</v>
      </c>
      <c r="C1775" s="1" t="s">
        <v>84</v>
      </c>
      <c r="D1775" s="1" t="s">
        <v>59</v>
      </c>
      <c r="E1775" s="1">
        <v>21523.94</v>
      </c>
      <c r="F1775" s="1">
        <v>430.48</v>
      </c>
      <c r="G1775" s="1">
        <v>0</v>
      </c>
      <c r="H1775" s="1">
        <v>0</v>
      </c>
      <c r="I1775" s="1">
        <v>21093.46</v>
      </c>
      <c r="J1775" s="1">
        <v>0</v>
      </c>
      <c r="K1775" s="1">
        <v>0</v>
      </c>
      <c r="L1775" s="1">
        <v>0</v>
      </c>
      <c r="M1775" s="1">
        <v>430.48</v>
      </c>
      <c r="N1775" s="1">
        <v>430.48</v>
      </c>
    </row>
    <row r="1776" spans="1:14" x14ac:dyDescent="0.15">
      <c r="A1776" s="1" t="str">
        <f t="shared" si="46"/>
        <v>Hyundai Auto Receivables Trust 2017-A17A05586442767</v>
      </c>
      <c r="B1776" s="2">
        <v>42767</v>
      </c>
      <c r="C1776" s="1" t="s">
        <v>78</v>
      </c>
      <c r="D1776" s="1" t="s">
        <v>59</v>
      </c>
      <c r="E1776" s="1">
        <v>14419.02</v>
      </c>
      <c r="F1776" s="1">
        <v>271.05</v>
      </c>
      <c r="G1776" s="1">
        <v>0</v>
      </c>
      <c r="H1776" s="1">
        <v>0</v>
      </c>
      <c r="I1776" s="1">
        <v>14147.97</v>
      </c>
      <c r="J1776" s="1">
        <v>0</v>
      </c>
      <c r="K1776" s="1">
        <v>0</v>
      </c>
      <c r="L1776" s="1">
        <v>0</v>
      </c>
      <c r="M1776" s="1">
        <v>288.57</v>
      </c>
      <c r="N1776" s="1">
        <v>585.17999999999995</v>
      </c>
    </row>
    <row r="1777" spans="1:14" x14ac:dyDescent="0.15">
      <c r="A1777" s="1" t="str">
        <f t="shared" si="46"/>
        <v>Hyundai Auto Receivables Trust 2017-A17A05879442767</v>
      </c>
      <c r="B1777" s="2">
        <v>42767</v>
      </c>
      <c r="C1777" s="1" t="s">
        <v>76</v>
      </c>
      <c r="D1777" s="1" t="s">
        <v>59</v>
      </c>
      <c r="E1777" s="1">
        <v>17969.23</v>
      </c>
      <c r="F1777" s="1">
        <v>398.13</v>
      </c>
      <c r="G1777" s="1">
        <v>0</v>
      </c>
      <c r="H1777" s="1">
        <v>0</v>
      </c>
      <c r="I1777" s="1">
        <v>17571.099999999999</v>
      </c>
      <c r="J1777" s="1">
        <v>0</v>
      </c>
      <c r="K1777" s="1">
        <v>0</v>
      </c>
      <c r="L1777" s="1">
        <v>0</v>
      </c>
      <c r="M1777" s="1">
        <v>284.59155292000003</v>
      </c>
      <c r="N1777" s="1">
        <v>343.75</v>
      </c>
    </row>
    <row r="1778" spans="1:14" x14ac:dyDescent="0.15">
      <c r="A1778" s="1" t="str">
        <f t="shared" si="46"/>
        <v>Hyundai Auto Receivables Trust 2017-A17A05072042767</v>
      </c>
      <c r="B1778" s="2">
        <v>42767</v>
      </c>
      <c r="C1778" s="1" t="s">
        <v>93</v>
      </c>
      <c r="D1778" s="1" t="s">
        <v>59</v>
      </c>
      <c r="E1778" s="1">
        <v>9542.82</v>
      </c>
      <c r="G1778" s="1">
        <v>0</v>
      </c>
      <c r="H1778" s="1">
        <v>0</v>
      </c>
      <c r="I1778" s="1">
        <v>9542.82</v>
      </c>
      <c r="K1778" s="1">
        <v>0</v>
      </c>
      <c r="L1778" s="1">
        <v>0</v>
      </c>
      <c r="M1778" s="1">
        <v>167.81911013999999</v>
      </c>
      <c r="N1778" s="1">
        <v>207.52</v>
      </c>
    </row>
    <row r="1779" spans="1:14" x14ac:dyDescent="0.15">
      <c r="A1779" s="1" t="str">
        <f t="shared" si="46"/>
        <v>Hyundai Auto Receivables Trust 2017-A17A00375342767</v>
      </c>
      <c r="B1779" s="2">
        <v>42767</v>
      </c>
      <c r="C1779" s="1" t="s">
        <v>61</v>
      </c>
      <c r="D1779" s="1" t="s">
        <v>59</v>
      </c>
      <c r="E1779" s="1">
        <v>38843.01</v>
      </c>
      <c r="F1779" s="1">
        <v>691.31</v>
      </c>
      <c r="G1779" s="1">
        <v>0</v>
      </c>
      <c r="H1779" s="1">
        <v>0</v>
      </c>
      <c r="I1779" s="1">
        <v>38151.699999999997</v>
      </c>
      <c r="J1779" s="1">
        <v>144.83000000000001</v>
      </c>
      <c r="K1779" s="1">
        <v>0</v>
      </c>
      <c r="L1779" s="1">
        <v>0</v>
      </c>
      <c r="M1779" s="1">
        <v>691.31335094999997</v>
      </c>
      <c r="N1779" s="1">
        <v>836.14</v>
      </c>
    </row>
    <row r="1780" spans="1:14" x14ac:dyDescent="0.15">
      <c r="A1780" s="1" t="str">
        <f t="shared" si="46"/>
        <v>Hyundai Auto Receivables Trust 2017-A17A06249642767</v>
      </c>
      <c r="B1780" s="2">
        <v>42767</v>
      </c>
      <c r="C1780" s="1" t="s">
        <v>77</v>
      </c>
      <c r="D1780" s="1" t="s">
        <v>59</v>
      </c>
      <c r="E1780" s="1">
        <v>15873.37</v>
      </c>
      <c r="G1780" s="1">
        <v>0</v>
      </c>
      <c r="H1780" s="1">
        <v>0</v>
      </c>
      <c r="I1780" s="1">
        <v>15873.37</v>
      </c>
      <c r="K1780" s="1">
        <v>0</v>
      </c>
      <c r="L1780" s="1">
        <v>0</v>
      </c>
      <c r="M1780" s="1">
        <v>206.11471585999999</v>
      </c>
      <c r="N1780" s="1">
        <v>586.9</v>
      </c>
    </row>
    <row r="1781" spans="1:14" x14ac:dyDescent="0.15">
      <c r="A1781" s="1" t="str">
        <f t="shared" si="46"/>
        <v>Hyundai Auto Receivables Trust 2017-A17A00711542767</v>
      </c>
      <c r="B1781" s="2">
        <v>42767</v>
      </c>
      <c r="C1781" s="1" t="s">
        <v>63</v>
      </c>
      <c r="D1781" s="1" t="s">
        <v>59</v>
      </c>
      <c r="E1781" s="1">
        <v>28588.89</v>
      </c>
      <c r="F1781" s="1">
        <v>200.16</v>
      </c>
      <c r="G1781" s="1">
        <v>0</v>
      </c>
      <c r="H1781" s="1">
        <v>0</v>
      </c>
      <c r="I1781" s="1">
        <v>28388.73</v>
      </c>
      <c r="J1781" s="1">
        <v>325.83999999999997</v>
      </c>
      <c r="K1781" s="1">
        <v>0</v>
      </c>
      <c r="L1781" s="1">
        <v>0</v>
      </c>
      <c r="M1781" s="1">
        <v>327.61455437000001</v>
      </c>
      <c r="N1781" s="1">
        <v>1068.3399999999999</v>
      </c>
    </row>
    <row r="1782" spans="1:14" x14ac:dyDescent="0.15">
      <c r="A1782" s="1" t="str">
        <f t="shared" si="46"/>
        <v>Hyundai Auto Receivables Trust 2017-A17A01761042767</v>
      </c>
      <c r="B1782" s="2">
        <v>42767</v>
      </c>
      <c r="C1782" s="1" t="s">
        <v>65</v>
      </c>
      <c r="D1782" s="1" t="s">
        <v>59</v>
      </c>
      <c r="E1782" s="1">
        <v>17033.419999999998</v>
      </c>
      <c r="F1782" s="1">
        <v>0</v>
      </c>
      <c r="G1782" s="1">
        <v>0</v>
      </c>
      <c r="H1782" s="1">
        <v>0</v>
      </c>
      <c r="I1782" s="1">
        <v>17033.419999999998</v>
      </c>
      <c r="J1782" s="1">
        <v>0</v>
      </c>
      <c r="K1782" s="1">
        <v>0</v>
      </c>
      <c r="L1782" s="1">
        <v>0</v>
      </c>
      <c r="M1782" s="1">
        <v>204.24142570000001</v>
      </c>
      <c r="N1782" s="1">
        <v>892.32</v>
      </c>
    </row>
    <row r="1783" spans="1:14" x14ac:dyDescent="0.15">
      <c r="A1783" s="1" t="str">
        <f t="shared" si="46"/>
        <v>Hyundai Auto Receivables Trust 2017-A17A02713342767</v>
      </c>
      <c r="B1783" s="2">
        <v>42767</v>
      </c>
      <c r="C1783" s="1" t="s">
        <v>66</v>
      </c>
      <c r="D1783" s="1" t="s">
        <v>59</v>
      </c>
      <c r="E1783" s="1">
        <v>23386.61</v>
      </c>
      <c r="F1783" s="1">
        <v>327.51</v>
      </c>
      <c r="G1783" s="1">
        <v>0</v>
      </c>
      <c r="H1783" s="1">
        <v>0</v>
      </c>
      <c r="I1783" s="1">
        <v>23059.1</v>
      </c>
      <c r="J1783" s="1">
        <v>55.74</v>
      </c>
      <c r="K1783" s="1">
        <v>0</v>
      </c>
      <c r="L1783" s="1">
        <v>0</v>
      </c>
      <c r="M1783" s="1">
        <v>301.74835380000002</v>
      </c>
      <c r="N1783" s="1">
        <v>310.36</v>
      </c>
    </row>
    <row r="1784" spans="1:14" x14ac:dyDescent="0.15">
      <c r="A1784" s="1" t="str">
        <f t="shared" si="46"/>
        <v>Hyundai Auto Receivables Trust 2017-A17A06687642767</v>
      </c>
      <c r="B1784" s="2">
        <v>42767</v>
      </c>
      <c r="C1784" s="1" t="s">
        <v>87</v>
      </c>
      <c r="D1784" s="1" t="s">
        <v>59</v>
      </c>
      <c r="E1784" s="1">
        <v>25445.74</v>
      </c>
      <c r="F1784" s="1">
        <v>310.77999999999997</v>
      </c>
      <c r="G1784" s="1">
        <v>0</v>
      </c>
      <c r="H1784" s="1">
        <v>0</v>
      </c>
      <c r="I1784" s="1">
        <v>25134.959999999999</v>
      </c>
      <c r="J1784" s="1">
        <v>129.16999999999999</v>
      </c>
      <c r="K1784" s="1">
        <v>0</v>
      </c>
      <c r="L1784" s="1">
        <v>0</v>
      </c>
      <c r="M1784" s="1">
        <v>314.78524044</v>
      </c>
      <c r="N1784" s="1">
        <v>439.95</v>
      </c>
    </row>
    <row r="1785" spans="1:14" x14ac:dyDescent="0.15">
      <c r="A1785" s="1" t="str">
        <f t="shared" si="46"/>
        <v>Hyundai Auto Receivables Trust 2017-A17A06941142767</v>
      </c>
      <c r="B1785" s="2">
        <v>42767</v>
      </c>
      <c r="C1785" s="1" t="s">
        <v>95</v>
      </c>
      <c r="D1785" s="1" t="s">
        <v>59</v>
      </c>
      <c r="E1785" s="1">
        <v>22866.33</v>
      </c>
      <c r="F1785" s="1">
        <v>16430.25</v>
      </c>
      <c r="G1785" s="1">
        <v>0</v>
      </c>
      <c r="H1785" s="1">
        <v>0</v>
      </c>
      <c r="I1785" s="1">
        <v>6436.08</v>
      </c>
      <c r="J1785" s="1">
        <v>0</v>
      </c>
      <c r="K1785" s="1">
        <v>0</v>
      </c>
      <c r="L1785" s="1">
        <v>0</v>
      </c>
      <c r="M1785" s="1">
        <v>285.83515975</v>
      </c>
    </row>
    <row r="1786" spans="1:14" x14ac:dyDescent="0.15">
      <c r="A1786" s="1" t="str">
        <f t="shared" si="46"/>
        <v>Hyundai Auto Receivables Trust 2017-A17A06542242767</v>
      </c>
      <c r="B1786" s="2">
        <v>42767</v>
      </c>
      <c r="C1786" s="1" t="s">
        <v>75</v>
      </c>
      <c r="D1786" s="1" t="s">
        <v>59</v>
      </c>
      <c r="E1786" s="1">
        <v>24340.67</v>
      </c>
      <c r="G1786" s="1">
        <v>0</v>
      </c>
      <c r="H1786" s="1">
        <v>0</v>
      </c>
      <c r="I1786" s="1">
        <v>24340.67</v>
      </c>
      <c r="K1786" s="1">
        <v>0</v>
      </c>
      <c r="L1786" s="1">
        <v>0</v>
      </c>
      <c r="M1786" s="1">
        <v>379.99333746000002</v>
      </c>
      <c r="N1786" s="1">
        <v>403.62</v>
      </c>
    </row>
    <row r="1787" spans="1:14" x14ac:dyDescent="0.15">
      <c r="A1787" s="1" t="str">
        <f t="shared" si="46"/>
        <v>Hyundai Auto Receivables Trust 2017-A17A06418242767</v>
      </c>
      <c r="B1787" s="2">
        <v>42767</v>
      </c>
      <c r="C1787" s="1" t="s">
        <v>92</v>
      </c>
      <c r="D1787" s="1" t="s">
        <v>59</v>
      </c>
      <c r="E1787" s="1">
        <v>14922.6</v>
      </c>
      <c r="F1787" s="1">
        <v>11762.61</v>
      </c>
      <c r="G1787" s="1">
        <v>0</v>
      </c>
      <c r="H1787" s="1">
        <v>0</v>
      </c>
      <c r="I1787" s="1">
        <v>3159.99</v>
      </c>
      <c r="J1787" s="1">
        <v>0</v>
      </c>
      <c r="K1787" s="1">
        <v>0</v>
      </c>
      <c r="L1787" s="1">
        <v>0</v>
      </c>
      <c r="M1787" s="1">
        <v>180.35583059999999</v>
      </c>
    </row>
    <row r="1788" spans="1:14" x14ac:dyDescent="0.15">
      <c r="A1788" s="1" t="str">
        <f t="shared" si="46"/>
        <v>Hyundai Auto Receivables Trust 2017-A17A06651842767</v>
      </c>
      <c r="B1788" s="2">
        <v>42767</v>
      </c>
      <c r="C1788" s="1" t="s">
        <v>83</v>
      </c>
      <c r="D1788" s="1" t="s">
        <v>59</v>
      </c>
      <c r="E1788" s="1">
        <v>10016.67</v>
      </c>
      <c r="G1788" s="1">
        <v>0</v>
      </c>
      <c r="H1788" s="1">
        <v>0</v>
      </c>
      <c r="I1788" s="1">
        <v>10016.67</v>
      </c>
      <c r="K1788" s="1">
        <v>0</v>
      </c>
      <c r="L1788" s="1">
        <v>0</v>
      </c>
      <c r="M1788" s="1">
        <v>112.48706416</v>
      </c>
      <c r="N1788" s="1">
        <v>377.76</v>
      </c>
    </row>
    <row r="1789" spans="1:14" x14ac:dyDescent="0.15">
      <c r="A1789" s="1" t="str">
        <f t="shared" si="46"/>
        <v>Hyundai Auto Receivables Trust 2017-A17A02073842767</v>
      </c>
      <c r="B1789" s="2">
        <v>42767</v>
      </c>
      <c r="C1789" s="1" t="s">
        <v>64</v>
      </c>
      <c r="D1789" s="1" t="s">
        <v>59</v>
      </c>
      <c r="E1789" s="1">
        <v>16136.08</v>
      </c>
      <c r="F1789" s="1">
        <v>250.22</v>
      </c>
      <c r="G1789" s="1">
        <v>0</v>
      </c>
      <c r="H1789" s="1">
        <v>0</v>
      </c>
      <c r="I1789" s="1">
        <v>15885.86</v>
      </c>
      <c r="J1789" s="1">
        <v>68.39</v>
      </c>
      <c r="K1789" s="1">
        <v>0</v>
      </c>
      <c r="L1789" s="1">
        <v>0</v>
      </c>
      <c r="M1789" s="1">
        <v>250.21413504</v>
      </c>
      <c r="N1789" s="1">
        <v>318.61</v>
      </c>
    </row>
    <row r="1790" spans="1:14" x14ac:dyDescent="0.15">
      <c r="A1790" s="1" t="str">
        <f t="shared" si="46"/>
        <v>Hyundai Auto Receivables Trust 2017-A17A00648642767</v>
      </c>
      <c r="B1790" s="2">
        <v>42767</v>
      </c>
      <c r="C1790" s="1" t="s">
        <v>62</v>
      </c>
      <c r="D1790" s="1" t="s">
        <v>59</v>
      </c>
      <c r="E1790" s="1">
        <v>22385.8</v>
      </c>
      <c r="F1790" s="1">
        <v>236.45</v>
      </c>
      <c r="G1790" s="1">
        <v>0</v>
      </c>
      <c r="H1790" s="1">
        <v>0</v>
      </c>
      <c r="I1790" s="1">
        <v>22149.35</v>
      </c>
      <c r="J1790" s="1">
        <v>216.55</v>
      </c>
      <c r="K1790" s="1">
        <v>0</v>
      </c>
      <c r="L1790" s="1">
        <v>0</v>
      </c>
      <c r="M1790" s="1">
        <v>236.44226402999999</v>
      </c>
      <c r="N1790" s="1">
        <v>453</v>
      </c>
    </row>
    <row r="1791" spans="1:14" x14ac:dyDescent="0.15">
      <c r="A1791" s="1" t="str">
        <f t="shared" si="46"/>
        <v>Hyundai Auto Receivables Trust 2017-A17A06899542767</v>
      </c>
      <c r="B1791" s="2">
        <v>42767</v>
      </c>
      <c r="C1791" s="1" t="s">
        <v>96</v>
      </c>
      <c r="D1791" s="1" t="s">
        <v>59</v>
      </c>
      <c r="E1791" s="1">
        <v>30414.400000000001</v>
      </c>
      <c r="F1791" s="1">
        <v>1650.79</v>
      </c>
      <c r="G1791" s="1">
        <v>0</v>
      </c>
      <c r="H1791" s="1">
        <v>0</v>
      </c>
      <c r="I1791" s="1">
        <v>28763.61</v>
      </c>
      <c r="J1791" s="1">
        <v>0</v>
      </c>
      <c r="K1791" s="1">
        <v>0</v>
      </c>
      <c r="L1791" s="1">
        <v>0</v>
      </c>
      <c r="M1791" s="1">
        <v>429.14533333999998</v>
      </c>
      <c r="N1791" s="1">
        <v>904.78</v>
      </c>
    </row>
    <row r="1792" spans="1:14" x14ac:dyDescent="0.15">
      <c r="A1792" s="1" t="str">
        <f t="shared" si="46"/>
        <v>Hyundai Auto Receivables Trust 2017-A17A06706042767</v>
      </c>
      <c r="B1792" s="2">
        <v>42767</v>
      </c>
      <c r="C1792" s="1" t="s">
        <v>88</v>
      </c>
      <c r="D1792" s="1" t="s">
        <v>59</v>
      </c>
      <c r="E1792" s="1">
        <v>24079.42</v>
      </c>
      <c r="G1792" s="1">
        <v>0</v>
      </c>
      <c r="H1792" s="1">
        <v>0</v>
      </c>
      <c r="I1792" s="1">
        <v>24079.42</v>
      </c>
      <c r="K1792" s="1">
        <v>0</v>
      </c>
      <c r="L1792" s="1">
        <v>0</v>
      </c>
      <c r="M1792" s="1">
        <v>388.37</v>
      </c>
      <c r="N1792" s="1">
        <v>776.74</v>
      </c>
    </row>
    <row r="1793" spans="1:14" x14ac:dyDescent="0.15">
      <c r="A1793" s="1" t="str">
        <f t="shared" si="46"/>
        <v>Hyundai Auto Receivables Trust 2017-A17A04618542767</v>
      </c>
      <c r="B1793" s="2">
        <v>42767</v>
      </c>
      <c r="C1793" s="1" t="s">
        <v>82</v>
      </c>
      <c r="D1793" s="1" t="s">
        <v>59</v>
      </c>
      <c r="E1793" s="1">
        <v>36572.33</v>
      </c>
      <c r="G1793" s="1">
        <v>0</v>
      </c>
      <c r="H1793" s="1">
        <v>0</v>
      </c>
      <c r="I1793" s="1">
        <v>36572.33</v>
      </c>
      <c r="K1793" s="1">
        <v>0</v>
      </c>
      <c r="L1793" s="1">
        <v>0</v>
      </c>
      <c r="M1793" s="1">
        <v>339.79387356000001</v>
      </c>
      <c r="N1793" s="1">
        <v>605.82000000000005</v>
      </c>
    </row>
    <row r="1794" spans="1:14" x14ac:dyDescent="0.15">
      <c r="A1794" s="1" t="str">
        <f t="shared" si="46"/>
        <v>Hyundai Auto Receivables Trust 2017-A17A04812942767</v>
      </c>
      <c r="B1794" s="2">
        <v>42767</v>
      </c>
      <c r="C1794" s="1" t="s">
        <v>71</v>
      </c>
      <c r="D1794" s="1" t="s">
        <v>59</v>
      </c>
      <c r="E1794" s="1">
        <v>10874.18</v>
      </c>
      <c r="G1794" s="1">
        <v>0</v>
      </c>
      <c r="H1794" s="1">
        <v>0</v>
      </c>
      <c r="I1794" s="1">
        <v>10874.18</v>
      </c>
      <c r="K1794" s="1">
        <v>0</v>
      </c>
      <c r="L1794" s="1">
        <v>0</v>
      </c>
      <c r="M1794" s="1">
        <v>275.53490973999999</v>
      </c>
      <c r="N1794" s="1">
        <v>628.79999999999995</v>
      </c>
    </row>
    <row r="1795" spans="1:14" x14ac:dyDescent="0.15">
      <c r="A1795" s="1" t="str">
        <f t="shared" ref="A1795:A1858" si="47">D1795&amp;C1795&amp;B1795</f>
        <v>Hyundai Auto Receivables Trust 2017-A17A04771142767</v>
      </c>
      <c r="B1795" s="2">
        <v>42767</v>
      </c>
      <c r="C1795" s="1" t="s">
        <v>70</v>
      </c>
      <c r="D1795" s="1" t="s">
        <v>59</v>
      </c>
      <c r="E1795" s="1">
        <v>8569.9</v>
      </c>
      <c r="F1795" s="1">
        <v>198.17</v>
      </c>
      <c r="G1795" s="1">
        <v>0</v>
      </c>
      <c r="H1795" s="1">
        <v>0</v>
      </c>
      <c r="I1795" s="1">
        <v>8371.73</v>
      </c>
      <c r="J1795" s="1">
        <v>21.76</v>
      </c>
      <c r="K1795" s="1">
        <v>0</v>
      </c>
      <c r="L1795" s="1">
        <v>0</v>
      </c>
      <c r="M1795" s="1">
        <v>198.68450555000001</v>
      </c>
      <c r="N1795" s="1">
        <v>219.93</v>
      </c>
    </row>
    <row r="1796" spans="1:14" x14ac:dyDescent="0.15">
      <c r="A1796" s="1" t="str">
        <f t="shared" si="47"/>
        <v>Hyundai Auto Receivables Trust 2017-A17A00229642767</v>
      </c>
      <c r="B1796" s="2">
        <v>42767</v>
      </c>
      <c r="C1796" s="1" t="s">
        <v>60</v>
      </c>
      <c r="D1796" s="1" t="s">
        <v>59</v>
      </c>
      <c r="E1796" s="1">
        <v>12868.95</v>
      </c>
      <c r="G1796" s="1">
        <v>0</v>
      </c>
      <c r="H1796" s="1">
        <v>0</v>
      </c>
      <c r="I1796" s="1">
        <v>12868.95</v>
      </c>
      <c r="K1796" s="1">
        <v>0</v>
      </c>
      <c r="L1796" s="1">
        <v>0</v>
      </c>
      <c r="M1796" s="1">
        <v>198.18708751</v>
      </c>
      <c r="N1796" s="1">
        <v>789.22</v>
      </c>
    </row>
    <row r="1797" spans="1:14" x14ac:dyDescent="0.15">
      <c r="A1797" s="1" t="str">
        <f t="shared" si="47"/>
        <v>Hyundai Auto Receivables Trust 2017-A17A04816442767</v>
      </c>
      <c r="B1797" s="2">
        <v>42767</v>
      </c>
      <c r="C1797" s="1" t="s">
        <v>72</v>
      </c>
      <c r="D1797" s="1" t="s">
        <v>59</v>
      </c>
      <c r="E1797" s="1">
        <v>10742.3</v>
      </c>
      <c r="F1797" s="1">
        <v>229.18</v>
      </c>
      <c r="G1797" s="1">
        <v>0</v>
      </c>
      <c r="H1797" s="1">
        <v>0</v>
      </c>
      <c r="I1797" s="1">
        <v>10513.12</v>
      </c>
      <c r="J1797" s="1">
        <v>41.97</v>
      </c>
      <c r="K1797" s="1">
        <v>0</v>
      </c>
      <c r="L1797" s="1">
        <v>0</v>
      </c>
      <c r="M1797" s="1">
        <v>229.21727154999999</v>
      </c>
    </row>
    <row r="1798" spans="1:14" x14ac:dyDescent="0.15">
      <c r="A1798" s="1" t="str">
        <f t="shared" si="47"/>
        <v>Hyundai Auto Receivables Trust 2017-A17A06271242767</v>
      </c>
      <c r="B1798" s="2">
        <v>42767</v>
      </c>
      <c r="C1798" s="1" t="s">
        <v>80</v>
      </c>
      <c r="D1798" s="1" t="s">
        <v>59</v>
      </c>
      <c r="E1798" s="1">
        <v>21148.15</v>
      </c>
      <c r="F1798" s="1">
        <v>14154.74</v>
      </c>
      <c r="G1798" s="1">
        <v>6993.41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369.22</v>
      </c>
    </row>
    <row r="1799" spans="1:14" x14ac:dyDescent="0.15">
      <c r="A1799" s="1" t="str">
        <f t="shared" si="47"/>
        <v>Hyundai Auto Receivables Trust 2017-A17A05737942767</v>
      </c>
      <c r="B1799" s="2">
        <v>42767</v>
      </c>
      <c r="C1799" s="1" t="s">
        <v>91</v>
      </c>
      <c r="D1799" s="1" t="s">
        <v>59</v>
      </c>
      <c r="E1799" s="1">
        <v>16907.98</v>
      </c>
      <c r="F1799" s="1">
        <v>13572.03</v>
      </c>
      <c r="G1799" s="1">
        <v>3335.95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259.11084016000001</v>
      </c>
    </row>
    <row r="1800" spans="1:14" x14ac:dyDescent="0.15">
      <c r="A1800" s="1" t="str">
        <f t="shared" si="47"/>
        <v>Hyundai Auto Receivables Trust 2017-A17A06354042767</v>
      </c>
      <c r="B1800" s="2">
        <v>42767</v>
      </c>
      <c r="C1800" s="1" t="s">
        <v>86</v>
      </c>
      <c r="D1800" s="1" t="s">
        <v>59</v>
      </c>
      <c r="E1800" s="1">
        <v>21818.38</v>
      </c>
      <c r="F1800" s="1">
        <v>20740.02</v>
      </c>
      <c r="G1800" s="1">
        <v>1078.3599999999999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344.57801121</v>
      </c>
    </row>
    <row r="1801" spans="1:14" x14ac:dyDescent="0.15">
      <c r="A1801" s="1" t="str">
        <f t="shared" si="47"/>
        <v>Hyundai Auto Receivables Trust 2017-A17A06596942767</v>
      </c>
      <c r="B1801" s="2">
        <v>42767</v>
      </c>
      <c r="C1801" s="1" t="s">
        <v>79</v>
      </c>
      <c r="D1801" s="1" t="s">
        <v>59</v>
      </c>
      <c r="E1801" s="1">
        <v>19496.650000000001</v>
      </c>
      <c r="F1801" s="1">
        <v>11074.1</v>
      </c>
      <c r="G1801" s="1">
        <v>8422.5499999999993</v>
      </c>
      <c r="H1801" s="1">
        <v>0</v>
      </c>
      <c r="I1801" s="1">
        <v>0</v>
      </c>
      <c r="J1801" s="1">
        <v>92.56</v>
      </c>
      <c r="K1801" s="1">
        <v>0</v>
      </c>
      <c r="L1801" s="1">
        <v>0</v>
      </c>
      <c r="M1801" s="1">
        <v>242.59635306999999</v>
      </c>
    </row>
    <row r="1802" spans="1:14" x14ac:dyDescent="0.15">
      <c r="A1802" s="1" t="str">
        <f t="shared" si="47"/>
        <v>Hyundai Auto Receivables Trust 2017-A17A07028642767</v>
      </c>
      <c r="B1802" s="2">
        <v>42767</v>
      </c>
      <c r="C1802" s="1" t="s">
        <v>94</v>
      </c>
      <c r="D1802" s="1" t="s">
        <v>59</v>
      </c>
      <c r="E1802" s="1">
        <v>23061.040000000001</v>
      </c>
      <c r="F1802" s="1">
        <v>15756.21</v>
      </c>
      <c r="G1802" s="1">
        <v>7304.83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283.46888973</v>
      </c>
    </row>
    <row r="1803" spans="1:14" x14ac:dyDescent="0.15">
      <c r="A1803" s="1" t="str">
        <f t="shared" si="47"/>
        <v>Hyundai Auto Receivables Trust 2017-A17A05841142767</v>
      </c>
      <c r="B1803" s="2">
        <v>42767</v>
      </c>
      <c r="C1803" s="1" t="s">
        <v>73</v>
      </c>
      <c r="D1803" s="1" t="s">
        <v>59</v>
      </c>
      <c r="E1803" s="1">
        <v>22005.02</v>
      </c>
      <c r="F1803" s="1">
        <v>18632.87</v>
      </c>
      <c r="G1803" s="1">
        <v>3372.15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368.50054310000002</v>
      </c>
    </row>
    <row r="1804" spans="1:14" x14ac:dyDescent="0.15">
      <c r="A1804" s="1" t="str">
        <f t="shared" si="47"/>
        <v>Hyundai Auto Receivables Trust 2017-A17A06441742767</v>
      </c>
      <c r="B1804" s="2">
        <v>42767</v>
      </c>
      <c r="C1804" s="1" t="s">
        <v>67</v>
      </c>
      <c r="D1804" s="1" t="s">
        <v>59</v>
      </c>
      <c r="E1804" s="1">
        <v>22114.17</v>
      </c>
      <c r="F1804" s="1">
        <v>16629.14</v>
      </c>
      <c r="G1804" s="1">
        <v>5485.03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285.53558994000002</v>
      </c>
    </row>
    <row r="1805" spans="1:14" x14ac:dyDescent="0.15">
      <c r="A1805" s="1" t="str">
        <f t="shared" si="47"/>
        <v>Hyundai Auto Receivables Trust 2017-A17A06041742767</v>
      </c>
      <c r="B1805" s="2">
        <v>42767</v>
      </c>
      <c r="C1805" s="1" t="s">
        <v>89</v>
      </c>
      <c r="D1805" s="1" t="s">
        <v>59</v>
      </c>
      <c r="E1805" s="1">
        <v>19869.36</v>
      </c>
      <c r="F1805" s="1">
        <v>14177.5</v>
      </c>
      <c r="G1805" s="1">
        <v>5691.86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290.27876622999997</v>
      </c>
    </row>
    <row r="1806" spans="1:14" x14ac:dyDescent="0.15">
      <c r="A1806" s="1" t="str">
        <f t="shared" si="47"/>
        <v>Hyundai Auto Receivables Trust 2017-A17A06966742767</v>
      </c>
      <c r="B1806" s="2">
        <v>42767</v>
      </c>
      <c r="C1806" s="1" t="s">
        <v>97</v>
      </c>
      <c r="D1806" s="1" t="s">
        <v>59</v>
      </c>
      <c r="E1806" s="1">
        <v>10895.45</v>
      </c>
      <c r="F1806" s="1">
        <v>10410.09</v>
      </c>
      <c r="G1806" s="1">
        <v>485.36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113.25463274000001</v>
      </c>
    </row>
    <row r="1807" spans="1:14" x14ac:dyDescent="0.15">
      <c r="A1807" s="1" t="str">
        <f t="shared" si="47"/>
        <v>Hyundai Auto Receivables Trust 2017-A17A06407142767</v>
      </c>
      <c r="B1807" s="2">
        <v>42767</v>
      </c>
      <c r="C1807" s="1" t="s">
        <v>90</v>
      </c>
      <c r="D1807" s="1" t="s">
        <v>59</v>
      </c>
      <c r="E1807" s="1">
        <v>12902.53</v>
      </c>
      <c r="F1807" s="1">
        <v>8830.25</v>
      </c>
      <c r="G1807" s="1">
        <v>4072.28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166.03404473000001</v>
      </c>
    </row>
    <row r="1808" spans="1:14" x14ac:dyDescent="0.15">
      <c r="A1808" s="1" t="str">
        <f t="shared" si="47"/>
        <v>Hyundai Auto Receivables Trust 2017-A17A05267442767</v>
      </c>
      <c r="B1808" s="2">
        <v>42767</v>
      </c>
      <c r="C1808" s="1" t="s">
        <v>81</v>
      </c>
      <c r="D1808" s="1" t="s">
        <v>59</v>
      </c>
      <c r="E1808" s="1">
        <v>17224.39</v>
      </c>
      <c r="F1808" s="1">
        <v>158.96</v>
      </c>
      <c r="G1808" s="1">
        <v>17065.43</v>
      </c>
      <c r="H1808" s="1">
        <v>0</v>
      </c>
      <c r="I1808" s="1">
        <v>0</v>
      </c>
      <c r="J1808" s="1">
        <v>194.62</v>
      </c>
      <c r="K1808" s="1">
        <v>0</v>
      </c>
      <c r="L1808" s="1">
        <v>0</v>
      </c>
      <c r="M1808" s="1">
        <v>258.12361712000001</v>
      </c>
    </row>
    <row r="1809" spans="1:14" x14ac:dyDescent="0.15">
      <c r="A1809" s="1" t="str">
        <f t="shared" si="47"/>
        <v>Hyundai Auto Receivables Trust 2017-A17A06672742767</v>
      </c>
      <c r="B1809" s="2">
        <v>42767</v>
      </c>
      <c r="C1809" s="1" t="s">
        <v>85</v>
      </c>
      <c r="D1809" s="1" t="s">
        <v>59</v>
      </c>
      <c r="E1809" s="1">
        <v>27601.81</v>
      </c>
      <c r="F1809" s="1">
        <v>17116.11</v>
      </c>
      <c r="G1809" s="1">
        <v>10485.700000000001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445.18</v>
      </c>
    </row>
    <row r="1810" spans="1:14" x14ac:dyDescent="0.15">
      <c r="A1810" s="1" t="str">
        <f t="shared" si="47"/>
        <v>Nissan Auto Receivables 2017-A Owner Trust52076042767</v>
      </c>
      <c r="B1810" s="2">
        <v>42767</v>
      </c>
      <c r="C1810" s="1">
        <v>520760</v>
      </c>
      <c r="D1810" s="1" t="s">
        <v>172</v>
      </c>
      <c r="E1810" s="1">
        <v>3228.22</v>
      </c>
      <c r="F1810" s="1">
        <v>0</v>
      </c>
      <c r="G1810" s="1">
        <v>0</v>
      </c>
      <c r="H1810" s="1">
        <v>0</v>
      </c>
      <c r="I1810" s="1">
        <v>3228.22</v>
      </c>
      <c r="J1810" s="1">
        <v>0</v>
      </c>
      <c r="K1810" s="1">
        <v>0</v>
      </c>
      <c r="L1810" s="1">
        <v>0</v>
      </c>
      <c r="M1810" s="1">
        <v>377.47</v>
      </c>
      <c r="N1810" s="1">
        <v>774.22</v>
      </c>
    </row>
    <row r="1811" spans="1:14" x14ac:dyDescent="0.15">
      <c r="A1811" s="1" t="str">
        <f t="shared" si="47"/>
        <v>Nissan Auto Receivables 2017-A Owner Trust671477942767</v>
      </c>
      <c r="B1811" s="2">
        <v>42767</v>
      </c>
      <c r="C1811" s="1">
        <v>6714779</v>
      </c>
      <c r="D1811" s="1" t="s">
        <v>172</v>
      </c>
      <c r="E1811" s="1">
        <v>24739.02</v>
      </c>
      <c r="F1811" s="1">
        <v>0</v>
      </c>
      <c r="G1811" s="1">
        <v>0</v>
      </c>
      <c r="H1811" s="1">
        <v>0</v>
      </c>
      <c r="I1811" s="1">
        <v>24739.02</v>
      </c>
      <c r="J1811" s="1">
        <v>0</v>
      </c>
      <c r="K1811" s="1">
        <v>0</v>
      </c>
      <c r="L1811" s="1">
        <v>0</v>
      </c>
      <c r="M1811" s="1">
        <v>458.13</v>
      </c>
      <c r="N1811" s="1">
        <v>916.26</v>
      </c>
    </row>
    <row r="1812" spans="1:14" x14ac:dyDescent="0.15">
      <c r="A1812" s="1" t="str">
        <f t="shared" si="47"/>
        <v>Nissan Auto Receivables 2017-A Owner Trust687419042767</v>
      </c>
      <c r="B1812" s="2">
        <v>42767</v>
      </c>
      <c r="C1812" s="1">
        <v>6874190</v>
      </c>
      <c r="D1812" s="1" t="s">
        <v>172</v>
      </c>
      <c r="E1812" s="1">
        <v>14621.58</v>
      </c>
      <c r="F1812" s="1">
        <v>270.77</v>
      </c>
      <c r="G1812" s="1">
        <v>0</v>
      </c>
      <c r="H1812" s="1">
        <v>0</v>
      </c>
      <c r="I1812" s="1">
        <v>14350.81</v>
      </c>
      <c r="J1812" s="1">
        <v>0</v>
      </c>
      <c r="K1812" s="1">
        <v>0</v>
      </c>
      <c r="L1812" s="1">
        <v>0</v>
      </c>
      <c r="M1812" s="1">
        <v>270.77</v>
      </c>
      <c r="N1812" s="1">
        <v>270.77</v>
      </c>
    </row>
    <row r="1813" spans="1:14" x14ac:dyDescent="0.15">
      <c r="A1813" s="1" t="str">
        <f t="shared" si="47"/>
        <v>Nissan Auto Receivables 2017-A Owner Trust687831842767</v>
      </c>
      <c r="B1813" s="2">
        <v>42767</v>
      </c>
      <c r="C1813" s="1">
        <v>6878318</v>
      </c>
      <c r="D1813" s="1" t="s">
        <v>172</v>
      </c>
      <c r="E1813" s="1">
        <v>20213.009999999998</v>
      </c>
      <c r="F1813" s="1">
        <v>470.07</v>
      </c>
      <c r="G1813" s="1">
        <v>0</v>
      </c>
      <c r="H1813" s="1">
        <v>0</v>
      </c>
      <c r="I1813" s="1">
        <v>19742.939999999999</v>
      </c>
      <c r="J1813" s="1">
        <v>0</v>
      </c>
      <c r="K1813" s="1">
        <v>0</v>
      </c>
      <c r="L1813" s="1">
        <v>0</v>
      </c>
      <c r="M1813" s="1">
        <v>470.07</v>
      </c>
      <c r="N1813" s="1">
        <v>940.14</v>
      </c>
    </row>
    <row r="1814" spans="1:14" x14ac:dyDescent="0.15">
      <c r="A1814" s="1" t="str">
        <f t="shared" si="47"/>
        <v>Nissan Auto Receivables 2017-A Owner Trust739909142767</v>
      </c>
      <c r="B1814" s="2">
        <v>42767</v>
      </c>
      <c r="C1814" s="1">
        <v>7399091</v>
      </c>
      <c r="D1814" s="1" t="s">
        <v>172</v>
      </c>
      <c r="E1814" s="1">
        <v>17048.52</v>
      </c>
      <c r="F1814" s="1">
        <v>0</v>
      </c>
      <c r="G1814" s="1">
        <v>0</v>
      </c>
      <c r="H1814" s="1">
        <v>0</v>
      </c>
      <c r="I1814" s="1">
        <v>17048.52</v>
      </c>
      <c r="J1814" s="1">
        <v>0</v>
      </c>
      <c r="K1814" s="1">
        <v>0</v>
      </c>
      <c r="L1814" s="1">
        <v>0</v>
      </c>
      <c r="M1814" s="1">
        <v>293.94</v>
      </c>
      <c r="N1814" s="1">
        <v>587.88</v>
      </c>
    </row>
    <row r="1815" spans="1:14" x14ac:dyDescent="0.15">
      <c r="A1815" s="1" t="str">
        <f t="shared" si="47"/>
        <v>Nissan Auto Receivables 2017-A Owner Trust760149842767</v>
      </c>
      <c r="B1815" s="2">
        <v>42767</v>
      </c>
      <c r="C1815" s="1">
        <v>7601498</v>
      </c>
      <c r="D1815" s="1" t="s">
        <v>172</v>
      </c>
      <c r="E1815" s="1">
        <v>25413.119999999999</v>
      </c>
      <c r="F1815" s="1">
        <v>0</v>
      </c>
      <c r="G1815" s="1">
        <v>0</v>
      </c>
      <c r="H1815" s="1">
        <v>0</v>
      </c>
      <c r="I1815" s="1">
        <v>25413.119999999999</v>
      </c>
      <c r="J1815" s="1">
        <v>0</v>
      </c>
      <c r="K1815" s="1">
        <v>0</v>
      </c>
      <c r="L1815" s="1">
        <v>0</v>
      </c>
      <c r="M1815" s="1">
        <v>529.44000000000005</v>
      </c>
      <c r="N1815" s="1">
        <v>1058.8800000000001</v>
      </c>
    </row>
    <row r="1816" spans="1:14" x14ac:dyDescent="0.15">
      <c r="A1816" s="1" t="str">
        <f t="shared" si="47"/>
        <v>Nissan Auto Receivables 2017-A Owner Trust781946142767</v>
      </c>
      <c r="B1816" s="2">
        <v>42767</v>
      </c>
      <c r="C1816" s="1">
        <v>7819461</v>
      </c>
      <c r="D1816" s="1" t="s">
        <v>172</v>
      </c>
      <c r="E1816" s="1">
        <v>25357.34</v>
      </c>
      <c r="F1816" s="1">
        <v>408.96</v>
      </c>
      <c r="G1816" s="1">
        <v>0</v>
      </c>
      <c r="H1816" s="1">
        <v>0</v>
      </c>
      <c r="I1816" s="1">
        <v>24948.38</v>
      </c>
      <c r="J1816" s="1">
        <v>0</v>
      </c>
      <c r="K1816" s="1">
        <v>0</v>
      </c>
      <c r="L1816" s="1">
        <v>0</v>
      </c>
      <c r="M1816" s="1">
        <v>408.98</v>
      </c>
      <c r="N1816" s="1">
        <v>408.98</v>
      </c>
    </row>
    <row r="1817" spans="1:14" x14ac:dyDescent="0.15">
      <c r="A1817" s="1" t="str">
        <f t="shared" si="47"/>
        <v>Nissan Auto Receivables 2017-A Owner Trust806100442767</v>
      </c>
      <c r="B1817" s="2">
        <v>42767</v>
      </c>
      <c r="C1817" s="1">
        <v>8061004</v>
      </c>
      <c r="D1817" s="1" t="s">
        <v>172</v>
      </c>
      <c r="E1817" s="1">
        <v>24738.02</v>
      </c>
      <c r="F1817" s="1">
        <v>0</v>
      </c>
      <c r="G1817" s="1">
        <v>0</v>
      </c>
      <c r="H1817" s="1">
        <v>0</v>
      </c>
      <c r="I1817" s="1">
        <v>24738.02</v>
      </c>
      <c r="J1817" s="1">
        <v>0</v>
      </c>
      <c r="K1817" s="1">
        <v>0</v>
      </c>
      <c r="L1817" s="1">
        <v>0</v>
      </c>
      <c r="M1817" s="1">
        <v>399</v>
      </c>
      <c r="N1817" s="1">
        <v>798</v>
      </c>
    </row>
    <row r="1818" spans="1:14" x14ac:dyDescent="0.15">
      <c r="A1818" s="1" t="str">
        <f t="shared" si="47"/>
        <v>Nissan Auto Receivables 2017-A Owner Trust807611442767</v>
      </c>
      <c r="B1818" s="2">
        <v>42767</v>
      </c>
      <c r="C1818" s="1">
        <v>8076114</v>
      </c>
      <c r="D1818" s="1" t="s">
        <v>172</v>
      </c>
      <c r="E1818" s="1">
        <v>20053.78</v>
      </c>
      <c r="F1818" s="1">
        <v>294.14999999999998</v>
      </c>
      <c r="G1818" s="1">
        <v>0</v>
      </c>
      <c r="H1818" s="1">
        <v>0</v>
      </c>
      <c r="I1818" s="1">
        <v>19759.63</v>
      </c>
      <c r="J1818" s="1">
        <v>55.85</v>
      </c>
      <c r="K1818" s="1">
        <v>0</v>
      </c>
      <c r="L1818" s="1">
        <v>0</v>
      </c>
      <c r="M1818" s="1">
        <v>294.17</v>
      </c>
      <c r="N1818" s="1">
        <v>314.01</v>
      </c>
    </row>
    <row r="1819" spans="1:14" x14ac:dyDescent="0.15">
      <c r="A1819" s="1" t="str">
        <f t="shared" si="47"/>
        <v>Nissan Auto Receivables 2017-A Owner Trust1105890542767</v>
      </c>
      <c r="B1819" s="2">
        <v>42767</v>
      </c>
      <c r="C1819" s="1">
        <v>11058905</v>
      </c>
      <c r="D1819" s="1" t="s">
        <v>172</v>
      </c>
      <c r="E1819" s="1">
        <v>30240</v>
      </c>
      <c r="F1819" s="1">
        <v>480</v>
      </c>
      <c r="G1819" s="1">
        <v>0</v>
      </c>
      <c r="H1819" s="1">
        <v>0</v>
      </c>
      <c r="I1819" s="1">
        <v>29760</v>
      </c>
      <c r="J1819" s="1">
        <v>0</v>
      </c>
      <c r="K1819" s="1">
        <v>0</v>
      </c>
      <c r="L1819" s="1">
        <v>0</v>
      </c>
      <c r="M1819" s="1">
        <v>480</v>
      </c>
      <c r="N1819" s="1">
        <v>960</v>
      </c>
    </row>
    <row r="1820" spans="1:14" x14ac:dyDescent="0.15">
      <c r="A1820" s="1" t="str">
        <f t="shared" si="47"/>
        <v>Nissan Auto Receivables 2017-A Owner Trust1154706442767</v>
      </c>
      <c r="B1820" s="2">
        <v>42767</v>
      </c>
      <c r="C1820" s="1">
        <v>11547064</v>
      </c>
      <c r="D1820" s="1" t="s">
        <v>172</v>
      </c>
      <c r="E1820" s="1">
        <v>22050.58</v>
      </c>
      <c r="F1820" s="1">
        <v>311.45</v>
      </c>
      <c r="G1820" s="1">
        <v>0</v>
      </c>
      <c r="H1820" s="1">
        <v>0</v>
      </c>
      <c r="I1820" s="1">
        <v>21739.13</v>
      </c>
      <c r="J1820" s="1">
        <v>64.28</v>
      </c>
      <c r="K1820" s="1">
        <v>0</v>
      </c>
      <c r="L1820" s="1">
        <v>0</v>
      </c>
      <c r="M1820" s="1">
        <v>304.95999999999998</v>
      </c>
      <c r="N1820" s="1">
        <v>375.73</v>
      </c>
    </row>
    <row r="1821" spans="1:14" x14ac:dyDescent="0.15">
      <c r="A1821" s="1" t="str">
        <f t="shared" si="47"/>
        <v>Santander Drive Auto Receivables Trust 2017-11040040242795</v>
      </c>
      <c r="B1821" s="2">
        <v>42795</v>
      </c>
      <c r="C1821" s="1">
        <v>10400402</v>
      </c>
      <c r="D1821" s="1" t="s">
        <v>58</v>
      </c>
      <c r="E1821" s="1">
        <v>21046.74</v>
      </c>
      <c r="F1821" s="1">
        <v>0</v>
      </c>
      <c r="G1821" s="1">
        <v>21046.74</v>
      </c>
      <c r="H1821" s="1">
        <v>0</v>
      </c>
      <c r="I1821" s="1">
        <v>0</v>
      </c>
      <c r="J1821" s="1">
        <v>0</v>
      </c>
      <c r="K1821" s="1">
        <v>5598.5</v>
      </c>
      <c r="L1821" s="1">
        <v>5598.5</v>
      </c>
      <c r="M1821" s="1">
        <v>319.54079999999999</v>
      </c>
      <c r="N1821" s="1">
        <v>2718.52</v>
      </c>
    </row>
    <row r="1822" spans="1:14" x14ac:dyDescent="0.15">
      <c r="A1822" s="1" t="str">
        <f t="shared" si="47"/>
        <v>Santander Drive Auto Receivables Trust 2017-11068336142795</v>
      </c>
      <c r="B1822" s="2">
        <v>42795</v>
      </c>
      <c r="C1822" s="1">
        <v>10683361</v>
      </c>
      <c r="D1822" s="1" t="s">
        <v>58</v>
      </c>
      <c r="E1822" s="1">
        <v>18493.419999999998</v>
      </c>
      <c r="F1822" s="1">
        <v>0</v>
      </c>
      <c r="G1822" s="1">
        <v>18493.419999999998</v>
      </c>
      <c r="H1822" s="1">
        <v>0</v>
      </c>
      <c r="I1822" s="1">
        <v>0</v>
      </c>
      <c r="J1822" s="1">
        <v>0</v>
      </c>
      <c r="K1822" s="1">
        <v>3733.5</v>
      </c>
      <c r="L1822" s="1">
        <v>3733.5</v>
      </c>
      <c r="M1822" s="1">
        <v>246.88839999999999</v>
      </c>
      <c r="N1822" s="1">
        <v>2710.33</v>
      </c>
    </row>
    <row r="1823" spans="1:14" x14ac:dyDescent="0.15">
      <c r="A1823" s="1" t="str">
        <f t="shared" si="47"/>
        <v>Santander Drive Auto Receivables Trust 2017-11287068942795</v>
      </c>
      <c r="B1823" s="2">
        <v>42795</v>
      </c>
      <c r="C1823" s="1">
        <v>12870689</v>
      </c>
      <c r="D1823" s="1" t="s">
        <v>58</v>
      </c>
      <c r="E1823" s="1">
        <v>12427.06</v>
      </c>
      <c r="F1823" s="1">
        <v>0</v>
      </c>
      <c r="G1823" s="1">
        <v>12427.06</v>
      </c>
      <c r="H1823" s="1">
        <v>0</v>
      </c>
      <c r="I1823" s="1">
        <v>0</v>
      </c>
      <c r="J1823" s="1">
        <v>0</v>
      </c>
      <c r="K1823" s="1">
        <v>1189</v>
      </c>
      <c r="L1823" s="1">
        <v>1189</v>
      </c>
      <c r="M1823" s="1">
        <v>155.81479999999999</v>
      </c>
      <c r="N1823" s="1">
        <v>2179.0500000000002</v>
      </c>
    </row>
    <row r="1824" spans="1:14" x14ac:dyDescent="0.15">
      <c r="A1824" s="1" t="str">
        <f t="shared" si="47"/>
        <v>Santander Drive Auto Receivables Trust 2017-11430038942795</v>
      </c>
      <c r="B1824" s="2">
        <v>42795</v>
      </c>
      <c r="C1824" s="1">
        <v>14300389</v>
      </c>
      <c r="D1824" s="1" t="s">
        <v>58</v>
      </c>
      <c r="E1824" s="1">
        <v>17333.5</v>
      </c>
      <c r="F1824" s="1">
        <v>0</v>
      </c>
      <c r="G1824" s="1">
        <v>17333.5</v>
      </c>
      <c r="H1824" s="1">
        <v>0</v>
      </c>
      <c r="I1824" s="1">
        <v>0</v>
      </c>
      <c r="J1824" s="1">
        <v>0</v>
      </c>
      <c r="K1824" s="1">
        <v>8272</v>
      </c>
      <c r="L1824" s="1">
        <v>8272</v>
      </c>
      <c r="M1824" s="1">
        <v>163.97790000000001</v>
      </c>
      <c r="N1824" s="1">
        <v>3755.72</v>
      </c>
    </row>
    <row r="1825" spans="1:14" x14ac:dyDescent="0.15">
      <c r="A1825" s="1" t="str">
        <f t="shared" si="47"/>
        <v>Santander Drive Auto Receivables Trust 2017-121802442795</v>
      </c>
      <c r="B1825" s="2">
        <v>42795</v>
      </c>
      <c r="C1825" s="1">
        <v>218024</v>
      </c>
      <c r="D1825" s="1" t="s">
        <v>58</v>
      </c>
      <c r="E1825" s="1">
        <v>3507.84</v>
      </c>
      <c r="F1825" s="1">
        <v>0</v>
      </c>
      <c r="G1825" s="1">
        <v>3507.84</v>
      </c>
      <c r="H1825" s="1">
        <v>0</v>
      </c>
      <c r="I1825" s="1">
        <v>0</v>
      </c>
      <c r="J1825" s="1">
        <v>0</v>
      </c>
      <c r="K1825" s="1">
        <v>1963</v>
      </c>
      <c r="L1825" s="1">
        <v>1963</v>
      </c>
      <c r="M1825" s="1">
        <v>0</v>
      </c>
      <c r="N1825" s="1">
        <v>710.29</v>
      </c>
    </row>
    <row r="1826" spans="1:14" x14ac:dyDescent="0.15">
      <c r="A1826" s="1" t="str">
        <f t="shared" si="47"/>
        <v>Santander Drive Auto Receivables Trust 2017-132867442795</v>
      </c>
      <c r="B1826" s="2">
        <v>42795</v>
      </c>
      <c r="C1826" s="1">
        <v>328674</v>
      </c>
      <c r="D1826" s="1" t="s">
        <v>58</v>
      </c>
      <c r="E1826" s="1">
        <v>7324.6</v>
      </c>
      <c r="F1826" s="1">
        <v>0</v>
      </c>
      <c r="G1826" s="1">
        <v>7324.6</v>
      </c>
      <c r="H1826" s="1">
        <v>0</v>
      </c>
      <c r="I1826" s="1">
        <v>0</v>
      </c>
      <c r="J1826" s="1">
        <v>0</v>
      </c>
      <c r="K1826" s="1">
        <v>718</v>
      </c>
      <c r="L1826" s="1">
        <v>718</v>
      </c>
      <c r="M1826" s="1">
        <v>239.87520000000001</v>
      </c>
      <c r="N1826" s="1">
        <v>1386.7</v>
      </c>
    </row>
    <row r="1827" spans="1:14" x14ac:dyDescent="0.15">
      <c r="A1827" s="1" t="str">
        <f t="shared" si="47"/>
        <v>Santander Drive Auto Receivables Trust 2017-134955042795</v>
      </c>
      <c r="B1827" s="2">
        <v>42795</v>
      </c>
      <c r="C1827" s="1">
        <v>349550</v>
      </c>
      <c r="D1827" s="1" t="s">
        <v>58</v>
      </c>
      <c r="E1827" s="1">
        <v>14044.93</v>
      </c>
      <c r="F1827" s="1">
        <v>0</v>
      </c>
      <c r="G1827" s="1">
        <v>14044.93</v>
      </c>
      <c r="H1827" s="1">
        <v>0</v>
      </c>
      <c r="I1827" s="1">
        <v>0</v>
      </c>
      <c r="J1827" s="1">
        <v>0</v>
      </c>
      <c r="K1827" s="1">
        <v>2428</v>
      </c>
      <c r="L1827" s="1">
        <v>2428</v>
      </c>
      <c r="M1827" s="1">
        <v>389.21839999999997</v>
      </c>
      <c r="N1827" s="1">
        <v>1650.15</v>
      </c>
    </row>
    <row r="1828" spans="1:14" x14ac:dyDescent="0.15">
      <c r="A1828" s="1" t="str">
        <f t="shared" si="47"/>
        <v>Santander Drive Auto Receivables Trust 2017-1485237242795</v>
      </c>
      <c r="B1828" s="2">
        <v>42795</v>
      </c>
      <c r="C1828" s="1">
        <v>4852372</v>
      </c>
      <c r="D1828" s="1" t="s">
        <v>58</v>
      </c>
      <c r="E1828" s="1">
        <v>9151.67</v>
      </c>
      <c r="F1828" s="1">
        <v>0</v>
      </c>
      <c r="G1828" s="1">
        <v>9151.67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285.54599999999999</v>
      </c>
      <c r="N1828" s="1">
        <v>2278.64</v>
      </c>
    </row>
    <row r="1829" spans="1:14" x14ac:dyDescent="0.15">
      <c r="A1829" s="1" t="str">
        <f t="shared" si="47"/>
        <v>Santander Drive Auto Receivables Trust 2017-150490942795</v>
      </c>
      <c r="B1829" s="2">
        <v>42795</v>
      </c>
      <c r="C1829" s="1">
        <v>504909</v>
      </c>
      <c r="D1829" s="1" t="s">
        <v>58</v>
      </c>
      <c r="E1829" s="1">
        <v>11161.63</v>
      </c>
      <c r="F1829" s="1">
        <v>0</v>
      </c>
      <c r="G1829" s="1">
        <v>11161.63</v>
      </c>
      <c r="H1829" s="1">
        <v>0</v>
      </c>
      <c r="I1829" s="1">
        <v>0</v>
      </c>
      <c r="J1829" s="1">
        <v>0</v>
      </c>
      <c r="K1829" s="1">
        <v>6740.47</v>
      </c>
      <c r="L1829" s="1">
        <v>6740.47</v>
      </c>
      <c r="M1829" s="1">
        <v>350.16860000000003</v>
      </c>
      <c r="N1829" s="1">
        <v>2488.46</v>
      </c>
    </row>
    <row r="1830" spans="1:14" x14ac:dyDescent="0.15">
      <c r="A1830" s="1" t="str">
        <f t="shared" si="47"/>
        <v>Santander Drive Auto Receivables Trust 2017-1579080742795</v>
      </c>
      <c r="B1830" s="2">
        <v>42795</v>
      </c>
      <c r="C1830" s="1">
        <v>5790807</v>
      </c>
      <c r="D1830" s="1" t="s">
        <v>58</v>
      </c>
      <c r="E1830" s="1">
        <v>14009.75</v>
      </c>
      <c r="F1830" s="1">
        <v>0</v>
      </c>
      <c r="G1830" s="1">
        <v>14009.75</v>
      </c>
      <c r="H1830" s="1">
        <v>0</v>
      </c>
      <c r="I1830" s="1">
        <v>0</v>
      </c>
      <c r="J1830" s="1">
        <v>0</v>
      </c>
      <c r="K1830" s="1">
        <v>6342</v>
      </c>
      <c r="L1830" s="1">
        <v>6342</v>
      </c>
      <c r="M1830" s="1">
        <v>237.99039999999999</v>
      </c>
      <c r="N1830" s="1">
        <v>3524.81</v>
      </c>
    </row>
    <row r="1831" spans="1:14" x14ac:dyDescent="0.15">
      <c r="A1831" s="1" t="str">
        <f t="shared" si="47"/>
        <v>Santander Drive Auto Receivables Trust 2017-158484542795</v>
      </c>
      <c r="B1831" s="2">
        <v>42795</v>
      </c>
      <c r="C1831" s="1">
        <v>584845</v>
      </c>
      <c r="D1831" s="1" t="s">
        <v>58</v>
      </c>
      <c r="E1831" s="1">
        <v>11870.21</v>
      </c>
      <c r="F1831" s="1">
        <v>0</v>
      </c>
      <c r="G1831" s="1">
        <v>11870.21</v>
      </c>
      <c r="H1831" s="1">
        <v>0</v>
      </c>
      <c r="I1831" s="1">
        <v>0</v>
      </c>
      <c r="J1831" s="1">
        <v>0</v>
      </c>
      <c r="K1831" s="1">
        <v>2278</v>
      </c>
      <c r="L1831" s="1">
        <v>2278</v>
      </c>
      <c r="M1831" s="1">
        <v>278.99259999999998</v>
      </c>
      <c r="N1831" s="1">
        <v>2091.6999999999998</v>
      </c>
    </row>
    <row r="1832" spans="1:14" x14ac:dyDescent="0.15">
      <c r="A1832" s="1" t="str">
        <f t="shared" si="47"/>
        <v>Santander Drive Auto Receivables Trust 2017-1613329842795</v>
      </c>
      <c r="B1832" s="2">
        <v>42795</v>
      </c>
      <c r="C1832" s="1">
        <v>6133298</v>
      </c>
      <c r="D1832" s="1" t="s">
        <v>58</v>
      </c>
      <c r="E1832" s="1">
        <v>21341.78</v>
      </c>
      <c r="F1832" s="1">
        <v>0</v>
      </c>
      <c r="G1832" s="1">
        <v>21341.78</v>
      </c>
      <c r="H1832" s="1">
        <v>0</v>
      </c>
      <c r="I1832" s="1">
        <v>0</v>
      </c>
      <c r="J1832" s="1">
        <v>0</v>
      </c>
      <c r="K1832" s="1">
        <v>9728.5</v>
      </c>
      <c r="L1832" s="1">
        <v>9728.5</v>
      </c>
      <c r="M1832" s="1">
        <v>409.89580000000001</v>
      </c>
      <c r="N1832" s="1">
        <v>3286.31</v>
      </c>
    </row>
    <row r="1833" spans="1:14" x14ac:dyDescent="0.15">
      <c r="A1833" s="1" t="str">
        <f t="shared" si="47"/>
        <v>Santander Drive Auto Receivables Trust 2017-1616065542795</v>
      </c>
      <c r="B1833" s="2">
        <v>42795</v>
      </c>
      <c r="C1833" s="1">
        <v>6160655</v>
      </c>
      <c r="D1833" s="1" t="s">
        <v>58</v>
      </c>
      <c r="E1833" s="1">
        <v>17629.64</v>
      </c>
      <c r="F1833" s="1">
        <v>0</v>
      </c>
      <c r="G1833" s="1">
        <v>17629.64</v>
      </c>
      <c r="H1833" s="1">
        <v>0</v>
      </c>
      <c r="I1833" s="1">
        <v>0</v>
      </c>
      <c r="J1833" s="1">
        <v>0</v>
      </c>
      <c r="K1833" s="1">
        <v>4647.3599999999997</v>
      </c>
      <c r="L1833" s="1">
        <v>4389</v>
      </c>
      <c r="M1833" s="1">
        <v>329.78120000000001</v>
      </c>
      <c r="N1833" s="1">
        <v>2654.59</v>
      </c>
    </row>
    <row r="1834" spans="1:14" x14ac:dyDescent="0.15">
      <c r="A1834" s="1" t="str">
        <f t="shared" si="47"/>
        <v>Santander Drive Auto Receivables Trust 2017-1614975742795</v>
      </c>
      <c r="B1834" s="2">
        <v>42795</v>
      </c>
      <c r="C1834" s="1">
        <v>6149757</v>
      </c>
      <c r="D1834" s="1" t="s">
        <v>58</v>
      </c>
      <c r="E1834" s="1">
        <v>14911.82</v>
      </c>
      <c r="F1834" s="1">
        <v>0</v>
      </c>
      <c r="G1834" s="1">
        <v>14911.82</v>
      </c>
      <c r="H1834" s="1">
        <v>0</v>
      </c>
      <c r="I1834" s="1">
        <v>0</v>
      </c>
      <c r="J1834" s="1">
        <v>0</v>
      </c>
      <c r="K1834" s="1">
        <v>6167</v>
      </c>
      <c r="L1834" s="1">
        <v>6167</v>
      </c>
      <c r="M1834" s="1">
        <v>305.42899999999997</v>
      </c>
      <c r="N1834" s="1">
        <v>1895</v>
      </c>
    </row>
    <row r="1835" spans="1:14" x14ac:dyDescent="0.15">
      <c r="A1835" s="1" t="str">
        <f t="shared" si="47"/>
        <v>Santander Drive Auto Receivables Trust 2017-163901042795</v>
      </c>
      <c r="B1835" s="2">
        <v>42795</v>
      </c>
      <c r="C1835" s="1">
        <v>639010</v>
      </c>
      <c r="D1835" s="1" t="s">
        <v>58</v>
      </c>
      <c r="E1835" s="1">
        <v>13620.91</v>
      </c>
      <c r="F1835" s="1">
        <v>0</v>
      </c>
      <c r="G1835" s="1">
        <v>13620.91</v>
      </c>
      <c r="H1835" s="1">
        <v>0</v>
      </c>
      <c r="I1835" s="1">
        <v>0</v>
      </c>
      <c r="J1835" s="1">
        <v>0</v>
      </c>
      <c r="K1835" s="1">
        <v>3440.5</v>
      </c>
      <c r="L1835" s="1">
        <v>3440.5</v>
      </c>
      <c r="M1835" s="1">
        <v>305.52109999999999</v>
      </c>
      <c r="N1835" s="1">
        <v>3220.94</v>
      </c>
    </row>
    <row r="1836" spans="1:14" x14ac:dyDescent="0.15">
      <c r="A1836" s="1" t="str">
        <f t="shared" si="47"/>
        <v>Santander Drive Auto Receivables Trust 2017-1642290542795</v>
      </c>
      <c r="B1836" s="2">
        <v>42795</v>
      </c>
      <c r="C1836" s="1">
        <v>6422905</v>
      </c>
      <c r="D1836" s="1" t="s">
        <v>58</v>
      </c>
      <c r="E1836" s="1">
        <v>10999.45</v>
      </c>
      <c r="F1836" s="1">
        <v>0</v>
      </c>
      <c r="G1836" s="1">
        <v>10999.45</v>
      </c>
      <c r="H1836" s="1">
        <v>0</v>
      </c>
      <c r="I1836" s="1">
        <v>0</v>
      </c>
      <c r="J1836" s="1">
        <v>0</v>
      </c>
      <c r="K1836" s="1">
        <v>1420.5</v>
      </c>
      <c r="L1836" s="1">
        <v>1420.5</v>
      </c>
      <c r="M1836" s="1">
        <v>212.93979999999999</v>
      </c>
      <c r="N1836" s="1">
        <v>1716.89</v>
      </c>
    </row>
    <row r="1837" spans="1:14" x14ac:dyDescent="0.15">
      <c r="A1837" s="1" t="str">
        <f t="shared" si="47"/>
        <v>Santander Drive Auto Receivables Trust 2017-1651591042795</v>
      </c>
      <c r="B1837" s="2">
        <v>42795</v>
      </c>
      <c r="C1837" s="1">
        <v>6515910</v>
      </c>
      <c r="D1837" s="1" t="s">
        <v>58</v>
      </c>
      <c r="E1837" s="1">
        <v>25583.200000000001</v>
      </c>
      <c r="F1837" s="1">
        <v>0</v>
      </c>
      <c r="G1837" s="1">
        <v>25583.200000000001</v>
      </c>
      <c r="H1837" s="1">
        <v>0</v>
      </c>
      <c r="I1837" s="1">
        <v>0</v>
      </c>
      <c r="J1837" s="1">
        <v>0</v>
      </c>
      <c r="K1837" s="1">
        <v>17217</v>
      </c>
      <c r="L1837" s="1">
        <v>17217</v>
      </c>
      <c r="M1837" s="1">
        <v>362.0301</v>
      </c>
      <c r="N1837" s="1">
        <v>2419.92</v>
      </c>
    </row>
    <row r="1838" spans="1:14" x14ac:dyDescent="0.15">
      <c r="A1838" s="1" t="str">
        <f t="shared" si="47"/>
        <v>Santander Drive Auto Receivables Trust 2017-1680173142795</v>
      </c>
      <c r="B1838" s="2">
        <v>42795</v>
      </c>
      <c r="C1838" s="1">
        <v>6801731</v>
      </c>
      <c r="D1838" s="1" t="s">
        <v>58</v>
      </c>
      <c r="E1838" s="1">
        <v>20424.96</v>
      </c>
      <c r="F1838" s="1">
        <v>0</v>
      </c>
      <c r="G1838" s="1">
        <v>20424.96</v>
      </c>
      <c r="H1838" s="1">
        <v>0</v>
      </c>
      <c r="I1838" s="1">
        <v>0</v>
      </c>
      <c r="J1838" s="1">
        <v>0</v>
      </c>
      <c r="K1838" s="1">
        <v>10419.94</v>
      </c>
      <c r="L1838" s="1">
        <v>10419.94</v>
      </c>
      <c r="M1838" s="1">
        <v>327.68090000000001</v>
      </c>
      <c r="N1838" s="1">
        <v>3187.33</v>
      </c>
    </row>
    <row r="1839" spans="1:14" x14ac:dyDescent="0.15">
      <c r="A1839" s="1" t="str">
        <f t="shared" si="47"/>
        <v>Santander Drive Auto Receivables Trust 2017-1686191742795</v>
      </c>
      <c r="B1839" s="2">
        <v>42795</v>
      </c>
      <c r="C1839" s="1">
        <v>6861917</v>
      </c>
      <c r="D1839" s="1" t="s">
        <v>58</v>
      </c>
      <c r="E1839" s="1">
        <v>19604.560000000001</v>
      </c>
      <c r="F1839" s="1">
        <v>0</v>
      </c>
      <c r="G1839" s="1">
        <v>19604.560000000001</v>
      </c>
      <c r="H1839" s="1">
        <v>0</v>
      </c>
      <c r="I1839" s="1">
        <v>0</v>
      </c>
      <c r="J1839" s="1">
        <v>0</v>
      </c>
      <c r="K1839" s="1">
        <v>7327.6</v>
      </c>
      <c r="L1839" s="1">
        <v>4003.5</v>
      </c>
      <c r="M1839" s="1">
        <v>275.18430000000001</v>
      </c>
      <c r="N1839" s="1">
        <v>2560.5700000000002</v>
      </c>
    </row>
    <row r="1840" spans="1:14" x14ac:dyDescent="0.15">
      <c r="A1840" s="1" t="str">
        <f t="shared" si="47"/>
        <v>Santander Drive Auto Receivables Trust 2017-1686650142795</v>
      </c>
      <c r="B1840" s="2">
        <v>42795</v>
      </c>
      <c r="C1840" s="1">
        <v>6866501</v>
      </c>
      <c r="D1840" s="1" t="s">
        <v>58</v>
      </c>
      <c r="E1840" s="1">
        <v>6279.21</v>
      </c>
      <c r="F1840" s="1">
        <v>0</v>
      </c>
      <c r="G1840" s="1">
        <v>6279.21</v>
      </c>
      <c r="H1840" s="1">
        <v>0</v>
      </c>
      <c r="I1840" s="1">
        <v>0</v>
      </c>
      <c r="J1840" s="1">
        <v>0</v>
      </c>
      <c r="K1840" s="1">
        <v>769</v>
      </c>
      <c r="L1840" s="1">
        <v>769</v>
      </c>
      <c r="M1840" s="1">
        <v>287.1463</v>
      </c>
      <c r="N1840" s="1">
        <v>2125.3200000000002</v>
      </c>
    </row>
    <row r="1841" spans="1:14" x14ac:dyDescent="0.15">
      <c r="A1841" s="1" t="str">
        <f t="shared" si="47"/>
        <v>Santander Drive Auto Receivables Trust 2017-1686991442795</v>
      </c>
      <c r="B1841" s="2">
        <v>42795</v>
      </c>
      <c r="C1841" s="1">
        <v>6869914</v>
      </c>
      <c r="D1841" s="1" t="s">
        <v>58</v>
      </c>
      <c r="E1841" s="1">
        <v>21324.87</v>
      </c>
      <c r="F1841" s="1">
        <v>0</v>
      </c>
      <c r="G1841" s="1">
        <v>21324.87</v>
      </c>
      <c r="H1841" s="1">
        <v>0</v>
      </c>
      <c r="I1841" s="1">
        <v>0</v>
      </c>
      <c r="J1841" s="1">
        <v>0</v>
      </c>
      <c r="K1841" s="1">
        <v>5750.5</v>
      </c>
      <c r="L1841" s="1">
        <v>5750.5</v>
      </c>
      <c r="M1841" s="1">
        <v>297.08249999999998</v>
      </c>
      <c r="N1841" s="1">
        <v>8132.87</v>
      </c>
    </row>
    <row r="1842" spans="1:14" x14ac:dyDescent="0.15">
      <c r="A1842" s="1" t="str">
        <f t="shared" si="47"/>
        <v>Santander Drive Auto Receivables Trust 2017-11525907942795</v>
      </c>
      <c r="B1842" s="2">
        <v>42795</v>
      </c>
      <c r="C1842" s="1">
        <v>15259079</v>
      </c>
      <c r="D1842" s="1" t="s">
        <v>58</v>
      </c>
      <c r="E1842" s="1">
        <v>27685.96</v>
      </c>
      <c r="F1842" s="1">
        <v>0</v>
      </c>
      <c r="G1842" s="1">
        <v>27685.96</v>
      </c>
      <c r="H1842" s="1">
        <v>0</v>
      </c>
      <c r="I1842" s="1">
        <v>0</v>
      </c>
      <c r="J1842" s="1">
        <v>0</v>
      </c>
      <c r="K1842" s="1">
        <v>11602</v>
      </c>
      <c r="L1842" s="1">
        <v>11602</v>
      </c>
      <c r="M1842" s="1">
        <v>258.90890000000002</v>
      </c>
      <c r="N1842" s="1">
        <v>3565.28</v>
      </c>
    </row>
    <row r="1843" spans="1:14" x14ac:dyDescent="0.15">
      <c r="A1843" s="1" t="str">
        <f t="shared" si="47"/>
        <v>Santander Drive Auto Receivables Trust 2017-11534415242795</v>
      </c>
      <c r="B1843" s="2">
        <v>42795</v>
      </c>
      <c r="C1843" s="1">
        <v>15344152</v>
      </c>
      <c r="D1843" s="1" t="s">
        <v>58</v>
      </c>
      <c r="E1843" s="1">
        <v>25944.19</v>
      </c>
      <c r="F1843" s="1">
        <v>0</v>
      </c>
      <c r="G1843" s="1">
        <v>25944.19</v>
      </c>
      <c r="H1843" s="1">
        <v>0</v>
      </c>
      <c r="I1843" s="1">
        <v>0</v>
      </c>
      <c r="J1843" s="1">
        <v>0</v>
      </c>
      <c r="K1843" s="1">
        <v>6753</v>
      </c>
      <c r="L1843" s="1">
        <v>6753</v>
      </c>
      <c r="M1843" s="1">
        <v>229.4042</v>
      </c>
      <c r="N1843" s="1">
        <v>3761.26</v>
      </c>
    </row>
    <row r="1844" spans="1:14" x14ac:dyDescent="0.15">
      <c r="A1844" s="1" t="str">
        <f t="shared" si="47"/>
        <v>Santander Drive Auto Receivables Trust 2017-11541613842795</v>
      </c>
      <c r="B1844" s="2">
        <v>42795</v>
      </c>
      <c r="C1844" s="1">
        <v>15416138</v>
      </c>
      <c r="D1844" s="1" t="s">
        <v>58</v>
      </c>
      <c r="E1844" s="1">
        <v>7722.07</v>
      </c>
      <c r="F1844" s="1">
        <v>0</v>
      </c>
      <c r="G1844" s="1">
        <v>7722.07</v>
      </c>
      <c r="H1844" s="1">
        <v>0</v>
      </c>
      <c r="I1844" s="1">
        <v>0</v>
      </c>
      <c r="J1844" s="1">
        <v>0</v>
      </c>
      <c r="K1844" s="1">
        <v>2010.5</v>
      </c>
      <c r="L1844" s="1">
        <v>2010.5</v>
      </c>
      <c r="M1844" s="1">
        <v>65.963200000000001</v>
      </c>
      <c r="N1844" s="1">
        <v>905.67</v>
      </c>
    </row>
    <row r="1845" spans="1:14" x14ac:dyDescent="0.15">
      <c r="A1845" s="1" t="str">
        <f t="shared" si="47"/>
        <v>Santander Drive Auto Receivables Trust 2017-11549076342795</v>
      </c>
      <c r="B1845" s="2">
        <v>42795</v>
      </c>
      <c r="C1845" s="1">
        <v>15490763</v>
      </c>
      <c r="D1845" s="1" t="s">
        <v>58</v>
      </c>
      <c r="E1845" s="1">
        <v>13906.7</v>
      </c>
      <c r="F1845" s="1">
        <v>0</v>
      </c>
      <c r="G1845" s="1">
        <v>13906.7</v>
      </c>
      <c r="H1845" s="1">
        <v>0</v>
      </c>
      <c r="I1845" s="1">
        <v>0</v>
      </c>
      <c r="J1845" s="1">
        <v>0</v>
      </c>
      <c r="K1845" s="1">
        <v>7414.5</v>
      </c>
      <c r="L1845" s="1">
        <v>7414.5</v>
      </c>
      <c r="M1845" s="1">
        <v>141.67140000000001</v>
      </c>
      <c r="N1845" s="1">
        <v>927.63</v>
      </c>
    </row>
    <row r="1846" spans="1:14" x14ac:dyDescent="0.15">
      <c r="A1846" s="1" t="str">
        <f t="shared" si="47"/>
        <v>Santander Drive Auto Receivables Trust 2017-11566828042795</v>
      </c>
      <c r="B1846" s="2">
        <v>42795</v>
      </c>
      <c r="C1846" s="1">
        <v>15668280</v>
      </c>
      <c r="D1846" s="1" t="s">
        <v>58</v>
      </c>
      <c r="E1846" s="1">
        <v>10955.22</v>
      </c>
      <c r="F1846" s="1">
        <v>0</v>
      </c>
      <c r="G1846" s="1">
        <v>10955.22</v>
      </c>
      <c r="H1846" s="1">
        <v>0</v>
      </c>
      <c r="I1846" s="1">
        <v>0</v>
      </c>
      <c r="J1846" s="1">
        <v>0</v>
      </c>
      <c r="K1846" s="1">
        <v>7472</v>
      </c>
      <c r="L1846" s="1">
        <v>7472</v>
      </c>
      <c r="M1846" s="1">
        <v>96.8292</v>
      </c>
      <c r="N1846" s="1">
        <v>1037.49</v>
      </c>
    </row>
    <row r="1847" spans="1:14" x14ac:dyDescent="0.15">
      <c r="A1847" s="1" t="str">
        <f t="shared" si="47"/>
        <v>Santander Drive Auto Receivables Trust 2017-11579994242795</v>
      </c>
      <c r="B1847" s="2">
        <v>42795</v>
      </c>
      <c r="C1847" s="1">
        <v>15799942</v>
      </c>
      <c r="D1847" s="1" t="s">
        <v>58</v>
      </c>
      <c r="E1847" s="1">
        <v>23045.21</v>
      </c>
      <c r="F1847" s="1">
        <v>284</v>
      </c>
      <c r="G1847" s="1">
        <v>22761.21</v>
      </c>
      <c r="H1847" s="1">
        <v>0</v>
      </c>
      <c r="I1847" s="1">
        <v>0</v>
      </c>
      <c r="J1847" s="1">
        <v>166</v>
      </c>
      <c r="K1847" s="1">
        <v>0</v>
      </c>
      <c r="L1847" s="1">
        <v>0</v>
      </c>
      <c r="M1847" s="1">
        <v>268.54770000000002</v>
      </c>
      <c r="N1847" s="1">
        <v>538.71</v>
      </c>
    </row>
    <row r="1848" spans="1:14" x14ac:dyDescent="0.15">
      <c r="A1848" s="1" t="str">
        <f t="shared" si="47"/>
        <v>Santander Drive Auto Receivables Trust 2017-11581353642795</v>
      </c>
      <c r="B1848" s="2">
        <v>42795</v>
      </c>
      <c r="C1848" s="1">
        <v>15813536</v>
      </c>
      <c r="D1848" s="1" t="s">
        <v>58</v>
      </c>
      <c r="E1848" s="1">
        <v>11021.85</v>
      </c>
      <c r="F1848" s="1">
        <v>0</v>
      </c>
      <c r="G1848" s="1">
        <v>11409.63</v>
      </c>
      <c r="H1848" s="1">
        <v>-387.78</v>
      </c>
      <c r="I1848" s="1">
        <v>0</v>
      </c>
      <c r="J1848" s="1">
        <v>0</v>
      </c>
      <c r="K1848" s="1">
        <v>0</v>
      </c>
      <c r="L1848" s="1">
        <v>0</v>
      </c>
      <c r="M1848" s="1">
        <v>91.5471</v>
      </c>
      <c r="N1848" s="1">
        <v>2502.91</v>
      </c>
    </row>
    <row r="1849" spans="1:14" x14ac:dyDescent="0.15">
      <c r="A1849" s="1" t="str">
        <f t="shared" si="47"/>
        <v>Santander Drive Auto Receivables Trust 2017-11594463742795</v>
      </c>
      <c r="B1849" s="2">
        <v>42795</v>
      </c>
      <c r="C1849" s="1">
        <v>15944637</v>
      </c>
      <c r="D1849" s="1" t="s">
        <v>58</v>
      </c>
      <c r="E1849" s="1">
        <v>16190.39</v>
      </c>
      <c r="F1849" s="1">
        <v>0</v>
      </c>
      <c r="G1849" s="1">
        <v>16190.39</v>
      </c>
      <c r="H1849" s="1">
        <v>0</v>
      </c>
      <c r="I1849" s="1">
        <v>0</v>
      </c>
      <c r="J1849" s="1">
        <v>0</v>
      </c>
      <c r="K1849" s="1">
        <v>12992</v>
      </c>
      <c r="L1849" s="1">
        <v>12992</v>
      </c>
      <c r="M1849" s="1">
        <v>148.31620000000001</v>
      </c>
      <c r="N1849" s="1">
        <v>1974.52</v>
      </c>
    </row>
    <row r="1850" spans="1:14" x14ac:dyDescent="0.15">
      <c r="A1850" s="1" t="str">
        <f t="shared" si="47"/>
        <v>Santander Drive Auto Receivables Trust 2017-11595510042795</v>
      </c>
      <c r="B1850" s="2">
        <v>42795</v>
      </c>
      <c r="C1850" s="1">
        <v>15955100</v>
      </c>
      <c r="D1850" s="1" t="s">
        <v>58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368.85419999999999</v>
      </c>
      <c r="N1850" s="1">
        <v>1913.4</v>
      </c>
    </row>
    <row r="1851" spans="1:14" x14ac:dyDescent="0.15">
      <c r="A1851" s="1" t="str">
        <f t="shared" si="47"/>
        <v>Santander Drive Auto Receivables Trust 2017-11607239142795</v>
      </c>
      <c r="B1851" s="2">
        <v>42795</v>
      </c>
      <c r="C1851" s="1">
        <v>16072391</v>
      </c>
      <c r="D1851" s="1" t="s">
        <v>58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1815.19</v>
      </c>
      <c r="L1851" s="1">
        <v>11852</v>
      </c>
      <c r="M1851" s="1">
        <v>144.8732</v>
      </c>
      <c r="N1851" s="1">
        <v>2211.6999999999998</v>
      </c>
    </row>
    <row r="1852" spans="1:14" x14ac:dyDescent="0.15">
      <c r="A1852" s="1" t="str">
        <f t="shared" si="47"/>
        <v>Santander Drive Auto Receivables Trust 2017-11607174442795</v>
      </c>
      <c r="B1852" s="2">
        <v>42795</v>
      </c>
      <c r="C1852" s="1">
        <v>16071744</v>
      </c>
      <c r="D1852" s="1" t="s">
        <v>58</v>
      </c>
      <c r="E1852" s="1">
        <v>21280.560000000001</v>
      </c>
      <c r="F1852" s="1">
        <v>0</v>
      </c>
      <c r="G1852" s="1">
        <v>21280.560000000001</v>
      </c>
      <c r="H1852" s="1">
        <v>0</v>
      </c>
      <c r="I1852" s="1">
        <v>0</v>
      </c>
      <c r="J1852" s="1">
        <v>0</v>
      </c>
      <c r="K1852" s="1">
        <v>1418</v>
      </c>
      <c r="L1852" s="1">
        <v>1418</v>
      </c>
      <c r="M1852" s="1">
        <v>178.26740000000001</v>
      </c>
      <c r="N1852" s="1">
        <v>2862.41</v>
      </c>
    </row>
    <row r="1853" spans="1:14" x14ac:dyDescent="0.15">
      <c r="A1853" s="1" t="str">
        <f t="shared" si="47"/>
        <v>Santander Drive Auto Receivables Trust 2017-11609166442795</v>
      </c>
      <c r="B1853" s="2">
        <v>42795</v>
      </c>
      <c r="C1853" s="1">
        <v>16091664</v>
      </c>
      <c r="D1853" s="1" t="s">
        <v>58</v>
      </c>
      <c r="E1853" s="1">
        <v>35814.800000000003</v>
      </c>
      <c r="F1853" s="1">
        <v>0</v>
      </c>
      <c r="G1853" s="1">
        <v>35814.800000000003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420.7056</v>
      </c>
      <c r="N1853" s="1">
        <v>3401.58</v>
      </c>
    </row>
    <row r="1854" spans="1:14" x14ac:dyDescent="0.15">
      <c r="A1854" s="1" t="str">
        <f t="shared" si="47"/>
        <v>Santander Drive Auto Receivables Trust 2017-11599196642795</v>
      </c>
      <c r="B1854" s="2">
        <v>42795</v>
      </c>
      <c r="C1854" s="1">
        <v>15991966</v>
      </c>
      <c r="D1854" s="1" t="s">
        <v>58</v>
      </c>
      <c r="E1854" s="1">
        <v>19427.64</v>
      </c>
      <c r="F1854" s="1">
        <v>0</v>
      </c>
      <c r="G1854" s="1">
        <v>19427.64</v>
      </c>
      <c r="H1854" s="1">
        <v>0</v>
      </c>
      <c r="I1854" s="1">
        <v>0</v>
      </c>
      <c r="J1854" s="1">
        <v>0</v>
      </c>
      <c r="K1854" s="1">
        <v>11437</v>
      </c>
      <c r="L1854" s="1">
        <v>11437</v>
      </c>
      <c r="M1854" s="1">
        <v>165.95769999999999</v>
      </c>
      <c r="N1854" s="1">
        <v>2906.64</v>
      </c>
    </row>
    <row r="1855" spans="1:14" x14ac:dyDescent="0.15">
      <c r="A1855" s="1" t="str">
        <f t="shared" si="47"/>
        <v>Santander Drive Auto Receivables Trust 2017-11615153942795</v>
      </c>
      <c r="B1855" s="2">
        <v>42795</v>
      </c>
      <c r="C1855" s="1">
        <v>16151539</v>
      </c>
      <c r="D1855" s="1" t="s">
        <v>58</v>
      </c>
      <c r="E1855" s="1">
        <v>39766.36</v>
      </c>
      <c r="F1855" s="1">
        <v>0</v>
      </c>
      <c r="G1855" s="1">
        <v>39766.36</v>
      </c>
      <c r="H1855" s="1">
        <v>0</v>
      </c>
      <c r="I1855" s="1">
        <v>0</v>
      </c>
      <c r="J1855" s="1">
        <v>0</v>
      </c>
      <c r="K1855" s="1">
        <v>8338</v>
      </c>
      <c r="L1855" s="1">
        <v>8338</v>
      </c>
      <c r="M1855" s="1">
        <v>343.9599</v>
      </c>
      <c r="N1855" s="1">
        <v>3962.97</v>
      </c>
    </row>
    <row r="1856" spans="1:14" x14ac:dyDescent="0.15">
      <c r="A1856" s="1" t="str">
        <f t="shared" si="47"/>
        <v>Santander Drive Auto Receivables Trust 2017-11632829242795</v>
      </c>
      <c r="B1856" s="2">
        <v>42795</v>
      </c>
      <c r="C1856" s="1">
        <v>16328292</v>
      </c>
      <c r="D1856" s="1" t="s">
        <v>58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251.34819999999999</v>
      </c>
      <c r="N1856" s="1">
        <v>2456.85</v>
      </c>
    </row>
    <row r="1857" spans="1:14" x14ac:dyDescent="0.15">
      <c r="A1857" s="1" t="str">
        <f t="shared" si="47"/>
        <v>Santander Drive Auto Receivables Trust 2017-11644736542795</v>
      </c>
      <c r="B1857" s="2">
        <v>42795</v>
      </c>
      <c r="C1857" s="1">
        <v>16447365</v>
      </c>
      <c r="D1857" s="1" t="s">
        <v>58</v>
      </c>
      <c r="E1857" s="1">
        <v>22030.71</v>
      </c>
      <c r="F1857" s="1">
        <v>0</v>
      </c>
      <c r="G1857" s="1">
        <v>22623.85</v>
      </c>
      <c r="H1857" s="1">
        <v>-593.14</v>
      </c>
      <c r="I1857" s="1">
        <v>0</v>
      </c>
      <c r="J1857" s="1">
        <v>0</v>
      </c>
      <c r="K1857" s="1">
        <v>0</v>
      </c>
      <c r="L1857" s="1">
        <v>0</v>
      </c>
      <c r="M1857" s="1">
        <v>185.2627</v>
      </c>
      <c r="N1857" s="1">
        <v>2314.5700000000002</v>
      </c>
    </row>
    <row r="1858" spans="1:14" x14ac:dyDescent="0.15">
      <c r="A1858" s="1" t="str">
        <f t="shared" si="47"/>
        <v>Santander Drive Auto Receivables Trust 2017-11647583242795</v>
      </c>
      <c r="B1858" s="2">
        <v>42795</v>
      </c>
      <c r="C1858" s="1">
        <v>16475832</v>
      </c>
      <c r="D1858" s="1" t="s">
        <v>58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149.31280000000001</v>
      </c>
      <c r="N1858" s="1">
        <v>1938.17</v>
      </c>
    </row>
    <row r="1859" spans="1:14" x14ac:dyDescent="0.15">
      <c r="A1859" s="1" t="str">
        <f t="shared" ref="A1859:A1922" si="48">D1859&amp;C1859&amp;B1859</f>
        <v>Santander Drive Auto Receivables Trust 2017-11652165142795</v>
      </c>
      <c r="B1859" s="2">
        <v>42795</v>
      </c>
      <c r="C1859" s="1">
        <v>16521651</v>
      </c>
      <c r="D1859" s="1" t="s">
        <v>58</v>
      </c>
      <c r="E1859" s="1">
        <v>7677.47</v>
      </c>
      <c r="F1859" s="1">
        <v>0</v>
      </c>
      <c r="G1859" s="1">
        <v>7677.47</v>
      </c>
      <c r="H1859" s="1">
        <v>0</v>
      </c>
      <c r="I1859" s="1">
        <v>0</v>
      </c>
      <c r="J1859" s="1">
        <v>0</v>
      </c>
      <c r="K1859" s="1">
        <v>7287</v>
      </c>
      <c r="L1859" s="1">
        <v>7287</v>
      </c>
      <c r="M1859" s="1">
        <v>167.1996</v>
      </c>
      <c r="N1859" s="1">
        <v>284.33</v>
      </c>
    </row>
    <row r="1860" spans="1:14" x14ac:dyDescent="0.15">
      <c r="A1860" s="1" t="str">
        <f t="shared" si="48"/>
        <v>Santander Drive Auto Receivables Trust 2017-11040040242767</v>
      </c>
      <c r="B1860" s="2">
        <v>42767</v>
      </c>
      <c r="C1860" s="1">
        <v>10400402</v>
      </c>
      <c r="D1860" s="1" t="s">
        <v>58</v>
      </c>
      <c r="E1860" s="1">
        <v>21046.74</v>
      </c>
      <c r="F1860" s="1">
        <v>0</v>
      </c>
      <c r="G1860" s="1">
        <v>0</v>
      </c>
      <c r="H1860" s="1">
        <v>0</v>
      </c>
      <c r="I1860" s="1">
        <v>21046.74</v>
      </c>
      <c r="J1860" s="1">
        <v>0</v>
      </c>
      <c r="K1860" s="1">
        <v>0</v>
      </c>
      <c r="L1860" s="1">
        <v>0</v>
      </c>
      <c r="M1860" s="1">
        <v>315.59320000000002</v>
      </c>
      <c r="N1860" s="1">
        <v>1974.54</v>
      </c>
    </row>
    <row r="1861" spans="1:14" x14ac:dyDescent="0.15">
      <c r="A1861" s="1" t="str">
        <f t="shared" si="48"/>
        <v>Santander Drive Auto Receivables Trust 2017-11068336142767</v>
      </c>
      <c r="B1861" s="2">
        <v>42767</v>
      </c>
      <c r="C1861" s="1">
        <v>10683361</v>
      </c>
      <c r="D1861" s="1" t="s">
        <v>58</v>
      </c>
      <c r="E1861" s="1">
        <v>18493.419999999998</v>
      </c>
      <c r="F1861" s="1">
        <v>0</v>
      </c>
      <c r="G1861" s="1">
        <v>0</v>
      </c>
      <c r="H1861" s="1">
        <v>0</v>
      </c>
      <c r="I1861" s="1">
        <v>18493.419999999998</v>
      </c>
      <c r="J1861" s="1">
        <v>0</v>
      </c>
      <c r="K1861" s="1">
        <v>0</v>
      </c>
      <c r="L1861" s="1">
        <v>0</v>
      </c>
      <c r="M1861" s="1">
        <v>243.41159999999999</v>
      </c>
      <c r="N1861" s="1">
        <v>2010.54</v>
      </c>
    </row>
    <row r="1862" spans="1:14" x14ac:dyDescent="0.15">
      <c r="A1862" s="1" t="str">
        <f t="shared" si="48"/>
        <v>Santander Drive Auto Receivables Trust 2017-11287068942767</v>
      </c>
      <c r="B1862" s="2">
        <v>42767</v>
      </c>
      <c r="C1862" s="1">
        <v>12870689</v>
      </c>
      <c r="D1862" s="1" t="s">
        <v>58</v>
      </c>
      <c r="E1862" s="1">
        <v>12427.06</v>
      </c>
      <c r="F1862" s="1">
        <v>0</v>
      </c>
      <c r="G1862" s="1">
        <v>0</v>
      </c>
      <c r="H1862" s="1">
        <v>0</v>
      </c>
      <c r="I1862" s="1">
        <v>12427.06</v>
      </c>
      <c r="J1862" s="1">
        <v>0</v>
      </c>
      <c r="K1862" s="1">
        <v>0</v>
      </c>
      <c r="L1862" s="1">
        <v>0</v>
      </c>
      <c r="M1862" s="1">
        <v>153.3509</v>
      </c>
      <c r="N1862" s="1">
        <v>1630.94</v>
      </c>
    </row>
    <row r="1863" spans="1:14" x14ac:dyDescent="0.15">
      <c r="A1863" s="1" t="str">
        <f t="shared" si="48"/>
        <v>Santander Drive Auto Receivables Trust 2017-11430038942767</v>
      </c>
      <c r="B1863" s="2">
        <v>42767</v>
      </c>
      <c r="C1863" s="1">
        <v>14300389</v>
      </c>
      <c r="D1863" s="1" t="s">
        <v>58</v>
      </c>
      <c r="E1863" s="1">
        <v>17333.5</v>
      </c>
      <c r="F1863" s="1">
        <v>0</v>
      </c>
      <c r="G1863" s="1">
        <v>0</v>
      </c>
      <c r="H1863" s="1">
        <v>0</v>
      </c>
      <c r="I1863" s="1">
        <v>17333.5</v>
      </c>
      <c r="J1863" s="1">
        <v>0</v>
      </c>
      <c r="K1863" s="1">
        <v>0</v>
      </c>
      <c r="L1863" s="1">
        <v>0</v>
      </c>
      <c r="M1863" s="1">
        <v>161.02709999999999</v>
      </c>
      <c r="N1863" s="1">
        <v>3034.98</v>
      </c>
    </row>
    <row r="1864" spans="1:14" x14ac:dyDescent="0.15">
      <c r="A1864" s="1" t="str">
        <f t="shared" si="48"/>
        <v>Santander Drive Auto Receivables Trust 2017-121802442767</v>
      </c>
      <c r="B1864" s="2">
        <v>42767</v>
      </c>
      <c r="C1864" s="1">
        <v>218024</v>
      </c>
      <c r="D1864" s="1" t="s">
        <v>58</v>
      </c>
      <c r="E1864" s="1">
        <v>3507.84</v>
      </c>
      <c r="F1864" s="1">
        <v>0</v>
      </c>
      <c r="G1864" s="1">
        <v>0</v>
      </c>
      <c r="H1864" s="1">
        <v>0</v>
      </c>
      <c r="I1864" s="1">
        <v>3507.84</v>
      </c>
      <c r="J1864" s="1">
        <v>0</v>
      </c>
      <c r="K1864" s="1">
        <v>0</v>
      </c>
      <c r="L1864" s="1">
        <v>0</v>
      </c>
      <c r="M1864" s="1">
        <v>0</v>
      </c>
      <c r="N1864" s="1">
        <v>513.73</v>
      </c>
    </row>
    <row r="1865" spans="1:14" x14ac:dyDescent="0.15">
      <c r="A1865" s="1" t="str">
        <f t="shared" si="48"/>
        <v>Santander Drive Auto Receivables Trust 2017-132867442767</v>
      </c>
      <c r="B1865" s="2">
        <v>42767</v>
      </c>
      <c r="C1865" s="1">
        <v>328674</v>
      </c>
      <c r="D1865" s="1" t="s">
        <v>58</v>
      </c>
      <c r="E1865" s="1">
        <v>7324.6</v>
      </c>
      <c r="F1865" s="1">
        <v>0</v>
      </c>
      <c r="G1865" s="1">
        <v>0</v>
      </c>
      <c r="H1865" s="1">
        <v>0</v>
      </c>
      <c r="I1865" s="1">
        <v>7324.6</v>
      </c>
      <c r="J1865" s="1">
        <v>0</v>
      </c>
      <c r="K1865" s="1">
        <v>0</v>
      </c>
      <c r="L1865" s="1">
        <v>0</v>
      </c>
      <c r="M1865" s="1">
        <v>236.2158</v>
      </c>
      <c r="N1865" s="1">
        <v>994.78</v>
      </c>
    </row>
    <row r="1866" spans="1:14" x14ac:dyDescent="0.15">
      <c r="A1866" s="1" t="str">
        <f t="shared" si="48"/>
        <v>Santander Drive Auto Receivables Trust 2017-134955042767</v>
      </c>
      <c r="B1866" s="2">
        <v>42767</v>
      </c>
      <c r="C1866" s="1">
        <v>349550</v>
      </c>
      <c r="D1866" s="1" t="s">
        <v>58</v>
      </c>
      <c r="E1866" s="1">
        <v>14377.8</v>
      </c>
      <c r="F1866" s="1">
        <v>332.87</v>
      </c>
      <c r="G1866" s="1">
        <v>0</v>
      </c>
      <c r="H1866" s="1">
        <v>0</v>
      </c>
      <c r="I1866" s="1">
        <v>14044.93</v>
      </c>
      <c r="J1866" s="1">
        <v>138.13</v>
      </c>
      <c r="K1866" s="1">
        <v>0</v>
      </c>
      <c r="L1866" s="1">
        <v>0</v>
      </c>
      <c r="M1866" s="1">
        <v>385.17739999999998</v>
      </c>
      <c r="N1866" s="1">
        <v>1063.3</v>
      </c>
    </row>
    <row r="1867" spans="1:14" x14ac:dyDescent="0.15">
      <c r="A1867" s="1" t="str">
        <f t="shared" si="48"/>
        <v>Santander Drive Auto Receivables Trust 2017-1485237242767</v>
      </c>
      <c r="B1867" s="2">
        <v>42767</v>
      </c>
      <c r="C1867" s="1">
        <v>4852372</v>
      </c>
      <c r="D1867" s="1" t="s">
        <v>58</v>
      </c>
      <c r="E1867" s="1">
        <v>8787.57</v>
      </c>
      <c r="F1867" s="1">
        <v>0</v>
      </c>
      <c r="G1867" s="1">
        <v>0</v>
      </c>
      <c r="H1867" s="1">
        <v>-364.1</v>
      </c>
      <c r="I1867" s="1">
        <v>9151.67</v>
      </c>
      <c r="J1867" s="1">
        <v>0</v>
      </c>
      <c r="K1867" s="1">
        <v>0</v>
      </c>
      <c r="L1867" s="1">
        <v>0</v>
      </c>
      <c r="M1867" s="1">
        <v>280.63959999999997</v>
      </c>
      <c r="N1867" s="1">
        <v>1798.73</v>
      </c>
    </row>
    <row r="1868" spans="1:14" x14ac:dyDescent="0.15">
      <c r="A1868" s="1" t="str">
        <f t="shared" si="48"/>
        <v>Santander Drive Auto Receivables Trust 2017-150490942767</v>
      </c>
      <c r="B1868" s="2">
        <v>42767</v>
      </c>
      <c r="C1868" s="1">
        <v>504909</v>
      </c>
      <c r="D1868" s="1" t="s">
        <v>58</v>
      </c>
      <c r="E1868" s="1">
        <v>11161.63</v>
      </c>
      <c r="F1868" s="1">
        <v>0</v>
      </c>
      <c r="G1868" s="1">
        <v>0</v>
      </c>
      <c r="H1868" s="1">
        <v>0</v>
      </c>
      <c r="I1868" s="1">
        <v>11161.63</v>
      </c>
      <c r="J1868" s="1">
        <v>0</v>
      </c>
      <c r="K1868" s="1">
        <v>0</v>
      </c>
      <c r="L1868" s="1">
        <v>0</v>
      </c>
      <c r="M1868" s="1">
        <v>344.07830000000001</v>
      </c>
      <c r="N1868" s="1">
        <v>1889.13</v>
      </c>
    </row>
    <row r="1869" spans="1:14" x14ac:dyDescent="0.15">
      <c r="A1869" s="1" t="str">
        <f t="shared" si="48"/>
        <v>Santander Drive Auto Receivables Trust 2017-1579080742767</v>
      </c>
      <c r="B1869" s="2">
        <v>42767</v>
      </c>
      <c r="C1869" s="1">
        <v>5790807</v>
      </c>
      <c r="D1869" s="1" t="s">
        <v>58</v>
      </c>
      <c r="E1869" s="1">
        <v>14009.75</v>
      </c>
      <c r="F1869" s="1">
        <v>0</v>
      </c>
      <c r="G1869" s="1">
        <v>0</v>
      </c>
      <c r="H1869" s="1">
        <v>0</v>
      </c>
      <c r="I1869" s="1">
        <v>14009.75</v>
      </c>
      <c r="J1869" s="1">
        <v>0</v>
      </c>
      <c r="K1869" s="1">
        <v>0</v>
      </c>
      <c r="L1869" s="1">
        <v>0</v>
      </c>
      <c r="M1869" s="1">
        <v>232.88810000000001</v>
      </c>
      <c r="N1869" s="1">
        <v>2831.94</v>
      </c>
    </row>
    <row r="1870" spans="1:14" x14ac:dyDescent="0.15">
      <c r="A1870" s="1" t="str">
        <f t="shared" si="48"/>
        <v>Santander Drive Auto Receivables Trust 2017-158484542767</v>
      </c>
      <c r="B1870" s="2">
        <v>42767</v>
      </c>
      <c r="C1870" s="1">
        <v>584845</v>
      </c>
      <c r="D1870" s="1" t="s">
        <v>58</v>
      </c>
      <c r="E1870" s="1">
        <v>11870.21</v>
      </c>
      <c r="F1870" s="1">
        <v>0</v>
      </c>
      <c r="G1870" s="1">
        <v>0</v>
      </c>
      <c r="H1870" s="1">
        <v>0</v>
      </c>
      <c r="I1870" s="1">
        <v>11870.21</v>
      </c>
      <c r="J1870" s="1">
        <v>0</v>
      </c>
      <c r="K1870" s="1">
        <v>0</v>
      </c>
      <c r="L1870" s="1">
        <v>0</v>
      </c>
      <c r="M1870" s="1">
        <v>273.30119999999999</v>
      </c>
      <c r="N1870" s="1">
        <v>1524.34</v>
      </c>
    </row>
    <row r="1871" spans="1:14" x14ac:dyDescent="0.15">
      <c r="A1871" s="1" t="str">
        <f t="shared" si="48"/>
        <v>Santander Drive Auto Receivables Trust 2017-1613329842767</v>
      </c>
      <c r="B1871" s="2">
        <v>42767</v>
      </c>
      <c r="C1871" s="1">
        <v>6133298</v>
      </c>
      <c r="D1871" s="1" t="s">
        <v>58</v>
      </c>
      <c r="E1871" s="1">
        <v>21341.78</v>
      </c>
      <c r="F1871" s="1">
        <v>0</v>
      </c>
      <c r="G1871" s="1">
        <v>0</v>
      </c>
      <c r="H1871" s="1">
        <v>0</v>
      </c>
      <c r="I1871" s="1">
        <v>21341.78</v>
      </c>
      <c r="J1871" s="1">
        <v>0</v>
      </c>
      <c r="K1871" s="1">
        <v>0</v>
      </c>
      <c r="L1871" s="1">
        <v>0</v>
      </c>
      <c r="M1871" s="1">
        <v>403.83819999999997</v>
      </c>
      <c r="N1871" s="1">
        <v>2374.67</v>
      </c>
    </row>
    <row r="1872" spans="1:14" x14ac:dyDescent="0.15">
      <c r="A1872" s="1" t="str">
        <f t="shared" si="48"/>
        <v>Santander Drive Auto Receivables Trust 2017-1616065542767</v>
      </c>
      <c r="B1872" s="2">
        <v>42767</v>
      </c>
      <c r="C1872" s="1">
        <v>6160655</v>
      </c>
      <c r="D1872" s="1" t="s">
        <v>58</v>
      </c>
      <c r="E1872" s="1">
        <v>17629.64</v>
      </c>
      <c r="F1872" s="1">
        <v>0</v>
      </c>
      <c r="G1872" s="1">
        <v>0</v>
      </c>
      <c r="H1872" s="1">
        <v>0</v>
      </c>
      <c r="I1872" s="1">
        <v>17629.64</v>
      </c>
      <c r="J1872" s="1">
        <v>0</v>
      </c>
      <c r="K1872" s="1">
        <v>0</v>
      </c>
      <c r="L1872" s="1">
        <v>0</v>
      </c>
      <c r="M1872" s="1">
        <v>325.64280000000002</v>
      </c>
      <c r="N1872" s="1">
        <v>2004.55</v>
      </c>
    </row>
    <row r="1873" spans="1:14" x14ac:dyDescent="0.15">
      <c r="A1873" s="1" t="str">
        <f t="shared" si="48"/>
        <v>Santander Drive Auto Receivables Trust 2017-1614975742767</v>
      </c>
      <c r="B1873" s="2">
        <v>42767</v>
      </c>
      <c r="C1873" s="1">
        <v>6149757</v>
      </c>
      <c r="D1873" s="1" t="s">
        <v>58</v>
      </c>
      <c r="E1873" s="1">
        <v>14911.82</v>
      </c>
      <c r="F1873" s="1">
        <v>0</v>
      </c>
      <c r="G1873" s="1">
        <v>0</v>
      </c>
      <c r="H1873" s="1">
        <v>0</v>
      </c>
      <c r="I1873" s="1">
        <v>14911.82</v>
      </c>
      <c r="J1873" s="1">
        <v>0</v>
      </c>
      <c r="K1873" s="1">
        <v>0</v>
      </c>
      <c r="L1873" s="1">
        <v>0</v>
      </c>
      <c r="M1873" s="1">
        <v>300.9153</v>
      </c>
      <c r="N1873" s="1">
        <v>1240.1199999999999</v>
      </c>
    </row>
    <row r="1874" spans="1:14" x14ac:dyDescent="0.15">
      <c r="A1874" s="1" t="str">
        <f t="shared" si="48"/>
        <v>Santander Drive Auto Receivables Trust 2017-163901042767</v>
      </c>
      <c r="B1874" s="2">
        <v>42767</v>
      </c>
      <c r="C1874" s="1">
        <v>639010</v>
      </c>
      <c r="D1874" s="1" t="s">
        <v>58</v>
      </c>
      <c r="E1874" s="1">
        <v>13620.91</v>
      </c>
      <c r="F1874" s="1">
        <v>0</v>
      </c>
      <c r="G1874" s="1">
        <v>0</v>
      </c>
      <c r="H1874" s="1">
        <v>0</v>
      </c>
      <c r="I1874" s="1">
        <v>13620.91</v>
      </c>
      <c r="J1874" s="1">
        <v>0</v>
      </c>
      <c r="K1874" s="1">
        <v>0</v>
      </c>
      <c r="L1874" s="1">
        <v>0</v>
      </c>
      <c r="M1874" s="1">
        <v>299.28840000000002</v>
      </c>
      <c r="N1874" s="1">
        <v>2593.2399999999998</v>
      </c>
    </row>
    <row r="1875" spans="1:14" x14ac:dyDescent="0.15">
      <c r="A1875" s="1" t="str">
        <f t="shared" si="48"/>
        <v>Santander Drive Auto Receivables Trust 2017-1642290542767</v>
      </c>
      <c r="B1875" s="2">
        <v>42767</v>
      </c>
      <c r="C1875" s="1">
        <v>6422905</v>
      </c>
      <c r="D1875" s="1" t="s">
        <v>58</v>
      </c>
      <c r="E1875" s="1">
        <v>10999.45</v>
      </c>
      <c r="F1875" s="1">
        <v>0</v>
      </c>
      <c r="G1875" s="1">
        <v>0</v>
      </c>
      <c r="H1875" s="1">
        <v>0</v>
      </c>
      <c r="I1875" s="1">
        <v>10999.45</v>
      </c>
      <c r="J1875" s="1">
        <v>0</v>
      </c>
      <c r="K1875" s="1">
        <v>0</v>
      </c>
      <c r="L1875" s="1">
        <v>0</v>
      </c>
      <c r="M1875" s="1">
        <v>209.84460000000001</v>
      </c>
      <c r="N1875" s="1">
        <v>1205.0899999999999</v>
      </c>
    </row>
    <row r="1876" spans="1:14" x14ac:dyDescent="0.15">
      <c r="A1876" s="1" t="str">
        <f t="shared" si="48"/>
        <v>Santander Drive Auto Receivables Trust 2017-1651591042767</v>
      </c>
      <c r="B1876" s="2">
        <v>42767</v>
      </c>
      <c r="C1876" s="1">
        <v>6515910</v>
      </c>
      <c r="D1876" s="1" t="s">
        <v>58</v>
      </c>
      <c r="E1876" s="1">
        <v>25598.52</v>
      </c>
      <c r="F1876" s="1">
        <v>15.32</v>
      </c>
      <c r="G1876" s="1">
        <v>0</v>
      </c>
      <c r="H1876" s="1">
        <v>0</v>
      </c>
      <c r="I1876" s="1">
        <v>25583.200000000001</v>
      </c>
      <c r="J1876" s="1">
        <v>84.68</v>
      </c>
      <c r="K1876" s="1">
        <v>0</v>
      </c>
      <c r="L1876" s="1">
        <v>0</v>
      </c>
      <c r="M1876" s="1">
        <v>356.8997</v>
      </c>
      <c r="N1876" s="1">
        <v>1530.47</v>
      </c>
    </row>
    <row r="1877" spans="1:14" x14ac:dyDescent="0.15">
      <c r="A1877" s="1" t="str">
        <f t="shared" si="48"/>
        <v>Santander Drive Auto Receivables Trust 2017-1680173142767</v>
      </c>
      <c r="B1877" s="2">
        <v>42767</v>
      </c>
      <c r="C1877" s="1">
        <v>6801731</v>
      </c>
      <c r="D1877" s="1" t="s">
        <v>58</v>
      </c>
      <c r="E1877" s="1">
        <v>20424.96</v>
      </c>
      <c r="F1877" s="1">
        <v>0</v>
      </c>
      <c r="G1877" s="1">
        <v>0</v>
      </c>
      <c r="H1877" s="1">
        <v>0</v>
      </c>
      <c r="I1877" s="1">
        <v>20424.96</v>
      </c>
      <c r="J1877" s="1">
        <v>0</v>
      </c>
      <c r="K1877" s="1">
        <v>0</v>
      </c>
      <c r="L1877" s="1">
        <v>0</v>
      </c>
      <c r="M1877" s="1">
        <v>322.8383</v>
      </c>
      <c r="N1877" s="1">
        <v>2383.3200000000002</v>
      </c>
    </row>
    <row r="1878" spans="1:14" x14ac:dyDescent="0.15">
      <c r="A1878" s="1" t="str">
        <f t="shared" si="48"/>
        <v>Santander Drive Auto Receivables Trust 2017-1686191742767</v>
      </c>
      <c r="B1878" s="2">
        <v>42767</v>
      </c>
      <c r="C1878" s="1">
        <v>6861917</v>
      </c>
      <c r="D1878" s="1" t="s">
        <v>58</v>
      </c>
      <c r="E1878" s="1">
        <v>19604.560000000001</v>
      </c>
      <c r="F1878" s="1">
        <v>0</v>
      </c>
      <c r="G1878" s="1">
        <v>0</v>
      </c>
      <c r="H1878" s="1">
        <v>0</v>
      </c>
      <c r="I1878" s="1">
        <v>19604.560000000001</v>
      </c>
      <c r="J1878" s="1">
        <v>0</v>
      </c>
      <c r="K1878" s="1">
        <v>0</v>
      </c>
      <c r="L1878" s="1">
        <v>0</v>
      </c>
      <c r="M1878" s="1">
        <v>272.25979999999998</v>
      </c>
      <c r="N1878" s="1">
        <v>1993.28</v>
      </c>
    </row>
    <row r="1879" spans="1:14" x14ac:dyDescent="0.15">
      <c r="A1879" s="1" t="str">
        <f t="shared" si="48"/>
        <v>Santander Drive Auto Receivables Trust 2017-1686650142767</v>
      </c>
      <c r="B1879" s="2">
        <v>42767</v>
      </c>
      <c r="C1879" s="1">
        <v>6866501</v>
      </c>
      <c r="D1879" s="1" t="s">
        <v>58</v>
      </c>
      <c r="E1879" s="1">
        <v>6279.21</v>
      </c>
      <c r="F1879" s="1">
        <v>0</v>
      </c>
      <c r="G1879" s="1">
        <v>0</v>
      </c>
      <c r="H1879" s="1">
        <v>0</v>
      </c>
      <c r="I1879" s="1">
        <v>6279.21</v>
      </c>
      <c r="J1879" s="1">
        <v>0</v>
      </c>
      <c r="K1879" s="1">
        <v>0</v>
      </c>
      <c r="L1879" s="1">
        <v>0</v>
      </c>
      <c r="M1879" s="1">
        <v>281.60340000000002</v>
      </c>
      <c r="N1879" s="1">
        <v>1632.47</v>
      </c>
    </row>
    <row r="1880" spans="1:14" x14ac:dyDescent="0.15">
      <c r="A1880" s="1" t="str">
        <f t="shared" si="48"/>
        <v>Santander Drive Auto Receivables Trust 2017-1686991442767</v>
      </c>
      <c r="B1880" s="2">
        <v>42767</v>
      </c>
      <c r="C1880" s="1">
        <v>6869914</v>
      </c>
      <c r="D1880" s="1" t="s">
        <v>58</v>
      </c>
      <c r="E1880" s="1">
        <v>21324.87</v>
      </c>
      <c r="F1880" s="1">
        <v>0</v>
      </c>
      <c r="G1880" s="1">
        <v>0</v>
      </c>
      <c r="H1880" s="1">
        <v>0</v>
      </c>
      <c r="I1880" s="1">
        <v>21324.87</v>
      </c>
      <c r="J1880" s="1">
        <v>0</v>
      </c>
      <c r="K1880" s="1">
        <v>0</v>
      </c>
      <c r="L1880" s="1">
        <v>0</v>
      </c>
      <c r="M1880" s="1">
        <v>290.90320000000003</v>
      </c>
      <c r="N1880" s="1">
        <v>7099.23</v>
      </c>
    </row>
    <row r="1881" spans="1:14" x14ac:dyDescent="0.15">
      <c r="A1881" s="1" t="str">
        <f t="shared" si="48"/>
        <v>Santander Drive Auto Receivables Trust 2017-11525907942767</v>
      </c>
      <c r="B1881" s="2">
        <v>42767</v>
      </c>
      <c r="C1881" s="1">
        <v>15259079</v>
      </c>
      <c r="D1881" s="1" t="s">
        <v>58</v>
      </c>
      <c r="E1881" s="1">
        <v>27685.96</v>
      </c>
      <c r="F1881" s="1">
        <v>0</v>
      </c>
      <c r="G1881" s="1">
        <v>0</v>
      </c>
      <c r="H1881" s="1">
        <v>0</v>
      </c>
      <c r="I1881" s="1">
        <v>27685.96</v>
      </c>
      <c r="J1881" s="1">
        <v>0</v>
      </c>
      <c r="K1881" s="1">
        <v>0</v>
      </c>
      <c r="L1881" s="1">
        <v>0</v>
      </c>
      <c r="M1881" s="1">
        <v>255.39500000000001</v>
      </c>
      <c r="N1881" s="1">
        <v>2746.88</v>
      </c>
    </row>
    <row r="1882" spans="1:14" x14ac:dyDescent="0.15">
      <c r="A1882" s="1" t="str">
        <f t="shared" si="48"/>
        <v>Santander Drive Auto Receivables Trust 2017-11534415242767</v>
      </c>
      <c r="B1882" s="2">
        <v>42767</v>
      </c>
      <c r="C1882" s="1">
        <v>15344152</v>
      </c>
      <c r="D1882" s="1" t="s">
        <v>58</v>
      </c>
      <c r="E1882" s="1">
        <v>25944.19</v>
      </c>
      <c r="F1882" s="1">
        <v>0</v>
      </c>
      <c r="G1882" s="1">
        <v>0</v>
      </c>
      <c r="H1882" s="1">
        <v>0</v>
      </c>
      <c r="I1882" s="1">
        <v>25944.19</v>
      </c>
      <c r="J1882" s="1">
        <v>0</v>
      </c>
      <c r="K1882" s="1">
        <v>0</v>
      </c>
      <c r="L1882" s="1">
        <v>0</v>
      </c>
      <c r="M1882" s="1">
        <v>225.66759999999999</v>
      </c>
      <c r="N1882" s="1">
        <v>2741.72</v>
      </c>
    </row>
    <row r="1883" spans="1:14" x14ac:dyDescent="0.15">
      <c r="A1883" s="1" t="str">
        <f t="shared" si="48"/>
        <v>Santander Drive Auto Receivables Trust 2017-11541613842767</v>
      </c>
      <c r="B1883" s="2">
        <v>42767</v>
      </c>
      <c r="C1883" s="1">
        <v>15416138</v>
      </c>
      <c r="D1883" s="1" t="s">
        <v>58</v>
      </c>
      <c r="E1883" s="1">
        <v>7722.07</v>
      </c>
      <c r="F1883" s="1">
        <v>0</v>
      </c>
      <c r="G1883" s="1">
        <v>0</v>
      </c>
      <c r="H1883" s="1">
        <v>0</v>
      </c>
      <c r="I1883" s="1">
        <v>7722.07</v>
      </c>
      <c r="J1883" s="1">
        <v>0</v>
      </c>
      <c r="K1883" s="1">
        <v>0</v>
      </c>
      <c r="L1883" s="1">
        <v>0</v>
      </c>
      <c r="M1883" s="1">
        <v>64.783000000000001</v>
      </c>
      <c r="N1883" s="1">
        <v>581.4</v>
      </c>
    </row>
    <row r="1884" spans="1:14" x14ac:dyDescent="0.15">
      <c r="A1884" s="1" t="str">
        <f t="shared" si="48"/>
        <v>Santander Drive Auto Receivables Trust 2017-11549076342767</v>
      </c>
      <c r="B1884" s="2">
        <v>42767</v>
      </c>
      <c r="C1884" s="1">
        <v>15490763</v>
      </c>
      <c r="D1884" s="1" t="s">
        <v>58</v>
      </c>
      <c r="E1884" s="1">
        <v>14055.17</v>
      </c>
      <c r="F1884" s="1">
        <v>148.47</v>
      </c>
      <c r="G1884" s="1">
        <v>0</v>
      </c>
      <c r="H1884" s="1">
        <v>0</v>
      </c>
      <c r="I1884" s="1">
        <v>13906.7</v>
      </c>
      <c r="J1884" s="1">
        <v>172.53</v>
      </c>
      <c r="K1884" s="1">
        <v>0</v>
      </c>
      <c r="L1884" s="1">
        <v>0</v>
      </c>
      <c r="M1884" s="1">
        <v>139.87049999999999</v>
      </c>
      <c r="N1884" s="1">
        <v>480.02</v>
      </c>
    </row>
    <row r="1885" spans="1:14" x14ac:dyDescent="0.15">
      <c r="A1885" s="1" t="str">
        <f t="shared" si="48"/>
        <v>Santander Drive Auto Receivables Trust 2017-11566828042767</v>
      </c>
      <c r="B1885" s="2">
        <v>42767</v>
      </c>
      <c r="C1885" s="1">
        <v>15668280</v>
      </c>
      <c r="D1885" s="1" t="s">
        <v>58</v>
      </c>
      <c r="E1885" s="1">
        <v>10955.22</v>
      </c>
      <c r="F1885" s="1">
        <v>0</v>
      </c>
      <c r="G1885" s="1">
        <v>0</v>
      </c>
      <c r="H1885" s="1">
        <v>0</v>
      </c>
      <c r="I1885" s="1">
        <v>10955.22</v>
      </c>
      <c r="J1885" s="1">
        <v>0</v>
      </c>
      <c r="K1885" s="1">
        <v>0</v>
      </c>
      <c r="L1885" s="1">
        <v>0</v>
      </c>
      <c r="M1885" s="1">
        <v>95.305099999999996</v>
      </c>
      <c r="N1885" s="1">
        <v>625.54999999999995</v>
      </c>
    </row>
    <row r="1886" spans="1:14" x14ac:dyDescent="0.15">
      <c r="A1886" s="1" t="str">
        <f t="shared" si="48"/>
        <v>Santander Drive Auto Receivables Trust 2017-11579994242767</v>
      </c>
      <c r="B1886" s="2">
        <v>42767</v>
      </c>
      <c r="C1886" s="1">
        <v>15799942</v>
      </c>
      <c r="D1886" s="1" t="s">
        <v>58</v>
      </c>
      <c r="E1886" s="1">
        <v>23327.18</v>
      </c>
      <c r="F1886" s="1">
        <v>281.97000000000003</v>
      </c>
      <c r="G1886" s="1">
        <v>0</v>
      </c>
      <c r="H1886" s="1">
        <v>0</v>
      </c>
      <c r="I1886" s="1">
        <v>23045.21</v>
      </c>
      <c r="J1886" s="1">
        <v>168.03</v>
      </c>
      <c r="K1886" s="1">
        <v>0</v>
      </c>
      <c r="L1886" s="1">
        <v>0</v>
      </c>
      <c r="M1886" s="1">
        <v>266.46260000000001</v>
      </c>
      <c r="N1886" s="1">
        <v>522.89</v>
      </c>
    </row>
    <row r="1887" spans="1:14" x14ac:dyDescent="0.15">
      <c r="A1887" s="1" t="str">
        <f t="shared" si="48"/>
        <v>Santander Drive Auto Receivables Trust 2017-11581353642767</v>
      </c>
      <c r="B1887" s="2">
        <v>42767</v>
      </c>
      <c r="C1887" s="1">
        <v>15813536</v>
      </c>
      <c r="D1887" s="1" t="s">
        <v>58</v>
      </c>
      <c r="E1887" s="1">
        <v>11021.85</v>
      </c>
      <c r="F1887" s="1">
        <v>0</v>
      </c>
      <c r="G1887" s="1">
        <v>0</v>
      </c>
      <c r="H1887" s="1">
        <v>0</v>
      </c>
      <c r="I1887" s="1">
        <v>11021.85</v>
      </c>
      <c r="J1887" s="1">
        <v>0</v>
      </c>
      <c r="K1887" s="1">
        <v>0</v>
      </c>
      <c r="L1887" s="1">
        <v>0</v>
      </c>
      <c r="M1887" s="1">
        <v>90.019000000000005</v>
      </c>
      <c r="N1887" s="1">
        <v>1492.84</v>
      </c>
    </row>
    <row r="1888" spans="1:14" x14ac:dyDescent="0.15">
      <c r="A1888" s="1" t="str">
        <f t="shared" si="48"/>
        <v>Santander Drive Auto Receivables Trust 2017-11594463742767</v>
      </c>
      <c r="B1888" s="2">
        <v>42767</v>
      </c>
      <c r="C1888" s="1">
        <v>15944637</v>
      </c>
      <c r="D1888" s="1" t="s">
        <v>58</v>
      </c>
      <c r="E1888" s="1">
        <v>16190.39</v>
      </c>
      <c r="F1888" s="1">
        <v>0</v>
      </c>
      <c r="G1888" s="1">
        <v>0</v>
      </c>
      <c r="H1888" s="1">
        <v>0</v>
      </c>
      <c r="I1888" s="1">
        <v>16190.39</v>
      </c>
      <c r="J1888" s="1">
        <v>0</v>
      </c>
      <c r="K1888" s="1">
        <v>0</v>
      </c>
      <c r="L1888" s="1">
        <v>0</v>
      </c>
      <c r="M1888" s="1">
        <v>146.47069999999999</v>
      </c>
      <c r="N1888" s="1">
        <v>1542.09</v>
      </c>
    </row>
    <row r="1889" spans="1:14" x14ac:dyDescent="0.15">
      <c r="A1889" s="1" t="str">
        <f t="shared" si="48"/>
        <v>Santander Drive Auto Receivables Trust 2017-11595510042767</v>
      </c>
      <c r="B1889" s="2">
        <v>42767</v>
      </c>
      <c r="C1889" s="1">
        <v>15955100</v>
      </c>
      <c r="D1889" s="1" t="s">
        <v>58</v>
      </c>
      <c r="E1889" s="1">
        <v>22399.91</v>
      </c>
      <c r="F1889" s="1">
        <v>21903.53</v>
      </c>
      <c r="G1889" s="1">
        <v>496.38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363.30470000000003</v>
      </c>
      <c r="N1889" s="1">
        <v>525.91999999999996</v>
      </c>
    </row>
    <row r="1890" spans="1:14" x14ac:dyDescent="0.15">
      <c r="A1890" s="1" t="str">
        <f t="shared" si="48"/>
        <v>Santander Drive Auto Receivables Trust 2017-11607239142767</v>
      </c>
      <c r="B1890" s="2">
        <v>42767</v>
      </c>
      <c r="C1890" s="1">
        <v>16072391</v>
      </c>
      <c r="D1890" s="1" t="s">
        <v>58</v>
      </c>
      <c r="E1890" s="1">
        <v>17188.86</v>
      </c>
      <c r="F1890" s="1">
        <v>0</v>
      </c>
      <c r="G1890" s="1">
        <v>17188.86</v>
      </c>
      <c r="H1890" s="1">
        <v>0</v>
      </c>
      <c r="I1890" s="1">
        <v>0</v>
      </c>
      <c r="J1890" s="1">
        <v>0</v>
      </c>
      <c r="K1890" s="1">
        <v>11852</v>
      </c>
      <c r="L1890" s="1">
        <v>11852</v>
      </c>
      <c r="M1890" s="1">
        <v>142.73220000000001</v>
      </c>
      <c r="N1890" s="1">
        <v>1812.97</v>
      </c>
    </row>
    <row r="1891" spans="1:14" x14ac:dyDescent="0.15">
      <c r="A1891" s="1" t="str">
        <f t="shared" si="48"/>
        <v>Santander Drive Auto Receivables Trust 2017-11607174442767</v>
      </c>
      <c r="B1891" s="2">
        <v>42767</v>
      </c>
      <c r="C1891" s="1">
        <v>16071744</v>
      </c>
      <c r="D1891" s="1" t="s">
        <v>58</v>
      </c>
      <c r="E1891" s="1">
        <v>20999.81</v>
      </c>
      <c r="F1891" s="1">
        <v>0</v>
      </c>
      <c r="G1891" s="1">
        <v>0</v>
      </c>
      <c r="H1891" s="1">
        <v>-280.75</v>
      </c>
      <c r="I1891" s="1">
        <v>21280.560000000001</v>
      </c>
      <c r="J1891" s="1">
        <v>0</v>
      </c>
      <c r="K1891" s="1">
        <v>0</v>
      </c>
      <c r="L1891" s="1">
        <v>0</v>
      </c>
      <c r="M1891" s="1">
        <v>175.63300000000001</v>
      </c>
      <c r="N1891" s="1">
        <v>2070.11</v>
      </c>
    </row>
    <row r="1892" spans="1:14" x14ac:dyDescent="0.15">
      <c r="A1892" s="1" t="str">
        <f t="shared" si="48"/>
        <v>Santander Drive Auto Receivables Trust 2017-11609166442767</v>
      </c>
      <c r="B1892" s="2">
        <v>42767</v>
      </c>
      <c r="C1892" s="1">
        <v>16091664</v>
      </c>
      <c r="D1892" s="1" t="s">
        <v>58</v>
      </c>
      <c r="E1892" s="1">
        <v>35814.800000000003</v>
      </c>
      <c r="F1892" s="1">
        <v>0</v>
      </c>
      <c r="G1892" s="1">
        <v>0</v>
      </c>
      <c r="H1892" s="1">
        <v>0</v>
      </c>
      <c r="I1892" s="1">
        <v>35814.800000000003</v>
      </c>
      <c r="J1892" s="1">
        <v>0</v>
      </c>
      <c r="K1892" s="1">
        <v>0</v>
      </c>
      <c r="L1892" s="1">
        <v>0</v>
      </c>
      <c r="M1892" s="1">
        <v>418.36279999999999</v>
      </c>
      <c r="N1892" s="1">
        <v>2710.11</v>
      </c>
    </row>
    <row r="1893" spans="1:14" x14ac:dyDescent="0.15">
      <c r="A1893" s="1" t="str">
        <f t="shared" si="48"/>
        <v>Santander Drive Auto Receivables Trust 2017-11599196642767</v>
      </c>
      <c r="B1893" s="2">
        <v>42767</v>
      </c>
      <c r="C1893" s="1">
        <v>15991966</v>
      </c>
      <c r="D1893" s="1" t="s">
        <v>58</v>
      </c>
      <c r="E1893" s="1">
        <v>19427.64</v>
      </c>
      <c r="F1893" s="1">
        <v>0</v>
      </c>
      <c r="G1893" s="1">
        <v>0</v>
      </c>
      <c r="H1893" s="1">
        <v>0</v>
      </c>
      <c r="I1893" s="1">
        <v>19427.64</v>
      </c>
      <c r="J1893" s="1">
        <v>0</v>
      </c>
      <c r="K1893" s="1">
        <v>0</v>
      </c>
      <c r="L1893" s="1">
        <v>0</v>
      </c>
      <c r="M1893" s="1">
        <v>163.5051</v>
      </c>
      <c r="N1893" s="1">
        <v>2251.9499999999998</v>
      </c>
    </row>
    <row r="1894" spans="1:14" x14ac:dyDescent="0.15">
      <c r="A1894" s="1" t="str">
        <f t="shared" si="48"/>
        <v>Santander Drive Auto Receivables Trust 2017-11615153942767</v>
      </c>
      <c r="B1894" s="2">
        <v>42767</v>
      </c>
      <c r="C1894" s="1">
        <v>16151539</v>
      </c>
      <c r="D1894" s="1" t="s">
        <v>58</v>
      </c>
      <c r="E1894" s="1">
        <v>39766.36</v>
      </c>
      <c r="F1894" s="1">
        <v>0</v>
      </c>
      <c r="G1894" s="1">
        <v>0</v>
      </c>
      <c r="H1894" s="1">
        <v>0</v>
      </c>
      <c r="I1894" s="1">
        <v>39766.36</v>
      </c>
      <c r="J1894" s="1">
        <v>0</v>
      </c>
      <c r="K1894" s="1">
        <v>0</v>
      </c>
      <c r="L1894" s="1">
        <v>0</v>
      </c>
      <c r="M1894" s="1">
        <v>339.26400000000001</v>
      </c>
      <c r="N1894" s="1">
        <v>2550.34</v>
      </c>
    </row>
    <row r="1895" spans="1:14" x14ac:dyDescent="0.15">
      <c r="A1895" s="1" t="str">
        <f t="shared" si="48"/>
        <v>Santander Drive Auto Receivables Trust 2017-11632829242767</v>
      </c>
      <c r="B1895" s="2">
        <v>42767</v>
      </c>
      <c r="C1895" s="1">
        <v>16328292</v>
      </c>
      <c r="D1895" s="1" t="s">
        <v>58</v>
      </c>
      <c r="E1895" s="1">
        <v>27094.94</v>
      </c>
      <c r="F1895" s="1">
        <v>0</v>
      </c>
      <c r="G1895" s="1">
        <v>27094.94</v>
      </c>
      <c r="H1895" s="1">
        <v>0</v>
      </c>
      <c r="I1895" s="1">
        <v>0</v>
      </c>
      <c r="J1895" s="1">
        <v>0</v>
      </c>
      <c r="K1895" s="1">
        <v>20957</v>
      </c>
      <c r="L1895" s="1">
        <v>20957</v>
      </c>
      <c r="M1895" s="1">
        <v>248.50280000000001</v>
      </c>
      <c r="N1895" s="1">
        <v>1899.71</v>
      </c>
    </row>
    <row r="1896" spans="1:14" x14ac:dyDescent="0.15">
      <c r="A1896" s="1" t="str">
        <f t="shared" si="48"/>
        <v>Santander Drive Auto Receivables Trust 2017-11644736542767</v>
      </c>
      <c r="B1896" s="2">
        <v>42767</v>
      </c>
      <c r="C1896" s="1">
        <v>16447365</v>
      </c>
      <c r="D1896" s="1" t="s">
        <v>58</v>
      </c>
      <c r="E1896" s="1">
        <v>22030.71</v>
      </c>
      <c r="F1896" s="1">
        <v>0</v>
      </c>
      <c r="G1896" s="1">
        <v>0</v>
      </c>
      <c r="H1896" s="1">
        <v>0</v>
      </c>
      <c r="I1896" s="1">
        <v>22030.71</v>
      </c>
      <c r="J1896" s="1">
        <v>0</v>
      </c>
      <c r="K1896" s="1">
        <v>0</v>
      </c>
      <c r="L1896" s="1">
        <v>0</v>
      </c>
      <c r="M1896" s="1">
        <v>182.9288</v>
      </c>
      <c r="N1896" s="1">
        <v>1534.07</v>
      </c>
    </row>
    <row r="1897" spans="1:14" x14ac:dyDescent="0.15">
      <c r="A1897" s="1" t="str">
        <f t="shared" si="48"/>
        <v>Santander Drive Auto Receivables Trust 2017-11647583242767</v>
      </c>
      <c r="B1897" s="2">
        <v>42767</v>
      </c>
      <c r="C1897" s="1">
        <v>16475832</v>
      </c>
      <c r="D1897" s="1" t="s">
        <v>58</v>
      </c>
      <c r="E1897" s="1">
        <v>18842</v>
      </c>
      <c r="F1897" s="1">
        <v>0</v>
      </c>
      <c r="G1897" s="1">
        <v>18842</v>
      </c>
      <c r="H1897" s="1">
        <v>0</v>
      </c>
      <c r="I1897" s="1">
        <v>0</v>
      </c>
      <c r="J1897" s="1">
        <v>0</v>
      </c>
      <c r="K1897" s="1">
        <v>12722</v>
      </c>
      <c r="L1897" s="1">
        <v>12722</v>
      </c>
      <c r="M1897" s="1">
        <v>147.08580000000001</v>
      </c>
      <c r="N1897" s="1">
        <v>1504.17</v>
      </c>
    </row>
    <row r="1898" spans="1:14" x14ac:dyDescent="0.15">
      <c r="A1898" s="1" t="str">
        <f t="shared" si="48"/>
        <v>Santander Drive Auto Receivables Trust 2017-11652165142767</v>
      </c>
      <c r="B1898" s="2">
        <v>42767</v>
      </c>
      <c r="C1898" s="1">
        <v>16521651</v>
      </c>
      <c r="D1898" s="1" t="s">
        <v>58</v>
      </c>
      <c r="E1898" s="1">
        <v>7908.05</v>
      </c>
      <c r="F1898" s="1">
        <v>230.58</v>
      </c>
      <c r="G1898" s="1">
        <v>0</v>
      </c>
      <c r="H1898" s="1">
        <v>0</v>
      </c>
      <c r="I1898" s="1">
        <v>7677.47</v>
      </c>
      <c r="J1898" s="1">
        <v>74.040000000000006</v>
      </c>
      <c r="K1898" s="1">
        <v>0</v>
      </c>
      <c r="L1898" s="1">
        <v>0</v>
      </c>
      <c r="M1898" s="1">
        <v>164.27549999999999</v>
      </c>
      <c r="N1898" s="1">
        <v>389.99</v>
      </c>
    </row>
    <row r="1899" spans="1:14" x14ac:dyDescent="0.15">
      <c r="A1899" s="1" t="str">
        <f t="shared" si="48"/>
        <v>Santander Drive Auto Receivables Trust 2017-11040040242736</v>
      </c>
      <c r="B1899" s="2">
        <v>42736</v>
      </c>
      <c r="C1899" s="1">
        <v>10400402</v>
      </c>
      <c r="D1899" s="1" t="s">
        <v>58</v>
      </c>
      <c r="E1899" s="1">
        <v>21046.74</v>
      </c>
      <c r="F1899" s="1">
        <v>0</v>
      </c>
      <c r="G1899" s="1">
        <v>0</v>
      </c>
      <c r="H1899" s="1">
        <v>0</v>
      </c>
      <c r="I1899" s="1">
        <v>21046.74</v>
      </c>
      <c r="J1899" s="1">
        <v>302</v>
      </c>
      <c r="K1899" s="1">
        <v>0</v>
      </c>
      <c r="L1899" s="1">
        <v>0</v>
      </c>
      <c r="M1899" s="1">
        <v>311.69569999999999</v>
      </c>
      <c r="N1899" s="1">
        <v>1180.04</v>
      </c>
    </row>
    <row r="1900" spans="1:14" x14ac:dyDescent="0.15">
      <c r="A1900" s="1" t="str">
        <f t="shared" si="48"/>
        <v>Santander Drive Auto Receivables Trust 2017-11068336142736</v>
      </c>
      <c r="B1900" s="2">
        <v>42736</v>
      </c>
      <c r="C1900" s="1">
        <v>10683361</v>
      </c>
      <c r="D1900" s="1" t="s">
        <v>58</v>
      </c>
      <c r="E1900" s="1">
        <v>18493.419999999998</v>
      </c>
      <c r="F1900" s="1">
        <v>0</v>
      </c>
      <c r="G1900" s="1">
        <v>0</v>
      </c>
      <c r="H1900" s="1">
        <v>0</v>
      </c>
      <c r="I1900" s="1">
        <v>18493.419999999998</v>
      </c>
      <c r="J1900" s="1">
        <v>500</v>
      </c>
      <c r="K1900" s="1">
        <v>0</v>
      </c>
      <c r="L1900" s="1">
        <v>0</v>
      </c>
      <c r="M1900" s="1">
        <v>239.98779999999999</v>
      </c>
      <c r="N1900" s="1">
        <v>1319.47</v>
      </c>
    </row>
    <row r="1901" spans="1:14" x14ac:dyDescent="0.15">
      <c r="A1901" s="1" t="str">
        <f t="shared" si="48"/>
        <v>Santander Drive Auto Receivables Trust 2017-11287068942736</v>
      </c>
      <c r="B1901" s="2">
        <v>42736</v>
      </c>
      <c r="C1901" s="1">
        <v>12870689</v>
      </c>
      <c r="D1901" s="1" t="s">
        <v>58</v>
      </c>
      <c r="E1901" s="1">
        <v>12427.06</v>
      </c>
      <c r="F1901" s="1">
        <v>0</v>
      </c>
      <c r="G1901" s="1">
        <v>0</v>
      </c>
      <c r="H1901" s="1">
        <v>0</v>
      </c>
      <c r="I1901" s="1">
        <v>12427.06</v>
      </c>
      <c r="J1901" s="1">
        <v>0</v>
      </c>
      <c r="K1901" s="1">
        <v>0</v>
      </c>
      <c r="L1901" s="1">
        <v>0</v>
      </c>
      <c r="M1901" s="1">
        <v>150.9265</v>
      </c>
      <c r="N1901" s="1">
        <v>1095.8699999999999</v>
      </c>
    </row>
    <row r="1902" spans="1:14" x14ac:dyDescent="0.15">
      <c r="A1902" s="1" t="str">
        <f t="shared" si="48"/>
        <v>Santander Drive Auto Receivables Trust 2017-11430038942736</v>
      </c>
      <c r="B1902" s="2">
        <v>42736</v>
      </c>
      <c r="C1902" s="1">
        <v>14300389</v>
      </c>
      <c r="D1902" s="1" t="s">
        <v>58</v>
      </c>
      <c r="E1902" s="1">
        <v>17333.5</v>
      </c>
      <c r="F1902" s="1">
        <v>0</v>
      </c>
      <c r="G1902" s="1">
        <v>0</v>
      </c>
      <c r="H1902" s="1">
        <v>0</v>
      </c>
      <c r="I1902" s="1">
        <v>17333.5</v>
      </c>
      <c r="J1902" s="1">
        <v>100</v>
      </c>
      <c r="K1902" s="1">
        <v>0</v>
      </c>
      <c r="L1902" s="1">
        <v>0</v>
      </c>
      <c r="M1902" s="1">
        <v>158.12790000000001</v>
      </c>
      <c r="N1902" s="1">
        <v>2289.2399999999998</v>
      </c>
    </row>
    <row r="1903" spans="1:14" x14ac:dyDescent="0.15">
      <c r="A1903" s="1" t="str">
        <f t="shared" si="48"/>
        <v>Santander Drive Auto Receivables Trust 2017-121802442736</v>
      </c>
      <c r="B1903" s="2">
        <v>42736</v>
      </c>
      <c r="C1903" s="1">
        <v>218024</v>
      </c>
      <c r="D1903" s="1" t="s">
        <v>58</v>
      </c>
      <c r="E1903" s="1">
        <v>4179.8500000000004</v>
      </c>
      <c r="F1903" s="1">
        <v>672.01</v>
      </c>
      <c r="G1903" s="1">
        <v>0</v>
      </c>
      <c r="H1903" s="1">
        <v>0</v>
      </c>
      <c r="I1903" s="1">
        <v>3507.84</v>
      </c>
      <c r="J1903" s="1">
        <v>19.989999999999998</v>
      </c>
      <c r="K1903" s="1">
        <v>0</v>
      </c>
      <c r="L1903" s="1">
        <v>0</v>
      </c>
      <c r="M1903" s="1">
        <v>0</v>
      </c>
      <c r="N1903" s="1">
        <v>311.08999999999997</v>
      </c>
    </row>
    <row r="1904" spans="1:14" x14ac:dyDescent="0.15">
      <c r="A1904" s="1" t="str">
        <f t="shared" si="48"/>
        <v>Santander Drive Auto Receivables Trust 2017-132867442736</v>
      </c>
      <c r="B1904" s="2">
        <v>42736</v>
      </c>
      <c r="C1904" s="1">
        <v>328674</v>
      </c>
      <c r="D1904" s="1" t="s">
        <v>58</v>
      </c>
      <c r="E1904" s="1">
        <v>7723.16</v>
      </c>
      <c r="F1904" s="1">
        <v>398.56</v>
      </c>
      <c r="G1904" s="1">
        <v>0</v>
      </c>
      <c r="H1904" s="1">
        <v>0</v>
      </c>
      <c r="I1904" s="1">
        <v>7324.6</v>
      </c>
      <c r="J1904" s="1">
        <v>212.09</v>
      </c>
      <c r="K1904" s="1">
        <v>0</v>
      </c>
      <c r="L1904" s="1">
        <v>0</v>
      </c>
      <c r="M1904" s="1">
        <v>232.61369999999999</v>
      </c>
      <c r="N1904" s="1">
        <v>606.25</v>
      </c>
    </row>
    <row r="1905" spans="1:14" x14ac:dyDescent="0.15">
      <c r="A1905" s="1" t="str">
        <f t="shared" si="48"/>
        <v>Santander Drive Auto Receivables Trust 2017-134955042736</v>
      </c>
      <c r="B1905" s="2">
        <v>42736</v>
      </c>
      <c r="C1905" s="1">
        <v>349550</v>
      </c>
      <c r="D1905" s="1" t="s">
        <v>58</v>
      </c>
      <c r="E1905" s="1">
        <v>14998.76</v>
      </c>
      <c r="F1905" s="1">
        <v>620.96</v>
      </c>
      <c r="G1905" s="1">
        <v>0</v>
      </c>
      <c r="H1905" s="1">
        <v>0</v>
      </c>
      <c r="I1905" s="1">
        <v>14377.8</v>
      </c>
      <c r="J1905" s="1">
        <v>286.19</v>
      </c>
      <c r="K1905" s="1">
        <v>0</v>
      </c>
      <c r="L1905" s="1">
        <v>0</v>
      </c>
      <c r="M1905" s="1">
        <v>381.17809999999997</v>
      </c>
      <c r="N1905" s="1">
        <v>1093.73</v>
      </c>
    </row>
    <row r="1906" spans="1:14" x14ac:dyDescent="0.15">
      <c r="A1906" s="1" t="str">
        <f t="shared" si="48"/>
        <v>Santander Drive Auto Receivables Trust 2017-1485237242736</v>
      </c>
      <c r="B1906" s="2">
        <v>42736</v>
      </c>
      <c r="C1906" s="1">
        <v>4852372</v>
      </c>
      <c r="D1906" s="1" t="s">
        <v>58</v>
      </c>
      <c r="E1906" s="1">
        <v>9149.4699999999993</v>
      </c>
      <c r="F1906" s="1">
        <v>361.9</v>
      </c>
      <c r="G1906" s="1">
        <v>0</v>
      </c>
      <c r="H1906" s="1">
        <v>0</v>
      </c>
      <c r="I1906" s="1">
        <v>8787.57</v>
      </c>
      <c r="J1906" s="1">
        <v>164.1</v>
      </c>
      <c r="K1906" s="1">
        <v>0</v>
      </c>
      <c r="L1906" s="1">
        <v>0</v>
      </c>
      <c r="M1906" s="1">
        <v>275.82089999999999</v>
      </c>
      <c r="N1906" s="1">
        <v>811.87</v>
      </c>
    </row>
    <row r="1907" spans="1:14" x14ac:dyDescent="0.15">
      <c r="A1907" s="1" t="str">
        <f t="shared" si="48"/>
        <v>Santander Drive Auto Receivables Trust 2017-150490942736</v>
      </c>
      <c r="B1907" s="2">
        <v>42736</v>
      </c>
      <c r="C1907" s="1">
        <v>504909</v>
      </c>
      <c r="D1907" s="1" t="s">
        <v>58</v>
      </c>
      <c r="E1907" s="1">
        <v>11236.3</v>
      </c>
      <c r="F1907" s="1">
        <v>74.67</v>
      </c>
      <c r="G1907" s="1">
        <v>0</v>
      </c>
      <c r="H1907" s="1">
        <v>0</v>
      </c>
      <c r="I1907" s="1">
        <v>11161.63</v>
      </c>
      <c r="J1907" s="1">
        <v>365.21</v>
      </c>
      <c r="K1907" s="1">
        <v>0</v>
      </c>
      <c r="L1907" s="1">
        <v>0</v>
      </c>
      <c r="M1907" s="1">
        <v>338.09859999999998</v>
      </c>
      <c r="N1907" s="1">
        <v>1267.3900000000001</v>
      </c>
    </row>
    <row r="1908" spans="1:14" x14ac:dyDescent="0.15">
      <c r="A1908" s="1" t="str">
        <f t="shared" si="48"/>
        <v>Santander Drive Auto Receivables Trust 2017-1579080742736</v>
      </c>
      <c r="B1908" s="2">
        <v>42736</v>
      </c>
      <c r="C1908" s="1">
        <v>5790807</v>
      </c>
      <c r="D1908" s="1" t="s">
        <v>58</v>
      </c>
      <c r="E1908" s="1">
        <v>14009.75</v>
      </c>
      <c r="F1908" s="1">
        <v>0</v>
      </c>
      <c r="G1908" s="1">
        <v>0</v>
      </c>
      <c r="H1908" s="1">
        <v>0</v>
      </c>
      <c r="I1908" s="1">
        <v>14009.75</v>
      </c>
      <c r="J1908" s="1">
        <v>333</v>
      </c>
      <c r="K1908" s="1">
        <v>0</v>
      </c>
      <c r="L1908" s="1">
        <v>0</v>
      </c>
      <c r="M1908" s="1">
        <v>227.8954</v>
      </c>
      <c r="N1908" s="1">
        <v>2131.3000000000002</v>
      </c>
    </row>
    <row r="1909" spans="1:14" x14ac:dyDescent="0.15">
      <c r="A1909" s="1" t="str">
        <f t="shared" si="48"/>
        <v>Santander Drive Auto Receivables Trust 2017-158484542736</v>
      </c>
      <c r="B1909" s="2">
        <v>42736</v>
      </c>
      <c r="C1909" s="1">
        <v>584845</v>
      </c>
      <c r="D1909" s="1" t="s">
        <v>58</v>
      </c>
      <c r="E1909" s="1">
        <v>11973.11</v>
      </c>
      <c r="F1909" s="1">
        <v>102.9</v>
      </c>
      <c r="G1909" s="1">
        <v>0</v>
      </c>
      <c r="H1909" s="1">
        <v>0</v>
      </c>
      <c r="I1909" s="1">
        <v>11870.21</v>
      </c>
      <c r="J1909" s="1">
        <v>237.1</v>
      </c>
      <c r="K1909" s="1">
        <v>0</v>
      </c>
      <c r="L1909" s="1">
        <v>0</v>
      </c>
      <c r="M1909" s="1">
        <v>267.72789999999998</v>
      </c>
      <c r="N1909" s="1">
        <v>932.07</v>
      </c>
    </row>
    <row r="1910" spans="1:14" x14ac:dyDescent="0.15">
      <c r="A1910" s="1" t="str">
        <f t="shared" si="48"/>
        <v>Santander Drive Auto Receivables Trust 2017-1613329842736</v>
      </c>
      <c r="B1910" s="2">
        <v>42736</v>
      </c>
      <c r="C1910" s="1">
        <v>6133298</v>
      </c>
      <c r="D1910" s="1" t="s">
        <v>58</v>
      </c>
      <c r="E1910" s="1">
        <v>21341.78</v>
      </c>
      <c r="F1910" s="1">
        <v>0</v>
      </c>
      <c r="G1910" s="1">
        <v>0</v>
      </c>
      <c r="H1910" s="1">
        <v>0</v>
      </c>
      <c r="I1910" s="1">
        <v>21341.78</v>
      </c>
      <c r="J1910" s="1">
        <v>0</v>
      </c>
      <c r="K1910" s="1">
        <v>0</v>
      </c>
      <c r="L1910" s="1">
        <v>0</v>
      </c>
      <c r="M1910" s="1">
        <v>397.87439999999998</v>
      </c>
      <c r="N1910" s="1">
        <v>1439.28</v>
      </c>
    </row>
    <row r="1911" spans="1:14" x14ac:dyDescent="0.15">
      <c r="A1911" s="1" t="str">
        <f t="shared" si="48"/>
        <v>Santander Drive Auto Receivables Trust 2017-1616065542736</v>
      </c>
      <c r="B1911" s="2">
        <v>42736</v>
      </c>
      <c r="C1911" s="1">
        <v>6160655</v>
      </c>
      <c r="D1911" s="1" t="s">
        <v>58</v>
      </c>
      <c r="E1911" s="1">
        <v>17629.64</v>
      </c>
      <c r="F1911" s="1">
        <v>0</v>
      </c>
      <c r="G1911" s="1">
        <v>0</v>
      </c>
      <c r="H1911" s="1">
        <v>0</v>
      </c>
      <c r="I1911" s="1">
        <v>17629.64</v>
      </c>
      <c r="J1911" s="1">
        <v>0</v>
      </c>
      <c r="K1911" s="1">
        <v>0</v>
      </c>
      <c r="L1911" s="1">
        <v>0</v>
      </c>
      <c r="M1911" s="1">
        <v>321.56139999999999</v>
      </c>
      <c r="N1911" s="1">
        <v>1310.5</v>
      </c>
    </row>
    <row r="1912" spans="1:14" x14ac:dyDescent="0.15">
      <c r="A1912" s="1" t="str">
        <f t="shared" si="48"/>
        <v>Santander Drive Auto Receivables Trust 2017-1614975742736</v>
      </c>
      <c r="B1912" s="2">
        <v>42736</v>
      </c>
      <c r="C1912" s="1">
        <v>6149757</v>
      </c>
      <c r="D1912" s="1" t="s">
        <v>58</v>
      </c>
      <c r="E1912" s="1">
        <v>14911.82</v>
      </c>
      <c r="F1912" s="1">
        <v>0</v>
      </c>
      <c r="G1912" s="1">
        <v>0</v>
      </c>
      <c r="H1912" s="1">
        <v>0</v>
      </c>
      <c r="I1912" s="1">
        <v>14911.82</v>
      </c>
      <c r="J1912" s="1">
        <v>286.45</v>
      </c>
      <c r="K1912" s="1">
        <v>0</v>
      </c>
      <c r="L1912" s="1">
        <v>0</v>
      </c>
      <c r="M1912" s="1">
        <v>296.46350000000001</v>
      </c>
      <c r="N1912" s="1">
        <v>528.16999999999996</v>
      </c>
    </row>
    <row r="1913" spans="1:14" x14ac:dyDescent="0.15">
      <c r="A1913" s="1" t="str">
        <f t="shared" si="48"/>
        <v>Santander Drive Auto Receivables Trust 2017-163901042736</v>
      </c>
      <c r="B1913" s="2">
        <v>42736</v>
      </c>
      <c r="C1913" s="1">
        <v>639010</v>
      </c>
      <c r="D1913" s="1" t="s">
        <v>58</v>
      </c>
      <c r="E1913" s="1">
        <v>13620.91</v>
      </c>
      <c r="F1913" s="1">
        <v>0</v>
      </c>
      <c r="G1913" s="1">
        <v>0</v>
      </c>
      <c r="H1913" s="1">
        <v>0</v>
      </c>
      <c r="I1913" s="1">
        <v>13620.91</v>
      </c>
      <c r="J1913" s="1">
        <v>505</v>
      </c>
      <c r="K1913" s="1">
        <v>0</v>
      </c>
      <c r="L1913" s="1">
        <v>0</v>
      </c>
      <c r="M1913" s="1">
        <v>293.1807</v>
      </c>
      <c r="N1913" s="1">
        <v>1932.73</v>
      </c>
    </row>
    <row r="1914" spans="1:14" x14ac:dyDescent="0.15">
      <c r="A1914" s="1" t="str">
        <f t="shared" si="48"/>
        <v>Santander Drive Auto Receivables Trust 2017-1642290542736</v>
      </c>
      <c r="B1914" s="2">
        <v>42736</v>
      </c>
      <c r="C1914" s="1">
        <v>6422905</v>
      </c>
      <c r="D1914" s="1" t="s">
        <v>58</v>
      </c>
      <c r="E1914" s="1">
        <v>11102.88</v>
      </c>
      <c r="F1914" s="1">
        <v>103.43</v>
      </c>
      <c r="G1914" s="1">
        <v>0</v>
      </c>
      <c r="H1914" s="1">
        <v>0</v>
      </c>
      <c r="I1914" s="1">
        <v>10999.45</v>
      </c>
      <c r="J1914" s="1">
        <v>247.44</v>
      </c>
      <c r="K1914" s="1">
        <v>0</v>
      </c>
      <c r="L1914" s="1">
        <v>0</v>
      </c>
      <c r="M1914" s="1">
        <v>206.79519999999999</v>
      </c>
      <c r="N1914" s="1">
        <v>705.42</v>
      </c>
    </row>
    <row r="1915" spans="1:14" x14ac:dyDescent="0.15">
      <c r="A1915" s="1" t="str">
        <f t="shared" si="48"/>
        <v>Santander Drive Auto Receivables Trust 2017-1651591042736</v>
      </c>
      <c r="B1915" s="2">
        <v>42736</v>
      </c>
      <c r="C1915" s="1">
        <v>6515910</v>
      </c>
      <c r="D1915" s="1" t="s">
        <v>58</v>
      </c>
      <c r="E1915" s="1">
        <v>25856.57</v>
      </c>
      <c r="F1915" s="1">
        <v>258.05</v>
      </c>
      <c r="G1915" s="1">
        <v>0</v>
      </c>
      <c r="H1915" s="1">
        <v>0</v>
      </c>
      <c r="I1915" s="1">
        <v>25598.52</v>
      </c>
      <c r="J1915" s="1">
        <v>341.95</v>
      </c>
      <c r="K1915" s="1">
        <v>0</v>
      </c>
      <c r="L1915" s="1">
        <v>0</v>
      </c>
      <c r="M1915" s="1">
        <v>351.84179999999998</v>
      </c>
      <c r="N1915" s="1">
        <v>762.7</v>
      </c>
    </row>
    <row r="1916" spans="1:14" x14ac:dyDescent="0.15">
      <c r="A1916" s="1" t="str">
        <f t="shared" si="48"/>
        <v>Santander Drive Auto Receivables Trust 2017-1680173142736</v>
      </c>
      <c r="B1916" s="2">
        <v>42736</v>
      </c>
      <c r="C1916" s="1">
        <v>6801731</v>
      </c>
      <c r="D1916" s="1" t="s">
        <v>58</v>
      </c>
      <c r="E1916" s="1">
        <v>20424.96</v>
      </c>
      <c r="F1916" s="1">
        <v>0</v>
      </c>
      <c r="G1916" s="1">
        <v>0</v>
      </c>
      <c r="H1916" s="1">
        <v>0</v>
      </c>
      <c r="I1916" s="1">
        <v>20424.96</v>
      </c>
      <c r="J1916" s="1">
        <v>0</v>
      </c>
      <c r="K1916" s="1">
        <v>0</v>
      </c>
      <c r="L1916" s="1">
        <v>0</v>
      </c>
      <c r="M1916" s="1">
        <v>318.06299999999999</v>
      </c>
      <c r="N1916" s="1">
        <v>1524.31</v>
      </c>
    </row>
    <row r="1917" spans="1:14" x14ac:dyDescent="0.15">
      <c r="A1917" s="1" t="str">
        <f t="shared" si="48"/>
        <v>Santander Drive Auto Receivables Trust 2017-1686191742736</v>
      </c>
      <c r="B1917" s="2">
        <v>42736</v>
      </c>
      <c r="C1917" s="1">
        <v>6861917</v>
      </c>
      <c r="D1917" s="1" t="s">
        <v>58</v>
      </c>
      <c r="E1917" s="1">
        <v>19604.560000000001</v>
      </c>
      <c r="F1917" s="1">
        <v>0</v>
      </c>
      <c r="G1917" s="1">
        <v>0</v>
      </c>
      <c r="H1917" s="1">
        <v>0</v>
      </c>
      <c r="I1917" s="1">
        <v>19604.560000000001</v>
      </c>
      <c r="J1917" s="1">
        <v>0</v>
      </c>
      <c r="K1917" s="1">
        <v>0</v>
      </c>
      <c r="L1917" s="1">
        <v>0</v>
      </c>
      <c r="M1917" s="1">
        <v>269.36720000000003</v>
      </c>
      <c r="N1917" s="1">
        <v>1386.43</v>
      </c>
    </row>
    <row r="1918" spans="1:14" x14ac:dyDescent="0.15">
      <c r="A1918" s="1" t="str">
        <f t="shared" si="48"/>
        <v>Santander Drive Auto Receivables Trust 2017-1686650142736</v>
      </c>
      <c r="B1918" s="2">
        <v>42736</v>
      </c>
      <c r="C1918" s="1">
        <v>6866501</v>
      </c>
      <c r="D1918" s="1" t="s">
        <v>58</v>
      </c>
      <c r="E1918" s="1">
        <v>6279.21</v>
      </c>
      <c r="F1918" s="1">
        <v>0</v>
      </c>
      <c r="G1918" s="1">
        <v>0</v>
      </c>
      <c r="H1918" s="1">
        <v>0</v>
      </c>
      <c r="I1918" s="1">
        <v>6279.21</v>
      </c>
      <c r="J1918" s="1">
        <v>0</v>
      </c>
      <c r="K1918" s="1">
        <v>0</v>
      </c>
      <c r="L1918" s="1">
        <v>0</v>
      </c>
      <c r="M1918" s="1">
        <v>276.17059999999998</v>
      </c>
      <c r="N1918" s="1">
        <v>1141.45</v>
      </c>
    </row>
    <row r="1919" spans="1:14" x14ac:dyDescent="0.15">
      <c r="A1919" s="1" t="str">
        <f t="shared" si="48"/>
        <v>Santander Drive Auto Receivables Trust 2017-1686991442736</v>
      </c>
      <c r="B1919" s="2">
        <v>42736</v>
      </c>
      <c r="C1919" s="1">
        <v>6869914</v>
      </c>
      <c r="D1919" s="1" t="s">
        <v>58</v>
      </c>
      <c r="E1919" s="1">
        <v>21324.87</v>
      </c>
      <c r="F1919" s="1">
        <v>0</v>
      </c>
      <c r="G1919" s="1">
        <v>0</v>
      </c>
      <c r="H1919" s="1">
        <v>0</v>
      </c>
      <c r="I1919" s="1">
        <v>21324.87</v>
      </c>
      <c r="J1919" s="1">
        <v>1323</v>
      </c>
      <c r="K1919" s="1">
        <v>0</v>
      </c>
      <c r="L1919" s="1">
        <v>0</v>
      </c>
      <c r="M1919" s="1">
        <v>284.85000000000002</v>
      </c>
      <c r="N1919" s="1">
        <v>3375.91</v>
      </c>
    </row>
    <row r="1920" spans="1:14" x14ac:dyDescent="0.15">
      <c r="A1920" s="1" t="str">
        <f t="shared" si="48"/>
        <v>Santander Drive Auto Receivables Trust 2017-11525907942736</v>
      </c>
      <c r="B1920" s="2">
        <v>42736</v>
      </c>
      <c r="C1920" s="1">
        <v>15259079</v>
      </c>
      <c r="D1920" s="1" t="s">
        <v>58</v>
      </c>
      <c r="E1920" s="1">
        <v>27685.96</v>
      </c>
      <c r="F1920" s="1">
        <v>0</v>
      </c>
      <c r="G1920" s="1">
        <v>0</v>
      </c>
      <c r="H1920" s="1">
        <v>0</v>
      </c>
      <c r="I1920" s="1">
        <v>27685.96</v>
      </c>
      <c r="J1920" s="1">
        <v>0</v>
      </c>
      <c r="K1920" s="1">
        <v>0</v>
      </c>
      <c r="L1920" s="1">
        <v>0</v>
      </c>
      <c r="M1920" s="1">
        <v>251.92619999999999</v>
      </c>
      <c r="N1920" s="1">
        <v>1766.89</v>
      </c>
    </row>
    <row r="1921" spans="1:14" x14ac:dyDescent="0.15">
      <c r="A1921" s="1" t="str">
        <f t="shared" si="48"/>
        <v>Santander Drive Auto Receivables Trust 2017-11534415242736</v>
      </c>
      <c r="B1921" s="2">
        <v>42736</v>
      </c>
      <c r="C1921" s="1">
        <v>15344152</v>
      </c>
      <c r="D1921" s="1" t="s">
        <v>58</v>
      </c>
      <c r="E1921" s="1">
        <v>26135.63</v>
      </c>
      <c r="F1921" s="1">
        <v>191.44</v>
      </c>
      <c r="G1921" s="1">
        <v>0</v>
      </c>
      <c r="H1921" s="1">
        <v>0</v>
      </c>
      <c r="I1921" s="1">
        <v>25944.19</v>
      </c>
      <c r="J1921" s="1">
        <v>454.12</v>
      </c>
      <c r="K1921" s="1">
        <v>0</v>
      </c>
      <c r="L1921" s="1">
        <v>0</v>
      </c>
      <c r="M1921" s="1">
        <v>221.9931</v>
      </c>
      <c r="N1921" s="1">
        <v>1700.7</v>
      </c>
    </row>
    <row r="1922" spans="1:14" x14ac:dyDescent="0.15">
      <c r="A1922" s="1" t="str">
        <f t="shared" si="48"/>
        <v>Santander Drive Auto Receivables Trust 2017-11541613842736</v>
      </c>
      <c r="B1922" s="2">
        <v>42736</v>
      </c>
      <c r="C1922" s="1">
        <v>15416138</v>
      </c>
      <c r="D1922" s="1" t="s">
        <v>58</v>
      </c>
      <c r="E1922" s="1">
        <v>7778.96</v>
      </c>
      <c r="F1922" s="1">
        <v>56.89</v>
      </c>
      <c r="G1922" s="1">
        <v>0</v>
      </c>
      <c r="H1922" s="1">
        <v>0</v>
      </c>
      <c r="I1922" s="1">
        <v>7722.07</v>
      </c>
      <c r="J1922" s="1">
        <v>148.94999999999999</v>
      </c>
      <c r="K1922" s="1">
        <v>0</v>
      </c>
      <c r="L1922" s="1">
        <v>0</v>
      </c>
      <c r="M1922" s="1">
        <v>63.624400000000001</v>
      </c>
      <c r="N1922" s="1">
        <v>246.2</v>
      </c>
    </row>
    <row r="1923" spans="1:14" x14ac:dyDescent="0.15">
      <c r="A1923" s="1" t="str">
        <f t="shared" ref="A1923:A1986" si="49">D1923&amp;C1923&amp;B1923</f>
        <v>Santander Drive Auto Receivables Trust 2017-11549076342736</v>
      </c>
      <c r="B1923" s="2">
        <v>42736</v>
      </c>
      <c r="C1923" s="1">
        <v>15490763</v>
      </c>
      <c r="D1923" s="1" t="s">
        <v>58</v>
      </c>
      <c r="E1923" s="1">
        <v>14205.22</v>
      </c>
      <c r="F1923" s="1">
        <v>150.05000000000001</v>
      </c>
      <c r="G1923" s="1">
        <v>0</v>
      </c>
      <c r="H1923" s="1">
        <v>0</v>
      </c>
      <c r="I1923" s="1">
        <v>14055.17</v>
      </c>
      <c r="J1923" s="1">
        <v>167.95</v>
      </c>
      <c r="K1923" s="1">
        <v>0</v>
      </c>
      <c r="L1923" s="1">
        <v>0</v>
      </c>
      <c r="M1923" s="1">
        <v>138.089</v>
      </c>
      <c r="N1923" s="1">
        <v>487.4</v>
      </c>
    </row>
    <row r="1924" spans="1:14" x14ac:dyDescent="0.15">
      <c r="A1924" s="1" t="str">
        <f t="shared" si="49"/>
        <v>Santander Drive Auto Receivables Trust 2017-11566828042736</v>
      </c>
      <c r="B1924" s="2">
        <v>42736</v>
      </c>
      <c r="C1924" s="1">
        <v>15668280</v>
      </c>
      <c r="D1924" s="1" t="s">
        <v>58</v>
      </c>
      <c r="E1924" s="1">
        <v>11064.21</v>
      </c>
      <c r="F1924" s="1">
        <v>108.99</v>
      </c>
      <c r="G1924" s="1">
        <v>0</v>
      </c>
      <c r="H1924" s="1">
        <v>0</v>
      </c>
      <c r="I1924" s="1">
        <v>10955.22</v>
      </c>
      <c r="J1924" s="1">
        <v>161.97</v>
      </c>
      <c r="K1924" s="1">
        <v>0</v>
      </c>
      <c r="L1924" s="1">
        <v>0</v>
      </c>
      <c r="M1924" s="1">
        <v>93.808800000000005</v>
      </c>
      <c r="N1924" s="1">
        <v>194.07</v>
      </c>
    </row>
    <row r="1925" spans="1:14" x14ac:dyDescent="0.15">
      <c r="A1925" s="1" t="str">
        <f t="shared" si="49"/>
        <v>Santander Drive Auto Receivables Trust 2017-11579994242736</v>
      </c>
      <c r="B1925" s="2">
        <v>42736</v>
      </c>
      <c r="C1925" s="1">
        <v>15799942</v>
      </c>
      <c r="D1925" s="1" t="s">
        <v>58</v>
      </c>
      <c r="E1925" s="1">
        <v>23607.3</v>
      </c>
      <c r="F1925" s="1">
        <v>280.12</v>
      </c>
      <c r="G1925" s="1">
        <v>0</v>
      </c>
      <c r="H1925" s="1">
        <v>0</v>
      </c>
      <c r="I1925" s="1">
        <v>23327.18</v>
      </c>
      <c r="J1925" s="1">
        <v>169.88</v>
      </c>
      <c r="K1925" s="1">
        <v>0</v>
      </c>
      <c r="L1925" s="1">
        <v>0</v>
      </c>
      <c r="M1925" s="1">
        <v>264.3947</v>
      </c>
      <c r="N1925" s="1">
        <v>524.63</v>
      </c>
    </row>
    <row r="1926" spans="1:14" x14ac:dyDescent="0.15">
      <c r="A1926" s="1" t="str">
        <f t="shared" si="49"/>
        <v>Santander Drive Auto Receivables Trust 2017-11581353642736</v>
      </c>
      <c r="B1926" s="2">
        <v>42736</v>
      </c>
      <c r="C1926" s="1">
        <v>15813536</v>
      </c>
      <c r="D1926" s="1" t="s">
        <v>58</v>
      </c>
      <c r="E1926" s="1">
        <v>11409.63</v>
      </c>
      <c r="F1926" s="1">
        <v>387.78</v>
      </c>
      <c r="G1926" s="1">
        <v>0</v>
      </c>
      <c r="H1926" s="1">
        <v>0</v>
      </c>
      <c r="I1926" s="1">
        <v>11021.85</v>
      </c>
      <c r="J1926" s="1">
        <v>69.62</v>
      </c>
      <c r="K1926" s="1">
        <v>0</v>
      </c>
      <c r="L1926" s="1">
        <v>0</v>
      </c>
      <c r="M1926" s="1">
        <v>88.515299999999996</v>
      </c>
      <c r="N1926" s="1">
        <v>1043.8900000000001</v>
      </c>
    </row>
    <row r="1927" spans="1:14" x14ac:dyDescent="0.15">
      <c r="A1927" s="1" t="str">
        <f t="shared" si="49"/>
        <v>Santander Drive Auto Receivables Trust 2017-11594463742736</v>
      </c>
      <c r="B1927" s="2">
        <v>42736</v>
      </c>
      <c r="C1927" s="1">
        <v>15944637</v>
      </c>
      <c r="D1927" s="1" t="s">
        <v>58</v>
      </c>
      <c r="E1927" s="1">
        <v>16190.39</v>
      </c>
      <c r="F1927" s="1">
        <v>0</v>
      </c>
      <c r="G1927" s="1">
        <v>0</v>
      </c>
      <c r="H1927" s="1">
        <v>0</v>
      </c>
      <c r="I1927" s="1">
        <v>16190.39</v>
      </c>
      <c r="J1927" s="1">
        <v>0</v>
      </c>
      <c r="K1927" s="1">
        <v>0</v>
      </c>
      <c r="L1927" s="1">
        <v>0</v>
      </c>
      <c r="M1927" s="1">
        <v>144.64619999999999</v>
      </c>
      <c r="N1927" s="1">
        <v>1087.6199999999999</v>
      </c>
    </row>
    <row r="1928" spans="1:14" x14ac:dyDescent="0.15">
      <c r="A1928" s="1" t="str">
        <f t="shared" si="49"/>
        <v>Santander Drive Auto Receivables Trust 2017-11595510042736</v>
      </c>
      <c r="B1928" s="2">
        <v>42736</v>
      </c>
      <c r="C1928" s="1">
        <v>15955100</v>
      </c>
      <c r="D1928" s="1" t="s">
        <v>58</v>
      </c>
      <c r="E1928" s="1">
        <v>22795.22</v>
      </c>
      <c r="F1928" s="1">
        <v>395.31</v>
      </c>
      <c r="G1928" s="1">
        <v>0</v>
      </c>
      <c r="H1928" s="1">
        <v>0</v>
      </c>
      <c r="I1928" s="1">
        <v>22399.91</v>
      </c>
      <c r="J1928" s="1">
        <v>254.55</v>
      </c>
      <c r="K1928" s="1">
        <v>0</v>
      </c>
      <c r="L1928" s="1">
        <v>0</v>
      </c>
      <c r="M1928" s="1">
        <v>357.83519999999999</v>
      </c>
      <c r="N1928" s="1">
        <v>750.02</v>
      </c>
    </row>
    <row r="1929" spans="1:14" x14ac:dyDescent="0.15">
      <c r="A1929" s="1" t="str">
        <f t="shared" si="49"/>
        <v>Santander Drive Auto Receivables Trust 2017-11607239142736</v>
      </c>
      <c r="B1929" s="2">
        <v>42736</v>
      </c>
      <c r="C1929" s="1">
        <v>16072391</v>
      </c>
      <c r="D1929" s="1" t="s">
        <v>58</v>
      </c>
      <c r="E1929" s="1">
        <v>17188.86</v>
      </c>
      <c r="F1929" s="1">
        <v>0</v>
      </c>
      <c r="G1929" s="1">
        <v>0</v>
      </c>
      <c r="H1929" s="1">
        <v>0</v>
      </c>
      <c r="I1929" s="1">
        <v>17188.86</v>
      </c>
      <c r="J1929" s="1">
        <v>0</v>
      </c>
      <c r="K1929" s="1">
        <v>0</v>
      </c>
      <c r="L1929" s="1">
        <v>0</v>
      </c>
      <c r="M1929" s="1">
        <v>140.6208</v>
      </c>
      <c r="N1929" s="1">
        <v>1212.4000000000001</v>
      </c>
    </row>
    <row r="1930" spans="1:14" x14ac:dyDescent="0.15">
      <c r="A1930" s="1" t="str">
        <f t="shared" si="49"/>
        <v>Santander Drive Auto Receivables Trust 2017-11607174442736</v>
      </c>
      <c r="B1930" s="2">
        <v>42736</v>
      </c>
      <c r="C1930" s="1">
        <v>16071744</v>
      </c>
      <c r="D1930" s="1" t="s">
        <v>58</v>
      </c>
      <c r="E1930" s="1">
        <v>21423.45</v>
      </c>
      <c r="F1930" s="1">
        <v>423.64</v>
      </c>
      <c r="G1930" s="1">
        <v>0</v>
      </c>
      <c r="H1930" s="1">
        <v>0</v>
      </c>
      <c r="I1930" s="1">
        <v>20999.81</v>
      </c>
      <c r="J1930" s="1">
        <v>557.64</v>
      </c>
      <c r="K1930" s="1">
        <v>0</v>
      </c>
      <c r="L1930" s="1">
        <v>0</v>
      </c>
      <c r="M1930" s="1">
        <v>173.0411</v>
      </c>
      <c r="N1930" s="1">
        <v>583.85</v>
      </c>
    </row>
    <row r="1931" spans="1:14" x14ac:dyDescent="0.15">
      <c r="A1931" s="1" t="str">
        <f t="shared" si="49"/>
        <v>Santander Drive Auto Receivables Trust 2017-11609166442736</v>
      </c>
      <c r="B1931" s="2">
        <v>42736</v>
      </c>
      <c r="C1931" s="1">
        <v>16091664</v>
      </c>
      <c r="D1931" s="1" t="s">
        <v>58</v>
      </c>
      <c r="E1931" s="1">
        <v>35814.800000000003</v>
      </c>
      <c r="F1931" s="1">
        <v>0</v>
      </c>
      <c r="G1931" s="1">
        <v>0</v>
      </c>
      <c r="H1931" s="1">
        <v>0</v>
      </c>
      <c r="I1931" s="1">
        <v>35814.800000000003</v>
      </c>
      <c r="J1931" s="1">
        <v>0</v>
      </c>
      <c r="K1931" s="1">
        <v>0</v>
      </c>
      <c r="L1931" s="1">
        <v>0</v>
      </c>
      <c r="M1931" s="1">
        <v>416.03300000000002</v>
      </c>
      <c r="N1931" s="1">
        <v>2030.47</v>
      </c>
    </row>
    <row r="1932" spans="1:14" x14ac:dyDescent="0.15">
      <c r="A1932" s="1" t="str">
        <f t="shared" si="49"/>
        <v>Santander Drive Auto Receivables Trust 2017-11599196642736</v>
      </c>
      <c r="B1932" s="2">
        <v>42736</v>
      </c>
      <c r="C1932" s="1">
        <v>15991966</v>
      </c>
      <c r="D1932" s="1" t="s">
        <v>58</v>
      </c>
      <c r="E1932" s="1">
        <v>19427.64</v>
      </c>
      <c r="F1932" s="1">
        <v>0</v>
      </c>
      <c r="G1932" s="1">
        <v>0</v>
      </c>
      <c r="H1932" s="1">
        <v>0</v>
      </c>
      <c r="I1932" s="1">
        <v>19427.64</v>
      </c>
      <c r="J1932" s="1">
        <v>200</v>
      </c>
      <c r="K1932" s="1">
        <v>0</v>
      </c>
      <c r="L1932" s="1">
        <v>0</v>
      </c>
      <c r="M1932" s="1">
        <v>161.09299999999999</v>
      </c>
      <c r="N1932" s="1">
        <v>1533.67</v>
      </c>
    </row>
    <row r="1933" spans="1:14" x14ac:dyDescent="0.15">
      <c r="A1933" s="1" t="str">
        <f t="shared" si="49"/>
        <v>Santander Drive Auto Receivables Trust 2017-11615153942736</v>
      </c>
      <c r="B1933" s="2">
        <v>42736</v>
      </c>
      <c r="C1933" s="1">
        <v>16151539</v>
      </c>
      <c r="D1933" s="1" t="s">
        <v>58</v>
      </c>
      <c r="E1933" s="1">
        <v>40036.230000000003</v>
      </c>
      <c r="F1933" s="1">
        <v>269.87</v>
      </c>
      <c r="G1933" s="1">
        <v>0</v>
      </c>
      <c r="H1933" s="1">
        <v>0</v>
      </c>
      <c r="I1933" s="1">
        <v>39766.36</v>
      </c>
      <c r="J1933" s="1">
        <v>618.13</v>
      </c>
      <c r="K1933" s="1">
        <v>0</v>
      </c>
      <c r="L1933" s="1">
        <v>0</v>
      </c>
      <c r="M1933" s="1">
        <v>334.62709999999998</v>
      </c>
      <c r="N1933" s="1">
        <v>1157.1600000000001</v>
      </c>
    </row>
    <row r="1934" spans="1:14" x14ac:dyDescent="0.15">
      <c r="A1934" s="1" t="str">
        <f t="shared" si="49"/>
        <v>Santander Drive Auto Receivables Trust 2017-11632829242736</v>
      </c>
      <c r="B1934" s="2">
        <v>42736</v>
      </c>
      <c r="C1934" s="1">
        <v>16328292</v>
      </c>
      <c r="D1934" s="1" t="s">
        <v>58</v>
      </c>
      <c r="E1934" s="1">
        <v>27094.94</v>
      </c>
      <c r="F1934" s="1">
        <v>0</v>
      </c>
      <c r="G1934" s="1">
        <v>0</v>
      </c>
      <c r="H1934" s="1">
        <v>0</v>
      </c>
      <c r="I1934" s="1">
        <v>27094.94</v>
      </c>
      <c r="J1934" s="1">
        <v>0</v>
      </c>
      <c r="K1934" s="1">
        <v>0</v>
      </c>
      <c r="L1934" s="1">
        <v>0</v>
      </c>
      <c r="M1934" s="1">
        <v>245.68709999999999</v>
      </c>
      <c r="N1934" s="1">
        <v>1105.67</v>
      </c>
    </row>
    <row r="1935" spans="1:14" x14ac:dyDescent="0.15">
      <c r="A1935" s="1" t="str">
        <f t="shared" si="49"/>
        <v>Santander Drive Auto Receivables Trust 2017-11644736542736</v>
      </c>
      <c r="B1935" s="2">
        <v>42736</v>
      </c>
      <c r="C1935" s="1">
        <v>16447365</v>
      </c>
      <c r="D1935" s="1" t="s">
        <v>58</v>
      </c>
      <c r="E1935" s="1">
        <v>22623.85</v>
      </c>
      <c r="F1935" s="1">
        <v>593.14</v>
      </c>
      <c r="G1935" s="1">
        <v>0</v>
      </c>
      <c r="H1935" s="1">
        <v>0</v>
      </c>
      <c r="I1935" s="1">
        <v>22030.71</v>
      </c>
      <c r="J1935" s="1">
        <v>0</v>
      </c>
      <c r="K1935" s="1">
        <v>0</v>
      </c>
      <c r="L1935" s="1">
        <v>0</v>
      </c>
      <c r="M1935" s="1">
        <v>180.6224</v>
      </c>
      <c r="N1935" s="1">
        <v>801.93</v>
      </c>
    </row>
    <row r="1936" spans="1:14" x14ac:dyDescent="0.15">
      <c r="A1936" s="1" t="str">
        <f t="shared" si="49"/>
        <v>Santander Drive Auto Receivables Trust 2017-11647583242736</v>
      </c>
      <c r="B1936" s="2">
        <v>42736</v>
      </c>
      <c r="C1936" s="1">
        <v>16475832</v>
      </c>
      <c r="D1936" s="1" t="s">
        <v>58</v>
      </c>
      <c r="E1936" s="1">
        <v>18842</v>
      </c>
      <c r="F1936" s="1">
        <v>0</v>
      </c>
      <c r="G1936" s="1">
        <v>0</v>
      </c>
      <c r="H1936" s="1">
        <v>0</v>
      </c>
      <c r="I1936" s="1">
        <v>18842</v>
      </c>
      <c r="J1936" s="1">
        <v>0</v>
      </c>
      <c r="K1936" s="1">
        <v>0</v>
      </c>
      <c r="L1936" s="1">
        <v>0</v>
      </c>
      <c r="M1936" s="1">
        <v>144.89410000000001</v>
      </c>
      <c r="N1936" s="1">
        <v>846.37</v>
      </c>
    </row>
    <row r="1937" spans="1:14" x14ac:dyDescent="0.15">
      <c r="A1937" s="1" t="str">
        <f t="shared" si="49"/>
        <v>Santander Drive Auto Receivables Trust 2017-11652165142736</v>
      </c>
      <c r="B1937" s="2">
        <v>42736</v>
      </c>
      <c r="C1937" s="1">
        <v>16521651</v>
      </c>
      <c r="D1937" s="1" t="s">
        <v>58</v>
      </c>
      <c r="E1937" s="1">
        <v>7975</v>
      </c>
      <c r="F1937" s="1">
        <v>66.95</v>
      </c>
      <c r="G1937" s="1">
        <v>0</v>
      </c>
      <c r="H1937" s="1">
        <v>0</v>
      </c>
      <c r="I1937" s="1">
        <v>7908.05</v>
      </c>
      <c r="J1937" s="1">
        <v>237.67</v>
      </c>
      <c r="K1937" s="1">
        <v>0</v>
      </c>
      <c r="L1937" s="1">
        <v>0</v>
      </c>
      <c r="M1937" s="1">
        <v>161.40729999999999</v>
      </c>
      <c r="N1937" s="1">
        <v>337.01</v>
      </c>
    </row>
    <row r="1938" spans="1:14" x14ac:dyDescent="0.15">
      <c r="A1938" s="1" t="str">
        <f t="shared" si="49"/>
        <v>Toyota Auto Receivables 2017-A Owner Trust27563221242736</v>
      </c>
      <c r="B1938" s="2">
        <v>42736</v>
      </c>
      <c r="C1938" s="1">
        <v>275632212</v>
      </c>
      <c r="D1938" s="1" t="s">
        <v>699</v>
      </c>
      <c r="E1938" s="1">
        <v>12262.12</v>
      </c>
      <c r="F1938" s="1">
        <v>0</v>
      </c>
      <c r="G1938" s="1">
        <v>0</v>
      </c>
      <c r="H1938" s="1">
        <v>0</v>
      </c>
      <c r="I1938" s="1">
        <v>12262.12</v>
      </c>
      <c r="J1938" s="1">
        <v>0</v>
      </c>
      <c r="K1938" s="1">
        <v>0</v>
      </c>
      <c r="L1938" s="1">
        <v>0</v>
      </c>
      <c r="M1938" s="1">
        <v>991.41</v>
      </c>
      <c r="N1938" s="1">
        <v>0</v>
      </c>
    </row>
    <row r="1939" spans="1:14" x14ac:dyDescent="0.15">
      <c r="A1939" s="1" t="str">
        <f t="shared" si="49"/>
        <v>Toyota Auto Receivables 2017-A Owner Trust42415107042736</v>
      </c>
      <c r="B1939" s="2">
        <v>42736</v>
      </c>
      <c r="C1939" s="1">
        <v>424151070</v>
      </c>
      <c r="D1939" s="1" t="s">
        <v>699</v>
      </c>
      <c r="E1939" s="1">
        <v>16176.18</v>
      </c>
      <c r="F1939" s="1">
        <v>14331.96</v>
      </c>
      <c r="G1939" s="1">
        <v>0</v>
      </c>
      <c r="H1939" s="1">
        <v>0</v>
      </c>
      <c r="I1939" s="1">
        <v>1844.22</v>
      </c>
      <c r="J1939" s="1">
        <v>0</v>
      </c>
      <c r="K1939" s="1">
        <v>0</v>
      </c>
      <c r="L1939" s="1">
        <v>0</v>
      </c>
      <c r="M1939" s="1">
        <v>266.60000000000002</v>
      </c>
      <c r="N1939" s="1">
        <v>535.32000000000005</v>
      </c>
    </row>
    <row r="1940" spans="1:14" x14ac:dyDescent="0.15">
      <c r="A1940" s="1" t="str">
        <f t="shared" si="49"/>
        <v>Ford Credit Auto Owner Trust 2017-A6573900000542767</v>
      </c>
      <c r="B1940" s="2">
        <v>42767</v>
      </c>
      <c r="C1940" s="1">
        <v>65739000005</v>
      </c>
      <c r="D1940" s="1" t="s">
        <v>56</v>
      </c>
      <c r="E1940" s="1">
        <v>341.64</v>
      </c>
      <c r="F1940" s="1">
        <v>341.41</v>
      </c>
      <c r="G1940" s="1">
        <v>0.23</v>
      </c>
      <c r="H1940" s="1">
        <v>0</v>
      </c>
      <c r="I1940" s="1">
        <v>0.23</v>
      </c>
      <c r="J1940" s="1">
        <v>0.86</v>
      </c>
      <c r="K1940" s="1">
        <v>0</v>
      </c>
      <c r="L1940" s="1">
        <v>0</v>
      </c>
      <c r="M1940" s="1">
        <v>331.38505452999999</v>
      </c>
      <c r="N1940" s="1">
        <v>0</v>
      </c>
    </row>
    <row r="1941" spans="1:14" x14ac:dyDescent="0.15">
      <c r="A1941" s="1" t="str">
        <f t="shared" si="49"/>
        <v>Ford Credit Auto Owner Trust 2017-A6573900001042767</v>
      </c>
      <c r="B1941" s="2">
        <v>42767</v>
      </c>
      <c r="C1941" s="1">
        <v>65739000010</v>
      </c>
      <c r="D1941" s="1" t="s">
        <v>56</v>
      </c>
      <c r="E1941" s="1">
        <v>356.04</v>
      </c>
      <c r="F1941" s="1">
        <v>355.95</v>
      </c>
      <c r="G1941" s="1">
        <v>0.09</v>
      </c>
      <c r="H1941" s="1">
        <v>0</v>
      </c>
      <c r="I1941" s="1">
        <v>0.09</v>
      </c>
      <c r="J1941" s="1">
        <v>1.43</v>
      </c>
      <c r="K1941" s="1">
        <v>0</v>
      </c>
      <c r="L1941" s="1">
        <v>0</v>
      </c>
      <c r="M1941" s="1">
        <v>368.14681202999998</v>
      </c>
      <c r="N1941" s="1">
        <v>0</v>
      </c>
    </row>
    <row r="1942" spans="1:14" x14ac:dyDescent="0.15">
      <c r="A1942" s="1" t="str">
        <f t="shared" si="49"/>
        <v>Ford Credit Auto Owner Trust 2017-A6573900001742767</v>
      </c>
      <c r="B1942" s="2">
        <v>42767</v>
      </c>
      <c r="C1942" s="1">
        <v>65739000017</v>
      </c>
      <c r="D1942" s="1" t="s">
        <v>56</v>
      </c>
      <c r="E1942" s="1">
        <v>485.88</v>
      </c>
      <c r="F1942" s="1">
        <v>485.76</v>
      </c>
      <c r="G1942" s="1">
        <v>0.12</v>
      </c>
      <c r="H1942" s="1">
        <v>0</v>
      </c>
      <c r="I1942" s="1">
        <v>0.12</v>
      </c>
      <c r="J1942" s="1">
        <v>0.86</v>
      </c>
      <c r="K1942" s="1">
        <v>0</v>
      </c>
      <c r="L1942" s="1">
        <v>0</v>
      </c>
      <c r="M1942" s="1">
        <v>489.36008337999999</v>
      </c>
      <c r="N1942" s="1">
        <v>0</v>
      </c>
    </row>
    <row r="1943" spans="1:14" x14ac:dyDescent="0.15">
      <c r="A1943" s="1" t="str">
        <f t="shared" si="49"/>
        <v>Ford Credit Auto Owner Trust 2017-A6573900002242767</v>
      </c>
      <c r="B1943" s="2">
        <v>42767</v>
      </c>
      <c r="C1943" s="1">
        <v>65739000022</v>
      </c>
      <c r="D1943" s="1" t="s">
        <v>56</v>
      </c>
      <c r="E1943" s="1">
        <v>793.92</v>
      </c>
      <c r="F1943" s="1">
        <v>793.84</v>
      </c>
      <c r="G1943" s="1">
        <v>0.08</v>
      </c>
      <c r="H1943" s="1">
        <v>0</v>
      </c>
      <c r="I1943" s="1">
        <v>0.08</v>
      </c>
      <c r="J1943" s="1">
        <v>1.28</v>
      </c>
      <c r="K1943" s="1">
        <v>0</v>
      </c>
      <c r="L1943" s="1">
        <v>0</v>
      </c>
      <c r="M1943" s="1">
        <v>796.42445531999999</v>
      </c>
      <c r="N1943" s="1">
        <v>0</v>
      </c>
    </row>
    <row r="1944" spans="1:14" x14ac:dyDescent="0.15">
      <c r="A1944" s="1" t="str">
        <f t="shared" si="49"/>
        <v>Ford Credit Auto Owner Trust 2017-A6573900002342767</v>
      </c>
      <c r="B1944" s="2">
        <v>42767</v>
      </c>
      <c r="C1944" s="1">
        <v>65739000023</v>
      </c>
      <c r="D1944" s="1" t="s">
        <v>56</v>
      </c>
      <c r="E1944" s="1">
        <v>893.73</v>
      </c>
      <c r="F1944" s="1">
        <v>893.57</v>
      </c>
      <c r="G1944" s="1">
        <v>0.16</v>
      </c>
      <c r="H1944" s="1">
        <v>0</v>
      </c>
      <c r="I1944" s="1">
        <v>0.16</v>
      </c>
      <c r="J1944" s="1">
        <v>4.41</v>
      </c>
      <c r="K1944" s="1">
        <v>0</v>
      </c>
      <c r="L1944" s="1">
        <v>0</v>
      </c>
      <c r="M1944" s="1">
        <v>850.42854719000002</v>
      </c>
      <c r="N1944" s="1">
        <v>0</v>
      </c>
    </row>
    <row r="1945" spans="1:14" x14ac:dyDescent="0.15">
      <c r="A1945" s="1" t="str">
        <f t="shared" si="49"/>
        <v>Ford Credit Auto Owner Trust 2017-A6573900073742767</v>
      </c>
      <c r="B1945" s="2">
        <v>42767</v>
      </c>
      <c r="C1945" s="1">
        <v>65739000737</v>
      </c>
      <c r="D1945" s="1" t="s">
        <v>56</v>
      </c>
      <c r="E1945" s="1">
        <v>453.92</v>
      </c>
      <c r="F1945" s="1">
        <v>451.23</v>
      </c>
      <c r="G1945" s="1">
        <v>2.69</v>
      </c>
      <c r="H1945" s="1">
        <v>0</v>
      </c>
      <c r="I1945" s="1">
        <v>2.69</v>
      </c>
      <c r="J1945" s="1">
        <v>1.1200000000000001</v>
      </c>
      <c r="K1945" s="1">
        <v>0</v>
      </c>
      <c r="L1945" s="1">
        <v>0</v>
      </c>
      <c r="M1945" s="1">
        <v>451.23838269999999</v>
      </c>
      <c r="N1945" s="1">
        <v>0</v>
      </c>
    </row>
    <row r="1946" spans="1:14" x14ac:dyDescent="0.15">
      <c r="A1946" s="1" t="str">
        <f t="shared" si="49"/>
        <v>Ford Credit Auto Owner Trust 2017-A6573900074442767</v>
      </c>
      <c r="B1946" s="2">
        <v>42767</v>
      </c>
      <c r="C1946" s="1">
        <v>65739000744</v>
      </c>
      <c r="D1946" s="1" t="s">
        <v>56</v>
      </c>
      <c r="E1946" s="1">
        <v>208.64</v>
      </c>
      <c r="F1946" s="1">
        <v>208.6</v>
      </c>
      <c r="G1946" s="1">
        <v>0.04</v>
      </c>
      <c r="H1946" s="1">
        <v>0</v>
      </c>
      <c r="I1946" s="1">
        <v>0.04</v>
      </c>
      <c r="J1946" s="1">
        <v>0.95</v>
      </c>
      <c r="K1946" s="1">
        <v>0</v>
      </c>
      <c r="L1946" s="1">
        <v>0</v>
      </c>
      <c r="M1946" s="1">
        <v>202.63401492</v>
      </c>
      <c r="N1946" s="1">
        <v>0</v>
      </c>
    </row>
    <row r="1947" spans="1:14" x14ac:dyDescent="0.15">
      <c r="A1947" s="1" t="str">
        <f t="shared" si="49"/>
        <v>Ford Credit Auto Owner Trust 2017-A6573900075242767</v>
      </c>
      <c r="B1947" s="2">
        <v>42767</v>
      </c>
      <c r="C1947" s="1">
        <v>65739000752</v>
      </c>
      <c r="D1947" s="1" t="s">
        <v>56</v>
      </c>
      <c r="E1947" s="1">
        <v>748.78</v>
      </c>
      <c r="F1947" s="1">
        <v>748.62</v>
      </c>
      <c r="G1947" s="1">
        <v>0.16</v>
      </c>
      <c r="H1947" s="1">
        <v>0</v>
      </c>
      <c r="I1947" s="1">
        <v>0.16</v>
      </c>
      <c r="J1947" s="1">
        <v>5.45</v>
      </c>
      <c r="K1947" s="1">
        <v>0</v>
      </c>
      <c r="L1947" s="1">
        <v>0</v>
      </c>
      <c r="M1947" s="1">
        <v>661.38481472000001</v>
      </c>
      <c r="N1947" s="1">
        <v>0</v>
      </c>
    </row>
    <row r="1948" spans="1:14" x14ac:dyDescent="0.15">
      <c r="A1948" s="1" t="str">
        <f t="shared" si="49"/>
        <v>Ford Credit Auto Owner Trust 2017-A6573900081442767</v>
      </c>
      <c r="B1948" s="2">
        <v>42767</v>
      </c>
      <c r="C1948" s="1">
        <v>65739000814</v>
      </c>
      <c r="D1948" s="1" t="s">
        <v>56</v>
      </c>
      <c r="E1948" s="1">
        <v>430.13</v>
      </c>
      <c r="F1948" s="1">
        <v>430.04</v>
      </c>
      <c r="G1948" s="1">
        <v>0.09</v>
      </c>
      <c r="H1948" s="1">
        <v>0</v>
      </c>
      <c r="I1948" s="1">
        <v>0.09</v>
      </c>
      <c r="J1948" s="1">
        <v>2.2799999999999998</v>
      </c>
      <c r="K1948" s="1">
        <v>0</v>
      </c>
      <c r="L1948" s="1">
        <v>0</v>
      </c>
      <c r="M1948" s="1">
        <v>433.14086400999997</v>
      </c>
      <c r="N1948" s="1">
        <v>0</v>
      </c>
    </row>
    <row r="1949" spans="1:14" x14ac:dyDescent="0.15">
      <c r="A1949" s="1" t="str">
        <f t="shared" si="49"/>
        <v>Ford Credit Auto Owner Trust 2017-A6573900083042767</v>
      </c>
      <c r="B1949" s="2">
        <v>42767</v>
      </c>
      <c r="C1949" s="1">
        <v>65739000830</v>
      </c>
      <c r="D1949" s="1" t="s">
        <v>56</v>
      </c>
      <c r="E1949" s="1">
        <v>350.31</v>
      </c>
      <c r="F1949" s="1">
        <v>350.27</v>
      </c>
      <c r="G1949" s="1">
        <v>0.04</v>
      </c>
      <c r="H1949" s="1">
        <v>0</v>
      </c>
      <c r="I1949" s="1">
        <v>0.04</v>
      </c>
      <c r="J1949" s="1">
        <v>1.44</v>
      </c>
      <c r="K1949" s="1">
        <v>0</v>
      </c>
      <c r="L1949" s="1">
        <v>0</v>
      </c>
      <c r="M1949" s="1">
        <v>366.27891176999998</v>
      </c>
      <c r="N1949" s="1">
        <v>0</v>
      </c>
    </row>
    <row r="1950" spans="1:14" x14ac:dyDescent="0.15">
      <c r="A1950" s="1" t="str">
        <f t="shared" si="49"/>
        <v>Ford Credit Auto Owner Trust 2017-A6573900095142767</v>
      </c>
      <c r="B1950" s="2">
        <v>42767</v>
      </c>
      <c r="C1950" s="1">
        <v>65739000951</v>
      </c>
      <c r="D1950" s="1" t="s">
        <v>56</v>
      </c>
      <c r="E1950" s="1">
        <v>394.95</v>
      </c>
      <c r="F1950" s="1">
        <v>394.89</v>
      </c>
      <c r="G1950" s="1">
        <v>0.06</v>
      </c>
      <c r="H1950" s="1">
        <v>0</v>
      </c>
      <c r="I1950" s="1">
        <v>0.06</v>
      </c>
      <c r="J1950" s="1">
        <v>1.39</v>
      </c>
      <c r="K1950" s="1">
        <v>0</v>
      </c>
      <c r="L1950" s="1">
        <v>0</v>
      </c>
      <c r="M1950" s="1">
        <v>197.64468357000001</v>
      </c>
      <c r="N1950" s="1">
        <v>0</v>
      </c>
    </row>
    <row r="1951" spans="1:14" x14ac:dyDescent="0.15">
      <c r="A1951" s="1" t="str">
        <f t="shared" si="49"/>
        <v>Ford Credit Auto Owner Trust 2017-A6573900096842767</v>
      </c>
      <c r="B1951" s="2">
        <v>42767</v>
      </c>
      <c r="C1951" s="1">
        <v>65739000968</v>
      </c>
      <c r="D1951" s="1" t="s">
        <v>56</v>
      </c>
      <c r="E1951" s="1">
        <v>659.11</v>
      </c>
      <c r="F1951" s="1">
        <v>658.71</v>
      </c>
      <c r="G1951" s="1">
        <v>0.4</v>
      </c>
      <c r="H1951" s="1">
        <v>0</v>
      </c>
      <c r="I1951" s="1">
        <v>0.4</v>
      </c>
      <c r="J1951" s="1">
        <v>0</v>
      </c>
      <c r="K1951" s="1">
        <v>0</v>
      </c>
      <c r="L1951" s="1">
        <v>0</v>
      </c>
      <c r="M1951" s="1">
        <v>658.71</v>
      </c>
      <c r="N1951" s="1">
        <v>0</v>
      </c>
    </row>
    <row r="1952" spans="1:14" x14ac:dyDescent="0.15">
      <c r="A1952" s="1" t="str">
        <f t="shared" si="49"/>
        <v>Ford Credit Auto Owner Trust 2017-A6573900097442767</v>
      </c>
      <c r="B1952" s="2">
        <v>42767</v>
      </c>
      <c r="C1952" s="1">
        <v>65739000974</v>
      </c>
      <c r="D1952" s="1" t="s">
        <v>56</v>
      </c>
      <c r="E1952" s="1">
        <v>461.51</v>
      </c>
      <c r="F1952" s="1">
        <v>461.37</v>
      </c>
      <c r="G1952" s="1">
        <v>0.14000000000000001</v>
      </c>
      <c r="H1952" s="1">
        <v>0</v>
      </c>
      <c r="I1952" s="1">
        <v>0.14000000000000001</v>
      </c>
      <c r="J1952" s="1">
        <v>1.56</v>
      </c>
      <c r="K1952" s="1">
        <v>0</v>
      </c>
      <c r="L1952" s="1">
        <v>0</v>
      </c>
      <c r="M1952" s="1">
        <v>462.26571546000002</v>
      </c>
      <c r="N1952" s="1">
        <v>0</v>
      </c>
    </row>
    <row r="1953" spans="1:14" x14ac:dyDescent="0.15">
      <c r="A1953" s="1" t="str">
        <f t="shared" si="49"/>
        <v>Ford Credit Auto Owner Trust 2017-A6573900101442767</v>
      </c>
      <c r="B1953" s="2">
        <v>42767</v>
      </c>
      <c r="C1953" s="1">
        <v>65739001014</v>
      </c>
      <c r="D1953" s="1" t="s">
        <v>56</v>
      </c>
      <c r="E1953" s="1">
        <v>1227.1400000000001</v>
      </c>
      <c r="F1953" s="1">
        <v>1225.8499999999999</v>
      </c>
      <c r="G1953" s="1">
        <v>1.29</v>
      </c>
      <c r="H1953" s="1">
        <v>0</v>
      </c>
      <c r="I1953" s="1">
        <v>1.29</v>
      </c>
      <c r="J1953" s="1">
        <v>5.14</v>
      </c>
      <c r="K1953" s="1">
        <v>0</v>
      </c>
      <c r="L1953" s="1">
        <v>0</v>
      </c>
      <c r="M1953" s="1">
        <v>613.15488161999997</v>
      </c>
      <c r="N1953" s="1">
        <v>0</v>
      </c>
    </row>
    <row r="1954" spans="1:14" x14ac:dyDescent="0.15">
      <c r="A1954" s="1" t="str">
        <f t="shared" si="49"/>
        <v>Ford Credit Auto Owner Trust 2017-A6573900102842767</v>
      </c>
      <c r="B1954" s="2">
        <v>42767</v>
      </c>
      <c r="C1954" s="1">
        <v>65739001028</v>
      </c>
      <c r="D1954" s="1" t="s">
        <v>56</v>
      </c>
      <c r="E1954" s="1">
        <v>6295.61</v>
      </c>
      <c r="F1954" s="1">
        <v>6293.12</v>
      </c>
      <c r="G1954" s="1">
        <v>2.4900000000000002</v>
      </c>
      <c r="H1954" s="1">
        <v>0</v>
      </c>
      <c r="I1954" s="1">
        <v>2.4900000000000002</v>
      </c>
      <c r="J1954" s="1">
        <v>36.79</v>
      </c>
      <c r="K1954" s="1">
        <v>0</v>
      </c>
      <c r="L1954" s="1">
        <v>0</v>
      </c>
      <c r="M1954" s="1">
        <v>428.03998145000003</v>
      </c>
      <c r="N1954" s="1">
        <v>0</v>
      </c>
    </row>
    <row r="1955" spans="1:14" x14ac:dyDescent="0.15">
      <c r="A1955" s="1" t="str">
        <f t="shared" si="49"/>
        <v>Ford Credit Auto Owner Trust 2017-A6573900110142767</v>
      </c>
      <c r="B1955" s="2">
        <v>42767</v>
      </c>
      <c r="C1955" s="1">
        <v>65739001101</v>
      </c>
      <c r="D1955" s="1" t="s">
        <v>56</v>
      </c>
      <c r="E1955" s="1">
        <v>869.92</v>
      </c>
      <c r="F1955" s="1">
        <v>868.7</v>
      </c>
      <c r="G1955" s="1">
        <v>1.22</v>
      </c>
      <c r="H1955" s="1">
        <v>0</v>
      </c>
      <c r="I1955" s="1">
        <v>0</v>
      </c>
      <c r="J1955" s="1">
        <v>7.31</v>
      </c>
      <c r="K1955" s="1">
        <v>0</v>
      </c>
      <c r="L1955" s="1">
        <v>0</v>
      </c>
      <c r="M1955" s="1">
        <v>476.3952688</v>
      </c>
      <c r="N1955" s="1">
        <v>0</v>
      </c>
    </row>
    <row r="1956" spans="1:14" x14ac:dyDescent="0.15">
      <c r="A1956" s="1" t="str">
        <f t="shared" si="49"/>
        <v>Ford Credit Auto Owner Trust 2017-A6573900110942767</v>
      </c>
      <c r="B1956" s="2">
        <v>42767</v>
      </c>
      <c r="C1956" s="1">
        <v>65739001109</v>
      </c>
      <c r="D1956" s="1" t="s">
        <v>56</v>
      </c>
      <c r="E1956" s="1">
        <v>552.38</v>
      </c>
      <c r="F1956" s="1">
        <v>552.04</v>
      </c>
      <c r="G1956" s="1">
        <v>0.34</v>
      </c>
      <c r="H1956" s="1">
        <v>0</v>
      </c>
      <c r="I1956" s="1">
        <v>0.34</v>
      </c>
      <c r="J1956" s="1">
        <v>2.06</v>
      </c>
      <c r="K1956" s="1">
        <v>0</v>
      </c>
      <c r="L1956" s="1">
        <v>0</v>
      </c>
      <c r="M1956" s="1">
        <v>572.37836202000005</v>
      </c>
      <c r="N1956" s="1">
        <v>0</v>
      </c>
    </row>
    <row r="1957" spans="1:14" x14ac:dyDescent="0.15">
      <c r="A1957" s="1" t="str">
        <f t="shared" si="49"/>
        <v>Ford Credit Auto Owner Trust 2017-A6573900171042767</v>
      </c>
      <c r="B1957" s="2">
        <v>42767</v>
      </c>
      <c r="C1957" s="1">
        <v>65739001710</v>
      </c>
      <c r="D1957" s="1" t="s">
        <v>56</v>
      </c>
      <c r="E1957" s="1">
        <v>11540.18</v>
      </c>
      <c r="F1957" s="1">
        <v>11532.57</v>
      </c>
      <c r="G1957" s="1">
        <v>7.61</v>
      </c>
      <c r="H1957" s="1">
        <v>0</v>
      </c>
      <c r="I1957" s="1">
        <v>7.61</v>
      </c>
      <c r="J1957" s="1">
        <v>184.47</v>
      </c>
      <c r="K1957" s="1">
        <v>0</v>
      </c>
      <c r="L1957" s="1">
        <v>0</v>
      </c>
      <c r="M1957" s="1">
        <v>577.55176967</v>
      </c>
      <c r="N1957" s="1">
        <v>0</v>
      </c>
    </row>
    <row r="1958" spans="1:14" x14ac:dyDescent="0.15">
      <c r="A1958" s="1" t="str">
        <f t="shared" si="49"/>
        <v>Ford Credit Auto Owner Trust 2017-A6573900191642767</v>
      </c>
      <c r="B1958" s="2">
        <v>42767</v>
      </c>
      <c r="C1958" s="1">
        <v>65739001916</v>
      </c>
      <c r="D1958" s="1" t="s">
        <v>56</v>
      </c>
      <c r="E1958" s="1">
        <v>2538.9</v>
      </c>
      <c r="F1958" s="1">
        <v>2538.2800000000002</v>
      </c>
      <c r="G1958" s="1">
        <v>0.62</v>
      </c>
      <c r="H1958" s="1">
        <v>0</v>
      </c>
      <c r="I1958" s="1">
        <v>0.62</v>
      </c>
      <c r="J1958" s="1">
        <v>6.66</v>
      </c>
      <c r="K1958" s="1">
        <v>0</v>
      </c>
      <c r="L1958" s="1">
        <v>0</v>
      </c>
      <c r="M1958" s="1">
        <v>505.54695966999998</v>
      </c>
      <c r="N1958" s="1">
        <v>0</v>
      </c>
    </row>
    <row r="1959" spans="1:14" x14ac:dyDescent="0.15">
      <c r="A1959" s="1" t="str">
        <f t="shared" si="49"/>
        <v>Ford Credit Auto Owner Trust 2017-A6573900210342767</v>
      </c>
      <c r="B1959" s="2">
        <v>42767</v>
      </c>
      <c r="C1959" s="1">
        <v>65739002103</v>
      </c>
      <c r="D1959" s="1" t="s">
        <v>56</v>
      </c>
      <c r="E1959" s="1">
        <v>3074.97</v>
      </c>
      <c r="F1959" s="1">
        <v>3074.96</v>
      </c>
      <c r="G1959" s="1">
        <v>0.01</v>
      </c>
      <c r="H1959" s="1">
        <v>0</v>
      </c>
      <c r="I1959" s="1">
        <v>0.01</v>
      </c>
      <c r="J1959" s="1">
        <v>20.239999999999998</v>
      </c>
      <c r="K1959" s="1">
        <v>0</v>
      </c>
      <c r="L1959" s="1">
        <v>0</v>
      </c>
      <c r="M1959" s="1">
        <v>163.84912484</v>
      </c>
      <c r="N1959" s="1">
        <v>0</v>
      </c>
    </row>
    <row r="1960" spans="1:14" x14ac:dyDescent="0.15">
      <c r="A1960" s="1" t="str">
        <f t="shared" si="49"/>
        <v>Ford Credit Auto Owner Trust 2017-A6573900292242767</v>
      </c>
      <c r="B1960" s="2">
        <v>42767</v>
      </c>
      <c r="C1960" s="1">
        <v>65739002922</v>
      </c>
      <c r="D1960" s="1" t="s">
        <v>56</v>
      </c>
      <c r="E1960" s="1">
        <v>1117.3699999999999</v>
      </c>
      <c r="F1960" s="1">
        <v>1117.19</v>
      </c>
      <c r="G1960" s="1">
        <v>0.18</v>
      </c>
      <c r="H1960" s="1">
        <v>0</v>
      </c>
      <c r="I1960" s="1">
        <v>0.18</v>
      </c>
      <c r="J1960" s="1">
        <v>1.92</v>
      </c>
      <c r="K1960" s="1">
        <v>0</v>
      </c>
      <c r="L1960" s="1">
        <v>0</v>
      </c>
      <c r="M1960" s="1">
        <v>1120.7815032999999</v>
      </c>
      <c r="N1960" s="1">
        <v>0</v>
      </c>
    </row>
    <row r="1961" spans="1:14" x14ac:dyDescent="0.15">
      <c r="A1961" s="1" t="str">
        <f t="shared" si="49"/>
        <v>Ford Credit Auto Owner Trust 2017-A6573900330842767</v>
      </c>
      <c r="B1961" s="2">
        <v>42767</v>
      </c>
      <c r="C1961" s="1">
        <v>65739003308</v>
      </c>
      <c r="D1961" s="1" t="s">
        <v>56</v>
      </c>
      <c r="E1961" s="1">
        <v>255.36</v>
      </c>
      <c r="F1961" s="1">
        <v>255.35</v>
      </c>
      <c r="G1961" s="1">
        <v>0.01</v>
      </c>
      <c r="H1961" s="1">
        <v>0</v>
      </c>
      <c r="I1961" s="1">
        <v>0.01</v>
      </c>
      <c r="J1961" s="1">
        <v>0.49</v>
      </c>
      <c r="K1961" s="1">
        <v>0</v>
      </c>
      <c r="L1961" s="1">
        <v>0</v>
      </c>
      <c r="M1961" s="1">
        <v>197.88189972000001</v>
      </c>
      <c r="N1961" s="1">
        <v>0</v>
      </c>
    </row>
    <row r="1962" spans="1:14" x14ac:dyDescent="0.15">
      <c r="A1962" s="1" t="str">
        <f t="shared" si="49"/>
        <v>Ford Credit Auto Owner Trust 2017-A6573900333642767</v>
      </c>
      <c r="B1962" s="2">
        <v>42767</v>
      </c>
      <c r="C1962" s="1">
        <v>65739003336</v>
      </c>
      <c r="D1962" s="1" t="s">
        <v>56</v>
      </c>
      <c r="E1962" s="1">
        <v>5918.25</v>
      </c>
      <c r="F1962" s="1">
        <v>5915.23</v>
      </c>
      <c r="G1962" s="1">
        <v>3.02</v>
      </c>
      <c r="H1962" s="1">
        <v>0</v>
      </c>
      <c r="I1962" s="1">
        <v>0</v>
      </c>
      <c r="J1962" s="1">
        <v>6.53</v>
      </c>
      <c r="K1962" s="1">
        <v>0</v>
      </c>
      <c r="L1962" s="1">
        <v>0</v>
      </c>
      <c r="M1962" s="1">
        <v>445.77937336000002</v>
      </c>
      <c r="N1962" s="1">
        <v>0</v>
      </c>
    </row>
    <row r="1963" spans="1:14" x14ac:dyDescent="0.15">
      <c r="A1963" s="1" t="str">
        <f t="shared" si="49"/>
        <v>Ford Credit Auto Owner Trust 2017-A6573900436642767</v>
      </c>
      <c r="B1963" s="2">
        <v>42767</v>
      </c>
      <c r="C1963" s="1">
        <v>65739004366</v>
      </c>
      <c r="D1963" s="1" t="s">
        <v>56</v>
      </c>
      <c r="E1963" s="1">
        <v>2807</v>
      </c>
      <c r="F1963" s="1">
        <v>2806.99</v>
      </c>
      <c r="G1963" s="1">
        <v>0.01</v>
      </c>
      <c r="H1963" s="1">
        <v>0</v>
      </c>
      <c r="I1963" s="1">
        <v>0.01</v>
      </c>
      <c r="J1963" s="1">
        <v>7.59</v>
      </c>
      <c r="K1963" s="1">
        <v>0</v>
      </c>
      <c r="L1963" s="1">
        <v>0</v>
      </c>
      <c r="M1963" s="1">
        <v>236.57994445</v>
      </c>
      <c r="N1963" s="1">
        <v>0</v>
      </c>
    </row>
    <row r="1964" spans="1:14" x14ac:dyDescent="0.15">
      <c r="A1964" s="1" t="str">
        <f t="shared" si="49"/>
        <v>Ford Credit Auto Owner Trust 2017-A6573900437442767</v>
      </c>
      <c r="B1964" s="2">
        <v>42767</v>
      </c>
      <c r="C1964" s="1">
        <v>65739004374</v>
      </c>
      <c r="D1964" s="1" t="s">
        <v>56</v>
      </c>
      <c r="E1964" s="1">
        <v>1307.42</v>
      </c>
      <c r="F1964" s="1">
        <v>1306.8599999999999</v>
      </c>
      <c r="G1964" s="1">
        <v>0.56000000000000005</v>
      </c>
      <c r="H1964" s="1">
        <v>0</v>
      </c>
      <c r="I1964" s="1">
        <v>0.56000000000000005</v>
      </c>
      <c r="J1964" s="1">
        <v>6.94</v>
      </c>
      <c r="K1964" s="1">
        <v>0</v>
      </c>
      <c r="L1964" s="1">
        <v>0</v>
      </c>
      <c r="M1964" s="1">
        <v>1323.96886481</v>
      </c>
      <c r="N1964" s="1">
        <v>0</v>
      </c>
    </row>
    <row r="1965" spans="1:14" x14ac:dyDescent="0.15">
      <c r="A1965" s="1" t="str">
        <f t="shared" si="49"/>
        <v>Ford Credit Auto Owner Trust 2017-A6573900451142767</v>
      </c>
      <c r="B1965" s="2">
        <v>42767</v>
      </c>
      <c r="C1965" s="1">
        <v>65739004511</v>
      </c>
      <c r="D1965" s="1" t="s">
        <v>56</v>
      </c>
      <c r="E1965" s="1">
        <v>610.41999999999996</v>
      </c>
      <c r="F1965" s="1">
        <v>610.35</v>
      </c>
      <c r="G1965" s="1">
        <v>7.0000000000000007E-2</v>
      </c>
      <c r="H1965" s="1">
        <v>0</v>
      </c>
      <c r="I1965" s="1">
        <v>7.0000000000000007E-2</v>
      </c>
      <c r="J1965" s="1">
        <v>1.87</v>
      </c>
      <c r="K1965" s="1">
        <v>0</v>
      </c>
      <c r="L1965" s="1">
        <v>0</v>
      </c>
      <c r="M1965" s="1">
        <v>629.35233741000002</v>
      </c>
      <c r="N1965" s="1">
        <v>0</v>
      </c>
    </row>
    <row r="1966" spans="1:14" x14ac:dyDescent="0.15">
      <c r="A1966" s="1" t="str">
        <f t="shared" si="49"/>
        <v>Ford Credit Auto Owner Trust 2017-A6573900561842767</v>
      </c>
      <c r="B1966" s="2">
        <v>42767</v>
      </c>
      <c r="C1966" s="1">
        <v>65739005618</v>
      </c>
      <c r="D1966" s="1" t="s">
        <v>56</v>
      </c>
      <c r="E1966" s="1">
        <v>7741.47</v>
      </c>
      <c r="F1966" s="1">
        <v>7740.84</v>
      </c>
      <c r="G1966" s="1">
        <v>0.63</v>
      </c>
      <c r="H1966" s="1">
        <v>0</v>
      </c>
      <c r="I1966" s="1">
        <v>0.63</v>
      </c>
      <c r="J1966" s="1">
        <v>17.95</v>
      </c>
      <c r="K1966" s="1">
        <v>0</v>
      </c>
      <c r="L1966" s="1">
        <v>0</v>
      </c>
      <c r="M1966" s="1">
        <v>307.8299341</v>
      </c>
      <c r="N1966" s="1">
        <v>0</v>
      </c>
    </row>
    <row r="1967" spans="1:14" x14ac:dyDescent="0.15">
      <c r="A1967" s="1" t="str">
        <f t="shared" si="49"/>
        <v>Ford Credit Auto Owner Trust 2017-A6573900796342767</v>
      </c>
      <c r="B1967" s="2">
        <v>42767</v>
      </c>
      <c r="C1967" s="1">
        <v>65739007963</v>
      </c>
      <c r="D1967" s="1" t="s">
        <v>56</v>
      </c>
      <c r="E1967" s="1">
        <v>7499.65</v>
      </c>
      <c r="F1967" s="1">
        <v>7499.64</v>
      </c>
      <c r="G1967" s="1">
        <v>0.01</v>
      </c>
      <c r="H1967" s="1">
        <v>0</v>
      </c>
      <c r="I1967" s="1">
        <v>0.01</v>
      </c>
      <c r="J1967" s="1">
        <v>6.47</v>
      </c>
      <c r="K1967" s="1">
        <v>0</v>
      </c>
      <c r="L1967" s="1">
        <v>0</v>
      </c>
      <c r="M1967" s="1">
        <v>217.74849046</v>
      </c>
      <c r="N1967" s="1">
        <v>0</v>
      </c>
    </row>
    <row r="1968" spans="1:14" x14ac:dyDescent="0.15">
      <c r="A1968" s="1" t="str">
        <f t="shared" si="49"/>
        <v>Ford Credit Auto Owner Trust 2017-A6573900860342767</v>
      </c>
      <c r="B1968" s="2">
        <v>42767</v>
      </c>
      <c r="C1968" s="1">
        <v>65739008603</v>
      </c>
      <c r="D1968" s="1" t="s">
        <v>56</v>
      </c>
      <c r="E1968" s="1">
        <v>17485.82</v>
      </c>
      <c r="F1968" s="1">
        <v>17481.27</v>
      </c>
      <c r="G1968" s="1">
        <v>4.55</v>
      </c>
      <c r="H1968" s="1">
        <v>0</v>
      </c>
      <c r="I1968" s="1">
        <v>4.55</v>
      </c>
      <c r="J1968" s="1">
        <v>77.290000000000006</v>
      </c>
      <c r="K1968" s="1">
        <v>0</v>
      </c>
      <c r="L1968" s="1">
        <v>0</v>
      </c>
      <c r="M1968" s="1">
        <v>451.66267756000002</v>
      </c>
      <c r="N1968" s="1">
        <v>0</v>
      </c>
    </row>
    <row r="1969" spans="1:14" x14ac:dyDescent="0.15">
      <c r="A1969" s="1" t="str">
        <f t="shared" si="49"/>
        <v>Ford Credit Auto Owner Trust 2017-A6573900861942767</v>
      </c>
      <c r="B1969" s="2">
        <v>42767</v>
      </c>
      <c r="C1969" s="1">
        <v>65739008619</v>
      </c>
      <c r="D1969" s="1" t="s">
        <v>56</v>
      </c>
      <c r="E1969" s="1">
        <v>6686.64</v>
      </c>
      <c r="F1969" s="1">
        <v>6682.06</v>
      </c>
      <c r="G1969" s="1">
        <v>4.58</v>
      </c>
      <c r="H1969" s="1">
        <v>0</v>
      </c>
      <c r="I1969" s="1">
        <v>4.58</v>
      </c>
      <c r="J1969" s="1">
        <v>17.37</v>
      </c>
      <c r="K1969" s="1">
        <v>0</v>
      </c>
      <c r="L1969" s="1">
        <v>0</v>
      </c>
      <c r="M1969" s="1">
        <v>180.03965134000001</v>
      </c>
      <c r="N1969" s="1">
        <v>0</v>
      </c>
    </row>
    <row r="1970" spans="1:14" x14ac:dyDescent="0.15">
      <c r="A1970" s="1" t="str">
        <f t="shared" si="49"/>
        <v>Ford Credit Auto Owner Trust 2017-A6573900876542767</v>
      </c>
      <c r="B1970" s="2">
        <v>42767</v>
      </c>
      <c r="C1970" s="1">
        <v>65739008765</v>
      </c>
      <c r="D1970" s="1" t="s">
        <v>56</v>
      </c>
      <c r="E1970" s="1">
        <v>18.77</v>
      </c>
      <c r="F1970" s="1">
        <v>18.71</v>
      </c>
      <c r="G1970" s="1">
        <v>0.06</v>
      </c>
      <c r="H1970" s="1">
        <v>0</v>
      </c>
      <c r="I1970" s="1">
        <v>0.06</v>
      </c>
      <c r="J1970" s="1">
        <v>7.0000000000000007E-2</v>
      </c>
      <c r="K1970" s="1">
        <v>0</v>
      </c>
      <c r="L1970" s="1">
        <v>0</v>
      </c>
      <c r="M1970" s="1">
        <v>696.24802090000003</v>
      </c>
      <c r="N1970" s="1">
        <v>0</v>
      </c>
    </row>
    <row r="1971" spans="1:14" x14ac:dyDescent="0.15">
      <c r="A1971" s="1" t="str">
        <f t="shared" si="49"/>
        <v>Ford Credit Auto Owner Trust 2017-A6573900884742767</v>
      </c>
      <c r="B1971" s="2">
        <v>42767</v>
      </c>
      <c r="C1971" s="1">
        <v>65739008847</v>
      </c>
      <c r="D1971" s="1" t="s">
        <v>56</v>
      </c>
      <c r="E1971" s="1">
        <v>5621.17</v>
      </c>
      <c r="F1971" s="1">
        <v>5621.16</v>
      </c>
      <c r="G1971" s="1">
        <v>0.01</v>
      </c>
      <c r="H1971" s="1">
        <v>0</v>
      </c>
      <c r="I1971" s="1">
        <v>0.01</v>
      </c>
      <c r="J1971" s="1">
        <v>16.61</v>
      </c>
      <c r="K1971" s="1">
        <v>0</v>
      </c>
      <c r="L1971" s="1">
        <v>0</v>
      </c>
      <c r="M1971" s="1">
        <v>146.74481449000001</v>
      </c>
      <c r="N1971" s="1">
        <v>0</v>
      </c>
    </row>
    <row r="1972" spans="1:14" x14ac:dyDescent="0.15">
      <c r="A1972" s="1" t="str">
        <f t="shared" si="49"/>
        <v>Ford Credit Auto Owner Trust 2017-A6573901094242767</v>
      </c>
      <c r="B1972" s="2">
        <v>42767</v>
      </c>
      <c r="C1972" s="1">
        <v>65739010942</v>
      </c>
      <c r="D1972" s="1" t="s">
        <v>56</v>
      </c>
      <c r="E1972" s="1">
        <v>1042.98</v>
      </c>
      <c r="F1972" s="1">
        <v>1042.49</v>
      </c>
      <c r="G1972" s="1">
        <v>0.49</v>
      </c>
      <c r="H1972" s="1">
        <v>0</v>
      </c>
      <c r="I1972" s="1">
        <v>0.49</v>
      </c>
      <c r="J1972" s="1">
        <v>6.91</v>
      </c>
      <c r="K1972" s="1">
        <v>0</v>
      </c>
      <c r="L1972" s="1">
        <v>0</v>
      </c>
      <c r="M1972" s="1">
        <v>200.90332144000001</v>
      </c>
      <c r="N1972" s="1">
        <v>0</v>
      </c>
    </row>
    <row r="1973" spans="1:14" x14ac:dyDescent="0.15">
      <c r="A1973" s="1" t="str">
        <f t="shared" si="49"/>
        <v>Ford Credit Auto Owner Trust 2017-A6573901164142767</v>
      </c>
      <c r="B1973" s="2">
        <v>42767</v>
      </c>
      <c r="C1973" s="1">
        <v>65739011641</v>
      </c>
      <c r="D1973" s="1" t="s">
        <v>56</v>
      </c>
      <c r="E1973" s="1">
        <v>1465.11</v>
      </c>
      <c r="F1973" s="1">
        <v>1458.22</v>
      </c>
      <c r="G1973" s="1">
        <v>6.89</v>
      </c>
      <c r="H1973" s="1">
        <v>0</v>
      </c>
      <c r="I1973" s="1">
        <v>6.89</v>
      </c>
      <c r="J1973" s="1">
        <v>10.48</v>
      </c>
      <c r="K1973" s="1">
        <v>0</v>
      </c>
      <c r="L1973" s="1">
        <v>0</v>
      </c>
      <c r="M1973" s="1">
        <v>582.36996743999998</v>
      </c>
      <c r="N1973" s="1">
        <v>0</v>
      </c>
    </row>
    <row r="1974" spans="1:14" x14ac:dyDescent="0.15">
      <c r="A1974" s="1" t="str">
        <f t="shared" si="49"/>
        <v>Ford Credit Auto Owner Trust 2017-A6573901226442767</v>
      </c>
      <c r="B1974" s="2">
        <v>42767</v>
      </c>
      <c r="C1974" s="1">
        <v>65739012264</v>
      </c>
      <c r="D1974" s="1" t="s">
        <v>56</v>
      </c>
      <c r="E1974" s="1">
        <v>20744.849999999999</v>
      </c>
      <c r="F1974" s="1">
        <v>20744.84</v>
      </c>
      <c r="G1974" s="1">
        <v>0.01</v>
      </c>
      <c r="H1974" s="1">
        <v>0</v>
      </c>
      <c r="I1974" s="1">
        <v>0.01</v>
      </c>
      <c r="J1974" s="1">
        <v>179.9</v>
      </c>
      <c r="K1974" s="1">
        <v>0</v>
      </c>
      <c r="L1974" s="1">
        <v>0</v>
      </c>
      <c r="M1974" s="1">
        <v>360.10068138999998</v>
      </c>
      <c r="N1974" s="1">
        <v>0</v>
      </c>
    </row>
    <row r="1975" spans="1:14" x14ac:dyDescent="0.15">
      <c r="A1975" s="1" t="str">
        <f t="shared" si="49"/>
        <v>Ford Credit Auto Owner Trust 2017-A6573901266442767</v>
      </c>
      <c r="B1975" s="2">
        <v>42767</v>
      </c>
      <c r="C1975" s="1">
        <v>65739012664</v>
      </c>
      <c r="D1975" s="1" t="s">
        <v>56</v>
      </c>
      <c r="E1975" s="1">
        <v>415.4</v>
      </c>
      <c r="F1975" s="1">
        <v>415.29</v>
      </c>
      <c r="G1975" s="1">
        <v>0.11</v>
      </c>
      <c r="H1975" s="1">
        <v>0</v>
      </c>
      <c r="I1975" s="1">
        <v>0.11</v>
      </c>
      <c r="J1975" s="1">
        <v>0.36</v>
      </c>
      <c r="K1975" s="1">
        <v>0</v>
      </c>
      <c r="L1975" s="1">
        <v>0</v>
      </c>
      <c r="M1975" s="1">
        <v>722.90271668000003</v>
      </c>
      <c r="N1975" s="1">
        <v>0</v>
      </c>
    </row>
    <row r="1976" spans="1:14" x14ac:dyDescent="0.15">
      <c r="A1976" s="1" t="str">
        <f t="shared" si="49"/>
        <v>Ford Credit Auto Owner Trust 2017-A6573901440742767</v>
      </c>
      <c r="B1976" s="2">
        <v>42767</v>
      </c>
      <c r="C1976" s="1">
        <v>65739014407</v>
      </c>
      <c r="D1976" s="1" t="s">
        <v>56</v>
      </c>
      <c r="E1976" s="1">
        <v>30687.49</v>
      </c>
      <c r="F1976" s="1">
        <v>30680.07</v>
      </c>
      <c r="G1976" s="1">
        <v>7.42</v>
      </c>
      <c r="H1976" s="1">
        <v>0</v>
      </c>
      <c r="I1976" s="1">
        <v>7.42</v>
      </c>
      <c r="J1976" s="1">
        <v>86.51</v>
      </c>
      <c r="K1976" s="1">
        <v>0</v>
      </c>
      <c r="L1976" s="1">
        <v>0</v>
      </c>
      <c r="M1976" s="1">
        <v>985.47888024999997</v>
      </c>
      <c r="N1976" s="1">
        <v>0</v>
      </c>
    </row>
    <row r="1977" spans="1:14" x14ac:dyDescent="0.15">
      <c r="A1977" s="1" t="str">
        <f t="shared" si="49"/>
        <v>Ford Credit Auto Owner Trust 2017-A6573901691842767</v>
      </c>
      <c r="B1977" s="2">
        <v>42767</v>
      </c>
      <c r="C1977" s="1">
        <v>65739016918</v>
      </c>
      <c r="D1977" s="1" t="s">
        <v>56</v>
      </c>
      <c r="E1977" s="1">
        <v>27.86</v>
      </c>
      <c r="F1977" s="1">
        <v>27.72</v>
      </c>
      <c r="G1977" s="1">
        <v>0.14000000000000001</v>
      </c>
      <c r="H1977" s="1">
        <v>0</v>
      </c>
      <c r="I1977" s="1">
        <v>0.14000000000000001</v>
      </c>
      <c r="J1977" s="1">
        <v>0.14000000000000001</v>
      </c>
      <c r="K1977" s="1">
        <v>0</v>
      </c>
      <c r="L1977" s="1">
        <v>0</v>
      </c>
      <c r="M1977" s="1">
        <v>922.61796708999998</v>
      </c>
      <c r="N1977" s="1">
        <v>0</v>
      </c>
    </row>
    <row r="1978" spans="1:14" x14ac:dyDescent="0.15">
      <c r="A1978" s="1" t="str">
        <f t="shared" si="49"/>
        <v>Ford Credit Auto Owner Trust 2017-A6573902092542767</v>
      </c>
      <c r="B1978" s="2">
        <v>42767</v>
      </c>
      <c r="C1978" s="1">
        <v>65739020925</v>
      </c>
      <c r="D1978" s="1" t="s">
        <v>56</v>
      </c>
      <c r="E1978" s="1">
        <v>44526.400000000001</v>
      </c>
      <c r="F1978" s="1">
        <v>44439.02</v>
      </c>
      <c r="G1978" s="1">
        <v>87.38</v>
      </c>
      <c r="H1978" s="1">
        <v>0</v>
      </c>
      <c r="I1978" s="1">
        <v>0</v>
      </c>
      <c r="J1978" s="1">
        <v>106.13</v>
      </c>
      <c r="K1978" s="1">
        <v>0</v>
      </c>
      <c r="L1978" s="1">
        <v>0</v>
      </c>
      <c r="M1978" s="1">
        <v>721.38736345999996</v>
      </c>
      <c r="N1978" s="1">
        <v>0</v>
      </c>
    </row>
    <row r="1979" spans="1:14" x14ac:dyDescent="0.15">
      <c r="A1979" s="1" t="str">
        <f t="shared" si="49"/>
        <v>Ford Credit Auto Owner Trust 2017-A6573902289742767</v>
      </c>
      <c r="B1979" s="2">
        <v>42767</v>
      </c>
      <c r="C1979" s="1">
        <v>65739022897</v>
      </c>
      <c r="D1979" s="1" t="s">
        <v>56</v>
      </c>
      <c r="E1979" s="1">
        <v>143.13</v>
      </c>
      <c r="F1979" s="1">
        <v>142.88999999999999</v>
      </c>
      <c r="G1979" s="1">
        <v>0.24</v>
      </c>
      <c r="H1979" s="1">
        <v>0</v>
      </c>
      <c r="I1979" s="1">
        <v>0.24</v>
      </c>
      <c r="J1979" s="1">
        <v>0.32</v>
      </c>
      <c r="K1979" s="1">
        <v>0</v>
      </c>
      <c r="L1979" s="1">
        <v>0</v>
      </c>
      <c r="M1979" s="1">
        <v>679.99261109999998</v>
      </c>
      <c r="N1979" s="1">
        <v>0</v>
      </c>
    </row>
    <row r="1980" spans="1:14" x14ac:dyDescent="0.15">
      <c r="A1980" s="1" t="str">
        <f t="shared" si="49"/>
        <v>Ford Credit Auto Owner Trust 2017-A6573902318742767</v>
      </c>
      <c r="B1980" s="2">
        <v>42767</v>
      </c>
      <c r="C1980" s="1">
        <v>65739023187</v>
      </c>
      <c r="D1980" s="1" t="s">
        <v>56</v>
      </c>
      <c r="E1980" s="1">
        <v>50904.23</v>
      </c>
      <c r="F1980" s="1">
        <v>50904.22</v>
      </c>
      <c r="G1980" s="1">
        <v>0.01</v>
      </c>
      <c r="H1980" s="1">
        <v>0</v>
      </c>
      <c r="I1980" s="1">
        <v>0.01</v>
      </c>
      <c r="J1980" s="1">
        <v>129.43</v>
      </c>
      <c r="K1980" s="1">
        <v>0</v>
      </c>
      <c r="L1980" s="1">
        <v>0</v>
      </c>
      <c r="M1980" s="1">
        <v>1043.37496093</v>
      </c>
      <c r="N1980" s="1">
        <v>0</v>
      </c>
    </row>
    <row r="1981" spans="1:14" x14ac:dyDescent="0.15">
      <c r="A1981" s="1" t="str">
        <f t="shared" si="49"/>
        <v>Ford Credit Auto Owner Trust 2017-A6573902320242767</v>
      </c>
      <c r="B1981" s="2">
        <v>42767</v>
      </c>
      <c r="C1981" s="1">
        <v>65739023202</v>
      </c>
      <c r="D1981" s="1" t="s">
        <v>56</v>
      </c>
      <c r="E1981" s="1">
        <v>12619.27</v>
      </c>
      <c r="F1981" s="1">
        <v>12613.05</v>
      </c>
      <c r="G1981" s="1">
        <v>6.22</v>
      </c>
      <c r="H1981" s="1">
        <v>0</v>
      </c>
      <c r="I1981" s="1">
        <v>6.22</v>
      </c>
      <c r="J1981" s="1">
        <v>51.77</v>
      </c>
      <c r="K1981" s="1">
        <v>0</v>
      </c>
      <c r="L1981" s="1">
        <v>0</v>
      </c>
      <c r="M1981" s="1">
        <v>517.27730125999994</v>
      </c>
      <c r="N1981" s="1">
        <v>0</v>
      </c>
    </row>
    <row r="1982" spans="1:14" x14ac:dyDescent="0.15">
      <c r="A1982" s="1" t="str">
        <f t="shared" si="49"/>
        <v>Ford Credit Auto Owner Trust 2017-A6573902337042767</v>
      </c>
      <c r="B1982" s="2">
        <v>42767</v>
      </c>
      <c r="C1982" s="1">
        <v>65739023370</v>
      </c>
      <c r="D1982" s="1" t="s">
        <v>56</v>
      </c>
      <c r="E1982" s="1">
        <v>669.18</v>
      </c>
      <c r="F1982" s="1">
        <v>668.87</v>
      </c>
      <c r="G1982" s="1">
        <v>0.31</v>
      </c>
      <c r="H1982" s="1">
        <v>0</v>
      </c>
      <c r="I1982" s="1">
        <v>0.31</v>
      </c>
      <c r="J1982" s="1">
        <v>3.49</v>
      </c>
      <c r="K1982" s="1">
        <v>0</v>
      </c>
      <c r="L1982" s="1">
        <v>0</v>
      </c>
      <c r="M1982" s="1">
        <v>100.06190277</v>
      </c>
      <c r="N1982" s="1">
        <v>0</v>
      </c>
    </row>
    <row r="1983" spans="1:14" x14ac:dyDescent="0.15">
      <c r="A1983" s="1" t="str">
        <f t="shared" si="49"/>
        <v>Ford Credit Auto Owner Trust 2017-A6573902366642767</v>
      </c>
      <c r="B1983" s="2">
        <v>42767</v>
      </c>
      <c r="C1983" s="1">
        <v>65739023666</v>
      </c>
      <c r="D1983" s="1" t="s">
        <v>56</v>
      </c>
      <c r="E1983" s="1">
        <v>28365.06</v>
      </c>
      <c r="F1983" s="1">
        <v>28361.96</v>
      </c>
      <c r="G1983" s="1">
        <v>3.1</v>
      </c>
      <c r="H1983" s="1">
        <v>0</v>
      </c>
      <c r="I1983" s="1">
        <v>3.1</v>
      </c>
      <c r="J1983" s="1">
        <v>58.91</v>
      </c>
      <c r="K1983" s="1">
        <v>0</v>
      </c>
      <c r="L1983" s="1">
        <v>0</v>
      </c>
      <c r="M1983" s="1">
        <v>580.27460179000002</v>
      </c>
      <c r="N1983" s="1">
        <v>0</v>
      </c>
    </row>
    <row r="1984" spans="1:14" x14ac:dyDescent="0.15">
      <c r="A1984" s="1" t="str">
        <f t="shared" si="49"/>
        <v>Ford Credit Auto Owner Trust 2017-A6573902439742767</v>
      </c>
      <c r="B1984" s="2">
        <v>42767</v>
      </c>
      <c r="C1984" s="1">
        <v>65739024397</v>
      </c>
      <c r="D1984" s="1" t="s">
        <v>56</v>
      </c>
      <c r="E1984" s="1">
        <v>10.44</v>
      </c>
      <c r="F1984" s="1">
        <v>10.42</v>
      </c>
      <c r="G1984" s="1">
        <v>0.02</v>
      </c>
      <c r="H1984" s="1">
        <v>0</v>
      </c>
      <c r="I1984" s="1">
        <v>0.02</v>
      </c>
      <c r="J1984" s="1">
        <v>0.04</v>
      </c>
      <c r="K1984" s="1">
        <v>0</v>
      </c>
      <c r="L1984" s="1">
        <v>0</v>
      </c>
      <c r="M1984" s="1">
        <v>346.85354208000001</v>
      </c>
      <c r="N1984" s="1">
        <v>0</v>
      </c>
    </row>
    <row r="1985" spans="1:14" x14ac:dyDescent="0.15">
      <c r="A1985" s="1" t="str">
        <f t="shared" si="49"/>
        <v>Ford Credit Auto Owner Trust 2017-A6573902485742767</v>
      </c>
      <c r="B1985" s="2">
        <v>42767</v>
      </c>
      <c r="C1985" s="1">
        <v>65739024857</v>
      </c>
      <c r="D1985" s="1" t="s">
        <v>56</v>
      </c>
      <c r="E1985" s="1">
        <v>31361.42</v>
      </c>
      <c r="F1985" s="1">
        <v>31359.08</v>
      </c>
      <c r="G1985" s="1">
        <v>2.34</v>
      </c>
      <c r="H1985" s="1">
        <v>0</v>
      </c>
      <c r="I1985" s="1">
        <v>2.34</v>
      </c>
      <c r="J1985" s="1">
        <v>144.79</v>
      </c>
      <c r="K1985" s="1">
        <v>0</v>
      </c>
      <c r="L1985" s="1">
        <v>0</v>
      </c>
      <c r="M1985" s="1">
        <v>478.78333628000001</v>
      </c>
      <c r="N1985" s="1">
        <v>0</v>
      </c>
    </row>
    <row r="1986" spans="1:14" x14ac:dyDescent="0.15">
      <c r="A1986" s="1" t="str">
        <f t="shared" si="49"/>
        <v>Ford Credit Auto Owner Trust 2017-A6573902574742767</v>
      </c>
      <c r="B1986" s="2">
        <v>42767</v>
      </c>
      <c r="C1986" s="1">
        <v>65739025747</v>
      </c>
      <c r="D1986" s="1" t="s">
        <v>56</v>
      </c>
      <c r="E1986" s="1">
        <v>47290.58</v>
      </c>
      <c r="F1986" s="1">
        <v>30505.18</v>
      </c>
      <c r="G1986" s="1">
        <v>16612.830000000002</v>
      </c>
      <c r="H1986" s="1">
        <v>0</v>
      </c>
      <c r="I1986" s="1">
        <v>0</v>
      </c>
      <c r="J1986" s="1">
        <v>172.57</v>
      </c>
      <c r="K1986" s="1">
        <v>0</v>
      </c>
      <c r="L1986" s="1">
        <v>30677.75</v>
      </c>
      <c r="M1986" s="1">
        <v>720.78310495000005</v>
      </c>
      <c r="N1986" s="1">
        <v>0</v>
      </c>
    </row>
    <row r="1987" spans="1:14" x14ac:dyDescent="0.15">
      <c r="A1987" s="1" t="str">
        <f t="shared" ref="A1987:A2050" si="50">D1987&amp;C1987&amp;B1987</f>
        <v>Ford Credit Auto Owner Trust 2017-A6573902596142767</v>
      </c>
      <c r="B1987" s="2">
        <v>42767</v>
      </c>
      <c r="C1987" s="1">
        <v>65739025961</v>
      </c>
      <c r="D1987" s="1" t="s">
        <v>56</v>
      </c>
      <c r="E1987" s="1">
        <v>18981.93</v>
      </c>
      <c r="F1987" s="1">
        <v>18980.939999999999</v>
      </c>
      <c r="G1987" s="1">
        <v>0.99</v>
      </c>
      <c r="H1987" s="1">
        <v>0</v>
      </c>
      <c r="I1987" s="1">
        <v>0.99</v>
      </c>
      <c r="J1987" s="1">
        <v>27.67</v>
      </c>
      <c r="K1987" s="1">
        <v>0</v>
      </c>
      <c r="L1987" s="1">
        <v>0</v>
      </c>
      <c r="M1987" s="1">
        <v>512.15308674000005</v>
      </c>
      <c r="N1987" s="1">
        <v>0</v>
      </c>
    </row>
    <row r="1988" spans="1:14" x14ac:dyDescent="0.15">
      <c r="A1988" s="1" t="str">
        <f t="shared" si="50"/>
        <v>Ford Credit Auto Owner Trust 2017-A6573902956242767</v>
      </c>
      <c r="B1988" s="2">
        <v>42767</v>
      </c>
      <c r="C1988" s="1">
        <v>65739029562</v>
      </c>
      <c r="D1988" s="1" t="s">
        <v>56</v>
      </c>
      <c r="E1988" s="1">
        <v>12944.28</v>
      </c>
      <c r="F1988" s="1">
        <v>12941.58</v>
      </c>
      <c r="G1988" s="1">
        <v>2.7</v>
      </c>
      <c r="H1988" s="1">
        <v>0</v>
      </c>
      <c r="I1988" s="1">
        <v>2.7</v>
      </c>
      <c r="J1988" s="1">
        <v>26.27</v>
      </c>
      <c r="K1988" s="1">
        <v>0</v>
      </c>
      <c r="L1988" s="1">
        <v>0</v>
      </c>
      <c r="M1988" s="1">
        <v>490.52358708000003</v>
      </c>
      <c r="N1988" s="1">
        <v>0</v>
      </c>
    </row>
    <row r="1989" spans="1:14" x14ac:dyDescent="0.15">
      <c r="A1989" s="1" t="str">
        <f t="shared" si="50"/>
        <v>Ford Credit Auto Owner Trust 2017-A6573903126542767</v>
      </c>
      <c r="B1989" s="2">
        <v>42767</v>
      </c>
      <c r="C1989" s="1">
        <v>65739031265</v>
      </c>
      <c r="D1989" s="1" t="s">
        <v>56</v>
      </c>
      <c r="E1989" s="1">
        <v>11.06</v>
      </c>
      <c r="F1989" s="1">
        <v>11.05</v>
      </c>
      <c r="G1989" s="1">
        <v>0.01</v>
      </c>
      <c r="H1989" s="1">
        <v>0</v>
      </c>
      <c r="I1989" s="1">
        <v>0.01</v>
      </c>
      <c r="J1989" s="1">
        <v>0.08</v>
      </c>
      <c r="K1989" s="1">
        <v>0</v>
      </c>
      <c r="L1989" s="1">
        <v>0</v>
      </c>
      <c r="M1989" s="1">
        <v>476.23511048</v>
      </c>
      <c r="N1989" s="1">
        <v>0</v>
      </c>
    </row>
    <row r="1990" spans="1:14" x14ac:dyDescent="0.15">
      <c r="A1990" s="1" t="str">
        <f t="shared" si="50"/>
        <v>Ford Credit Auto Owner Trust 2017-A6573903198242767</v>
      </c>
      <c r="B1990" s="2">
        <v>42767</v>
      </c>
      <c r="C1990" s="1">
        <v>65739031982</v>
      </c>
      <c r="D1990" s="1" t="s">
        <v>56</v>
      </c>
      <c r="E1990" s="1">
        <v>6568.98</v>
      </c>
      <c r="F1990" s="1">
        <v>6568.29</v>
      </c>
      <c r="G1990" s="1">
        <v>0.69</v>
      </c>
      <c r="H1990" s="1">
        <v>0</v>
      </c>
      <c r="I1990" s="1">
        <v>0.69</v>
      </c>
      <c r="J1990" s="1">
        <v>14.02</v>
      </c>
      <c r="K1990" s="1">
        <v>0</v>
      </c>
      <c r="L1990" s="1">
        <v>0</v>
      </c>
      <c r="M1990" s="1">
        <v>123.56698252</v>
      </c>
      <c r="N1990" s="1">
        <v>0</v>
      </c>
    </row>
    <row r="1991" spans="1:14" x14ac:dyDescent="0.15">
      <c r="A1991" s="1" t="str">
        <f t="shared" si="50"/>
        <v>Ford Credit Auto Owner Trust 2017-A6573903659542767</v>
      </c>
      <c r="B1991" s="2">
        <v>42767</v>
      </c>
      <c r="C1991" s="1">
        <v>65739036595</v>
      </c>
      <c r="D1991" s="1" t="s">
        <v>56</v>
      </c>
      <c r="E1991" s="1">
        <v>178.82</v>
      </c>
      <c r="F1991" s="1">
        <v>123.01</v>
      </c>
      <c r="G1991" s="1">
        <v>55.81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530.31818146000001</v>
      </c>
      <c r="N1991" s="1">
        <v>0</v>
      </c>
    </row>
    <row r="1992" spans="1:14" x14ac:dyDescent="0.15">
      <c r="A1992" s="1" t="str">
        <f t="shared" si="50"/>
        <v>Ford Credit Auto Owner Trust 2017-A6573903699342767</v>
      </c>
      <c r="B1992" s="2">
        <v>42767</v>
      </c>
      <c r="C1992" s="1">
        <v>65739036993</v>
      </c>
      <c r="D1992" s="1" t="s">
        <v>56</v>
      </c>
      <c r="E1992" s="1">
        <v>27648.91</v>
      </c>
      <c r="F1992" s="1">
        <v>27639.65</v>
      </c>
      <c r="G1992" s="1">
        <v>9.26</v>
      </c>
      <c r="H1992" s="1">
        <v>0</v>
      </c>
      <c r="I1992" s="1">
        <v>9.26</v>
      </c>
      <c r="J1992" s="1">
        <v>275.11</v>
      </c>
      <c r="K1992" s="1">
        <v>0</v>
      </c>
      <c r="L1992" s="1">
        <v>0</v>
      </c>
      <c r="M1992" s="1">
        <v>358.93071822000002</v>
      </c>
      <c r="N1992" s="1">
        <v>0</v>
      </c>
    </row>
    <row r="1993" spans="1:14" x14ac:dyDescent="0.15">
      <c r="A1993" s="1" t="str">
        <f t="shared" si="50"/>
        <v>Ford Credit Auto Owner Trust 2017-A6573903835942767</v>
      </c>
      <c r="B1993" s="2">
        <v>42767</v>
      </c>
      <c r="C1993" s="1">
        <v>65739038359</v>
      </c>
      <c r="D1993" s="1" t="s">
        <v>56</v>
      </c>
      <c r="E1993" s="1">
        <v>20145.490000000002</v>
      </c>
      <c r="F1993" s="1">
        <v>20145.48</v>
      </c>
      <c r="G1993" s="1">
        <v>0.01</v>
      </c>
      <c r="H1993" s="1">
        <v>0</v>
      </c>
      <c r="I1993" s="1">
        <v>0.01</v>
      </c>
      <c r="J1993" s="1">
        <v>111.48</v>
      </c>
      <c r="K1993" s="1">
        <v>0</v>
      </c>
      <c r="L1993" s="1">
        <v>0</v>
      </c>
      <c r="M1993" s="1">
        <v>345.98420929000002</v>
      </c>
      <c r="N1993" s="1">
        <v>0</v>
      </c>
    </row>
    <row r="1994" spans="1:14" x14ac:dyDescent="0.15">
      <c r="A1994" s="1" t="str">
        <f t="shared" si="50"/>
        <v>Ford Credit Auto Owner Trust 2017-A6573903890842767</v>
      </c>
      <c r="B1994" s="2">
        <v>42767</v>
      </c>
      <c r="C1994" s="1">
        <v>65739038908</v>
      </c>
      <c r="D1994" s="1" t="s">
        <v>56</v>
      </c>
      <c r="E1994" s="1">
        <v>23866.19</v>
      </c>
      <c r="F1994" s="1">
        <v>23862.11</v>
      </c>
      <c r="G1994" s="1">
        <v>4.08</v>
      </c>
      <c r="H1994" s="1">
        <v>0</v>
      </c>
      <c r="I1994" s="1">
        <v>4.08</v>
      </c>
      <c r="J1994" s="1">
        <v>175.72</v>
      </c>
      <c r="K1994" s="1">
        <v>0</v>
      </c>
      <c r="L1994" s="1">
        <v>0</v>
      </c>
      <c r="M1994" s="1">
        <v>307.74526121999997</v>
      </c>
      <c r="N1994" s="1">
        <v>0</v>
      </c>
    </row>
    <row r="1995" spans="1:14" x14ac:dyDescent="0.15">
      <c r="A1995" s="1" t="str">
        <f t="shared" si="50"/>
        <v>Ford Credit Auto Owner Trust 2017-A6573904165842767</v>
      </c>
      <c r="B1995" s="2">
        <v>42767</v>
      </c>
      <c r="C1995" s="1">
        <v>65739041658</v>
      </c>
      <c r="D1995" s="1" t="s">
        <v>56</v>
      </c>
      <c r="E1995" s="1">
        <v>18524.09</v>
      </c>
      <c r="F1995" s="1">
        <v>18521.099999999999</v>
      </c>
      <c r="G1995" s="1">
        <v>2.99</v>
      </c>
      <c r="H1995" s="1">
        <v>0</v>
      </c>
      <c r="I1995" s="1">
        <v>2.99</v>
      </c>
      <c r="J1995" s="1">
        <v>178.1</v>
      </c>
      <c r="K1995" s="1">
        <v>0</v>
      </c>
      <c r="L1995" s="1">
        <v>0</v>
      </c>
      <c r="M1995" s="1">
        <v>298.49918113000001</v>
      </c>
      <c r="N1995" s="1">
        <v>0</v>
      </c>
    </row>
    <row r="1996" spans="1:14" x14ac:dyDescent="0.15">
      <c r="A1996" s="1" t="str">
        <f t="shared" si="50"/>
        <v>Ford Credit Auto Owner Trust 2017-A6573904451642767</v>
      </c>
      <c r="B1996" s="2">
        <v>42767</v>
      </c>
      <c r="C1996" s="1">
        <v>65739044516</v>
      </c>
      <c r="D1996" s="1" t="s">
        <v>56</v>
      </c>
      <c r="E1996" s="1">
        <v>1210.51</v>
      </c>
      <c r="F1996" s="1">
        <v>1210.1099999999999</v>
      </c>
      <c r="G1996" s="1">
        <v>0.4</v>
      </c>
      <c r="H1996" s="1">
        <v>0</v>
      </c>
      <c r="I1996" s="1">
        <v>0.4</v>
      </c>
      <c r="J1996" s="1">
        <v>5.68</v>
      </c>
      <c r="K1996" s="1">
        <v>0</v>
      </c>
      <c r="L1996" s="1">
        <v>0</v>
      </c>
      <c r="M1996" s="1">
        <v>146.84640924000001</v>
      </c>
      <c r="N1996" s="1">
        <v>0</v>
      </c>
    </row>
    <row r="1997" spans="1:14" x14ac:dyDescent="0.15">
      <c r="A1997" s="1" t="str">
        <f t="shared" si="50"/>
        <v>Ford Credit Auto Owner Trust 2017-A6573904608342767</v>
      </c>
      <c r="B1997" s="2">
        <v>42767</v>
      </c>
      <c r="C1997" s="1">
        <v>65739046083</v>
      </c>
      <c r="D1997" s="1" t="s">
        <v>56</v>
      </c>
      <c r="E1997" s="1">
        <v>19122.13</v>
      </c>
      <c r="F1997" s="1">
        <v>1785.94</v>
      </c>
      <c r="G1997" s="1">
        <v>17336.189999999999</v>
      </c>
      <c r="H1997" s="1">
        <v>0</v>
      </c>
      <c r="I1997" s="1">
        <v>0</v>
      </c>
      <c r="J1997" s="1">
        <v>0</v>
      </c>
      <c r="K1997" s="1">
        <v>0</v>
      </c>
      <c r="L1997" s="1">
        <v>1785.94</v>
      </c>
      <c r="M1997" s="1">
        <v>285.39999999999998</v>
      </c>
      <c r="N1997" s="1">
        <v>0</v>
      </c>
    </row>
    <row r="1998" spans="1:14" x14ac:dyDescent="0.15">
      <c r="A1998" s="1" t="str">
        <f t="shared" si="50"/>
        <v>Ford Credit Auto Owner Trust 2017-A6573904797042767</v>
      </c>
      <c r="B1998" s="2">
        <v>42767</v>
      </c>
      <c r="C1998" s="1">
        <v>65739047970</v>
      </c>
      <c r="D1998" s="1" t="s">
        <v>56</v>
      </c>
      <c r="E1998" s="1">
        <v>13144.96</v>
      </c>
      <c r="F1998" s="1">
        <v>13137.51</v>
      </c>
      <c r="G1998" s="1">
        <v>7.45</v>
      </c>
      <c r="H1998" s="1">
        <v>0</v>
      </c>
      <c r="I1998" s="1">
        <v>7.45</v>
      </c>
      <c r="J1998" s="1">
        <v>42.18</v>
      </c>
      <c r="K1998" s="1">
        <v>0</v>
      </c>
      <c r="L1998" s="1">
        <v>0</v>
      </c>
      <c r="M1998" s="1">
        <v>201.89901237999999</v>
      </c>
      <c r="N1998" s="1">
        <v>0</v>
      </c>
    </row>
    <row r="1999" spans="1:14" x14ac:dyDescent="0.15">
      <c r="A1999" s="1" t="str">
        <f t="shared" si="50"/>
        <v>Ford Credit Auto Owner Trust 2017-A6573904999042767</v>
      </c>
      <c r="B1999" s="2">
        <v>42767</v>
      </c>
      <c r="C1999" s="1">
        <v>65739049990</v>
      </c>
      <c r="D1999" s="1" t="s">
        <v>56</v>
      </c>
      <c r="E1999" s="1">
        <v>9451.77</v>
      </c>
      <c r="F1999" s="1">
        <v>9450.02</v>
      </c>
      <c r="G1999" s="1">
        <v>1.75</v>
      </c>
      <c r="H1999" s="1">
        <v>0</v>
      </c>
      <c r="I1999" s="1">
        <v>1.75</v>
      </c>
      <c r="J1999" s="1">
        <v>63.3</v>
      </c>
      <c r="K1999" s="1">
        <v>0</v>
      </c>
      <c r="L1999" s="1">
        <v>0</v>
      </c>
      <c r="M1999" s="1">
        <v>143.15822470000001</v>
      </c>
      <c r="N1999" s="1">
        <v>0</v>
      </c>
    </row>
    <row r="2000" spans="1:14" x14ac:dyDescent="0.15">
      <c r="A2000" s="1" t="str">
        <f t="shared" si="50"/>
        <v>Ford Credit Auto Owner Trust 2017-A6573905071642767</v>
      </c>
      <c r="B2000" s="2">
        <v>42767</v>
      </c>
      <c r="C2000" s="1">
        <v>65739050716</v>
      </c>
      <c r="D2000" s="1" t="s">
        <v>56</v>
      </c>
      <c r="E2000" s="1">
        <v>31824.65</v>
      </c>
      <c r="F2000" s="1">
        <v>31819.599999999999</v>
      </c>
      <c r="G2000" s="1">
        <v>5.05</v>
      </c>
      <c r="H2000" s="1">
        <v>0</v>
      </c>
      <c r="I2000" s="1">
        <v>5.05</v>
      </c>
      <c r="J2000" s="1">
        <v>136.30000000000001</v>
      </c>
      <c r="K2000" s="1">
        <v>0</v>
      </c>
      <c r="L2000" s="1">
        <v>0</v>
      </c>
      <c r="M2000" s="1">
        <v>394.11499856</v>
      </c>
      <c r="N2000" s="1">
        <v>0</v>
      </c>
    </row>
    <row r="2001" spans="1:14" x14ac:dyDescent="0.15">
      <c r="A2001" s="1" t="str">
        <f t="shared" si="50"/>
        <v>Ford Credit Auto Owner Trust 2017-A6573905094642767</v>
      </c>
      <c r="B2001" s="2">
        <v>42767</v>
      </c>
      <c r="C2001" s="1">
        <v>65739050946</v>
      </c>
      <c r="D2001" s="1" t="s">
        <v>56</v>
      </c>
      <c r="E2001" s="1">
        <v>14706.45</v>
      </c>
      <c r="F2001" s="1">
        <v>14704.74</v>
      </c>
      <c r="G2001" s="1">
        <v>1.71</v>
      </c>
      <c r="H2001" s="1">
        <v>0</v>
      </c>
      <c r="I2001" s="1">
        <v>1.71</v>
      </c>
      <c r="J2001" s="1">
        <v>159.01</v>
      </c>
      <c r="K2001" s="1">
        <v>0</v>
      </c>
      <c r="L2001" s="1">
        <v>0</v>
      </c>
      <c r="M2001" s="1">
        <v>455.02608744000003</v>
      </c>
      <c r="N2001" s="1">
        <v>0</v>
      </c>
    </row>
    <row r="2002" spans="1:14" x14ac:dyDescent="0.15">
      <c r="A2002" s="1" t="str">
        <f t="shared" si="50"/>
        <v>Ford Credit Auto Owner Trust 2017-A6573905122142767</v>
      </c>
      <c r="B2002" s="2">
        <v>42767</v>
      </c>
      <c r="C2002" s="1">
        <v>65739051221</v>
      </c>
      <c r="D2002" s="1" t="s">
        <v>56</v>
      </c>
      <c r="E2002" s="1">
        <v>4286.97</v>
      </c>
      <c r="F2002" s="1">
        <v>4286.38</v>
      </c>
      <c r="G2002" s="1">
        <v>0.59</v>
      </c>
      <c r="H2002" s="1">
        <v>0</v>
      </c>
      <c r="I2002" s="1">
        <v>0.59</v>
      </c>
      <c r="J2002" s="1">
        <v>14.65</v>
      </c>
      <c r="K2002" s="1">
        <v>0</v>
      </c>
      <c r="L2002" s="1">
        <v>0</v>
      </c>
      <c r="M2002" s="1">
        <v>377.31227711000003</v>
      </c>
      <c r="N2002" s="1">
        <v>0</v>
      </c>
    </row>
    <row r="2003" spans="1:14" x14ac:dyDescent="0.15">
      <c r="A2003" s="1" t="str">
        <f t="shared" si="50"/>
        <v>Ford Credit Auto Owner Trust 2017-A6573905246942767</v>
      </c>
      <c r="B2003" s="2">
        <v>42767</v>
      </c>
      <c r="C2003" s="1">
        <v>65739052469</v>
      </c>
      <c r="D2003" s="1" t="s">
        <v>56</v>
      </c>
      <c r="E2003" s="1">
        <v>9119.33</v>
      </c>
      <c r="F2003" s="1">
        <v>9114.2999999999993</v>
      </c>
      <c r="G2003" s="1">
        <v>5.03</v>
      </c>
      <c r="H2003" s="1">
        <v>0</v>
      </c>
      <c r="I2003" s="1">
        <v>5.03</v>
      </c>
      <c r="J2003" s="1">
        <v>18.7</v>
      </c>
      <c r="K2003" s="1">
        <v>0</v>
      </c>
      <c r="L2003" s="1">
        <v>0</v>
      </c>
      <c r="M2003" s="1">
        <v>188.77116826</v>
      </c>
      <c r="N2003" s="1">
        <v>0</v>
      </c>
    </row>
    <row r="2004" spans="1:14" x14ac:dyDescent="0.15">
      <c r="A2004" s="1" t="str">
        <f t="shared" si="50"/>
        <v>Ford Credit Auto Owner Trust 2017-A6573905333342767</v>
      </c>
      <c r="B2004" s="2">
        <v>42767</v>
      </c>
      <c r="C2004" s="1">
        <v>65739053333</v>
      </c>
      <c r="D2004" s="1" t="s">
        <v>56</v>
      </c>
      <c r="E2004" s="1">
        <v>31.02</v>
      </c>
      <c r="F2004" s="1">
        <v>15.52</v>
      </c>
      <c r="G2004" s="1">
        <v>15.5</v>
      </c>
      <c r="H2004" s="1">
        <v>0</v>
      </c>
      <c r="I2004" s="1">
        <v>0.06</v>
      </c>
      <c r="J2004" s="1">
        <v>0</v>
      </c>
      <c r="K2004" s="1">
        <v>0</v>
      </c>
      <c r="L2004" s="1">
        <v>0</v>
      </c>
      <c r="M2004" s="1">
        <v>380.91342348000001</v>
      </c>
      <c r="N2004" s="1">
        <v>0</v>
      </c>
    </row>
    <row r="2005" spans="1:14" x14ac:dyDescent="0.15">
      <c r="A2005" s="1" t="str">
        <f t="shared" si="50"/>
        <v>Ford Credit Auto Owner Trust 2017-A6573905382642767</v>
      </c>
      <c r="B2005" s="2">
        <v>42767</v>
      </c>
      <c r="C2005" s="1">
        <v>65739053826</v>
      </c>
      <c r="D2005" s="1" t="s">
        <v>56</v>
      </c>
      <c r="E2005" s="1">
        <v>2045.61</v>
      </c>
      <c r="F2005" s="1">
        <v>2044.78</v>
      </c>
      <c r="G2005" s="1">
        <v>0.83</v>
      </c>
      <c r="H2005" s="1">
        <v>0</v>
      </c>
      <c r="I2005" s="1">
        <v>0.83</v>
      </c>
      <c r="J2005" s="1">
        <v>9.32</v>
      </c>
      <c r="K2005" s="1">
        <v>0</v>
      </c>
      <c r="L2005" s="1">
        <v>0</v>
      </c>
      <c r="M2005" s="1">
        <v>172.98119826999999</v>
      </c>
      <c r="N2005" s="1">
        <v>0</v>
      </c>
    </row>
    <row r="2006" spans="1:14" x14ac:dyDescent="0.15">
      <c r="A2006" s="1" t="str">
        <f t="shared" si="50"/>
        <v>Ford Credit Auto Owner Trust 2017-A6573905465942767</v>
      </c>
      <c r="B2006" s="2">
        <v>42767</v>
      </c>
      <c r="C2006" s="1">
        <v>65739054659</v>
      </c>
      <c r="D2006" s="1" t="s">
        <v>56</v>
      </c>
      <c r="E2006" s="1">
        <v>24015.200000000001</v>
      </c>
      <c r="F2006" s="1">
        <v>24007.31</v>
      </c>
      <c r="G2006" s="1">
        <v>7.89</v>
      </c>
      <c r="H2006" s="1">
        <v>0</v>
      </c>
      <c r="I2006" s="1">
        <v>7.89</v>
      </c>
      <c r="J2006" s="1">
        <v>106.41</v>
      </c>
      <c r="K2006" s="1">
        <v>0</v>
      </c>
      <c r="L2006" s="1">
        <v>0</v>
      </c>
      <c r="M2006" s="1">
        <v>290.07867736999998</v>
      </c>
      <c r="N2006" s="1">
        <v>0</v>
      </c>
    </row>
    <row r="2007" spans="1:14" x14ac:dyDescent="0.15">
      <c r="A2007" s="1" t="str">
        <f t="shared" si="50"/>
        <v>Ford Credit Auto Owner Trust 2017-A6573905494742767</v>
      </c>
      <c r="B2007" s="2">
        <v>42767</v>
      </c>
      <c r="C2007" s="1">
        <v>65739054947</v>
      </c>
      <c r="D2007" s="1" t="s">
        <v>56</v>
      </c>
      <c r="E2007" s="1">
        <v>23983.43</v>
      </c>
      <c r="F2007" s="1">
        <v>23983.42</v>
      </c>
      <c r="G2007" s="1">
        <v>0.01</v>
      </c>
      <c r="H2007" s="1">
        <v>0</v>
      </c>
      <c r="I2007" s="1">
        <v>0.01</v>
      </c>
      <c r="J2007" s="1">
        <v>133.82</v>
      </c>
      <c r="K2007" s="1">
        <v>0</v>
      </c>
      <c r="L2007" s="1">
        <v>0</v>
      </c>
      <c r="M2007" s="1">
        <v>303.23658161999998</v>
      </c>
      <c r="N2007" s="1">
        <v>0</v>
      </c>
    </row>
    <row r="2008" spans="1:14" x14ac:dyDescent="0.15">
      <c r="A2008" s="1" t="str">
        <f t="shared" si="50"/>
        <v>Ford Credit Auto Owner Trust 2017-A6573905585342767</v>
      </c>
      <c r="B2008" s="2">
        <v>42767</v>
      </c>
      <c r="C2008" s="1">
        <v>65739055853</v>
      </c>
      <c r="D2008" s="1" t="s">
        <v>56</v>
      </c>
      <c r="E2008" s="1">
        <v>1601.47</v>
      </c>
      <c r="F2008" s="1">
        <v>1600.87</v>
      </c>
      <c r="G2008" s="1">
        <v>0.6</v>
      </c>
      <c r="H2008" s="1">
        <v>0</v>
      </c>
      <c r="I2008" s="1">
        <v>0.6</v>
      </c>
      <c r="J2008" s="1">
        <v>9.07</v>
      </c>
      <c r="K2008" s="1">
        <v>0</v>
      </c>
      <c r="L2008" s="1">
        <v>0</v>
      </c>
      <c r="M2008" s="1">
        <v>147.44334032</v>
      </c>
      <c r="N2008" s="1">
        <v>0</v>
      </c>
    </row>
    <row r="2009" spans="1:14" x14ac:dyDescent="0.15">
      <c r="A2009" s="1" t="str">
        <f t="shared" si="50"/>
        <v>Ford Credit Auto Owner Trust 2017-A6573905610742767</v>
      </c>
      <c r="B2009" s="2">
        <v>42767</v>
      </c>
      <c r="C2009" s="1">
        <v>65739056107</v>
      </c>
      <c r="D2009" s="1" t="s">
        <v>56</v>
      </c>
      <c r="E2009" s="1">
        <v>29816.78</v>
      </c>
      <c r="F2009" s="1">
        <v>29816.77</v>
      </c>
      <c r="G2009" s="1">
        <v>0.01</v>
      </c>
      <c r="H2009" s="1">
        <v>0</v>
      </c>
      <c r="I2009" s="1">
        <v>0.01</v>
      </c>
      <c r="J2009" s="1">
        <v>32.26</v>
      </c>
      <c r="K2009" s="1">
        <v>0</v>
      </c>
      <c r="L2009" s="1">
        <v>0</v>
      </c>
      <c r="M2009" s="1">
        <v>829.62326013999996</v>
      </c>
      <c r="N2009" s="1">
        <v>0</v>
      </c>
    </row>
    <row r="2010" spans="1:14" x14ac:dyDescent="0.15">
      <c r="A2010" s="1" t="str">
        <f t="shared" si="50"/>
        <v>Ford Credit Auto Owner Trust 2017-A6573905652342767</v>
      </c>
      <c r="B2010" s="2">
        <v>42767</v>
      </c>
      <c r="C2010" s="1">
        <v>65739056523</v>
      </c>
      <c r="D2010" s="1" t="s">
        <v>56</v>
      </c>
      <c r="E2010" s="1">
        <v>46684.959999999999</v>
      </c>
      <c r="F2010" s="1">
        <v>46677.18</v>
      </c>
      <c r="G2010" s="1">
        <v>7.78</v>
      </c>
      <c r="H2010" s="1">
        <v>0</v>
      </c>
      <c r="I2010" s="1">
        <v>7.78</v>
      </c>
      <c r="J2010" s="1">
        <v>280.41000000000003</v>
      </c>
      <c r="K2010" s="1">
        <v>0</v>
      </c>
      <c r="L2010" s="1">
        <v>0</v>
      </c>
      <c r="M2010" s="1">
        <v>704.97475526999995</v>
      </c>
      <c r="N2010" s="1">
        <v>0</v>
      </c>
    </row>
    <row r="2011" spans="1:14" x14ac:dyDescent="0.15">
      <c r="A2011" s="1" t="str">
        <f t="shared" si="50"/>
        <v>Ford Credit Auto Owner Trust 2017-A6573905822842767</v>
      </c>
      <c r="B2011" s="2">
        <v>42767</v>
      </c>
      <c r="C2011" s="1">
        <v>65739058228</v>
      </c>
      <c r="D2011" s="1" t="s">
        <v>56</v>
      </c>
      <c r="E2011" s="1">
        <v>32200.76</v>
      </c>
      <c r="F2011" s="1">
        <v>32194.68</v>
      </c>
      <c r="G2011" s="1">
        <v>6.08</v>
      </c>
      <c r="H2011" s="1">
        <v>0</v>
      </c>
      <c r="I2011" s="1">
        <v>6.08</v>
      </c>
      <c r="J2011" s="1">
        <v>230.98</v>
      </c>
      <c r="K2011" s="1">
        <v>0</v>
      </c>
      <c r="L2011" s="1">
        <v>0</v>
      </c>
      <c r="M2011" s="1">
        <v>477.78767288</v>
      </c>
      <c r="N2011" s="1">
        <v>0</v>
      </c>
    </row>
    <row r="2012" spans="1:14" x14ac:dyDescent="0.15">
      <c r="A2012" s="1" t="str">
        <f t="shared" si="50"/>
        <v>Ford Credit Auto Owner Trust 2017-A6573905912642767</v>
      </c>
      <c r="B2012" s="2">
        <v>42767</v>
      </c>
      <c r="C2012" s="1">
        <v>65739059126</v>
      </c>
      <c r="D2012" s="1" t="s">
        <v>56</v>
      </c>
      <c r="E2012" s="1">
        <v>20069.919999999998</v>
      </c>
      <c r="F2012" s="1">
        <v>20065.41</v>
      </c>
      <c r="G2012" s="1">
        <v>4.51</v>
      </c>
      <c r="H2012" s="1">
        <v>0</v>
      </c>
      <c r="I2012" s="1">
        <v>4.51</v>
      </c>
      <c r="J2012" s="1">
        <v>83.18</v>
      </c>
      <c r="K2012" s="1">
        <v>0</v>
      </c>
      <c r="L2012" s="1">
        <v>0</v>
      </c>
      <c r="M2012" s="1">
        <v>312.64125787</v>
      </c>
      <c r="N2012" s="1">
        <v>0</v>
      </c>
    </row>
    <row r="2013" spans="1:14" x14ac:dyDescent="0.15">
      <c r="A2013" s="1" t="str">
        <f t="shared" si="50"/>
        <v>Ford Credit Auto Owner Trust 2017-A6573905992042767</v>
      </c>
      <c r="B2013" s="2">
        <v>42767</v>
      </c>
      <c r="C2013" s="1">
        <v>65739059920</v>
      </c>
      <c r="D2013" s="1" t="s">
        <v>56</v>
      </c>
      <c r="E2013" s="1">
        <v>14.75</v>
      </c>
      <c r="F2013" s="1">
        <v>14.71</v>
      </c>
      <c r="G2013" s="1">
        <v>0.04</v>
      </c>
      <c r="H2013" s="1">
        <v>0</v>
      </c>
      <c r="I2013" s="1">
        <v>0.04</v>
      </c>
      <c r="J2013" s="1">
        <v>0.04</v>
      </c>
      <c r="K2013" s="1">
        <v>0</v>
      </c>
      <c r="L2013" s="1">
        <v>0</v>
      </c>
      <c r="M2013" s="1">
        <v>449.37063038000002</v>
      </c>
      <c r="N2013" s="1">
        <v>0</v>
      </c>
    </row>
    <row r="2014" spans="1:14" x14ac:dyDescent="0.15">
      <c r="A2014" s="1" t="str">
        <f t="shared" si="50"/>
        <v>Ford Credit Auto Owner Trust 2017-A6573906010542767</v>
      </c>
      <c r="B2014" s="2">
        <v>42767</v>
      </c>
      <c r="C2014" s="1">
        <v>65739060105</v>
      </c>
      <c r="D2014" s="1" t="s">
        <v>56</v>
      </c>
      <c r="E2014" s="1">
        <v>19726.12</v>
      </c>
      <c r="F2014" s="1">
        <v>19718.89</v>
      </c>
      <c r="G2014" s="1">
        <v>7.23</v>
      </c>
      <c r="H2014" s="1">
        <v>0</v>
      </c>
      <c r="I2014" s="1">
        <v>7.23</v>
      </c>
      <c r="J2014" s="1">
        <v>90.39</v>
      </c>
      <c r="K2014" s="1">
        <v>0</v>
      </c>
      <c r="L2014" s="1">
        <v>0</v>
      </c>
      <c r="M2014" s="1">
        <v>287.27797196</v>
      </c>
      <c r="N2014" s="1">
        <v>0</v>
      </c>
    </row>
    <row r="2015" spans="1:14" x14ac:dyDescent="0.15">
      <c r="A2015" s="1" t="str">
        <f t="shared" si="50"/>
        <v>Ford Credit Auto Owner Trust 2017-A6573906050442767</v>
      </c>
      <c r="B2015" s="2">
        <v>42767</v>
      </c>
      <c r="C2015" s="1">
        <v>65739060504</v>
      </c>
      <c r="D2015" s="1" t="s">
        <v>56</v>
      </c>
      <c r="E2015" s="1">
        <v>27236.59</v>
      </c>
      <c r="F2015" s="1">
        <v>27227.05</v>
      </c>
      <c r="G2015" s="1">
        <v>9.5399999999999991</v>
      </c>
      <c r="H2015" s="1">
        <v>0</v>
      </c>
      <c r="I2015" s="1">
        <v>9.5399999999999991</v>
      </c>
      <c r="J2015" s="1">
        <v>147.81</v>
      </c>
      <c r="K2015" s="1">
        <v>0</v>
      </c>
      <c r="L2015" s="1">
        <v>0</v>
      </c>
      <c r="M2015" s="1">
        <v>412.82831220999998</v>
      </c>
      <c r="N2015" s="1">
        <v>0</v>
      </c>
    </row>
    <row r="2016" spans="1:14" x14ac:dyDescent="0.15">
      <c r="A2016" s="1" t="str">
        <f t="shared" si="50"/>
        <v>Ford Credit Auto Owner Trust 2017-A6573906108742767</v>
      </c>
      <c r="B2016" s="2">
        <v>42767</v>
      </c>
      <c r="C2016" s="1">
        <v>65739061087</v>
      </c>
      <c r="D2016" s="1" t="s">
        <v>56</v>
      </c>
      <c r="E2016" s="1">
        <v>26928.51</v>
      </c>
      <c r="F2016" s="1">
        <v>26919.119999999999</v>
      </c>
      <c r="G2016" s="1">
        <v>9.39</v>
      </c>
      <c r="H2016" s="1">
        <v>0</v>
      </c>
      <c r="I2016" s="1">
        <v>9.39</v>
      </c>
      <c r="J2016" s="1">
        <v>173.43</v>
      </c>
      <c r="K2016" s="1">
        <v>0</v>
      </c>
      <c r="L2016" s="1">
        <v>0</v>
      </c>
      <c r="M2016" s="1">
        <v>337.68423252999997</v>
      </c>
      <c r="N2016" s="1">
        <v>0</v>
      </c>
    </row>
    <row r="2017" spans="1:14" x14ac:dyDescent="0.15">
      <c r="A2017" s="1" t="str">
        <f t="shared" si="50"/>
        <v>Ford Credit Auto Owner Trust 2017-A6573906115642767</v>
      </c>
      <c r="B2017" s="2">
        <v>42767</v>
      </c>
      <c r="C2017" s="1">
        <v>65739061156</v>
      </c>
      <c r="D2017" s="1" t="s">
        <v>56</v>
      </c>
      <c r="E2017" s="1">
        <v>3539.76</v>
      </c>
      <c r="F2017" s="1">
        <v>3534.86</v>
      </c>
      <c r="G2017" s="1">
        <v>4.9000000000000004</v>
      </c>
      <c r="H2017" s="1">
        <v>0</v>
      </c>
      <c r="I2017" s="1">
        <v>4.9000000000000004</v>
      </c>
      <c r="J2017" s="1">
        <v>18.489999999999998</v>
      </c>
      <c r="K2017" s="1">
        <v>0</v>
      </c>
      <c r="L2017" s="1">
        <v>0</v>
      </c>
      <c r="M2017" s="1">
        <v>223.93160434000001</v>
      </c>
      <c r="N2017" s="1">
        <v>0</v>
      </c>
    </row>
    <row r="2018" spans="1:14" x14ac:dyDescent="0.15">
      <c r="A2018" s="1" t="str">
        <f t="shared" si="50"/>
        <v>Ford Credit Auto Owner Trust 2017-A6573906168342767</v>
      </c>
      <c r="B2018" s="2">
        <v>42767</v>
      </c>
      <c r="C2018" s="1">
        <v>65739061683</v>
      </c>
      <c r="D2018" s="1" t="s">
        <v>56</v>
      </c>
      <c r="E2018" s="1">
        <v>34133.760000000002</v>
      </c>
      <c r="F2018" s="1">
        <v>34133.75</v>
      </c>
      <c r="G2018" s="1">
        <v>0.01</v>
      </c>
      <c r="H2018" s="1">
        <v>0</v>
      </c>
      <c r="I2018" s="1">
        <v>0.01</v>
      </c>
      <c r="J2018" s="1">
        <v>66.489999999999995</v>
      </c>
      <c r="K2018" s="1">
        <v>0</v>
      </c>
      <c r="L2018" s="1">
        <v>0</v>
      </c>
      <c r="M2018" s="1">
        <v>422.01731264</v>
      </c>
      <c r="N2018" s="1">
        <v>0</v>
      </c>
    </row>
    <row r="2019" spans="1:14" x14ac:dyDescent="0.15">
      <c r="A2019" s="1" t="str">
        <f t="shared" si="50"/>
        <v>Ford Credit Auto Owner Trust 2017-A6573906200842767</v>
      </c>
      <c r="B2019" s="2">
        <v>42767</v>
      </c>
      <c r="C2019" s="1">
        <v>65739062008</v>
      </c>
      <c r="D2019" s="1" t="s">
        <v>56</v>
      </c>
      <c r="E2019" s="1">
        <v>568.76</v>
      </c>
      <c r="F2019" s="1">
        <v>567.46</v>
      </c>
      <c r="G2019" s="1">
        <v>1.3</v>
      </c>
      <c r="H2019" s="1">
        <v>0</v>
      </c>
      <c r="I2019" s="1">
        <v>1.3</v>
      </c>
      <c r="J2019" s="1">
        <v>1.58</v>
      </c>
      <c r="K2019" s="1">
        <v>0</v>
      </c>
      <c r="L2019" s="1">
        <v>0</v>
      </c>
      <c r="M2019" s="1">
        <v>435.517268</v>
      </c>
      <c r="N2019" s="1">
        <v>0</v>
      </c>
    </row>
    <row r="2020" spans="1:14" x14ac:dyDescent="0.15">
      <c r="A2020" s="1" t="str">
        <f t="shared" si="50"/>
        <v>Ford Credit Auto Owner Trust 2017-A6573906268842767</v>
      </c>
      <c r="B2020" s="2">
        <v>42767</v>
      </c>
      <c r="C2020" s="1">
        <v>65739062688</v>
      </c>
      <c r="D2020" s="1" t="s">
        <v>56</v>
      </c>
      <c r="E2020" s="1">
        <v>27504.31</v>
      </c>
      <c r="F2020" s="1">
        <v>27496.79</v>
      </c>
      <c r="G2020" s="1">
        <v>7.52</v>
      </c>
      <c r="H2020" s="1">
        <v>0</v>
      </c>
      <c r="I2020" s="1">
        <v>7.52</v>
      </c>
      <c r="J2020" s="1">
        <v>97.76</v>
      </c>
      <c r="K2020" s="1">
        <v>0</v>
      </c>
      <c r="L2020" s="1">
        <v>0</v>
      </c>
      <c r="M2020" s="1">
        <v>331.82976731000002</v>
      </c>
      <c r="N2020" s="1">
        <v>0</v>
      </c>
    </row>
    <row r="2021" spans="1:14" x14ac:dyDescent="0.15">
      <c r="A2021" s="1" t="str">
        <f t="shared" si="50"/>
        <v>Ford Credit Auto Owner Trust 2017-A6573906295742767</v>
      </c>
      <c r="B2021" s="2">
        <v>42767</v>
      </c>
      <c r="C2021" s="1">
        <v>65739062957</v>
      </c>
      <c r="D2021" s="1" t="s">
        <v>56</v>
      </c>
      <c r="E2021" s="1">
        <v>9876.65</v>
      </c>
      <c r="F2021" s="1">
        <v>9873.42</v>
      </c>
      <c r="G2021" s="1">
        <v>3.23</v>
      </c>
      <c r="H2021" s="1">
        <v>0</v>
      </c>
      <c r="I2021" s="1">
        <v>3.23</v>
      </c>
      <c r="J2021" s="1">
        <v>56.73</v>
      </c>
      <c r="K2021" s="1">
        <v>0</v>
      </c>
      <c r="L2021" s="1">
        <v>0</v>
      </c>
      <c r="M2021" s="1">
        <v>143.61323055</v>
      </c>
      <c r="N2021" s="1">
        <v>0</v>
      </c>
    </row>
    <row r="2022" spans="1:14" x14ac:dyDescent="0.15">
      <c r="A2022" s="1" t="str">
        <f t="shared" si="50"/>
        <v>Ford Credit Auto Owner Trust 2017-A6573906317042767</v>
      </c>
      <c r="B2022" s="2">
        <v>42767</v>
      </c>
      <c r="C2022" s="1">
        <v>65739063170</v>
      </c>
      <c r="D2022" s="1" t="s">
        <v>56</v>
      </c>
      <c r="E2022" s="1">
        <v>3659.52</v>
      </c>
      <c r="F2022" s="1">
        <v>3656.8</v>
      </c>
      <c r="G2022" s="1">
        <v>2.72</v>
      </c>
      <c r="H2022" s="1">
        <v>0</v>
      </c>
      <c r="I2022" s="1">
        <v>2.72</v>
      </c>
      <c r="J2022" s="1">
        <v>28.59</v>
      </c>
      <c r="K2022" s="1">
        <v>0</v>
      </c>
      <c r="L2022" s="1">
        <v>0</v>
      </c>
      <c r="M2022" s="1">
        <v>377.39718166</v>
      </c>
      <c r="N2022" s="1">
        <v>0</v>
      </c>
    </row>
    <row r="2023" spans="1:14" x14ac:dyDescent="0.15">
      <c r="A2023" s="1" t="str">
        <f t="shared" si="50"/>
        <v>Ford Credit Auto Owner Trust 2017-A6573906318242767</v>
      </c>
      <c r="B2023" s="2">
        <v>42767</v>
      </c>
      <c r="C2023" s="1">
        <v>65739063182</v>
      </c>
      <c r="D2023" s="1" t="s">
        <v>56</v>
      </c>
      <c r="E2023" s="1">
        <v>5080.4399999999996</v>
      </c>
      <c r="F2023" s="1">
        <v>5079.54</v>
      </c>
      <c r="G2023" s="1">
        <v>0.9</v>
      </c>
      <c r="H2023" s="1">
        <v>0</v>
      </c>
      <c r="I2023" s="1">
        <v>0.9</v>
      </c>
      <c r="J2023" s="1">
        <v>28.91</v>
      </c>
      <c r="K2023" s="1">
        <v>0</v>
      </c>
      <c r="L2023" s="1">
        <v>0</v>
      </c>
      <c r="M2023" s="1">
        <v>877.07191415</v>
      </c>
      <c r="N2023" s="1">
        <v>0</v>
      </c>
    </row>
    <row r="2024" spans="1:14" x14ac:dyDescent="0.15">
      <c r="A2024" s="1" t="str">
        <f t="shared" si="50"/>
        <v>Ford Credit Auto Owner Trust 2017-A6573906333642767</v>
      </c>
      <c r="B2024" s="2">
        <v>42767</v>
      </c>
      <c r="C2024" s="1">
        <v>65739063336</v>
      </c>
      <c r="D2024" s="1" t="s">
        <v>56</v>
      </c>
      <c r="E2024" s="1">
        <v>19129.61</v>
      </c>
      <c r="F2024" s="1">
        <v>19126.259999999998</v>
      </c>
      <c r="G2024" s="1">
        <v>3.35</v>
      </c>
      <c r="H2024" s="1">
        <v>0</v>
      </c>
      <c r="I2024" s="1">
        <v>3.35</v>
      </c>
      <c r="J2024" s="1">
        <v>107.17</v>
      </c>
      <c r="K2024" s="1">
        <v>0</v>
      </c>
      <c r="L2024" s="1">
        <v>0</v>
      </c>
      <c r="M2024" s="1">
        <v>221.29115537999999</v>
      </c>
      <c r="N2024" s="1">
        <v>0</v>
      </c>
    </row>
    <row r="2025" spans="1:14" x14ac:dyDescent="0.15">
      <c r="A2025" s="1" t="str">
        <f t="shared" si="50"/>
        <v>Ford Credit Auto Owner Trust 2017-A6573906350342767</v>
      </c>
      <c r="B2025" s="2">
        <v>42767</v>
      </c>
      <c r="C2025" s="1">
        <v>65739063503</v>
      </c>
      <c r="D2025" s="1" t="s">
        <v>56</v>
      </c>
      <c r="E2025" s="1">
        <v>32254.43</v>
      </c>
      <c r="F2025" s="1">
        <v>32245.61</v>
      </c>
      <c r="G2025" s="1">
        <v>8.82</v>
      </c>
      <c r="H2025" s="1">
        <v>0</v>
      </c>
      <c r="I2025" s="1">
        <v>8.82</v>
      </c>
      <c r="J2025" s="1">
        <v>132.29</v>
      </c>
      <c r="K2025" s="1">
        <v>0</v>
      </c>
      <c r="L2025" s="1">
        <v>0</v>
      </c>
      <c r="M2025" s="1">
        <v>480.97406889000001</v>
      </c>
      <c r="N2025" s="1">
        <v>0</v>
      </c>
    </row>
    <row r="2026" spans="1:14" x14ac:dyDescent="0.15">
      <c r="A2026" s="1" t="str">
        <f t="shared" si="50"/>
        <v>Ford Credit Auto Owner Trust 2017-A6573906401242767</v>
      </c>
      <c r="B2026" s="2">
        <v>42767</v>
      </c>
      <c r="C2026" s="1">
        <v>65739064012</v>
      </c>
      <c r="D2026" s="1" t="s">
        <v>56</v>
      </c>
      <c r="E2026" s="1">
        <v>35.51</v>
      </c>
      <c r="F2026" s="1">
        <v>35.43</v>
      </c>
      <c r="G2026" s="1">
        <v>0.08</v>
      </c>
      <c r="H2026" s="1">
        <v>0</v>
      </c>
      <c r="I2026" s="1">
        <v>0.08</v>
      </c>
      <c r="J2026" s="1">
        <v>0.08</v>
      </c>
      <c r="K2026" s="1">
        <v>0</v>
      </c>
      <c r="L2026" s="1">
        <v>0</v>
      </c>
      <c r="M2026" s="1">
        <v>672.35575218999998</v>
      </c>
      <c r="N2026" s="1">
        <v>0</v>
      </c>
    </row>
    <row r="2027" spans="1:14" x14ac:dyDescent="0.15">
      <c r="A2027" s="1" t="str">
        <f t="shared" si="50"/>
        <v>Ford Credit Auto Owner Trust 2017-A6573906454142767</v>
      </c>
      <c r="B2027" s="2">
        <v>42767</v>
      </c>
      <c r="C2027" s="1">
        <v>65739064541</v>
      </c>
      <c r="D2027" s="1" t="s">
        <v>56</v>
      </c>
      <c r="E2027" s="1">
        <v>6009.46</v>
      </c>
      <c r="F2027" s="1">
        <v>6003.9</v>
      </c>
      <c r="G2027" s="1">
        <v>5.56</v>
      </c>
      <c r="H2027" s="1">
        <v>0</v>
      </c>
      <c r="I2027" s="1">
        <v>5.56</v>
      </c>
      <c r="J2027" s="1">
        <v>17.78</v>
      </c>
      <c r="K2027" s="1">
        <v>0</v>
      </c>
      <c r="L2027" s="1">
        <v>0</v>
      </c>
      <c r="M2027" s="1">
        <v>209.91003945</v>
      </c>
      <c r="N2027" s="1">
        <v>0</v>
      </c>
    </row>
    <row r="2028" spans="1:14" x14ac:dyDescent="0.15">
      <c r="A2028" s="1" t="str">
        <f t="shared" si="50"/>
        <v>Ford Credit Auto Owner Trust 2017-A6573906469842767</v>
      </c>
      <c r="B2028" s="2">
        <v>42767</v>
      </c>
      <c r="C2028" s="1">
        <v>65739064698</v>
      </c>
      <c r="D2028" s="1" t="s">
        <v>56</v>
      </c>
      <c r="E2028" s="1">
        <v>10000</v>
      </c>
      <c r="F2028" s="1">
        <v>9996.65</v>
      </c>
      <c r="G2028" s="1">
        <v>3.35</v>
      </c>
      <c r="H2028" s="1">
        <v>0</v>
      </c>
      <c r="I2028" s="1">
        <v>3.35</v>
      </c>
      <c r="J2028" s="1">
        <v>105</v>
      </c>
      <c r="K2028" s="1">
        <v>0</v>
      </c>
      <c r="L2028" s="1">
        <v>0</v>
      </c>
      <c r="M2028" s="1">
        <v>143.24411963</v>
      </c>
      <c r="N2028" s="1">
        <v>0</v>
      </c>
    </row>
    <row r="2029" spans="1:14" x14ac:dyDescent="0.15">
      <c r="A2029" s="1" t="str">
        <f t="shared" si="50"/>
        <v>Ford Credit Auto Owner Trust 2017-A6573906497142767</v>
      </c>
      <c r="B2029" s="2">
        <v>42767</v>
      </c>
      <c r="C2029" s="1">
        <v>65739064971</v>
      </c>
      <c r="D2029" s="1" t="s">
        <v>56</v>
      </c>
      <c r="E2029" s="1">
        <v>37874.129999999997</v>
      </c>
      <c r="F2029" s="1">
        <v>37864.81</v>
      </c>
      <c r="G2029" s="1">
        <v>9.32</v>
      </c>
      <c r="H2029" s="1">
        <v>0</v>
      </c>
      <c r="I2029" s="1">
        <v>9.32</v>
      </c>
      <c r="J2029" s="1">
        <v>102.5</v>
      </c>
      <c r="K2029" s="1">
        <v>0</v>
      </c>
      <c r="L2029" s="1">
        <v>0</v>
      </c>
      <c r="M2029" s="1">
        <v>571.83643566000001</v>
      </c>
      <c r="N2029" s="1">
        <v>0</v>
      </c>
    </row>
    <row r="2030" spans="1:14" x14ac:dyDescent="0.15">
      <c r="A2030" s="1" t="str">
        <f t="shared" si="50"/>
        <v>Ford Credit Auto Owner Trust 2017-A6573906506242767</v>
      </c>
      <c r="B2030" s="2">
        <v>42767</v>
      </c>
      <c r="C2030" s="1">
        <v>65739065062</v>
      </c>
      <c r="D2030" s="1" t="s">
        <v>56</v>
      </c>
      <c r="E2030" s="1">
        <v>54.84</v>
      </c>
      <c r="F2030" s="1">
        <v>54.73</v>
      </c>
      <c r="G2030" s="1">
        <v>0.11</v>
      </c>
      <c r="H2030" s="1">
        <v>0</v>
      </c>
      <c r="I2030" s="1">
        <v>0.11</v>
      </c>
      <c r="J2030" s="1">
        <v>0.12</v>
      </c>
      <c r="K2030" s="1">
        <v>0</v>
      </c>
      <c r="L2030" s="1">
        <v>0</v>
      </c>
      <c r="M2030" s="1">
        <v>1366.10818627</v>
      </c>
      <c r="N2030" s="1">
        <v>0</v>
      </c>
    </row>
    <row r="2031" spans="1:14" x14ac:dyDescent="0.15">
      <c r="A2031" s="1" t="str">
        <f t="shared" si="50"/>
        <v>Ford Credit Auto Owner Trust 2017-A6573906613742767</v>
      </c>
      <c r="B2031" s="2">
        <v>42767</v>
      </c>
      <c r="C2031" s="1">
        <v>65739066137</v>
      </c>
      <c r="D2031" s="1" t="s">
        <v>56</v>
      </c>
      <c r="E2031" s="1">
        <v>13.18</v>
      </c>
      <c r="F2031" s="1">
        <v>13.15</v>
      </c>
      <c r="G2031" s="1">
        <v>0.03</v>
      </c>
      <c r="H2031" s="1">
        <v>0</v>
      </c>
      <c r="I2031" s="1">
        <v>0.03</v>
      </c>
      <c r="J2031" s="1">
        <v>0.03</v>
      </c>
      <c r="K2031" s="1">
        <v>0</v>
      </c>
      <c r="L2031" s="1">
        <v>0</v>
      </c>
      <c r="M2031" s="1">
        <v>553.33717094999997</v>
      </c>
      <c r="N2031" s="1">
        <v>0</v>
      </c>
    </row>
    <row r="2032" spans="1:14" x14ac:dyDescent="0.15">
      <c r="A2032" s="1" t="str">
        <f t="shared" si="50"/>
        <v>Ford Credit Auto Owner Trust 2017-A6573906640042767</v>
      </c>
      <c r="B2032" s="2">
        <v>42767</v>
      </c>
      <c r="C2032" s="1">
        <v>65739066400</v>
      </c>
      <c r="D2032" s="1" t="s">
        <v>56</v>
      </c>
      <c r="E2032" s="1">
        <v>7882.98</v>
      </c>
      <c r="F2032" s="1">
        <v>7880.13</v>
      </c>
      <c r="G2032" s="1">
        <v>2.85</v>
      </c>
      <c r="H2032" s="1">
        <v>0</v>
      </c>
      <c r="I2032" s="1">
        <v>2.85</v>
      </c>
      <c r="J2032" s="1">
        <v>29.39</v>
      </c>
      <c r="K2032" s="1">
        <v>0</v>
      </c>
      <c r="L2032" s="1">
        <v>0</v>
      </c>
      <c r="M2032" s="1">
        <v>119.35657449</v>
      </c>
      <c r="N2032" s="1">
        <v>0</v>
      </c>
    </row>
    <row r="2033" spans="1:14" x14ac:dyDescent="0.15">
      <c r="A2033" s="1" t="str">
        <f t="shared" si="50"/>
        <v>Ford Credit Auto Owner Trust 2017-A6573906644942767</v>
      </c>
      <c r="B2033" s="2">
        <v>42767</v>
      </c>
      <c r="C2033" s="1">
        <v>65739066449</v>
      </c>
      <c r="D2033" s="1" t="s">
        <v>56</v>
      </c>
      <c r="E2033" s="1">
        <v>22777.599999999999</v>
      </c>
      <c r="F2033" s="1">
        <v>22774.47</v>
      </c>
      <c r="G2033" s="1">
        <v>3.13</v>
      </c>
      <c r="H2033" s="1">
        <v>0</v>
      </c>
      <c r="I2033" s="1">
        <v>3.13</v>
      </c>
      <c r="J2033" s="1">
        <v>49.83</v>
      </c>
      <c r="K2033" s="1">
        <v>0</v>
      </c>
      <c r="L2033" s="1">
        <v>0</v>
      </c>
      <c r="M2033" s="1">
        <v>604.23368888000005</v>
      </c>
      <c r="N2033" s="1">
        <v>0</v>
      </c>
    </row>
    <row r="2034" spans="1:14" x14ac:dyDescent="0.15">
      <c r="A2034" s="1" t="str">
        <f t="shared" si="50"/>
        <v>Ally Auto Receivables Trust 2017-11927892042795</v>
      </c>
      <c r="B2034" s="2">
        <v>42795</v>
      </c>
      <c r="C2034" s="1">
        <v>19278920</v>
      </c>
      <c r="D2034" s="1" t="s">
        <v>53</v>
      </c>
      <c r="E2034" s="1">
        <v>21432.38</v>
      </c>
      <c r="F2034" s="1">
        <v>0</v>
      </c>
      <c r="G2034" s="1">
        <v>10476.290000000001</v>
      </c>
      <c r="H2034" s="1">
        <v>0</v>
      </c>
      <c r="I2034" s="1">
        <v>0</v>
      </c>
      <c r="J2034" s="1">
        <v>0</v>
      </c>
      <c r="K2034" s="1">
        <v>0</v>
      </c>
      <c r="L2034" s="1">
        <v>10956.09</v>
      </c>
      <c r="M2034" s="1">
        <v>302.36</v>
      </c>
      <c r="N2034" s="1">
        <v>0</v>
      </c>
    </row>
    <row r="2035" spans="1:14" x14ac:dyDescent="0.15">
      <c r="A2035" s="1" t="str">
        <f t="shared" si="50"/>
        <v>Ally Auto Receivables Trust 2017-11963796242795</v>
      </c>
      <c r="B2035" s="2">
        <v>42795</v>
      </c>
      <c r="C2035" s="1">
        <v>19637962</v>
      </c>
      <c r="D2035" s="1" t="s">
        <v>53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</row>
    <row r="2036" spans="1:14" x14ac:dyDescent="0.15">
      <c r="A2036" s="1" t="str">
        <f t="shared" si="50"/>
        <v>Ally Auto Receivables Trust 2017-11994619042795</v>
      </c>
      <c r="B2036" s="2">
        <v>42795</v>
      </c>
      <c r="C2036" s="1">
        <v>19946190</v>
      </c>
      <c r="D2036" s="1" t="s">
        <v>53</v>
      </c>
      <c r="E2036" s="1">
        <v>23530.84</v>
      </c>
      <c r="F2036" s="1">
        <v>0</v>
      </c>
      <c r="G2036" s="1">
        <v>7530.84</v>
      </c>
      <c r="H2036" s="1">
        <v>0</v>
      </c>
      <c r="I2036" s="1">
        <v>23530.84</v>
      </c>
      <c r="J2036" s="1">
        <v>0</v>
      </c>
      <c r="K2036" s="1">
        <v>0</v>
      </c>
      <c r="L2036" s="1">
        <v>16000</v>
      </c>
      <c r="M2036" s="1">
        <v>318.87</v>
      </c>
      <c r="N2036" s="1">
        <v>1834.08</v>
      </c>
    </row>
    <row r="2037" spans="1:14" x14ac:dyDescent="0.15">
      <c r="A2037" s="1" t="str">
        <f t="shared" si="50"/>
        <v>Ally Auto Receivables Trust 2017-11952603642795</v>
      </c>
      <c r="B2037" s="2">
        <v>42795</v>
      </c>
      <c r="C2037" s="1">
        <v>19526036</v>
      </c>
      <c r="D2037" s="1" t="s">
        <v>53</v>
      </c>
      <c r="E2037" s="1">
        <v>19194.59</v>
      </c>
      <c r="F2037" s="1">
        <v>0</v>
      </c>
      <c r="G2037" s="1">
        <v>300</v>
      </c>
      <c r="H2037" s="1">
        <v>0</v>
      </c>
      <c r="I2037" s="1">
        <v>19194.59</v>
      </c>
      <c r="J2037" s="1">
        <v>0</v>
      </c>
      <c r="K2037" s="1">
        <v>0</v>
      </c>
      <c r="L2037" s="1">
        <v>18894.59</v>
      </c>
      <c r="M2037" s="1">
        <v>276.85000000000002</v>
      </c>
      <c r="N2037" s="1">
        <v>1065.1500000000001</v>
      </c>
    </row>
    <row r="2038" spans="1:14" x14ac:dyDescent="0.15">
      <c r="A2038" s="1" t="str">
        <f t="shared" si="50"/>
        <v>Ally Auto Receivables Trust 2017-11936898042795</v>
      </c>
      <c r="B2038" s="2">
        <v>42795</v>
      </c>
      <c r="C2038" s="1">
        <v>19368980</v>
      </c>
      <c r="D2038" s="1" t="s">
        <v>53</v>
      </c>
      <c r="E2038" s="1">
        <v>14650.87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210.04</v>
      </c>
      <c r="N2038" s="1">
        <v>0</v>
      </c>
    </row>
    <row r="2039" spans="1:14" x14ac:dyDescent="0.15">
      <c r="A2039" s="1" t="str">
        <f t="shared" si="50"/>
        <v>Ally Auto Receivables Trust 2017-11982849242795</v>
      </c>
      <c r="B2039" s="2">
        <v>42795</v>
      </c>
      <c r="C2039" s="1">
        <v>19828492</v>
      </c>
      <c r="D2039" s="1" t="s">
        <v>53</v>
      </c>
      <c r="E2039" s="1">
        <v>20874.89</v>
      </c>
      <c r="F2039" s="1">
        <v>0</v>
      </c>
      <c r="G2039" s="1">
        <v>7726.59</v>
      </c>
      <c r="H2039" s="1">
        <v>0</v>
      </c>
      <c r="I2039" s="1">
        <v>0</v>
      </c>
      <c r="J2039" s="1">
        <v>0</v>
      </c>
      <c r="K2039" s="1">
        <v>0</v>
      </c>
      <c r="L2039" s="1">
        <v>13148.3</v>
      </c>
      <c r="M2039" s="1">
        <v>266.22000000000003</v>
      </c>
      <c r="N2039" s="1">
        <v>0</v>
      </c>
    </row>
    <row r="2040" spans="1:14" x14ac:dyDescent="0.15">
      <c r="A2040" s="1" t="str">
        <f t="shared" si="50"/>
        <v>Ally Auto Receivables Trust 2017-11778653942795</v>
      </c>
      <c r="B2040" s="2">
        <v>42795</v>
      </c>
      <c r="C2040" s="1">
        <v>17786539</v>
      </c>
      <c r="D2040" s="1" t="s">
        <v>53</v>
      </c>
      <c r="E2040" s="1">
        <v>19465.419999999998</v>
      </c>
      <c r="F2040" s="1">
        <v>0</v>
      </c>
      <c r="G2040" s="1">
        <v>11365.42</v>
      </c>
      <c r="H2040" s="1">
        <v>0</v>
      </c>
      <c r="I2040" s="1">
        <v>0</v>
      </c>
      <c r="J2040" s="1">
        <v>0</v>
      </c>
      <c r="K2040" s="1">
        <v>0</v>
      </c>
      <c r="L2040" s="1">
        <v>8100</v>
      </c>
      <c r="M2040" s="1">
        <v>347.71</v>
      </c>
      <c r="N2040" s="1">
        <v>0</v>
      </c>
    </row>
    <row r="2041" spans="1:14" x14ac:dyDescent="0.15">
      <c r="A2041" s="1" t="str">
        <f t="shared" si="50"/>
        <v>Ally Auto Receivables Trust 2017-11965882542795</v>
      </c>
      <c r="B2041" s="2">
        <v>42795</v>
      </c>
      <c r="C2041" s="1">
        <v>19658825</v>
      </c>
      <c r="D2041" s="1" t="s">
        <v>53</v>
      </c>
      <c r="E2041" s="1">
        <v>0</v>
      </c>
      <c r="F2041" s="1">
        <v>0</v>
      </c>
      <c r="G2041" s="1">
        <v>-75</v>
      </c>
      <c r="H2041" s="1">
        <v>0</v>
      </c>
      <c r="I2041" s="1">
        <v>0</v>
      </c>
      <c r="J2041" s="1">
        <v>0</v>
      </c>
      <c r="K2041" s="1">
        <v>75</v>
      </c>
      <c r="L2041" s="1">
        <v>0</v>
      </c>
      <c r="M2041" s="1">
        <v>0</v>
      </c>
      <c r="N2041" s="1">
        <v>0</v>
      </c>
    </row>
    <row r="2042" spans="1:14" x14ac:dyDescent="0.15">
      <c r="A2042" s="1" t="str">
        <f t="shared" si="50"/>
        <v>Ally Auto Receivables Trust 2017-11985453142795</v>
      </c>
      <c r="B2042" s="2">
        <v>42795</v>
      </c>
      <c r="C2042" s="1">
        <v>19854531</v>
      </c>
      <c r="D2042" s="1" t="s">
        <v>53</v>
      </c>
      <c r="E2042" s="1">
        <v>11864.09</v>
      </c>
      <c r="F2042" s="1">
        <v>0</v>
      </c>
      <c r="G2042" s="1">
        <v>6743.04</v>
      </c>
      <c r="H2042" s="1">
        <v>0</v>
      </c>
      <c r="I2042" s="1">
        <v>0</v>
      </c>
      <c r="J2042" s="1">
        <v>0</v>
      </c>
      <c r="K2042" s="1">
        <v>0</v>
      </c>
      <c r="L2042" s="1">
        <v>5121.05</v>
      </c>
      <c r="M2042" s="1">
        <v>145.66</v>
      </c>
      <c r="N2042" s="1">
        <v>0</v>
      </c>
    </row>
    <row r="2043" spans="1:14" x14ac:dyDescent="0.15">
      <c r="A2043" s="1" t="str">
        <f t="shared" si="50"/>
        <v>Ally Auto Receivables Trust 2017-11918508642795</v>
      </c>
      <c r="B2043" s="2">
        <v>42795</v>
      </c>
      <c r="C2043" s="1">
        <v>19185086</v>
      </c>
      <c r="D2043" s="1" t="s">
        <v>53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15">
      <c r="A2044" s="1" t="str">
        <f t="shared" si="50"/>
        <v>Ally Auto Receivables Trust 2017-12003727342795</v>
      </c>
      <c r="B2044" s="2">
        <v>42795</v>
      </c>
      <c r="C2044" s="1">
        <v>20037273</v>
      </c>
      <c r="D2044" s="1" t="s">
        <v>53</v>
      </c>
      <c r="E2044" s="1">
        <v>20311.310000000001</v>
      </c>
      <c r="F2044" s="1">
        <v>0</v>
      </c>
      <c r="G2044" s="1">
        <v>8326.75</v>
      </c>
      <c r="H2044" s="1">
        <v>0</v>
      </c>
      <c r="I2044" s="1">
        <v>0</v>
      </c>
      <c r="J2044" s="1">
        <v>0</v>
      </c>
      <c r="K2044" s="1">
        <v>0</v>
      </c>
      <c r="L2044" s="1">
        <v>11984.56</v>
      </c>
      <c r="M2044" s="1">
        <v>234.17</v>
      </c>
      <c r="N2044" s="1">
        <v>0</v>
      </c>
    </row>
    <row r="2045" spans="1:14" x14ac:dyDescent="0.15">
      <c r="A2045" s="1" t="str">
        <f t="shared" si="50"/>
        <v>Ally Auto Receivables Trust 2017-11836713442795</v>
      </c>
      <c r="B2045" s="2">
        <v>42795</v>
      </c>
      <c r="C2045" s="1">
        <v>18367134</v>
      </c>
      <c r="D2045" s="1" t="s">
        <v>53</v>
      </c>
      <c r="E2045" s="1">
        <v>13507.7</v>
      </c>
      <c r="F2045" s="1">
        <v>0</v>
      </c>
      <c r="G2045" s="1">
        <v>1882.16</v>
      </c>
      <c r="H2045" s="1">
        <v>0</v>
      </c>
      <c r="I2045" s="1">
        <v>0</v>
      </c>
      <c r="J2045" s="1">
        <v>0</v>
      </c>
      <c r="K2045" s="1">
        <v>0</v>
      </c>
      <c r="L2045" s="1">
        <v>11625.54</v>
      </c>
      <c r="M2045" s="1">
        <v>278.06</v>
      </c>
      <c r="N2045" s="1">
        <v>0</v>
      </c>
    </row>
    <row r="2046" spans="1:14" x14ac:dyDescent="0.15">
      <c r="A2046" s="1" t="str">
        <f t="shared" si="50"/>
        <v>Ally Auto Receivables Trust 2017-12006427242795</v>
      </c>
      <c r="B2046" s="2">
        <v>42795</v>
      </c>
      <c r="C2046" s="1">
        <v>20064272</v>
      </c>
      <c r="D2046" s="1" t="s">
        <v>53</v>
      </c>
      <c r="E2046" s="1">
        <v>45651.13</v>
      </c>
      <c r="F2046" s="1">
        <v>0</v>
      </c>
      <c r="G2046" s="1">
        <v>24926.93</v>
      </c>
      <c r="H2046" s="1">
        <v>0</v>
      </c>
      <c r="I2046" s="1">
        <v>0</v>
      </c>
      <c r="J2046" s="1">
        <v>0</v>
      </c>
      <c r="K2046" s="1">
        <v>0</v>
      </c>
      <c r="L2046" s="1">
        <v>20724.2</v>
      </c>
      <c r="M2046" s="1">
        <v>528.09</v>
      </c>
      <c r="N2046" s="1">
        <v>0</v>
      </c>
    </row>
    <row r="2047" spans="1:14" x14ac:dyDescent="0.15">
      <c r="A2047" s="1" t="str">
        <f t="shared" si="50"/>
        <v>Ally Auto Receivables Trust 2017-12014491642795</v>
      </c>
      <c r="B2047" s="2">
        <v>42795</v>
      </c>
      <c r="C2047" s="1">
        <v>20144916</v>
      </c>
      <c r="D2047" s="1" t="s">
        <v>53</v>
      </c>
      <c r="E2047" s="1">
        <v>21550.87</v>
      </c>
      <c r="F2047" s="1">
        <v>0</v>
      </c>
      <c r="G2047" s="1">
        <v>3350.87</v>
      </c>
      <c r="H2047" s="1">
        <v>0</v>
      </c>
      <c r="I2047" s="1">
        <v>0</v>
      </c>
      <c r="J2047" s="1">
        <v>0</v>
      </c>
      <c r="K2047" s="1">
        <v>0</v>
      </c>
      <c r="L2047" s="1">
        <v>18200</v>
      </c>
      <c r="M2047" s="1">
        <v>283.5</v>
      </c>
      <c r="N2047" s="1">
        <v>0</v>
      </c>
    </row>
    <row r="2048" spans="1:14" x14ac:dyDescent="0.15">
      <c r="A2048" s="1" t="str">
        <f t="shared" si="50"/>
        <v>Ally Auto Receivables Trust 2017-11797338242795</v>
      </c>
      <c r="B2048" s="2">
        <v>42795</v>
      </c>
      <c r="C2048" s="1">
        <v>17973382</v>
      </c>
      <c r="D2048" s="1" t="s">
        <v>53</v>
      </c>
      <c r="E2048" s="1">
        <v>15583.85</v>
      </c>
      <c r="F2048" s="1">
        <v>0</v>
      </c>
      <c r="G2048" s="1">
        <v>5930.6</v>
      </c>
      <c r="H2048" s="1">
        <v>0</v>
      </c>
      <c r="I2048" s="1">
        <v>0</v>
      </c>
      <c r="J2048" s="1">
        <v>0</v>
      </c>
      <c r="K2048" s="1">
        <v>0</v>
      </c>
      <c r="L2048" s="1">
        <v>9653.25</v>
      </c>
      <c r="M2048" s="1">
        <v>259.67</v>
      </c>
      <c r="N2048" s="1">
        <v>0</v>
      </c>
    </row>
    <row r="2049" spans="1:14" x14ac:dyDescent="0.15">
      <c r="A2049" s="1" t="str">
        <f t="shared" si="50"/>
        <v>Ally Auto Receivables Trust 2017-11838419542795</v>
      </c>
      <c r="B2049" s="2">
        <v>42795</v>
      </c>
      <c r="C2049" s="1">
        <v>18384195</v>
      </c>
      <c r="D2049" s="1" t="s">
        <v>53</v>
      </c>
      <c r="E2049" s="1">
        <v>47493.49</v>
      </c>
      <c r="F2049" s="1">
        <v>0</v>
      </c>
      <c r="G2049" s="1">
        <v>14876.82</v>
      </c>
      <c r="H2049" s="1">
        <v>0</v>
      </c>
      <c r="I2049" s="1">
        <v>0</v>
      </c>
      <c r="J2049" s="1">
        <v>0</v>
      </c>
      <c r="K2049" s="1">
        <v>0</v>
      </c>
      <c r="L2049" s="1">
        <v>32616.67</v>
      </c>
      <c r="M2049" s="1">
        <v>841.2</v>
      </c>
      <c r="N2049" s="1">
        <v>0</v>
      </c>
    </row>
    <row r="2050" spans="1:14" x14ac:dyDescent="0.15">
      <c r="A2050" s="1" t="str">
        <f t="shared" si="50"/>
        <v>Ally Auto Receivables Trust 2017-11902174742795</v>
      </c>
      <c r="B2050" s="2">
        <v>42795</v>
      </c>
      <c r="C2050" s="1">
        <v>19021747</v>
      </c>
      <c r="D2050" s="1" t="s">
        <v>53</v>
      </c>
      <c r="E2050" s="1">
        <v>17538.419999999998</v>
      </c>
      <c r="F2050" s="1">
        <v>0</v>
      </c>
      <c r="G2050" s="1">
        <v>8538.42</v>
      </c>
      <c r="H2050" s="1">
        <v>0</v>
      </c>
      <c r="I2050" s="1">
        <v>0</v>
      </c>
      <c r="J2050" s="1">
        <v>0</v>
      </c>
      <c r="K2050" s="1">
        <v>0</v>
      </c>
      <c r="L2050" s="1">
        <v>9000</v>
      </c>
      <c r="M2050" s="1">
        <v>254.47</v>
      </c>
      <c r="N2050" s="1">
        <v>0</v>
      </c>
    </row>
    <row r="2051" spans="1:14" x14ac:dyDescent="0.15">
      <c r="A2051" s="1" t="str">
        <f t="shared" ref="A2051:A2114" si="51">D2051&amp;C2051&amp;B2051</f>
        <v>Ally Auto Receivables Trust 2017-11915994642795</v>
      </c>
      <c r="B2051" s="2">
        <v>42795</v>
      </c>
      <c r="C2051" s="1">
        <v>19159946</v>
      </c>
      <c r="D2051" s="1" t="s">
        <v>53</v>
      </c>
      <c r="E2051" s="1">
        <v>35815.519999999997</v>
      </c>
      <c r="F2051" s="1">
        <v>0</v>
      </c>
      <c r="G2051" s="1">
        <v>6023.67</v>
      </c>
      <c r="H2051" s="1">
        <v>0</v>
      </c>
      <c r="I2051" s="1">
        <v>0</v>
      </c>
      <c r="J2051" s="1">
        <v>0</v>
      </c>
      <c r="K2051" s="1">
        <v>0</v>
      </c>
      <c r="L2051" s="1">
        <v>29791.85</v>
      </c>
      <c r="M2051" s="1">
        <v>523.54</v>
      </c>
      <c r="N2051" s="1">
        <v>0</v>
      </c>
    </row>
    <row r="2052" spans="1:14" x14ac:dyDescent="0.15">
      <c r="A2052" s="1" t="str">
        <f t="shared" si="51"/>
        <v>Ally Auto Receivables Trust 2017-11955180842795</v>
      </c>
      <c r="B2052" s="2">
        <v>42795</v>
      </c>
      <c r="C2052" s="1">
        <v>19551808</v>
      </c>
      <c r="D2052" s="1" t="s">
        <v>53</v>
      </c>
      <c r="E2052" s="1">
        <v>14340.42</v>
      </c>
      <c r="F2052" s="1">
        <v>0</v>
      </c>
      <c r="G2052" s="1">
        <v>5018.82</v>
      </c>
      <c r="H2052" s="1">
        <v>0</v>
      </c>
      <c r="I2052" s="1">
        <v>0</v>
      </c>
      <c r="J2052" s="1">
        <v>0</v>
      </c>
      <c r="K2052" s="1">
        <v>0</v>
      </c>
      <c r="L2052" s="1">
        <v>9321.6</v>
      </c>
      <c r="M2052" s="1">
        <v>207.29</v>
      </c>
      <c r="N2052" s="1">
        <v>0</v>
      </c>
    </row>
    <row r="2053" spans="1:14" x14ac:dyDescent="0.15">
      <c r="A2053" s="1" t="str">
        <f t="shared" si="51"/>
        <v>Ally Auto Receivables Trust 2017-21549076342795</v>
      </c>
      <c r="B2053" s="2">
        <v>42795</v>
      </c>
      <c r="C2053" s="1">
        <v>15490763</v>
      </c>
      <c r="D2053" s="1" t="s">
        <v>55</v>
      </c>
      <c r="E2053" s="1">
        <v>5677.12</v>
      </c>
      <c r="F2053" s="1">
        <v>180.01</v>
      </c>
      <c r="G2053" s="1">
        <v>0</v>
      </c>
      <c r="H2053" s="1">
        <v>0</v>
      </c>
      <c r="I2053" s="1">
        <v>5497.11</v>
      </c>
      <c r="J2053" s="1">
        <v>22.5</v>
      </c>
      <c r="K2053" s="1">
        <v>0</v>
      </c>
      <c r="L2053" s="1">
        <v>0</v>
      </c>
      <c r="M2053" s="1">
        <v>180</v>
      </c>
      <c r="N2053" s="1">
        <v>0</v>
      </c>
    </row>
    <row r="2054" spans="1:14" x14ac:dyDescent="0.15">
      <c r="A2054" s="1" t="str">
        <f t="shared" si="51"/>
        <v>Ally Auto Receivables Trust 2017-21799365142795</v>
      </c>
      <c r="B2054" s="2">
        <v>42795</v>
      </c>
      <c r="C2054" s="1">
        <v>17993651</v>
      </c>
      <c r="D2054" s="1" t="s">
        <v>55</v>
      </c>
      <c r="E2054" s="1">
        <v>10364.89</v>
      </c>
      <c r="F2054" s="1">
        <v>0</v>
      </c>
      <c r="G2054" s="1">
        <v>639.71</v>
      </c>
      <c r="H2054" s="1">
        <v>0</v>
      </c>
      <c r="I2054" s="1">
        <v>339.71</v>
      </c>
      <c r="J2054" s="1">
        <v>35.79</v>
      </c>
      <c r="K2054" s="1">
        <v>10025.18</v>
      </c>
      <c r="L2054" s="1">
        <v>-300</v>
      </c>
      <c r="M2054" s="1">
        <v>181.9</v>
      </c>
      <c r="N2054" s="1">
        <v>0</v>
      </c>
    </row>
    <row r="2055" spans="1:14" x14ac:dyDescent="0.15">
      <c r="A2055" s="1" t="str">
        <f t="shared" si="51"/>
        <v>Nissan Auto Receivables 2017-A Owner Trust52076042795</v>
      </c>
      <c r="B2055" s="2">
        <v>42795</v>
      </c>
      <c r="C2055" s="1">
        <v>520760</v>
      </c>
      <c r="D2055" s="1" t="s">
        <v>172</v>
      </c>
      <c r="E2055" s="1">
        <v>3228.22</v>
      </c>
      <c r="F2055" s="1">
        <v>758.91</v>
      </c>
      <c r="G2055" s="1">
        <v>2469.31</v>
      </c>
      <c r="H2055" s="1">
        <v>0</v>
      </c>
      <c r="I2055" s="1">
        <v>0</v>
      </c>
      <c r="J2055" s="1">
        <v>15.31</v>
      </c>
      <c r="K2055" s="1">
        <v>0</v>
      </c>
      <c r="L2055" s="1">
        <v>0</v>
      </c>
      <c r="M2055" s="1">
        <v>379.31</v>
      </c>
      <c r="N2055" s="1">
        <v>0</v>
      </c>
    </row>
    <row r="2056" spans="1:14" x14ac:dyDescent="0.15">
      <c r="A2056" s="1" t="str">
        <f t="shared" si="51"/>
        <v>Nissan Auto Receivables 2017-A Owner Trust671477942795</v>
      </c>
      <c r="B2056" s="2">
        <v>42795</v>
      </c>
      <c r="C2056" s="1">
        <v>6714779</v>
      </c>
      <c r="D2056" s="1" t="s">
        <v>172</v>
      </c>
      <c r="E2056" s="1">
        <v>24739.02</v>
      </c>
      <c r="F2056" s="1">
        <v>0</v>
      </c>
      <c r="G2056" s="1">
        <v>24739.02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458.13</v>
      </c>
      <c r="N2056" s="1">
        <v>0</v>
      </c>
    </row>
    <row r="2057" spans="1:14" x14ac:dyDescent="0.15">
      <c r="A2057" s="1" t="str">
        <f t="shared" si="51"/>
        <v>Nissan Auto Receivables 2017-A Owner Trust687419042795</v>
      </c>
      <c r="B2057" s="2">
        <v>42795</v>
      </c>
      <c r="C2057" s="1">
        <v>6874190</v>
      </c>
      <c r="D2057" s="1" t="s">
        <v>172</v>
      </c>
      <c r="E2057" s="1">
        <v>14350.81</v>
      </c>
      <c r="F2057" s="1">
        <v>0</v>
      </c>
      <c r="G2057" s="1">
        <v>14350.81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270.77</v>
      </c>
      <c r="N2057" s="1">
        <v>0</v>
      </c>
    </row>
    <row r="2058" spans="1:14" x14ac:dyDescent="0.15">
      <c r="A2058" s="1" t="str">
        <f t="shared" si="51"/>
        <v>Nissan Auto Receivables 2017-A Owner Trust687831842795</v>
      </c>
      <c r="B2058" s="2">
        <v>42795</v>
      </c>
      <c r="C2058" s="1">
        <v>6878318</v>
      </c>
      <c r="D2058" s="1" t="s">
        <v>172</v>
      </c>
      <c r="E2058" s="1">
        <v>19742.939999999999</v>
      </c>
      <c r="F2058" s="1">
        <v>0</v>
      </c>
      <c r="G2058" s="1">
        <v>19742.939999999999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470.07</v>
      </c>
      <c r="N2058" s="1">
        <v>0</v>
      </c>
    </row>
    <row r="2059" spans="1:14" x14ac:dyDescent="0.15">
      <c r="A2059" s="1" t="str">
        <f t="shared" si="51"/>
        <v>Nissan Auto Receivables 2017-A Owner Trust739909142795</v>
      </c>
      <c r="B2059" s="2">
        <v>42795</v>
      </c>
      <c r="C2059" s="1">
        <v>7399091</v>
      </c>
      <c r="D2059" s="1" t="s">
        <v>172</v>
      </c>
      <c r="E2059" s="1">
        <v>17048.52</v>
      </c>
      <c r="F2059" s="1">
        <v>0</v>
      </c>
      <c r="G2059" s="1">
        <v>17048.52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293.94</v>
      </c>
      <c r="N2059" s="1">
        <v>0</v>
      </c>
    </row>
    <row r="2060" spans="1:14" x14ac:dyDescent="0.15">
      <c r="A2060" s="1" t="str">
        <f t="shared" si="51"/>
        <v>Nissan Auto Receivables 2017-A Owner Trust760149842795</v>
      </c>
      <c r="B2060" s="2">
        <v>42795</v>
      </c>
      <c r="C2060" s="1">
        <v>7601498</v>
      </c>
      <c r="D2060" s="1" t="s">
        <v>172</v>
      </c>
      <c r="E2060" s="1">
        <v>25413.119999999999</v>
      </c>
      <c r="F2060" s="1">
        <v>0</v>
      </c>
      <c r="G2060" s="1">
        <v>25413.119999999999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529.44000000000005</v>
      </c>
      <c r="N2060" s="1">
        <v>0</v>
      </c>
    </row>
    <row r="2061" spans="1:14" x14ac:dyDescent="0.15">
      <c r="A2061" s="1" t="str">
        <f t="shared" si="51"/>
        <v>Nissan Auto Receivables 2017-A Owner Trust781946142795</v>
      </c>
      <c r="B2061" s="2">
        <v>42795</v>
      </c>
      <c r="C2061" s="1">
        <v>7819461</v>
      </c>
      <c r="D2061" s="1" t="s">
        <v>172</v>
      </c>
      <c r="E2061" s="1">
        <v>24948.38</v>
      </c>
      <c r="F2061" s="1">
        <v>408.96</v>
      </c>
      <c r="G2061" s="1">
        <v>24539.42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408.98</v>
      </c>
      <c r="N2061" s="1">
        <v>0</v>
      </c>
    </row>
    <row r="2062" spans="1:14" x14ac:dyDescent="0.15">
      <c r="A2062" s="1" t="str">
        <f t="shared" si="51"/>
        <v>Nissan Auto Receivables 2017-A Owner Trust806100442795</v>
      </c>
      <c r="B2062" s="2">
        <v>42795</v>
      </c>
      <c r="C2062" s="1">
        <v>8061004</v>
      </c>
      <c r="D2062" s="1" t="s">
        <v>172</v>
      </c>
      <c r="E2062" s="1">
        <v>24738.02</v>
      </c>
      <c r="F2062" s="1">
        <v>0</v>
      </c>
      <c r="G2062" s="1">
        <v>24738.02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399</v>
      </c>
      <c r="N2062" s="1">
        <v>0</v>
      </c>
    </row>
    <row r="2063" spans="1:14" x14ac:dyDescent="0.15">
      <c r="A2063" s="1" t="str">
        <f t="shared" si="51"/>
        <v>Nissan Auto Receivables 2017-A Owner Trust807611442795</v>
      </c>
      <c r="B2063" s="2">
        <v>42795</v>
      </c>
      <c r="C2063" s="1">
        <v>8076114</v>
      </c>
      <c r="D2063" s="1" t="s">
        <v>172</v>
      </c>
      <c r="E2063" s="1">
        <v>19759.63</v>
      </c>
      <c r="F2063" s="1">
        <v>0</v>
      </c>
      <c r="G2063" s="1">
        <v>19759.63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294.92</v>
      </c>
      <c r="N2063" s="1">
        <v>0</v>
      </c>
    </row>
    <row r="2064" spans="1:14" x14ac:dyDescent="0.15">
      <c r="A2064" s="1" t="str">
        <f t="shared" si="51"/>
        <v>Nissan Auto Receivables 2017-A Owner Trust1105890542795</v>
      </c>
      <c r="B2064" s="2">
        <v>42795</v>
      </c>
      <c r="C2064" s="1">
        <v>11058905</v>
      </c>
      <c r="D2064" s="1" t="s">
        <v>172</v>
      </c>
      <c r="E2064" s="1">
        <v>29760</v>
      </c>
      <c r="F2064" s="1">
        <v>0</v>
      </c>
      <c r="G2064" s="1">
        <v>29760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480</v>
      </c>
      <c r="N2064" s="1">
        <v>0</v>
      </c>
    </row>
    <row r="2065" spans="1:14" x14ac:dyDescent="0.15">
      <c r="A2065" s="1" t="str">
        <f t="shared" si="51"/>
        <v>Nissan Auto Receivables 2017-A Owner Trust1154706442795</v>
      </c>
      <c r="B2065" s="2">
        <v>42795</v>
      </c>
      <c r="C2065" s="1">
        <v>11547064</v>
      </c>
      <c r="D2065" s="1" t="s">
        <v>172</v>
      </c>
      <c r="E2065" s="1">
        <v>21739.13</v>
      </c>
      <c r="F2065" s="1">
        <v>375.73</v>
      </c>
      <c r="G2065" s="1">
        <v>21363.4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305.89999999999998</v>
      </c>
      <c r="N2065" s="1">
        <v>0</v>
      </c>
    </row>
    <row r="2066" spans="1:14" x14ac:dyDescent="0.15">
      <c r="A2066" s="1" t="str">
        <f t="shared" si="51"/>
        <v>Hyundai Auto Receivables Trust 2017-A17A05267442795</v>
      </c>
      <c r="B2066" s="2">
        <v>42795</v>
      </c>
      <c r="C2066" s="1" t="s">
        <v>81</v>
      </c>
      <c r="D2066" s="1" t="s">
        <v>59</v>
      </c>
      <c r="E2066" s="1">
        <v>0</v>
      </c>
      <c r="G2066" s="1">
        <v>0</v>
      </c>
      <c r="H2066" s="1">
        <v>0</v>
      </c>
      <c r="I2066" s="1">
        <v>0</v>
      </c>
      <c r="K2066" s="1">
        <v>0</v>
      </c>
      <c r="L2066" s="1">
        <v>0</v>
      </c>
    </row>
    <row r="2067" spans="1:14" x14ac:dyDescent="0.15">
      <c r="A2067" s="1" t="str">
        <f t="shared" si="51"/>
        <v>Hyundai Auto Receivables Trust 2017-A17A05737942795</v>
      </c>
      <c r="B2067" s="2">
        <v>42795</v>
      </c>
      <c r="C2067" s="1" t="s">
        <v>91</v>
      </c>
      <c r="D2067" s="1" t="s">
        <v>59</v>
      </c>
      <c r="E2067" s="1">
        <v>0</v>
      </c>
      <c r="G2067" s="1">
        <v>0</v>
      </c>
      <c r="H2067" s="1">
        <v>0</v>
      </c>
      <c r="I2067" s="1">
        <v>0</v>
      </c>
      <c r="K2067" s="1">
        <v>0</v>
      </c>
      <c r="L2067" s="1">
        <v>0</v>
      </c>
    </row>
    <row r="2068" spans="1:14" x14ac:dyDescent="0.15">
      <c r="A2068" s="1" t="str">
        <f t="shared" si="51"/>
        <v>Hyundai Auto Receivables Trust 2017-A17A06354042795</v>
      </c>
      <c r="B2068" s="2">
        <v>42795</v>
      </c>
      <c r="C2068" s="1" t="s">
        <v>86</v>
      </c>
      <c r="D2068" s="1" t="s">
        <v>59</v>
      </c>
      <c r="E2068" s="1">
        <v>0</v>
      </c>
      <c r="G2068" s="1">
        <v>0</v>
      </c>
      <c r="H2068" s="1">
        <v>0</v>
      </c>
      <c r="I2068" s="1">
        <v>0</v>
      </c>
      <c r="K2068" s="1">
        <v>0</v>
      </c>
      <c r="L2068" s="1">
        <v>0</v>
      </c>
    </row>
    <row r="2069" spans="1:14" x14ac:dyDescent="0.15">
      <c r="A2069" s="1" t="str">
        <f t="shared" si="51"/>
        <v>Hyundai Auto Receivables Trust 2017-A17A06441742795</v>
      </c>
      <c r="B2069" s="2">
        <v>42795</v>
      </c>
      <c r="C2069" s="1" t="s">
        <v>67</v>
      </c>
      <c r="D2069" s="1" t="s">
        <v>59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5485.03</v>
      </c>
      <c r="L2069" s="1">
        <v>0</v>
      </c>
    </row>
    <row r="2070" spans="1:14" x14ac:dyDescent="0.15">
      <c r="A2070" s="1" t="str">
        <f t="shared" si="51"/>
        <v>Hyundai Auto Receivables Trust 2017-A17A06966742795</v>
      </c>
      <c r="B2070" s="2">
        <v>42795</v>
      </c>
      <c r="C2070" s="1" t="s">
        <v>97</v>
      </c>
      <c r="D2070" s="1" t="s">
        <v>59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485.36</v>
      </c>
      <c r="L2070" s="1">
        <v>0</v>
      </c>
    </row>
    <row r="2071" spans="1:14" x14ac:dyDescent="0.15">
      <c r="A2071" s="1" t="str">
        <f t="shared" si="51"/>
        <v>Hyundai Auto Receivables Trust 2017-A17A01761042795</v>
      </c>
      <c r="B2071" s="2">
        <v>42795</v>
      </c>
      <c r="C2071" s="1" t="s">
        <v>65</v>
      </c>
      <c r="D2071" s="1" t="s">
        <v>59</v>
      </c>
      <c r="E2071" s="1">
        <v>17033.419999999998</v>
      </c>
      <c r="F2071" s="1">
        <v>12269.01</v>
      </c>
      <c r="G2071" s="1">
        <v>4764.41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214.27905186999999</v>
      </c>
    </row>
    <row r="2072" spans="1:14" x14ac:dyDescent="0.15">
      <c r="A2072" s="1" t="str">
        <f t="shared" si="51"/>
        <v>Hyundai Auto Receivables Trust 2017-A17A04816442795</v>
      </c>
      <c r="B2072" s="2">
        <v>42795</v>
      </c>
      <c r="C2072" s="1" t="s">
        <v>72</v>
      </c>
      <c r="D2072" s="1" t="s">
        <v>59</v>
      </c>
      <c r="E2072" s="1">
        <v>10513.12</v>
      </c>
      <c r="F2072" s="1">
        <v>9898.77</v>
      </c>
      <c r="G2072" s="1">
        <v>614.35</v>
      </c>
      <c r="H2072" s="1">
        <v>0</v>
      </c>
      <c r="I2072" s="1">
        <v>0</v>
      </c>
      <c r="J2072" s="1">
        <v>0</v>
      </c>
      <c r="K2072" s="1">
        <v>614.35</v>
      </c>
      <c r="L2072" s="1">
        <v>0</v>
      </c>
      <c r="M2072" s="1">
        <v>234.08413189999999</v>
      </c>
    </row>
    <row r="2073" spans="1:14" x14ac:dyDescent="0.15">
      <c r="A2073" s="1" t="str">
        <f t="shared" si="51"/>
        <v>Hyundai Auto Receivables Trust 2017-A17A04771142795</v>
      </c>
      <c r="B2073" s="2">
        <v>42795</v>
      </c>
      <c r="C2073" s="1" t="s">
        <v>70</v>
      </c>
      <c r="D2073" s="1" t="s">
        <v>59</v>
      </c>
      <c r="E2073" s="1">
        <v>8371.73</v>
      </c>
      <c r="F2073" s="1">
        <v>8182.48</v>
      </c>
      <c r="G2073" s="1">
        <v>189.25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201.19624352</v>
      </c>
    </row>
    <row r="2074" spans="1:14" x14ac:dyDescent="0.15">
      <c r="A2074" s="1" t="str">
        <f t="shared" si="51"/>
        <v>Hyundai Auto Receivables Trust 2017-A17A00648642795</v>
      </c>
      <c r="B2074" s="2">
        <v>42795</v>
      </c>
      <c r="C2074" s="1" t="s">
        <v>62</v>
      </c>
      <c r="D2074" s="1" t="s">
        <v>59</v>
      </c>
      <c r="E2074" s="1">
        <v>22149.35</v>
      </c>
      <c r="F2074" s="1">
        <v>16285.52</v>
      </c>
      <c r="G2074" s="1">
        <v>5863.83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259.46538665999998</v>
      </c>
    </row>
    <row r="2075" spans="1:14" x14ac:dyDescent="0.15">
      <c r="A2075" s="1" t="str">
        <f t="shared" si="51"/>
        <v>Hyundai Auto Receivables Trust 2017-A17A04812942795</v>
      </c>
      <c r="B2075" s="2">
        <v>42795</v>
      </c>
      <c r="C2075" s="1" t="s">
        <v>71</v>
      </c>
      <c r="D2075" s="1" t="s">
        <v>59</v>
      </c>
      <c r="E2075" s="1">
        <v>10874.18</v>
      </c>
      <c r="F2075" s="1">
        <v>8776.08</v>
      </c>
      <c r="G2075" s="1">
        <v>2098.1</v>
      </c>
      <c r="H2075" s="1">
        <v>0</v>
      </c>
      <c r="I2075" s="1">
        <v>0</v>
      </c>
      <c r="J2075" s="1">
        <v>0</v>
      </c>
      <c r="K2075" s="1">
        <v>36.69</v>
      </c>
      <c r="L2075" s="1">
        <v>0</v>
      </c>
      <c r="M2075" s="1">
        <v>280.18379834000001</v>
      </c>
    </row>
    <row r="2076" spans="1:14" x14ac:dyDescent="0.15">
      <c r="A2076" s="1" t="str">
        <f t="shared" si="51"/>
        <v>Hyundai Auto Receivables Trust 2017-A17A00711542795</v>
      </c>
      <c r="B2076" s="2">
        <v>42795</v>
      </c>
      <c r="C2076" s="1" t="s">
        <v>63</v>
      </c>
      <c r="D2076" s="1" t="s">
        <v>59</v>
      </c>
      <c r="E2076" s="1">
        <v>28388.73</v>
      </c>
      <c r="F2076" s="1">
        <v>24437.09</v>
      </c>
      <c r="G2076" s="1">
        <v>3951.64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349.49073005000002</v>
      </c>
    </row>
    <row r="2077" spans="1:14" x14ac:dyDescent="0.15">
      <c r="A2077" s="1" t="str">
        <f t="shared" si="51"/>
        <v>Hyundai Auto Receivables Trust 2017-A17A00229642795</v>
      </c>
      <c r="B2077" s="2">
        <v>42795</v>
      </c>
      <c r="C2077" s="1" t="s">
        <v>60</v>
      </c>
      <c r="D2077" s="1" t="s">
        <v>59</v>
      </c>
      <c r="E2077" s="1">
        <v>12868.95</v>
      </c>
      <c r="F2077" s="1">
        <v>10119.280000000001</v>
      </c>
      <c r="G2077" s="1">
        <v>2749.67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219.93084686</v>
      </c>
    </row>
    <row r="2078" spans="1:14" x14ac:dyDescent="0.15">
      <c r="A2078" s="1" t="str">
        <f t="shared" si="51"/>
        <v>Hyundai Auto Receivables Trust 2017-A17A06041742795</v>
      </c>
      <c r="B2078" s="2">
        <v>42795</v>
      </c>
      <c r="C2078" s="1" t="s">
        <v>89</v>
      </c>
      <c r="D2078" s="1" t="s">
        <v>59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5691.86</v>
      </c>
      <c r="L2078" s="1">
        <v>0</v>
      </c>
    </row>
    <row r="2079" spans="1:14" x14ac:dyDescent="0.15">
      <c r="A2079" s="1" t="str">
        <f t="shared" si="51"/>
        <v>Hyundai Auto Receivables Trust 2017-A17A06651842795</v>
      </c>
      <c r="B2079" s="2">
        <v>42795</v>
      </c>
      <c r="C2079" s="1" t="s">
        <v>83</v>
      </c>
      <c r="D2079" s="1" t="s">
        <v>59</v>
      </c>
      <c r="E2079" s="1">
        <v>10016.67</v>
      </c>
      <c r="F2079" s="1">
        <v>7104.51</v>
      </c>
      <c r="G2079" s="1">
        <v>2912.16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120.66431815999999</v>
      </c>
    </row>
    <row r="2080" spans="1:14" x14ac:dyDescent="0.15">
      <c r="A2080" s="1" t="str">
        <f t="shared" si="51"/>
        <v>Hyundai Auto Receivables Trust 2017-A17A06941142795</v>
      </c>
      <c r="B2080" s="2">
        <v>42795</v>
      </c>
      <c r="C2080" s="1" t="s">
        <v>95</v>
      </c>
      <c r="D2080" s="1" t="s">
        <v>59</v>
      </c>
      <c r="E2080" s="1">
        <v>6436.08</v>
      </c>
      <c r="G2080" s="1">
        <v>6436.08</v>
      </c>
      <c r="H2080" s="1">
        <v>0</v>
      </c>
      <c r="I2080" s="1">
        <v>0</v>
      </c>
      <c r="K2080" s="1">
        <v>0</v>
      </c>
      <c r="L2080" s="1">
        <v>0</v>
      </c>
      <c r="M2080" s="1">
        <v>296.12005512000002</v>
      </c>
    </row>
    <row r="2081" spans="1:13" x14ac:dyDescent="0.15">
      <c r="A2081" s="1" t="str">
        <f t="shared" si="51"/>
        <v>Hyundai Auto Receivables Trust 2017-A17A06407142795</v>
      </c>
      <c r="B2081" s="2">
        <v>42795</v>
      </c>
      <c r="C2081" s="1" t="s">
        <v>90</v>
      </c>
      <c r="D2081" s="1" t="s">
        <v>59</v>
      </c>
      <c r="E2081" s="1">
        <v>0</v>
      </c>
      <c r="G2081" s="1">
        <v>0</v>
      </c>
      <c r="H2081" s="1">
        <v>0</v>
      </c>
      <c r="I2081" s="1">
        <v>0</v>
      </c>
      <c r="K2081" s="1">
        <v>0</v>
      </c>
      <c r="L2081" s="1">
        <v>0</v>
      </c>
    </row>
    <row r="2082" spans="1:13" x14ac:dyDescent="0.15">
      <c r="A2082" s="1" t="str">
        <f t="shared" si="51"/>
        <v>Hyundai Auto Receivables Trust 2017-A17A06271242795</v>
      </c>
      <c r="B2082" s="2">
        <v>42795</v>
      </c>
      <c r="C2082" s="1" t="s">
        <v>80</v>
      </c>
      <c r="D2082" s="1" t="s">
        <v>59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6993.41</v>
      </c>
      <c r="L2082" s="1">
        <v>0</v>
      </c>
    </row>
    <row r="2083" spans="1:13" x14ac:dyDescent="0.15">
      <c r="A2083" s="1" t="str">
        <f t="shared" si="51"/>
        <v>Hyundai Auto Receivables Trust 2017-A17A06596942795</v>
      </c>
      <c r="B2083" s="2">
        <v>42795</v>
      </c>
      <c r="C2083" s="1" t="s">
        <v>79</v>
      </c>
      <c r="D2083" s="1" t="s">
        <v>59</v>
      </c>
      <c r="E2083" s="1">
        <v>0</v>
      </c>
      <c r="G2083" s="1">
        <v>0</v>
      </c>
      <c r="H2083" s="1">
        <v>0</v>
      </c>
      <c r="I2083" s="1">
        <v>0</v>
      </c>
      <c r="K2083" s="1">
        <v>0</v>
      </c>
      <c r="L2083" s="1">
        <v>0</v>
      </c>
    </row>
    <row r="2084" spans="1:13" x14ac:dyDescent="0.15">
      <c r="A2084" s="1" t="str">
        <f t="shared" si="51"/>
        <v>Hyundai Auto Receivables Trust 2017-A17A05072042795</v>
      </c>
      <c r="B2084" s="2">
        <v>42795</v>
      </c>
      <c r="C2084" s="1" t="s">
        <v>93</v>
      </c>
      <c r="D2084" s="1" t="s">
        <v>59</v>
      </c>
      <c r="E2084" s="1">
        <v>9542.82</v>
      </c>
      <c r="F2084" s="1">
        <v>8679.15</v>
      </c>
      <c r="G2084" s="1">
        <v>863.67</v>
      </c>
      <c r="H2084" s="1">
        <v>0</v>
      </c>
      <c r="I2084" s="1">
        <v>0</v>
      </c>
      <c r="J2084" s="1">
        <v>38.43</v>
      </c>
      <c r="K2084" s="1">
        <v>0</v>
      </c>
      <c r="L2084" s="1">
        <v>0</v>
      </c>
      <c r="M2084" s="1">
        <v>172.29194769</v>
      </c>
    </row>
    <row r="2085" spans="1:13" x14ac:dyDescent="0.15">
      <c r="A2085" s="1" t="str">
        <f t="shared" si="51"/>
        <v>Hyundai Auto Receivables Trust 2017-A17A05440942795</v>
      </c>
      <c r="B2085" s="2">
        <v>42795</v>
      </c>
      <c r="C2085" s="1" t="s">
        <v>68</v>
      </c>
      <c r="D2085" s="1" t="s">
        <v>59</v>
      </c>
      <c r="E2085" s="1">
        <v>13283.37</v>
      </c>
      <c r="F2085" s="1">
        <v>12529.91</v>
      </c>
      <c r="G2085" s="1">
        <v>753.46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218.12548906999999</v>
      </c>
    </row>
    <row r="2086" spans="1:13" x14ac:dyDescent="0.15">
      <c r="A2086" s="1" t="str">
        <f t="shared" si="51"/>
        <v>Hyundai Auto Receivables Trust 2017-A17A07028642795</v>
      </c>
      <c r="B2086" s="2">
        <v>42795</v>
      </c>
      <c r="C2086" s="1" t="s">
        <v>94</v>
      </c>
      <c r="D2086" s="1" t="s">
        <v>59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6063.71</v>
      </c>
      <c r="L2086" s="1">
        <v>0</v>
      </c>
    </row>
    <row r="2087" spans="1:13" x14ac:dyDescent="0.15">
      <c r="A2087" s="1" t="str">
        <f t="shared" si="51"/>
        <v>Hyundai Auto Receivables Trust 2017-A17A06899542795</v>
      </c>
      <c r="B2087" s="2">
        <v>42795</v>
      </c>
      <c r="C2087" s="1" t="s">
        <v>96</v>
      </c>
      <c r="D2087" s="1" t="s">
        <v>59</v>
      </c>
      <c r="E2087" s="1">
        <v>28763.61</v>
      </c>
      <c r="F2087" s="1">
        <v>18552.04</v>
      </c>
      <c r="G2087" s="1">
        <v>10211.57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431.69110384999999</v>
      </c>
    </row>
    <row r="2088" spans="1:13" x14ac:dyDescent="0.15">
      <c r="A2088" s="1" t="str">
        <f t="shared" si="51"/>
        <v>Hyundai Auto Receivables Trust 2017-A17A02713342795</v>
      </c>
      <c r="B2088" s="2">
        <v>42795</v>
      </c>
      <c r="C2088" s="1" t="s">
        <v>66</v>
      </c>
      <c r="D2088" s="1" t="s">
        <v>59</v>
      </c>
      <c r="E2088" s="1">
        <v>23059.1</v>
      </c>
      <c r="F2088" s="1">
        <v>19737.18</v>
      </c>
      <c r="G2088" s="1">
        <v>3321.92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307.91754178999997</v>
      </c>
    </row>
    <row r="2089" spans="1:13" x14ac:dyDescent="0.15">
      <c r="A2089" s="1" t="str">
        <f t="shared" si="51"/>
        <v>Hyundai Auto Receivables Trust 2017-A17A06672742795</v>
      </c>
      <c r="B2089" s="2">
        <v>42795</v>
      </c>
      <c r="C2089" s="1" t="s">
        <v>85</v>
      </c>
      <c r="D2089" s="1" t="s">
        <v>59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7330.7</v>
      </c>
      <c r="L2089" s="1">
        <v>0</v>
      </c>
    </row>
    <row r="2090" spans="1:13" x14ac:dyDescent="0.15">
      <c r="A2090" s="1" t="str">
        <f t="shared" si="51"/>
        <v>Hyundai Auto Receivables Trust 2017-A17A04618542795</v>
      </c>
      <c r="B2090" s="2">
        <v>42795</v>
      </c>
      <c r="C2090" s="1" t="s">
        <v>82</v>
      </c>
      <c r="D2090" s="1" t="s">
        <v>59</v>
      </c>
      <c r="E2090" s="1">
        <v>36572.33</v>
      </c>
      <c r="F2090" s="1">
        <v>22760.68</v>
      </c>
      <c r="G2090" s="1">
        <v>13811.65</v>
      </c>
      <c r="H2090" s="1">
        <v>0</v>
      </c>
      <c r="I2090" s="1">
        <v>0</v>
      </c>
      <c r="J2090" s="1">
        <v>0</v>
      </c>
      <c r="K2090" s="1">
        <v>11735.8</v>
      </c>
      <c r="L2090" s="1">
        <v>0</v>
      </c>
      <c r="M2090" s="1">
        <v>441.83054881999999</v>
      </c>
    </row>
    <row r="2091" spans="1:13" x14ac:dyDescent="0.15">
      <c r="A2091" s="1" t="str">
        <f t="shared" si="51"/>
        <v>Hyundai Auto Receivables Trust 2017-A17A06706042795</v>
      </c>
      <c r="B2091" s="2">
        <v>42795</v>
      </c>
      <c r="C2091" s="1" t="s">
        <v>88</v>
      </c>
      <c r="D2091" s="1" t="s">
        <v>59</v>
      </c>
      <c r="E2091" s="1">
        <v>24079.42</v>
      </c>
      <c r="F2091" s="1">
        <v>20149.57</v>
      </c>
      <c r="G2091" s="1">
        <v>3929.85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388.37</v>
      </c>
    </row>
    <row r="2092" spans="1:13" x14ac:dyDescent="0.15">
      <c r="A2092" s="1" t="str">
        <f t="shared" si="51"/>
        <v>Hyundai Auto Receivables Trust 2017-A17A06249642795</v>
      </c>
      <c r="B2092" s="2">
        <v>42795</v>
      </c>
      <c r="C2092" s="1" t="s">
        <v>77</v>
      </c>
      <c r="D2092" s="1" t="s">
        <v>59</v>
      </c>
      <c r="E2092" s="1">
        <v>15873.37</v>
      </c>
      <c r="F2092" s="1">
        <v>12919.75</v>
      </c>
      <c r="G2092" s="1">
        <v>2953.62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215.59268649000001</v>
      </c>
    </row>
    <row r="2093" spans="1:13" x14ac:dyDescent="0.15">
      <c r="A2093" s="1" t="str">
        <f t="shared" si="51"/>
        <v>Hyundai Auto Receivables Trust 2017-A17A05677142795</v>
      </c>
      <c r="B2093" s="2">
        <v>42795</v>
      </c>
      <c r="C2093" s="1" t="s">
        <v>84</v>
      </c>
      <c r="D2093" s="1" t="s">
        <v>59</v>
      </c>
      <c r="E2093" s="1">
        <v>21093.46</v>
      </c>
      <c r="F2093" s="1">
        <v>15107</v>
      </c>
      <c r="G2093" s="1">
        <v>5986.46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430.48</v>
      </c>
    </row>
    <row r="2094" spans="1:13" x14ac:dyDescent="0.15">
      <c r="A2094" s="1" t="str">
        <f t="shared" si="51"/>
        <v>Hyundai Auto Receivables Trust 2017-A17A06418242795</v>
      </c>
      <c r="B2094" s="2">
        <v>42795</v>
      </c>
      <c r="C2094" s="1" t="s">
        <v>92</v>
      </c>
      <c r="D2094" s="1" t="s">
        <v>59</v>
      </c>
      <c r="E2094" s="1">
        <v>3159.99</v>
      </c>
      <c r="F2094" s="1">
        <v>0</v>
      </c>
      <c r="G2094" s="1">
        <v>3159.99</v>
      </c>
      <c r="H2094" s="1">
        <v>0</v>
      </c>
      <c r="I2094" s="1">
        <v>0</v>
      </c>
      <c r="J2094" s="1">
        <v>0</v>
      </c>
      <c r="K2094" s="1">
        <v>974.8</v>
      </c>
      <c r="L2094" s="1">
        <v>0</v>
      </c>
      <c r="M2094" s="1">
        <v>189.86269148</v>
      </c>
    </row>
    <row r="2095" spans="1:13" x14ac:dyDescent="0.15">
      <c r="A2095" s="1" t="str">
        <f t="shared" si="51"/>
        <v>Hyundai Auto Receivables Trust 2017-A17A00375342795</v>
      </c>
      <c r="B2095" s="2">
        <v>42795</v>
      </c>
      <c r="C2095" s="1" t="s">
        <v>61</v>
      </c>
      <c r="D2095" s="1" t="s">
        <v>59</v>
      </c>
      <c r="E2095" s="1">
        <v>38151.699999999997</v>
      </c>
      <c r="F2095" s="1">
        <v>38132.199999999997</v>
      </c>
      <c r="G2095" s="1">
        <v>19.5</v>
      </c>
      <c r="H2095" s="1">
        <v>0</v>
      </c>
      <c r="I2095" s="1">
        <v>0</v>
      </c>
      <c r="J2095" s="1">
        <v>0</v>
      </c>
      <c r="K2095" s="1">
        <v>19.5</v>
      </c>
      <c r="L2095" s="1">
        <v>0</v>
      </c>
      <c r="M2095" s="1">
        <v>707.65694919999999</v>
      </c>
    </row>
    <row r="2096" spans="1:13" x14ac:dyDescent="0.15">
      <c r="A2096" s="1" t="str">
        <f t="shared" si="51"/>
        <v>Hyundai Auto Receivables Trust 2017-A17A05879442795</v>
      </c>
      <c r="B2096" s="2">
        <v>42795</v>
      </c>
      <c r="C2096" s="1" t="s">
        <v>76</v>
      </c>
      <c r="D2096" s="1" t="s">
        <v>59</v>
      </c>
      <c r="E2096" s="1">
        <v>17571.099999999999</v>
      </c>
      <c r="F2096" s="1">
        <v>13573.35</v>
      </c>
      <c r="G2096" s="1">
        <v>3997.75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291.16799947999999</v>
      </c>
    </row>
    <row r="2097" spans="1:14" x14ac:dyDescent="0.15">
      <c r="A2097" s="1" t="str">
        <f t="shared" si="51"/>
        <v>Hyundai Auto Receivables Trust 2017-A17A06687642795</v>
      </c>
      <c r="B2097" s="2">
        <v>42795</v>
      </c>
      <c r="C2097" s="1" t="s">
        <v>87</v>
      </c>
      <c r="D2097" s="1" t="s">
        <v>59</v>
      </c>
      <c r="E2097" s="1">
        <v>25134.959999999999</v>
      </c>
      <c r="F2097" s="1">
        <v>17387.150000000001</v>
      </c>
      <c r="G2097" s="1">
        <v>7747.81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328.29612302999999</v>
      </c>
    </row>
    <row r="2098" spans="1:14" x14ac:dyDescent="0.15">
      <c r="A2098" s="1" t="str">
        <f t="shared" si="51"/>
        <v>Hyundai Auto Receivables Trust 2017-A17A02073842795</v>
      </c>
      <c r="B2098" s="2">
        <v>42795</v>
      </c>
      <c r="C2098" s="1" t="s">
        <v>64</v>
      </c>
      <c r="D2098" s="1" t="s">
        <v>59</v>
      </c>
      <c r="E2098" s="1">
        <v>15885.86</v>
      </c>
      <c r="F2098" s="1">
        <v>12746.52</v>
      </c>
      <c r="G2098" s="1">
        <v>3139.34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257.79089570999997</v>
      </c>
    </row>
    <row r="2099" spans="1:14" x14ac:dyDescent="0.15">
      <c r="A2099" s="1" t="str">
        <f t="shared" si="51"/>
        <v>Hyundai Auto Receivables Trust 2017-A17A06122242795</v>
      </c>
      <c r="B2099" s="2">
        <v>42795</v>
      </c>
      <c r="C2099" s="1" t="s">
        <v>69</v>
      </c>
      <c r="D2099" s="1" t="s">
        <v>59</v>
      </c>
      <c r="E2099" s="1">
        <v>15480.83</v>
      </c>
      <c r="F2099" s="1">
        <v>14982.13</v>
      </c>
      <c r="G2099" s="1">
        <v>498.7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319.35000000000002</v>
      </c>
    </row>
    <row r="2100" spans="1:14" x14ac:dyDescent="0.15">
      <c r="A2100" s="1" t="str">
        <f t="shared" si="51"/>
        <v>Hyundai Auto Receivables Trust 2017-A17A05586442795</v>
      </c>
      <c r="B2100" s="2">
        <v>42795</v>
      </c>
      <c r="C2100" s="1" t="s">
        <v>78</v>
      </c>
      <c r="D2100" s="1" t="s">
        <v>59</v>
      </c>
      <c r="E2100" s="1">
        <v>14147.97</v>
      </c>
      <c r="F2100" s="1">
        <v>13046.8</v>
      </c>
      <c r="G2100" s="1">
        <v>1101.17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288.57</v>
      </c>
    </row>
    <row r="2101" spans="1:14" x14ac:dyDescent="0.15">
      <c r="A2101" s="1" t="str">
        <f t="shared" si="51"/>
        <v>Hyundai Auto Receivables Trust 2017-A17A05868042795</v>
      </c>
      <c r="B2101" s="2">
        <v>42795</v>
      </c>
      <c r="C2101" s="1" t="s">
        <v>74</v>
      </c>
      <c r="D2101" s="1" t="s">
        <v>59</v>
      </c>
      <c r="E2101" s="1">
        <v>17275.400000000001</v>
      </c>
      <c r="F2101" s="1">
        <v>0</v>
      </c>
      <c r="G2101" s="1">
        <v>17275.400000000001</v>
      </c>
      <c r="H2101" s="1">
        <v>0</v>
      </c>
      <c r="I2101" s="1">
        <v>0</v>
      </c>
      <c r="J2101" s="1">
        <v>0</v>
      </c>
      <c r="K2101" s="1">
        <v>11722.93</v>
      </c>
      <c r="L2101" s="1">
        <v>0</v>
      </c>
      <c r="M2101" s="1">
        <v>270.48602294</v>
      </c>
    </row>
    <row r="2102" spans="1:14" x14ac:dyDescent="0.15">
      <c r="A2102" s="1" t="str">
        <f t="shared" si="51"/>
        <v>Hyundai Auto Receivables Trust 2017-A17A06542242795</v>
      </c>
      <c r="B2102" s="2">
        <v>42795</v>
      </c>
      <c r="C2102" s="1" t="s">
        <v>75</v>
      </c>
      <c r="D2102" s="1" t="s">
        <v>59</v>
      </c>
      <c r="E2102" s="1">
        <v>24340.67</v>
      </c>
      <c r="F2102" s="1">
        <v>14404.78</v>
      </c>
      <c r="G2102" s="1">
        <v>9935.89</v>
      </c>
      <c r="H2102" s="1">
        <v>0</v>
      </c>
      <c r="I2102" s="1">
        <v>0</v>
      </c>
      <c r="J2102" s="1">
        <v>0</v>
      </c>
      <c r="K2102" s="1">
        <v>9935.89</v>
      </c>
      <c r="L2102" s="1">
        <v>0</v>
      </c>
      <c r="M2102" s="1">
        <v>384.35202907000001</v>
      </c>
    </row>
    <row r="2103" spans="1:14" x14ac:dyDescent="0.15">
      <c r="A2103" s="1" t="str">
        <f t="shared" si="51"/>
        <v>Hyundai Auto Receivables Trust 2017-A17A05841142795</v>
      </c>
      <c r="B2103" s="2">
        <v>42795</v>
      </c>
      <c r="C2103" s="1" t="s">
        <v>73</v>
      </c>
      <c r="D2103" s="1" t="s">
        <v>59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2913.59</v>
      </c>
      <c r="L2103" s="1">
        <v>0</v>
      </c>
    </row>
    <row r="2104" spans="1:14" x14ac:dyDescent="0.15">
      <c r="A2104" s="1" t="str">
        <f t="shared" si="51"/>
        <v>Toyota Auto Receivables 2017-A Owner Trust42415107042767</v>
      </c>
      <c r="B2104" s="2">
        <v>42767</v>
      </c>
      <c r="C2104" s="1">
        <v>424151070</v>
      </c>
      <c r="D2104" s="1" t="s">
        <v>699</v>
      </c>
      <c r="E2104" s="1">
        <v>1844.22</v>
      </c>
      <c r="G2104" s="1">
        <v>1844.22</v>
      </c>
      <c r="H2104" s="1">
        <v>0</v>
      </c>
      <c r="I2104" s="1">
        <v>0</v>
      </c>
      <c r="K2104" s="1">
        <v>0</v>
      </c>
      <c r="L2104" s="1">
        <v>0</v>
      </c>
      <c r="M2104" s="1">
        <v>0</v>
      </c>
    </row>
    <row r="2105" spans="1:14" x14ac:dyDescent="0.15">
      <c r="A2105" s="1" t="str">
        <f t="shared" si="51"/>
        <v>Toyota Auto Receivables 2017-A Owner Trust27563221242767</v>
      </c>
      <c r="B2105" s="2">
        <v>42767</v>
      </c>
      <c r="C2105" s="1">
        <v>275632212</v>
      </c>
      <c r="D2105" s="1" t="s">
        <v>699</v>
      </c>
      <c r="E2105" s="1">
        <v>12262.12</v>
      </c>
      <c r="G2105" s="1">
        <v>12262.12</v>
      </c>
      <c r="H2105" s="1">
        <v>0</v>
      </c>
      <c r="I2105" s="1">
        <v>0</v>
      </c>
      <c r="K2105" s="1">
        <v>-20000</v>
      </c>
      <c r="L2105" s="1">
        <v>0</v>
      </c>
      <c r="M2105" s="1">
        <v>0</v>
      </c>
    </row>
    <row r="2106" spans="1:14" x14ac:dyDescent="0.15">
      <c r="A2106" s="1" t="str">
        <f t="shared" si="51"/>
        <v>AmeriCredit Automobile Receivables Trust 2017-10001694010 - 00001442795</v>
      </c>
      <c r="B2106" s="2">
        <v>42795</v>
      </c>
      <c r="C2106" s="1" t="s">
        <v>675</v>
      </c>
      <c r="D2106" s="1" t="s">
        <v>16</v>
      </c>
      <c r="E2106" s="1">
        <v>9432.23</v>
      </c>
      <c r="F2106" s="1">
        <v>480.84</v>
      </c>
      <c r="G2106" s="1">
        <v>0</v>
      </c>
      <c r="H2106" s="1">
        <v>0</v>
      </c>
      <c r="I2106" s="1">
        <v>8951.39</v>
      </c>
      <c r="J2106" s="1">
        <v>59.16</v>
      </c>
      <c r="K2106" s="1">
        <v>0</v>
      </c>
      <c r="L2106" s="1">
        <v>0</v>
      </c>
      <c r="M2106" s="1">
        <v>472.52746998999999</v>
      </c>
      <c r="N2106" s="1">
        <v>535.97</v>
      </c>
    </row>
    <row r="2107" spans="1:14" x14ac:dyDescent="0.15">
      <c r="A2107" s="1" t="str">
        <f t="shared" si="51"/>
        <v>AmeriCredit Automobile Receivables Trust 2017-10001694010 - 00004042795</v>
      </c>
      <c r="B2107" s="2">
        <v>42795</v>
      </c>
      <c r="C2107" s="1" t="s">
        <v>674</v>
      </c>
      <c r="D2107" s="1" t="s">
        <v>16</v>
      </c>
      <c r="E2107" s="1">
        <v>958.88</v>
      </c>
      <c r="F2107" s="1">
        <v>950.04</v>
      </c>
      <c r="G2107" s="1">
        <v>8.84</v>
      </c>
      <c r="H2107" s="1">
        <v>0</v>
      </c>
      <c r="I2107" s="1">
        <v>0</v>
      </c>
      <c r="J2107" s="1">
        <v>15.53</v>
      </c>
      <c r="K2107" s="1">
        <v>0</v>
      </c>
      <c r="L2107" s="1">
        <v>0</v>
      </c>
      <c r="M2107" s="1">
        <v>224.90581853</v>
      </c>
      <c r="N2107" s="1">
        <v>0</v>
      </c>
    </row>
    <row r="2108" spans="1:14" x14ac:dyDescent="0.15">
      <c r="A2108" s="1" t="str">
        <f t="shared" si="51"/>
        <v>AmeriCredit Automobile Receivables Trust 2017-10001694010 - 00011342795</v>
      </c>
      <c r="B2108" s="2">
        <v>42795</v>
      </c>
      <c r="C2108" s="1" t="s">
        <v>673</v>
      </c>
      <c r="D2108" s="1" t="s">
        <v>16</v>
      </c>
      <c r="E2108" s="1">
        <v>628.72</v>
      </c>
      <c r="F2108" s="1">
        <v>615.89</v>
      </c>
      <c r="G2108" s="1">
        <v>12.83</v>
      </c>
      <c r="H2108" s="1">
        <v>0</v>
      </c>
      <c r="I2108" s="1">
        <v>0</v>
      </c>
      <c r="J2108" s="1">
        <v>6.27</v>
      </c>
      <c r="K2108" s="1">
        <v>0</v>
      </c>
      <c r="L2108" s="1">
        <v>0</v>
      </c>
      <c r="M2108" s="1">
        <v>267.55094021000002</v>
      </c>
      <c r="N2108" s="1">
        <v>0</v>
      </c>
    </row>
    <row r="2109" spans="1:14" x14ac:dyDescent="0.15">
      <c r="A2109" s="1" t="str">
        <f t="shared" si="51"/>
        <v>AmeriCredit Automobile Receivables Trust 2017-10001694010 - 00021642795</v>
      </c>
      <c r="B2109" s="2">
        <v>42795</v>
      </c>
      <c r="C2109" s="1" t="s">
        <v>672</v>
      </c>
      <c r="D2109" s="1" t="s">
        <v>16</v>
      </c>
      <c r="E2109" s="1">
        <v>7966.32</v>
      </c>
      <c r="F2109" s="1">
        <v>860.09</v>
      </c>
      <c r="G2109" s="1">
        <v>0</v>
      </c>
      <c r="H2109" s="1">
        <v>0</v>
      </c>
      <c r="I2109" s="1">
        <v>7106.23</v>
      </c>
      <c r="J2109" s="1">
        <v>244.91</v>
      </c>
      <c r="K2109" s="1">
        <v>0</v>
      </c>
      <c r="L2109" s="1">
        <v>0</v>
      </c>
      <c r="M2109" s="1">
        <v>434.35199746000001</v>
      </c>
      <c r="N2109" s="1">
        <v>537.97</v>
      </c>
    </row>
    <row r="2110" spans="1:14" x14ac:dyDescent="0.15">
      <c r="A2110" s="1" t="str">
        <f t="shared" si="51"/>
        <v>AmeriCredit Automobile Receivables Trust 2017-10001694010 - 00032842795</v>
      </c>
      <c r="B2110" s="2">
        <v>42795</v>
      </c>
      <c r="C2110" s="1" t="s">
        <v>670</v>
      </c>
      <c r="D2110" s="1" t="s">
        <v>16</v>
      </c>
      <c r="E2110" s="1">
        <v>9422.73</v>
      </c>
      <c r="F2110" s="1">
        <v>250.85</v>
      </c>
      <c r="G2110" s="1">
        <v>0</v>
      </c>
      <c r="H2110" s="1">
        <v>0</v>
      </c>
      <c r="I2110" s="1">
        <v>9171.8799999999992</v>
      </c>
      <c r="J2110" s="1">
        <v>131.58000000000001</v>
      </c>
      <c r="K2110" s="1">
        <v>0</v>
      </c>
      <c r="L2110" s="1">
        <v>0</v>
      </c>
      <c r="M2110" s="1">
        <v>314.58276892999999</v>
      </c>
      <c r="N2110" s="1">
        <v>382.43</v>
      </c>
    </row>
    <row r="2111" spans="1:14" x14ac:dyDescent="0.15">
      <c r="A2111" s="1" t="str">
        <f t="shared" si="51"/>
        <v>AmeriCredit Automobile Receivables Trust 2017-10001694010 - 00034242795</v>
      </c>
      <c r="B2111" s="2">
        <v>42795</v>
      </c>
      <c r="C2111" s="1" t="s">
        <v>669</v>
      </c>
      <c r="D2111" s="1" t="s">
        <v>16</v>
      </c>
      <c r="E2111" s="1">
        <v>735.28</v>
      </c>
      <c r="F2111" s="1">
        <v>0</v>
      </c>
      <c r="G2111" s="1">
        <v>0</v>
      </c>
      <c r="H2111" s="1">
        <v>0</v>
      </c>
      <c r="I2111" s="1">
        <v>735.28</v>
      </c>
      <c r="J2111" s="1">
        <v>0</v>
      </c>
      <c r="K2111" s="1">
        <v>0</v>
      </c>
      <c r="L2111" s="1">
        <v>0</v>
      </c>
      <c r="M2111" s="1">
        <v>193.96896448999999</v>
      </c>
      <c r="N2111" s="1">
        <v>0</v>
      </c>
    </row>
    <row r="2112" spans="1:14" x14ac:dyDescent="0.15">
      <c r="A2112" s="1" t="str">
        <f t="shared" si="51"/>
        <v>AmeriCredit Automobile Receivables Trust 2017-10001694010 - 00041142795</v>
      </c>
      <c r="B2112" s="2">
        <v>42795</v>
      </c>
      <c r="C2112" s="1" t="s">
        <v>667</v>
      </c>
      <c r="D2112" s="1" t="s">
        <v>16</v>
      </c>
      <c r="E2112" s="1">
        <v>3070.75</v>
      </c>
      <c r="F2112" s="1">
        <v>3056.8</v>
      </c>
      <c r="G2112" s="1">
        <v>13.95</v>
      </c>
      <c r="H2112" s="1">
        <v>0</v>
      </c>
      <c r="I2112" s="1">
        <v>0</v>
      </c>
      <c r="J2112" s="1">
        <v>32.31</v>
      </c>
      <c r="K2112" s="1">
        <v>0</v>
      </c>
      <c r="L2112" s="1">
        <v>0</v>
      </c>
      <c r="M2112" s="1">
        <v>346.01237450999997</v>
      </c>
      <c r="N2112" s="1">
        <v>0</v>
      </c>
    </row>
    <row r="2113" spans="1:14" x14ac:dyDescent="0.15">
      <c r="A2113" s="1" t="str">
        <f t="shared" si="51"/>
        <v>AmeriCredit Automobile Receivables Trust 2017-10001694010 - 00043642795</v>
      </c>
      <c r="B2113" s="2">
        <v>42795</v>
      </c>
      <c r="C2113" s="1" t="s">
        <v>666</v>
      </c>
      <c r="D2113" s="1" t="s">
        <v>16</v>
      </c>
      <c r="E2113" s="1">
        <v>673.43</v>
      </c>
      <c r="F2113" s="1">
        <v>668.43</v>
      </c>
      <c r="G2113" s="1">
        <v>5</v>
      </c>
      <c r="H2113" s="1">
        <v>0</v>
      </c>
      <c r="I2113" s="1">
        <v>0</v>
      </c>
      <c r="J2113" s="1">
        <v>11.67</v>
      </c>
      <c r="K2113" s="1">
        <v>0</v>
      </c>
      <c r="L2113" s="1">
        <v>0</v>
      </c>
      <c r="M2113" s="1">
        <v>221.87775808000001</v>
      </c>
      <c r="N2113" s="1">
        <v>0</v>
      </c>
    </row>
    <row r="2114" spans="1:14" x14ac:dyDescent="0.15">
      <c r="A2114" s="1" t="str">
        <f t="shared" si="51"/>
        <v>AmeriCredit Automobile Receivables Trust 2017-10001694010 - 00052042795</v>
      </c>
      <c r="B2114" s="2">
        <v>42795</v>
      </c>
      <c r="C2114" s="1" t="s">
        <v>665</v>
      </c>
      <c r="D2114" s="1" t="s">
        <v>16</v>
      </c>
      <c r="E2114" s="1">
        <v>7450.09</v>
      </c>
      <c r="F2114" s="1">
        <v>0</v>
      </c>
      <c r="G2114" s="1">
        <v>7450.09</v>
      </c>
      <c r="H2114" s="1">
        <v>0</v>
      </c>
      <c r="I2114" s="1">
        <v>0</v>
      </c>
      <c r="J2114" s="1">
        <v>0</v>
      </c>
      <c r="K2114" s="1">
        <v>0</v>
      </c>
      <c r="L2114" s="1">
        <v>-175</v>
      </c>
      <c r="M2114" s="1">
        <v>292.40891319000002</v>
      </c>
      <c r="N2114" s="1">
        <v>0</v>
      </c>
    </row>
    <row r="2115" spans="1:14" x14ac:dyDescent="0.15">
      <c r="A2115" s="1" t="str">
        <f t="shared" ref="A2115:A2178" si="52">D2115&amp;C2115&amp;B2115</f>
        <v>AmeriCredit Automobile Receivables Trust 2017-10001694010 - 00060642795</v>
      </c>
      <c r="B2115" s="2">
        <v>42795</v>
      </c>
      <c r="C2115" s="1" t="s">
        <v>663</v>
      </c>
      <c r="D2115" s="1" t="s">
        <v>16</v>
      </c>
      <c r="E2115" s="1">
        <v>254.6</v>
      </c>
      <c r="F2115" s="1">
        <v>252.45</v>
      </c>
      <c r="G2115" s="1">
        <v>2.15</v>
      </c>
      <c r="H2115" s="1">
        <v>0</v>
      </c>
      <c r="I2115" s="1">
        <v>0</v>
      </c>
      <c r="J2115" s="1">
        <v>2.15</v>
      </c>
      <c r="K2115" s="1">
        <v>0</v>
      </c>
      <c r="L2115" s="1">
        <v>0</v>
      </c>
      <c r="M2115" s="1">
        <v>186.54997757000001</v>
      </c>
      <c r="N2115" s="1">
        <v>0</v>
      </c>
    </row>
    <row r="2116" spans="1:14" x14ac:dyDescent="0.15">
      <c r="A2116" s="1" t="str">
        <f t="shared" si="52"/>
        <v>AmeriCredit Automobile Receivables Trust 2017-10001694010 - 00065542795</v>
      </c>
      <c r="B2116" s="2">
        <v>42795</v>
      </c>
      <c r="C2116" s="1" t="s">
        <v>662</v>
      </c>
      <c r="D2116" s="1" t="s">
        <v>16</v>
      </c>
      <c r="E2116" s="1">
        <v>550.64</v>
      </c>
      <c r="F2116" s="1">
        <v>542.35</v>
      </c>
      <c r="G2116" s="1">
        <v>8.2899999999999991</v>
      </c>
      <c r="H2116" s="1">
        <v>0</v>
      </c>
      <c r="I2116" s="1">
        <v>0</v>
      </c>
      <c r="J2116" s="1">
        <v>8.2899999999999991</v>
      </c>
      <c r="K2116" s="1">
        <v>0</v>
      </c>
      <c r="L2116" s="1">
        <v>0</v>
      </c>
      <c r="M2116" s="1">
        <v>357.11268342</v>
      </c>
      <c r="N2116" s="1">
        <v>0</v>
      </c>
    </row>
    <row r="2117" spans="1:14" x14ac:dyDescent="0.15">
      <c r="A2117" s="1" t="str">
        <f t="shared" si="52"/>
        <v>AmeriCredit Automobile Receivables Trust 2017-10001694010 - 00102742795</v>
      </c>
      <c r="B2117" s="2">
        <v>42795</v>
      </c>
      <c r="C2117" s="1" t="s">
        <v>660</v>
      </c>
      <c r="D2117" s="1" t="s">
        <v>16</v>
      </c>
      <c r="E2117" s="1">
        <v>11232.46</v>
      </c>
      <c r="F2117" s="1">
        <v>0</v>
      </c>
      <c r="G2117" s="1">
        <v>11232.46</v>
      </c>
      <c r="H2117" s="1">
        <v>0</v>
      </c>
      <c r="I2117" s="1">
        <v>0</v>
      </c>
      <c r="J2117" s="1">
        <v>0</v>
      </c>
      <c r="K2117" s="1">
        <v>0</v>
      </c>
      <c r="L2117" s="1">
        <v>4168</v>
      </c>
      <c r="M2117" s="1">
        <v>510.20572097000002</v>
      </c>
      <c r="N2117" s="1">
        <v>0</v>
      </c>
    </row>
    <row r="2118" spans="1:14" x14ac:dyDescent="0.15">
      <c r="A2118" s="1" t="str">
        <f t="shared" si="52"/>
        <v>AmeriCredit Automobile Receivables Trust 2017-10001694010 - 00104342795</v>
      </c>
      <c r="B2118" s="2">
        <v>42795</v>
      </c>
      <c r="C2118" s="1" t="s">
        <v>659</v>
      </c>
      <c r="D2118" s="1" t="s">
        <v>16</v>
      </c>
      <c r="E2118" s="1">
        <v>4797.33</v>
      </c>
      <c r="F2118" s="1">
        <v>1151.5</v>
      </c>
      <c r="G2118" s="1">
        <v>-485</v>
      </c>
      <c r="H2118" s="1">
        <v>0</v>
      </c>
      <c r="I2118" s="1">
        <v>4130.83</v>
      </c>
      <c r="J2118" s="1">
        <v>132.58000000000001</v>
      </c>
      <c r="K2118" s="1">
        <v>0</v>
      </c>
      <c r="L2118" s="1">
        <v>-485</v>
      </c>
      <c r="M2118" s="1">
        <v>237.53456838</v>
      </c>
      <c r="N2118" s="1">
        <v>532.72</v>
      </c>
    </row>
    <row r="2119" spans="1:14" x14ac:dyDescent="0.15">
      <c r="A2119" s="1" t="str">
        <f t="shared" si="52"/>
        <v>AmeriCredit Automobile Receivables Trust 2017-10001694010 - 00105742795</v>
      </c>
      <c r="B2119" s="2">
        <v>42795</v>
      </c>
      <c r="C2119" s="1" t="s">
        <v>658</v>
      </c>
      <c r="D2119" s="1" t="s">
        <v>16</v>
      </c>
      <c r="E2119" s="1">
        <v>13976.83</v>
      </c>
      <c r="F2119" s="1">
        <v>0</v>
      </c>
      <c r="G2119" s="1">
        <v>0</v>
      </c>
      <c r="H2119" s="1">
        <v>0</v>
      </c>
      <c r="I2119" s="1">
        <v>13976.83</v>
      </c>
      <c r="J2119" s="1">
        <v>0</v>
      </c>
      <c r="K2119" s="1">
        <v>0</v>
      </c>
      <c r="L2119" s="1">
        <v>0</v>
      </c>
      <c r="M2119" s="1">
        <v>462.15272747</v>
      </c>
      <c r="N2119" s="1">
        <v>1143.1600000000001</v>
      </c>
    </row>
    <row r="2120" spans="1:14" x14ac:dyDescent="0.15">
      <c r="A2120" s="1" t="str">
        <f t="shared" si="52"/>
        <v>AmeriCredit Automobile Receivables Trust 2017-10001694010 - 00106942795</v>
      </c>
      <c r="B2120" s="2">
        <v>42795</v>
      </c>
      <c r="C2120" s="1" t="s">
        <v>657</v>
      </c>
      <c r="D2120" s="1" t="s">
        <v>16</v>
      </c>
      <c r="E2120" s="1">
        <v>8861.5300000000007</v>
      </c>
      <c r="F2120" s="1">
        <v>344.9</v>
      </c>
      <c r="G2120" s="1">
        <v>0</v>
      </c>
      <c r="H2120" s="1">
        <v>0</v>
      </c>
      <c r="I2120" s="1">
        <v>8516.6299999999992</v>
      </c>
      <c r="J2120" s="1">
        <v>95.1</v>
      </c>
      <c r="K2120" s="1">
        <v>0</v>
      </c>
      <c r="L2120" s="1">
        <v>0</v>
      </c>
      <c r="M2120" s="1">
        <v>364.52644958000002</v>
      </c>
      <c r="N2120" s="1">
        <v>428.75</v>
      </c>
    </row>
    <row r="2121" spans="1:14" x14ac:dyDescent="0.15">
      <c r="A2121" s="1" t="str">
        <f t="shared" si="52"/>
        <v>AmeriCredit Automobile Receivables Trust 2017-10001694010 - 00125542795</v>
      </c>
      <c r="B2121" s="2">
        <v>42795</v>
      </c>
      <c r="C2121" s="1" t="s">
        <v>655</v>
      </c>
      <c r="D2121" s="1" t="s">
        <v>16</v>
      </c>
      <c r="E2121" s="1">
        <v>11400.55</v>
      </c>
      <c r="F2121" s="1">
        <v>2414.7399999999998</v>
      </c>
      <c r="G2121" s="1">
        <v>-530</v>
      </c>
      <c r="H2121" s="1">
        <v>0</v>
      </c>
      <c r="I2121" s="1">
        <v>9515.81</v>
      </c>
      <c r="J2121" s="1">
        <v>170.26</v>
      </c>
      <c r="K2121" s="1">
        <v>0</v>
      </c>
      <c r="L2121" s="1">
        <v>-530</v>
      </c>
      <c r="M2121" s="1">
        <v>618.09317279000004</v>
      </c>
      <c r="N2121" s="1">
        <v>677.35</v>
      </c>
    </row>
    <row r="2122" spans="1:14" x14ac:dyDescent="0.15">
      <c r="A2122" s="1" t="str">
        <f t="shared" si="52"/>
        <v>AmeriCredit Automobile Receivables Trust 2017-10001694010 - 00127042795</v>
      </c>
      <c r="B2122" s="2">
        <v>42795</v>
      </c>
      <c r="C2122" s="1" t="s">
        <v>654</v>
      </c>
      <c r="D2122" s="1" t="s">
        <v>16</v>
      </c>
      <c r="E2122" s="1">
        <v>9241.18</v>
      </c>
      <c r="F2122" s="1">
        <v>290.8</v>
      </c>
      <c r="G2122" s="1">
        <v>0</v>
      </c>
      <c r="H2122" s="1">
        <v>0</v>
      </c>
      <c r="I2122" s="1">
        <v>8950.3799999999992</v>
      </c>
      <c r="J2122" s="1">
        <v>120.2</v>
      </c>
      <c r="K2122" s="1">
        <v>0</v>
      </c>
      <c r="L2122" s="1">
        <v>0</v>
      </c>
      <c r="M2122" s="1">
        <v>330.7155156</v>
      </c>
      <c r="N2122" s="1">
        <v>1233.8399999999999</v>
      </c>
    </row>
    <row r="2123" spans="1:14" x14ac:dyDescent="0.15">
      <c r="A2123" s="1" t="str">
        <f t="shared" si="52"/>
        <v>AmeriCredit Automobile Receivables Trust 2017-10001694010 - 00132142795</v>
      </c>
      <c r="B2123" s="2">
        <v>42795</v>
      </c>
      <c r="C2123" s="1" t="s">
        <v>653</v>
      </c>
      <c r="D2123" s="1" t="s">
        <v>16</v>
      </c>
      <c r="E2123" s="1">
        <v>10762.31</v>
      </c>
      <c r="F2123" s="1">
        <v>1629.08</v>
      </c>
      <c r="G2123" s="1">
        <v>-525</v>
      </c>
      <c r="H2123" s="1">
        <v>0</v>
      </c>
      <c r="I2123" s="1">
        <v>9658.23</v>
      </c>
      <c r="J2123" s="1">
        <v>238.92</v>
      </c>
      <c r="K2123" s="1">
        <v>0</v>
      </c>
      <c r="L2123" s="1">
        <v>-525</v>
      </c>
      <c r="M2123" s="1">
        <v>448.90288686000002</v>
      </c>
      <c r="N2123" s="1">
        <v>509.49</v>
      </c>
    </row>
    <row r="2124" spans="1:14" x14ac:dyDescent="0.15">
      <c r="A2124" s="1" t="str">
        <f t="shared" si="52"/>
        <v>AmeriCredit Automobile Receivables Trust 2017-10001694010 - 00143742795</v>
      </c>
      <c r="B2124" s="2">
        <v>42795</v>
      </c>
      <c r="C2124" s="1" t="s">
        <v>652</v>
      </c>
      <c r="D2124" s="1" t="s">
        <v>16</v>
      </c>
      <c r="E2124" s="1">
        <v>454.89</v>
      </c>
      <c r="F2124" s="1">
        <v>452.14</v>
      </c>
      <c r="G2124" s="1">
        <v>2.75</v>
      </c>
      <c r="H2124" s="1">
        <v>0</v>
      </c>
      <c r="I2124" s="1">
        <v>0</v>
      </c>
      <c r="J2124" s="1">
        <v>2.75</v>
      </c>
      <c r="K2124" s="1">
        <v>0</v>
      </c>
      <c r="L2124" s="1">
        <v>0</v>
      </c>
      <c r="M2124" s="1">
        <v>259.66141003000001</v>
      </c>
      <c r="N2124" s="1">
        <v>0</v>
      </c>
    </row>
    <row r="2125" spans="1:14" x14ac:dyDescent="0.15">
      <c r="A2125" s="1" t="str">
        <f t="shared" si="52"/>
        <v>AmeriCredit Automobile Receivables Trust 2017-10001694010 - 00171942795</v>
      </c>
      <c r="B2125" s="2">
        <v>42795</v>
      </c>
      <c r="C2125" s="1" t="s">
        <v>649</v>
      </c>
      <c r="D2125" s="1" t="s">
        <v>16</v>
      </c>
      <c r="E2125" s="1">
        <v>5888.32</v>
      </c>
      <c r="F2125" s="1">
        <v>1621.31</v>
      </c>
      <c r="G2125" s="1">
        <v>-525</v>
      </c>
      <c r="H2125" s="1">
        <v>0</v>
      </c>
      <c r="I2125" s="1">
        <v>4792.01</v>
      </c>
      <c r="J2125" s="1">
        <v>33.520000000000003</v>
      </c>
      <c r="K2125" s="1">
        <v>0</v>
      </c>
      <c r="L2125" s="1">
        <v>-525</v>
      </c>
      <c r="M2125" s="1">
        <v>347.64265736999999</v>
      </c>
      <c r="N2125" s="1">
        <v>376.61</v>
      </c>
    </row>
    <row r="2126" spans="1:14" x14ac:dyDescent="0.15">
      <c r="A2126" s="1" t="str">
        <f t="shared" si="52"/>
        <v>AmeriCredit Automobile Receivables Trust 2017-10001694010 - 00173442795</v>
      </c>
      <c r="B2126" s="2">
        <v>42795</v>
      </c>
      <c r="C2126" s="1" t="s">
        <v>648</v>
      </c>
      <c r="D2126" s="1" t="s">
        <v>16</v>
      </c>
      <c r="E2126" s="1">
        <v>14509.58</v>
      </c>
      <c r="F2126" s="1">
        <v>377.72</v>
      </c>
      <c r="G2126" s="1">
        <v>0</v>
      </c>
      <c r="H2126" s="1">
        <v>0</v>
      </c>
      <c r="I2126" s="1">
        <v>14131.86</v>
      </c>
      <c r="J2126" s="1">
        <v>254.69</v>
      </c>
      <c r="K2126" s="1">
        <v>0</v>
      </c>
      <c r="L2126" s="1">
        <v>0</v>
      </c>
      <c r="M2126" s="1">
        <v>532.67960972000003</v>
      </c>
      <c r="N2126" s="1">
        <v>1228.6099999999999</v>
      </c>
    </row>
    <row r="2127" spans="1:14" x14ac:dyDescent="0.15">
      <c r="A2127" s="1" t="str">
        <f t="shared" si="52"/>
        <v>AmeriCredit Automobile Receivables Trust 2017-10001694010 - 00198642795</v>
      </c>
      <c r="B2127" s="2">
        <v>42795</v>
      </c>
      <c r="C2127" s="1" t="s">
        <v>646</v>
      </c>
      <c r="D2127" s="1" t="s">
        <v>16</v>
      </c>
      <c r="E2127" s="1">
        <v>11601.44</v>
      </c>
      <c r="F2127" s="1">
        <v>411.43</v>
      </c>
      <c r="G2127" s="1">
        <v>0</v>
      </c>
      <c r="H2127" s="1">
        <v>0</v>
      </c>
      <c r="I2127" s="1">
        <v>11190.01</v>
      </c>
      <c r="J2127" s="1">
        <v>232.07</v>
      </c>
      <c r="K2127" s="1">
        <v>0</v>
      </c>
      <c r="L2127" s="1">
        <v>0</v>
      </c>
      <c r="M2127" s="1">
        <v>417.07422771</v>
      </c>
      <c r="N2127" s="1">
        <v>991.34</v>
      </c>
    </row>
    <row r="2128" spans="1:14" x14ac:dyDescent="0.15">
      <c r="A2128" s="1" t="str">
        <f t="shared" si="52"/>
        <v>AmeriCredit Automobile Receivables Trust 2017-10001694010 - 00221142795</v>
      </c>
      <c r="B2128" s="2">
        <v>42795</v>
      </c>
      <c r="C2128" s="1" t="s">
        <v>644</v>
      </c>
      <c r="D2128" s="1" t="s">
        <v>16</v>
      </c>
      <c r="E2128" s="1">
        <v>2432.4299999999998</v>
      </c>
      <c r="F2128" s="1">
        <v>58.96</v>
      </c>
      <c r="G2128" s="1">
        <v>-425</v>
      </c>
      <c r="H2128" s="1">
        <v>0</v>
      </c>
      <c r="I2128" s="1">
        <v>2798.47</v>
      </c>
      <c r="J2128" s="1">
        <v>194.51</v>
      </c>
      <c r="K2128" s="1">
        <v>0</v>
      </c>
      <c r="L2128" s="1">
        <v>0</v>
      </c>
      <c r="M2128" s="1">
        <v>279.60255346999998</v>
      </c>
      <c r="N2128" s="1">
        <v>288.02999999999997</v>
      </c>
    </row>
    <row r="2129" spans="1:14" x14ac:dyDescent="0.15">
      <c r="A2129" s="1" t="str">
        <f t="shared" si="52"/>
        <v>AmeriCredit Automobile Receivables Trust 2017-10001694010 - 00222842795</v>
      </c>
      <c r="B2129" s="2">
        <v>42795</v>
      </c>
      <c r="C2129" s="1" t="s">
        <v>642</v>
      </c>
      <c r="D2129" s="1" t="s">
        <v>16</v>
      </c>
      <c r="E2129" s="1">
        <v>2503.27</v>
      </c>
      <c r="F2129" s="1">
        <v>2495.65</v>
      </c>
      <c r="G2129" s="1">
        <v>7.62</v>
      </c>
      <c r="H2129" s="1">
        <v>0</v>
      </c>
      <c r="I2129" s="1">
        <v>0</v>
      </c>
      <c r="J2129" s="1">
        <v>30.5</v>
      </c>
      <c r="K2129" s="1">
        <v>0</v>
      </c>
      <c r="L2129" s="1">
        <v>0</v>
      </c>
      <c r="M2129" s="1">
        <v>315.39526626999998</v>
      </c>
      <c r="N2129" s="1">
        <v>0</v>
      </c>
    </row>
    <row r="2130" spans="1:14" x14ac:dyDescent="0.15">
      <c r="A2130" s="1" t="str">
        <f t="shared" si="52"/>
        <v>AmeriCredit Automobile Receivables Trust 2017-10001694010 - 00235342795</v>
      </c>
      <c r="B2130" s="2">
        <v>42795</v>
      </c>
      <c r="C2130" s="1" t="s">
        <v>641</v>
      </c>
      <c r="D2130" s="1" t="s">
        <v>16</v>
      </c>
      <c r="E2130" s="1">
        <v>481.91</v>
      </c>
      <c r="F2130" s="1">
        <v>477.4</v>
      </c>
      <c r="G2130" s="1">
        <v>4.51</v>
      </c>
      <c r="H2130" s="1">
        <v>0</v>
      </c>
      <c r="I2130" s="1">
        <v>0</v>
      </c>
      <c r="J2130" s="1">
        <v>4.51</v>
      </c>
      <c r="K2130" s="1">
        <v>0</v>
      </c>
      <c r="L2130" s="1">
        <v>0</v>
      </c>
      <c r="M2130" s="1">
        <v>355.55377491000002</v>
      </c>
      <c r="N2130" s="1">
        <v>0</v>
      </c>
    </row>
    <row r="2131" spans="1:14" x14ac:dyDescent="0.15">
      <c r="A2131" s="1" t="str">
        <f t="shared" si="52"/>
        <v>AmeriCredit Automobile Receivables Trust 2017-10001694010 - 00240342795</v>
      </c>
      <c r="B2131" s="2">
        <v>42795</v>
      </c>
      <c r="C2131" s="1" t="s">
        <v>639</v>
      </c>
      <c r="D2131" s="1" t="s">
        <v>16</v>
      </c>
      <c r="E2131" s="1">
        <v>12346.67</v>
      </c>
      <c r="F2131" s="1">
        <v>0</v>
      </c>
      <c r="G2131" s="1">
        <v>12346.67</v>
      </c>
      <c r="H2131" s="1">
        <v>0</v>
      </c>
      <c r="I2131" s="1">
        <v>0</v>
      </c>
      <c r="J2131" s="1">
        <v>0</v>
      </c>
      <c r="K2131" s="1">
        <v>0</v>
      </c>
      <c r="L2131" s="1">
        <v>4286</v>
      </c>
      <c r="M2131" s="1">
        <v>337.81409479000001</v>
      </c>
      <c r="N2131" s="1">
        <v>0</v>
      </c>
    </row>
    <row r="2132" spans="1:14" x14ac:dyDescent="0.15">
      <c r="A2132" s="1" t="str">
        <f t="shared" si="52"/>
        <v>AmeriCredit Automobile Receivables Trust 2017-10001694010 - 00258542795</v>
      </c>
      <c r="B2132" s="2">
        <v>42795</v>
      </c>
      <c r="C2132" s="1" t="s">
        <v>637</v>
      </c>
      <c r="D2132" s="1" t="s">
        <v>16</v>
      </c>
      <c r="E2132" s="1">
        <v>14682.12</v>
      </c>
      <c r="F2132" s="1">
        <v>344.22</v>
      </c>
      <c r="G2132" s="1">
        <v>0</v>
      </c>
      <c r="H2132" s="1">
        <v>0</v>
      </c>
      <c r="I2132" s="1">
        <v>14337.9</v>
      </c>
      <c r="J2132" s="1">
        <v>220.28</v>
      </c>
      <c r="K2132" s="1">
        <v>0</v>
      </c>
      <c r="L2132" s="1">
        <v>0</v>
      </c>
      <c r="M2132" s="1">
        <v>452.45827353999999</v>
      </c>
      <c r="N2132" s="1">
        <v>1122.6099999999999</v>
      </c>
    </row>
    <row r="2133" spans="1:14" x14ac:dyDescent="0.15">
      <c r="A2133" s="1" t="str">
        <f t="shared" si="52"/>
        <v>AmeriCredit Automobile Receivables Trust 2017-10001694010 - 00261342795</v>
      </c>
      <c r="B2133" s="2">
        <v>42795</v>
      </c>
      <c r="C2133" s="1" t="s">
        <v>636</v>
      </c>
      <c r="D2133" s="1" t="s">
        <v>16</v>
      </c>
      <c r="E2133" s="1">
        <v>7649.34</v>
      </c>
      <c r="F2133" s="1">
        <v>313.3</v>
      </c>
      <c r="G2133" s="1">
        <v>0</v>
      </c>
      <c r="H2133" s="1">
        <v>0</v>
      </c>
      <c r="I2133" s="1">
        <v>7336.04</v>
      </c>
      <c r="J2133" s="1">
        <v>77.67</v>
      </c>
      <c r="K2133" s="1">
        <v>0</v>
      </c>
      <c r="L2133" s="1">
        <v>0</v>
      </c>
      <c r="M2133" s="1">
        <v>344.48104255999999</v>
      </c>
      <c r="N2133" s="1">
        <v>390.97</v>
      </c>
    </row>
    <row r="2134" spans="1:14" x14ac:dyDescent="0.15">
      <c r="A2134" s="1" t="str">
        <f t="shared" si="52"/>
        <v>AmeriCredit Automobile Receivables Trust 2017-10001694010 - 00261542795</v>
      </c>
      <c r="B2134" s="2">
        <v>42795</v>
      </c>
      <c r="C2134" s="1" t="s">
        <v>635</v>
      </c>
      <c r="D2134" s="1" t="s">
        <v>16</v>
      </c>
      <c r="E2134" s="1">
        <v>12265.82</v>
      </c>
      <c r="F2134" s="1">
        <v>2346.2199999999998</v>
      </c>
      <c r="G2134" s="1">
        <v>-505</v>
      </c>
      <c r="H2134" s="1">
        <v>0</v>
      </c>
      <c r="I2134" s="1">
        <v>10424.6</v>
      </c>
      <c r="J2134" s="1">
        <v>144.18</v>
      </c>
      <c r="K2134" s="1">
        <v>0</v>
      </c>
      <c r="L2134" s="1">
        <v>-695</v>
      </c>
      <c r="M2134" s="1">
        <v>452.97309252999997</v>
      </c>
      <c r="N2134" s="1">
        <v>496.4</v>
      </c>
    </row>
    <row r="2135" spans="1:14" x14ac:dyDescent="0.15">
      <c r="A2135" s="1" t="str">
        <f t="shared" si="52"/>
        <v>AmeriCredit Automobile Receivables Trust 2017-10001694010 - 00264042795</v>
      </c>
      <c r="B2135" s="2">
        <v>42795</v>
      </c>
      <c r="C2135" s="1" t="s">
        <v>634</v>
      </c>
      <c r="D2135" s="1" t="s">
        <v>16</v>
      </c>
      <c r="E2135" s="1">
        <v>9145.6299999999992</v>
      </c>
      <c r="F2135" s="1">
        <v>1825.98</v>
      </c>
      <c r="G2135" s="1">
        <v>-525</v>
      </c>
      <c r="H2135" s="1">
        <v>0</v>
      </c>
      <c r="I2135" s="1">
        <v>7844.65</v>
      </c>
      <c r="J2135" s="1">
        <v>100.52</v>
      </c>
      <c r="K2135" s="1">
        <v>0</v>
      </c>
      <c r="L2135" s="1">
        <v>-425</v>
      </c>
      <c r="M2135" s="1">
        <v>380.04749950000001</v>
      </c>
      <c r="N2135" s="1">
        <v>407.06</v>
      </c>
    </row>
    <row r="2136" spans="1:14" x14ac:dyDescent="0.15">
      <c r="A2136" s="1" t="str">
        <f t="shared" si="52"/>
        <v>AmeriCredit Automobile Receivables Trust 2017-10001694010 - 00267242795</v>
      </c>
      <c r="B2136" s="2">
        <v>42795</v>
      </c>
      <c r="C2136" s="1" t="s">
        <v>633</v>
      </c>
      <c r="D2136" s="1" t="s">
        <v>16</v>
      </c>
      <c r="E2136" s="1">
        <v>2973.19</v>
      </c>
      <c r="F2136" s="1">
        <v>2971.85</v>
      </c>
      <c r="G2136" s="1">
        <v>1.34</v>
      </c>
      <c r="H2136" s="1">
        <v>0</v>
      </c>
      <c r="I2136" s="1">
        <v>0</v>
      </c>
      <c r="J2136" s="1">
        <v>60.48</v>
      </c>
      <c r="K2136" s="1">
        <v>0</v>
      </c>
      <c r="L2136" s="1">
        <v>0</v>
      </c>
      <c r="M2136" s="1">
        <v>316.34066552000002</v>
      </c>
      <c r="N2136" s="1">
        <v>0</v>
      </c>
    </row>
    <row r="2137" spans="1:14" x14ac:dyDescent="0.15">
      <c r="A2137" s="1" t="str">
        <f t="shared" si="52"/>
        <v>AmeriCredit Automobile Receivables Trust 2017-10001694010 - 00282842795</v>
      </c>
      <c r="B2137" s="2">
        <v>42795</v>
      </c>
      <c r="C2137" s="1" t="s">
        <v>632</v>
      </c>
      <c r="D2137" s="1" t="s">
        <v>16</v>
      </c>
      <c r="E2137" s="1">
        <v>11950.58</v>
      </c>
      <c r="F2137" s="1">
        <v>1543.59</v>
      </c>
      <c r="G2137" s="1">
        <v>-495</v>
      </c>
      <c r="H2137" s="1">
        <v>0</v>
      </c>
      <c r="I2137" s="1">
        <v>10901.99</v>
      </c>
      <c r="J2137" s="1">
        <v>79.41</v>
      </c>
      <c r="K2137" s="1">
        <v>0</v>
      </c>
      <c r="L2137" s="1">
        <v>-395</v>
      </c>
      <c r="M2137" s="1">
        <v>514.21253387000002</v>
      </c>
      <c r="N2137" s="1">
        <v>1124.55</v>
      </c>
    </row>
    <row r="2138" spans="1:14" x14ac:dyDescent="0.15">
      <c r="A2138" s="1" t="str">
        <f t="shared" si="52"/>
        <v>AmeriCredit Automobile Receivables Trust 2017-10001694010 - 00282942795</v>
      </c>
      <c r="B2138" s="2">
        <v>42795</v>
      </c>
      <c r="C2138" s="1" t="s">
        <v>631</v>
      </c>
      <c r="D2138" s="1" t="s">
        <v>16</v>
      </c>
      <c r="E2138" s="1">
        <v>10223.66</v>
      </c>
      <c r="F2138" s="1">
        <v>371.92</v>
      </c>
      <c r="G2138" s="1">
        <v>0</v>
      </c>
      <c r="H2138" s="1">
        <v>0</v>
      </c>
      <c r="I2138" s="1">
        <v>9851.74</v>
      </c>
      <c r="J2138" s="1">
        <v>76.33</v>
      </c>
      <c r="K2138" s="1">
        <v>0</v>
      </c>
      <c r="L2138" s="1">
        <v>-400</v>
      </c>
      <c r="M2138" s="1">
        <v>395.67541562000002</v>
      </c>
      <c r="N2138" s="1">
        <v>448.8</v>
      </c>
    </row>
    <row r="2139" spans="1:14" x14ac:dyDescent="0.15">
      <c r="A2139" s="1" t="str">
        <f t="shared" si="52"/>
        <v>AmeriCredit Automobile Receivables Trust 2017-10001694010 - 00284642795</v>
      </c>
      <c r="B2139" s="2">
        <v>42795</v>
      </c>
      <c r="C2139" s="1" t="s">
        <v>630</v>
      </c>
      <c r="D2139" s="1" t="s">
        <v>16</v>
      </c>
      <c r="E2139" s="1">
        <v>11476.88</v>
      </c>
      <c r="F2139" s="1">
        <v>2678.91</v>
      </c>
      <c r="G2139" s="1">
        <v>-500</v>
      </c>
      <c r="H2139" s="1">
        <v>0</v>
      </c>
      <c r="I2139" s="1">
        <v>9297.9699999999993</v>
      </c>
      <c r="J2139" s="1">
        <v>576.61</v>
      </c>
      <c r="K2139" s="1">
        <v>0</v>
      </c>
      <c r="L2139" s="1">
        <v>-500</v>
      </c>
      <c r="M2139" s="1">
        <v>568.00131241999998</v>
      </c>
      <c r="N2139" s="1">
        <v>688.88</v>
      </c>
    </row>
    <row r="2140" spans="1:14" x14ac:dyDescent="0.15">
      <c r="A2140" s="1" t="str">
        <f t="shared" si="52"/>
        <v>AmeriCredit Automobile Receivables Trust 2017-10001694010 - 00301542795</v>
      </c>
      <c r="B2140" s="2">
        <v>42795</v>
      </c>
      <c r="C2140" s="1" t="s">
        <v>629</v>
      </c>
      <c r="D2140" s="1" t="s">
        <v>16</v>
      </c>
      <c r="E2140" s="1">
        <v>8549.94</v>
      </c>
      <c r="F2140" s="1">
        <v>8537.4599999999991</v>
      </c>
      <c r="G2140" s="1">
        <v>12.48</v>
      </c>
      <c r="H2140" s="1">
        <v>0</v>
      </c>
      <c r="I2140" s="1">
        <v>0</v>
      </c>
      <c r="J2140" s="1">
        <v>166.27</v>
      </c>
      <c r="K2140" s="1">
        <v>0</v>
      </c>
      <c r="L2140" s="1">
        <v>0</v>
      </c>
      <c r="M2140" s="1">
        <v>350.37255477000002</v>
      </c>
      <c r="N2140" s="1">
        <v>0</v>
      </c>
    </row>
    <row r="2141" spans="1:14" x14ac:dyDescent="0.15">
      <c r="A2141" s="1" t="str">
        <f t="shared" si="52"/>
        <v>AmeriCredit Automobile Receivables Trust 2017-10001694010 - 00310442795</v>
      </c>
      <c r="B2141" s="2">
        <v>42795</v>
      </c>
      <c r="C2141" s="1" t="s">
        <v>627</v>
      </c>
      <c r="D2141" s="1" t="s">
        <v>16</v>
      </c>
      <c r="E2141" s="1">
        <v>7951.07</v>
      </c>
      <c r="F2141" s="1">
        <v>0</v>
      </c>
      <c r="G2141" s="1">
        <v>0</v>
      </c>
      <c r="H2141" s="1">
        <v>0</v>
      </c>
      <c r="I2141" s="1">
        <v>7951.07</v>
      </c>
      <c r="J2141" s="1">
        <v>0</v>
      </c>
      <c r="K2141" s="1">
        <v>0</v>
      </c>
      <c r="L2141" s="1">
        <v>0</v>
      </c>
      <c r="M2141" s="1">
        <v>344.43997718999998</v>
      </c>
      <c r="N2141" s="1">
        <v>810.8</v>
      </c>
    </row>
    <row r="2142" spans="1:14" x14ac:dyDescent="0.15">
      <c r="A2142" s="1" t="str">
        <f t="shared" si="52"/>
        <v>AmeriCredit Automobile Receivables Trust 2017-10001694010 - 00311242795</v>
      </c>
      <c r="B2142" s="2">
        <v>42795</v>
      </c>
      <c r="C2142" s="1" t="s">
        <v>626</v>
      </c>
      <c r="D2142" s="1" t="s">
        <v>16</v>
      </c>
      <c r="E2142" s="1">
        <v>11190.39</v>
      </c>
      <c r="F2142" s="1">
        <v>1377.79</v>
      </c>
      <c r="G2142" s="1">
        <v>-550</v>
      </c>
      <c r="H2142" s="1">
        <v>0</v>
      </c>
      <c r="I2142" s="1">
        <v>10362.6</v>
      </c>
      <c r="J2142" s="1">
        <v>518.21</v>
      </c>
      <c r="K2142" s="1">
        <v>0</v>
      </c>
      <c r="L2142" s="1">
        <v>-550</v>
      </c>
      <c r="M2142" s="1">
        <v>364.18011489000003</v>
      </c>
      <c r="N2142" s="1">
        <v>448.53</v>
      </c>
    </row>
    <row r="2143" spans="1:14" x14ac:dyDescent="0.15">
      <c r="A2143" s="1" t="str">
        <f t="shared" si="52"/>
        <v>AmeriCredit Automobile Receivables Trust 2017-10001694010 - 00312542795</v>
      </c>
      <c r="B2143" s="2">
        <v>42795</v>
      </c>
      <c r="C2143" s="1" t="s">
        <v>625</v>
      </c>
      <c r="D2143" s="1" t="s">
        <v>16</v>
      </c>
      <c r="E2143" s="1">
        <v>11615.28</v>
      </c>
      <c r="F2143" s="1">
        <v>464.88</v>
      </c>
      <c r="G2143" s="1">
        <v>0</v>
      </c>
      <c r="H2143" s="1">
        <v>0</v>
      </c>
      <c r="I2143" s="1">
        <v>11150.4</v>
      </c>
      <c r="J2143" s="1">
        <v>235.12</v>
      </c>
      <c r="K2143" s="1">
        <v>0</v>
      </c>
      <c r="L2143" s="1">
        <v>0</v>
      </c>
      <c r="M2143" s="1">
        <v>576.38205288999995</v>
      </c>
      <c r="N2143" s="1">
        <v>1836.88</v>
      </c>
    </row>
    <row r="2144" spans="1:14" x14ac:dyDescent="0.15">
      <c r="A2144" s="1" t="str">
        <f t="shared" si="52"/>
        <v>AmeriCredit Automobile Receivables Trust 2017-10001694010 - 00323542795</v>
      </c>
      <c r="B2144" s="2">
        <v>42795</v>
      </c>
      <c r="C2144" s="1" t="s">
        <v>624</v>
      </c>
      <c r="D2144" s="1" t="s">
        <v>16</v>
      </c>
      <c r="E2144" s="1">
        <v>6424.3</v>
      </c>
      <c r="F2144" s="1">
        <v>0</v>
      </c>
      <c r="G2144" s="1">
        <v>6424.3</v>
      </c>
      <c r="H2144" s="1">
        <v>0</v>
      </c>
      <c r="I2144" s="1">
        <v>0</v>
      </c>
      <c r="J2144" s="1">
        <v>0</v>
      </c>
      <c r="K2144" s="1">
        <v>0</v>
      </c>
      <c r="L2144" s="1">
        <v>-350</v>
      </c>
      <c r="M2144" s="1">
        <v>309.54098796</v>
      </c>
      <c r="N2144" s="1">
        <v>0</v>
      </c>
    </row>
    <row r="2145" spans="1:14" x14ac:dyDescent="0.15">
      <c r="A2145" s="1" t="str">
        <f t="shared" si="52"/>
        <v>AmeriCredit Automobile Receivables Trust 2017-10001694010 - 00326442795</v>
      </c>
      <c r="B2145" s="2">
        <v>42795</v>
      </c>
      <c r="C2145" s="1" t="s">
        <v>623</v>
      </c>
      <c r="D2145" s="1" t="s">
        <v>16</v>
      </c>
      <c r="E2145" s="1">
        <v>946.27</v>
      </c>
      <c r="F2145" s="1">
        <v>929.01</v>
      </c>
      <c r="G2145" s="1">
        <v>17.260000000000002</v>
      </c>
      <c r="H2145" s="1">
        <v>0</v>
      </c>
      <c r="I2145" s="1">
        <v>0</v>
      </c>
      <c r="J2145" s="1">
        <v>11.33</v>
      </c>
      <c r="K2145" s="1">
        <v>0</v>
      </c>
      <c r="L2145" s="1">
        <v>0</v>
      </c>
      <c r="M2145" s="1">
        <v>291.88026217999999</v>
      </c>
      <c r="N2145" s="1">
        <v>0</v>
      </c>
    </row>
    <row r="2146" spans="1:14" x14ac:dyDescent="0.15">
      <c r="A2146" s="1" t="str">
        <f t="shared" si="52"/>
        <v>AmeriCredit Automobile Receivables Trust 2017-10001694010 - 00327042795</v>
      </c>
      <c r="B2146" s="2">
        <v>42795</v>
      </c>
      <c r="C2146" s="1" t="s">
        <v>622</v>
      </c>
      <c r="D2146" s="1" t="s">
        <v>16</v>
      </c>
      <c r="E2146" s="1">
        <v>17294.45</v>
      </c>
      <c r="F2146" s="1">
        <v>267.55</v>
      </c>
      <c r="G2146" s="1">
        <v>0</v>
      </c>
      <c r="H2146" s="1">
        <v>0</v>
      </c>
      <c r="I2146" s="1">
        <v>17026.900000000001</v>
      </c>
      <c r="J2146" s="1">
        <v>374.13</v>
      </c>
      <c r="K2146" s="1">
        <v>0</v>
      </c>
      <c r="L2146" s="1">
        <v>0</v>
      </c>
      <c r="M2146" s="1">
        <v>516.18016490000002</v>
      </c>
      <c r="N2146" s="1">
        <v>641.67999999999995</v>
      </c>
    </row>
    <row r="2147" spans="1:14" x14ac:dyDescent="0.15">
      <c r="A2147" s="1" t="str">
        <f t="shared" si="52"/>
        <v>AmeriCredit Automobile Receivables Trust 2017-10001694010 - 00337142795</v>
      </c>
      <c r="B2147" s="2">
        <v>42795</v>
      </c>
      <c r="C2147" s="1" t="s">
        <v>621</v>
      </c>
      <c r="D2147" s="1" t="s">
        <v>16</v>
      </c>
      <c r="E2147" s="1">
        <v>216.23</v>
      </c>
      <c r="F2147" s="1">
        <v>214.42</v>
      </c>
      <c r="G2147" s="1">
        <v>1.81</v>
      </c>
      <c r="H2147" s="1">
        <v>0</v>
      </c>
      <c r="I2147" s="1">
        <v>0</v>
      </c>
      <c r="J2147" s="1">
        <v>1.81</v>
      </c>
      <c r="K2147" s="1">
        <v>0</v>
      </c>
      <c r="L2147" s="1">
        <v>0</v>
      </c>
      <c r="M2147" s="1">
        <v>194.30058222</v>
      </c>
      <c r="N2147" s="1">
        <v>0</v>
      </c>
    </row>
    <row r="2148" spans="1:14" x14ac:dyDescent="0.15">
      <c r="A2148" s="1" t="str">
        <f t="shared" si="52"/>
        <v>AmeriCredit Automobile Receivables Trust 2017-10001694010 - 00344442795</v>
      </c>
      <c r="B2148" s="2">
        <v>42795</v>
      </c>
      <c r="C2148" s="1" t="s">
        <v>620</v>
      </c>
      <c r="D2148" s="1" t="s">
        <v>16</v>
      </c>
      <c r="E2148" s="1">
        <v>7077.93</v>
      </c>
      <c r="F2148" s="1">
        <v>954.04</v>
      </c>
      <c r="G2148" s="1">
        <v>0</v>
      </c>
      <c r="H2148" s="1">
        <v>0</v>
      </c>
      <c r="I2148" s="1">
        <v>6123.89</v>
      </c>
      <c r="J2148" s="1">
        <v>45.96</v>
      </c>
      <c r="K2148" s="1">
        <v>0</v>
      </c>
      <c r="L2148" s="1">
        <v>0</v>
      </c>
      <c r="M2148" s="1">
        <v>426.02196294999999</v>
      </c>
      <c r="N2148" s="1">
        <v>469.93</v>
      </c>
    </row>
    <row r="2149" spans="1:14" x14ac:dyDescent="0.15">
      <c r="A2149" s="1" t="str">
        <f t="shared" si="52"/>
        <v>AmeriCredit Automobile Receivables Trust 2017-10001694010 - 00346942795</v>
      </c>
      <c r="B2149" s="2">
        <v>42795</v>
      </c>
      <c r="C2149" s="1" t="s">
        <v>619</v>
      </c>
      <c r="D2149" s="1" t="s">
        <v>16</v>
      </c>
      <c r="E2149" s="1">
        <v>824.39</v>
      </c>
      <c r="F2149" s="1">
        <v>819.88</v>
      </c>
      <c r="G2149" s="1">
        <v>4.51</v>
      </c>
      <c r="H2149" s="1">
        <v>0</v>
      </c>
      <c r="I2149" s="1">
        <v>0</v>
      </c>
      <c r="J2149" s="1">
        <v>13.96</v>
      </c>
      <c r="K2149" s="1">
        <v>0</v>
      </c>
      <c r="L2149" s="1">
        <v>0</v>
      </c>
      <c r="M2149" s="1">
        <v>293.01066587999998</v>
      </c>
      <c r="N2149" s="1">
        <v>0</v>
      </c>
    </row>
    <row r="2150" spans="1:14" x14ac:dyDescent="0.15">
      <c r="A2150" s="1" t="str">
        <f t="shared" si="52"/>
        <v>AmeriCredit Automobile Receivables Trust 2017-10001694010 - 00364042795</v>
      </c>
      <c r="B2150" s="2">
        <v>42795</v>
      </c>
      <c r="C2150" s="1" t="s">
        <v>617</v>
      </c>
      <c r="D2150" s="1" t="s">
        <v>16</v>
      </c>
      <c r="E2150" s="1">
        <v>1789.18</v>
      </c>
      <c r="F2150" s="1">
        <v>1770.24</v>
      </c>
      <c r="G2150" s="1">
        <v>18.940000000000001</v>
      </c>
      <c r="H2150" s="1">
        <v>0</v>
      </c>
      <c r="I2150" s="1">
        <v>0</v>
      </c>
      <c r="J2150" s="1">
        <v>33.75</v>
      </c>
      <c r="K2150" s="1">
        <v>0</v>
      </c>
      <c r="L2150" s="1">
        <v>0</v>
      </c>
      <c r="M2150" s="1">
        <v>292.52897074999998</v>
      </c>
      <c r="N2150" s="1">
        <v>0</v>
      </c>
    </row>
    <row r="2151" spans="1:14" x14ac:dyDescent="0.15">
      <c r="A2151" s="1" t="str">
        <f t="shared" si="52"/>
        <v>AmeriCredit Automobile Receivables Trust 2017-10001694010 - 00365942795</v>
      </c>
      <c r="B2151" s="2">
        <v>42795</v>
      </c>
      <c r="C2151" s="1" t="s">
        <v>616</v>
      </c>
      <c r="D2151" s="1" t="s">
        <v>16</v>
      </c>
      <c r="E2151" s="1">
        <v>6951.74</v>
      </c>
      <c r="F2151" s="1">
        <v>6949.82</v>
      </c>
      <c r="G2151" s="1">
        <v>1.92</v>
      </c>
      <c r="H2151" s="1">
        <v>0</v>
      </c>
      <c r="I2151" s="1">
        <v>0</v>
      </c>
      <c r="J2151" s="1">
        <v>174.74</v>
      </c>
      <c r="K2151" s="1">
        <v>0</v>
      </c>
      <c r="L2151" s="1">
        <v>0</v>
      </c>
      <c r="M2151" s="1">
        <v>268.72389719</v>
      </c>
      <c r="N2151" s="1">
        <v>0</v>
      </c>
    </row>
    <row r="2152" spans="1:14" x14ac:dyDescent="0.15">
      <c r="A2152" s="1" t="str">
        <f t="shared" si="52"/>
        <v>AmeriCredit Automobile Receivables Trust 2017-10001694010 - 00375142795</v>
      </c>
      <c r="B2152" s="2">
        <v>42795</v>
      </c>
      <c r="C2152" s="1" t="s">
        <v>615</v>
      </c>
      <c r="D2152" s="1" t="s">
        <v>16</v>
      </c>
      <c r="E2152" s="1">
        <v>5195.53</v>
      </c>
      <c r="F2152" s="1">
        <v>5193.96</v>
      </c>
      <c r="G2152" s="1">
        <v>1.57</v>
      </c>
      <c r="H2152" s="1">
        <v>0</v>
      </c>
      <c r="I2152" s="1">
        <v>0</v>
      </c>
      <c r="J2152" s="1">
        <v>42.66</v>
      </c>
      <c r="K2152" s="1">
        <v>0</v>
      </c>
      <c r="L2152" s="1">
        <v>0</v>
      </c>
      <c r="M2152" s="1">
        <v>348.72733935999997</v>
      </c>
      <c r="N2152" s="1">
        <v>0</v>
      </c>
    </row>
    <row r="2153" spans="1:14" x14ac:dyDescent="0.15">
      <c r="A2153" s="1" t="str">
        <f t="shared" si="52"/>
        <v>AmeriCredit Automobile Receivables Trust 2017-10001694010 - 00377542795</v>
      </c>
      <c r="B2153" s="2">
        <v>42795</v>
      </c>
      <c r="C2153" s="1" t="s">
        <v>614</v>
      </c>
      <c r="D2153" s="1" t="s">
        <v>16</v>
      </c>
      <c r="E2153" s="1">
        <v>8585.83</v>
      </c>
      <c r="F2153" s="1">
        <v>382.12</v>
      </c>
      <c r="G2153" s="1">
        <v>0</v>
      </c>
      <c r="H2153" s="1">
        <v>0</v>
      </c>
      <c r="I2153" s="1">
        <v>8203.7099999999991</v>
      </c>
      <c r="J2153" s="1">
        <v>117.88</v>
      </c>
      <c r="K2153" s="1">
        <v>0</v>
      </c>
      <c r="L2153" s="1">
        <v>0</v>
      </c>
      <c r="M2153" s="1">
        <v>388.88328732000002</v>
      </c>
      <c r="N2153" s="1">
        <v>900.02</v>
      </c>
    </row>
    <row r="2154" spans="1:14" x14ac:dyDescent="0.15">
      <c r="A2154" s="1" t="str">
        <f t="shared" si="52"/>
        <v>AmeriCredit Automobile Receivables Trust 2017-10001694010 - 00385142795</v>
      </c>
      <c r="B2154" s="2">
        <v>42795</v>
      </c>
      <c r="C2154" s="1" t="s">
        <v>612</v>
      </c>
      <c r="D2154" s="1" t="s">
        <v>16</v>
      </c>
      <c r="E2154" s="1">
        <v>53.05</v>
      </c>
      <c r="F2154" s="1">
        <v>52.33</v>
      </c>
      <c r="G2154" s="1">
        <v>0.72</v>
      </c>
      <c r="H2154" s="1">
        <v>0</v>
      </c>
      <c r="I2154" s="1">
        <v>0</v>
      </c>
      <c r="J2154" s="1">
        <v>0.72</v>
      </c>
      <c r="K2154" s="1">
        <v>0</v>
      </c>
      <c r="L2154" s="1">
        <v>0</v>
      </c>
      <c r="M2154" s="1">
        <v>374.87568943000002</v>
      </c>
      <c r="N2154" s="1">
        <v>0</v>
      </c>
    </row>
    <row r="2155" spans="1:14" x14ac:dyDescent="0.15">
      <c r="A2155" s="1" t="str">
        <f t="shared" si="52"/>
        <v>AmeriCredit Automobile Receivables Trust 2017-10001694010 - 00390842795</v>
      </c>
      <c r="B2155" s="2">
        <v>42795</v>
      </c>
      <c r="C2155" s="1" t="s">
        <v>611</v>
      </c>
      <c r="D2155" s="1" t="s">
        <v>16</v>
      </c>
      <c r="E2155" s="1">
        <v>15245.96</v>
      </c>
      <c r="F2155" s="1">
        <v>482.31</v>
      </c>
      <c r="G2155" s="1">
        <v>0</v>
      </c>
      <c r="H2155" s="1">
        <v>0</v>
      </c>
      <c r="I2155" s="1">
        <v>14763.65</v>
      </c>
      <c r="J2155" s="1">
        <v>167.69</v>
      </c>
      <c r="K2155" s="1">
        <v>0</v>
      </c>
      <c r="L2155" s="1">
        <v>0</v>
      </c>
      <c r="M2155" s="1">
        <v>532.32491463999997</v>
      </c>
      <c r="N2155" s="1">
        <v>1223.5899999999999</v>
      </c>
    </row>
    <row r="2156" spans="1:14" x14ac:dyDescent="0.15">
      <c r="A2156" s="1" t="str">
        <f t="shared" si="52"/>
        <v>AmeriCredit Automobile Receivables Trust 2017-10001694010 - 00401542795</v>
      </c>
      <c r="B2156" s="2">
        <v>42795</v>
      </c>
      <c r="C2156" s="1" t="s">
        <v>609</v>
      </c>
      <c r="D2156" s="1" t="s">
        <v>16</v>
      </c>
      <c r="E2156" s="1">
        <v>10704.89</v>
      </c>
      <c r="F2156" s="1">
        <v>395.55</v>
      </c>
      <c r="G2156" s="1">
        <v>0</v>
      </c>
      <c r="H2156" s="1">
        <v>0</v>
      </c>
      <c r="I2156" s="1">
        <v>10309.34</v>
      </c>
      <c r="J2156" s="1">
        <v>157.28</v>
      </c>
      <c r="K2156" s="1">
        <v>0</v>
      </c>
      <c r="L2156" s="1">
        <v>0</v>
      </c>
      <c r="M2156" s="1">
        <v>452.45670853000001</v>
      </c>
      <c r="N2156" s="1">
        <v>552.83000000000004</v>
      </c>
    </row>
    <row r="2157" spans="1:14" x14ac:dyDescent="0.15">
      <c r="A2157" s="1" t="str">
        <f t="shared" si="52"/>
        <v>AmeriCredit Automobile Receivables Trust 2017-10001694010 - 00412042795</v>
      </c>
      <c r="B2157" s="2">
        <v>42795</v>
      </c>
      <c r="C2157" s="1" t="s">
        <v>607</v>
      </c>
      <c r="D2157" s="1" t="s">
        <v>16</v>
      </c>
      <c r="E2157" s="1">
        <v>4973.82</v>
      </c>
      <c r="F2157" s="1">
        <v>4963.2700000000004</v>
      </c>
      <c r="G2157" s="1">
        <v>10.55</v>
      </c>
      <c r="H2157" s="1">
        <v>0</v>
      </c>
      <c r="I2157" s="1">
        <v>0</v>
      </c>
      <c r="J2157" s="1">
        <v>45.71</v>
      </c>
      <c r="K2157" s="1">
        <v>0</v>
      </c>
      <c r="L2157" s="1">
        <v>0</v>
      </c>
      <c r="M2157" s="1">
        <v>249.22426780000001</v>
      </c>
      <c r="N2157" s="1">
        <v>0</v>
      </c>
    </row>
    <row r="2158" spans="1:14" x14ac:dyDescent="0.15">
      <c r="A2158" s="1" t="str">
        <f t="shared" si="52"/>
        <v>AmeriCredit Automobile Receivables Trust 2017-10001694010 - 00417242795</v>
      </c>
      <c r="B2158" s="2">
        <v>42795</v>
      </c>
      <c r="C2158" s="1" t="s">
        <v>606</v>
      </c>
      <c r="D2158" s="1" t="s">
        <v>16</v>
      </c>
      <c r="E2158" s="1">
        <v>12076.14</v>
      </c>
      <c r="F2158" s="1">
        <v>1777.44</v>
      </c>
      <c r="G2158" s="1">
        <v>-525</v>
      </c>
      <c r="H2158" s="1">
        <v>0</v>
      </c>
      <c r="I2158" s="1">
        <v>10823.7</v>
      </c>
      <c r="J2158" s="1">
        <v>762.79</v>
      </c>
      <c r="K2158" s="1">
        <v>0</v>
      </c>
      <c r="L2158" s="1">
        <v>-650</v>
      </c>
      <c r="M2158" s="1">
        <v>472.87003885000001</v>
      </c>
      <c r="N2158" s="1">
        <v>0</v>
      </c>
    </row>
    <row r="2159" spans="1:14" x14ac:dyDescent="0.15">
      <c r="A2159" s="1" t="str">
        <f t="shared" si="52"/>
        <v>AmeriCredit Automobile Receivables Trust 2017-10001694010 - 00427142795</v>
      </c>
      <c r="B2159" s="2">
        <v>42795</v>
      </c>
      <c r="C2159" s="1" t="s">
        <v>605</v>
      </c>
      <c r="D2159" s="1" t="s">
        <v>16</v>
      </c>
      <c r="E2159" s="1">
        <v>247.51</v>
      </c>
      <c r="F2159" s="1">
        <v>246.01</v>
      </c>
      <c r="G2159" s="1">
        <v>1.5</v>
      </c>
      <c r="H2159" s="1">
        <v>0</v>
      </c>
      <c r="I2159" s="1">
        <v>0</v>
      </c>
      <c r="J2159" s="1">
        <v>3.58</v>
      </c>
      <c r="K2159" s="1">
        <v>0</v>
      </c>
      <c r="L2159" s="1">
        <v>0</v>
      </c>
      <c r="M2159" s="1">
        <v>273.82372604</v>
      </c>
      <c r="N2159" s="1">
        <v>0</v>
      </c>
    </row>
    <row r="2160" spans="1:14" x14ac:dyDescent="0.15">
      <c r="A2160" s="1" t="str">
        <f t="shared" si="52"/>
        <v>AmeriCredit Automobile Receivables Trust 2017-10001694010 - 00429142795</v>
      </c>
      <c r="B2160" s="2">
        <v>42795</v>
      </c>
      <c r="C2160" s="1" t="s">
        <v>604</v>
      </c>
      <c r="D2160" s="1" t="s">
        <v>16</v>
      </c>
      <c r="E2160" s="1">
        <v>1435.79</v>
      </c>
      <c r="F2160" s="1">
        <v>1431.01</v>
      </c>
      <c r="G2160" s="1">
        <v>4.78</v>
      </c>
      <c r="H2160" s="1">
        <v>0</v>
      </c>
      <c r="I2160" s="1">
        <v>0</v>
      </c>
      <c r="J2160" s="1">
        <v>15.21</v>
      </c>
      <c r="K2160" s="1">
        <v>0</v>
      </c>
      <c r="L2160" s="1">
        <v>0</v>
      </c>
      <c r="M2160" s="1">
        <v>469.06657861999997</v>
      </c>
      <c r="N2160" s="1">
        <v>0</v>
      </c>
    </row>
    <row r="2161" spans="1:14" x14ac:dyDescent="0.15">
      <c r="A2161" s="1" t="str">
        <f t="shared" si="52"/>
        <v>AmeriCredit Automobile Receivables Trust 2017-10001694010 - 00431442795</v>
      </c>
      <c r="B2161" s="2">
        <v>42795</v>
      </c>
      <c r="C2161" s="1" t="s">
        <v>603</v>
      </c>
      <c r="D2161" s="1" t="s">
        <v>16</v>
      </c>
      <c r="E2161" s="1">
        <v>5934.25</v>
      </c>
      <c r="F2161" s="1">
        <v>321.77999999999997</v>
      </c>
      <c r="G2161" s="1">
        <v>0</v>
      </c>
      <c r="H2161" s="1">
        <v>0</v>
      </c>
      <c r="I2161" s="1">
        <v>5612.47</v>
      </c>
      <c r="J2161" s="1">
        <v>108.06</v>
      </c>
      <c r="K2161" s="1">
        <v>0</v>
      </c>
      <c r="L2161" s="1">
        <v>0</v>
      </c>
      <c r="M2161" s="1">
        <v>416.43559449999998</v>
      </c>
      <c r="N2161" s="1">
        <v>429.72</v>
      </c>
    </row>
    <row r="2162" spans="1:14" x14ac:dyDescent="0.15">
      <c r="A2162" s="1" t="str">
        <f t="shared" si="52"/>
        <v>AmeriCredit Automobile Receivables Trust 2017-10001694010 - 00439742795</v>
      </c>
      <c r="B2162" s="2">
        <v>42795</v>
      </c>
      <c r="C2162" s="1" t="s">
        <v>601</v>
      </c>
      <c r="D2162" s="1" t="s">
        <v>16</v>
      </c>
      <c r="E2162" s="1">
        <v>7841.15</v>
      </c>
      <c r="F2162" s="1">
        <v>282.62</v>
      </c>
      <c r="G2162" s="1">
        <v>0</v>
      </c>
      <c r="H2162" s="1">
        <v>0</v>
      </c>
      <c r="I2162" s="1">
        <v>7558.53</v>
      </c>
      <c r="J2162" s="1">
        <v>80.5</v>
      </c>
      <c r="K2162" s="1">
        <v>0</v>
      </c>
      <c r="L2162" s="1">
        <v>0</v>
      </c>
      <c r="M2162" s="1">
        <v>311.13511166000001</v>
      </c>
      <c r="N2162" s="1">
        <v>363.12</v>
      </c>
    </row>
    <row r="2163" spans="1:14" x14ac:dyDescent="0.15">
      <c r="A2163" s="1" t="str">
        <f t="shared" si="52"/>
        <v>AmeriCredit Automobile Receivables Trust 2017-10001694010 - 00440742795</v>
      </c>
      <c r="B2163" s="2">
        <v>42795</v>
      </c>
      <c r="C2163" s="1" t="s">
        <v>600</v>
      </c>
      <c r="D2163" s="1" t="s">
        <v>16</v>
      </c>
      <c r="E2163" s="1">
        <v>6143.39</v>
      </c>
      <c r="F2163" s="1">
        <v>6130.8</v>
      </c>
      <c r="G2163" s="1">
        <v>12.59</v>
      </c>
      <c r="H2163" s="1">
        <v>0</v>
      </c>
      <c r="I2163" s="1">
        <v>0</v>
      </c>
      <c r="J2163" s="1">
        <v>182.65</v>
      </c>
      <c r="K2163" s="1">
        <v>0</v>
      </c>
      <c r="L2163" s="1">
        <v>0</v>
      </c>
      <c r="M2163" s="1">
        <v>353.76923518000001</v>
      </c>
      <c r="N2163" s="1">
        <v>0</v>
      </c>
    </row>
    <row r="2164" spans="1:14" x14ac:dyDescent="0.15">
      <c r="A2164" s="1" t="str">
        <f t="shared" si="52"/>
        <v>AmeriCredit Automobile Receivables Trust 2017-10001694010 - 00452342795</v>
      </c>
      <c r="B2164" s="2">
        <v>42795</v>
      </c>
      <c r="C2164" s="1" t="s">
        <v>599</v>
      </c>
      <c r="D2164" s="1" t="s">
        <v>16</v>
      </c>
      <c r="E2164" s="1">
        <v>6512.91</v>
      </c>
      <c r="F2164" s="1">
        <v>365.05</v>
      </c>
      <c r="G2164" s="1">
        <v>0</v>
      </c>
      <c r="H2164" s="1">
        <v>0</v>
      </c>
      <c r="I2164" s="1">
        <v>6147.86</v>
      </c>
      <c r="J2164" s="1">
        <v>48.43</v>
      </c>
      <c r="K2164" s="1">
        <v>0</v>
      </c>
      <c r="L2164" s="1">
        <v>-100</v>
      </c>
      <c r="M2164" s="1">
        <v>384.21985912999997</v>
      </c>
      <c r="N2164" s="1">
        <v>826.24</v>
      </c>
    </row>
    <row r="2165" spans="1:14" x14ac:dyDescent="0.15">
      <c r="A2165" s="1" t="str">
        <f t="shared" si="52"/>
        <v>AmeriCredit Automobile Receivables Trust 2017-10001694010 - 00479742795</v>
      </c>
      <c r="B2165" s="2">
        <v>42795</v>
      </c>
      <c r="C2165" s="1" t="s">
        <v>598</v>
      </c>
      <c r="D2165" s="1" t="s">
        <v>16</v>
      </c>
      <c r="E2165" s="1">
        <v>10477.030000000001</v>
      </c>
      <c r="F2165" s="1">
        <v>0</v>
      </c>
      <c r="G2165" s="1">
        <v>0</v>
      </c>
      <c r="H2165" s="1">
        <v>0</v>
      </c>
      <c r="I2165" s="1">
        <v>10477.030000000001</v>
      </c>
      <c r="J2165" s="1">
        <v>0</v>
      </c>
      <c r="K2165" s="1">
        <v>0</v>
      </c>
      <c r="L2165" s="1">
        <v>0</v>
      </c>
      <c r="M2165" s="1">
        <v>397.42302186000001</v>
      </c>
      <c r="N2165" s="1">
        <v>1364.12</v>
      </c>
    </row>
    <row r="2166" spans="1:14" x14ac:dyDescent="0.15">
      <c r="A2166" s="1" t="str">
        <f t="shared" si="52"/>
        <v>AmeriCredit Automobile Receivables Trust 2017-10001694010 - 00485542795</v>
      </c>
      <c r="B2166" s="2">
        <v>42795</v>
      </c>
      <c r="C2166" s="1" t="s">
        <v>597</v>
      </c>
      <c r="D2166" s="1" t="s">
        <v>16</v>
      </c>
      <c r="E2166" s="1">
        <v>6841.74</v>
      </c>
      <c r="F2166" s="1">
        <v>0</v>
      </c>
      <c r="G2166" s="1">
        <v>0</v>
      </c>
      <c r="H2166" s="1">
        <v>0</v>
      </c>
      <c r="I2166" s="1">
        <v>6841.74</v>
      </c>
      <c r="J2166" s="1">
        <v>0</v>
      </c>
      <c r="K2166" s="1">
        <v>0</v>
      </c>
      <c r="L2166" s="1">
        <v>-225</v>
      </c>
      <c r="M2166" s="1">
        <v>366.23114495999999</v>
      </c>
      <c r="N2166" s="1">
        <v>947.74</v>
      </c>
    </row>
    <row r="2167" spans="1:14" x14ac:dyDescent="0.15">
      <c r="A2167" s="1" t="str">
        <f t="shared" si="52"/>
        <v>AmeriCredit Automobile Receivables Trust 2017-10001694010 - 00490242795</v>
      </c>
      <c r="B2167" s="2">
        <v>42795</v>
      </c>
      <c r="C2167" s="1" t="s">
        <v>596</v>
      </c>
      <c r="D2167" s="1" t="s">
        <v>16</v>
      </c>
      <c r="E2167" s="1">
        <v>136.69999999999999</v>
      </c>
      <c r="F2167" s="1">
        <v>134.1</v>
      </c>
      <c r="G2167" s="1">
        <v>2.6</v>
      </c>
      <c r="H2167" s="1">
        <v>0</v>
      </c>
      <c r="I2167" s="1">
        <v>0</v>
      </c>
      <c r="J2167" s="1">
        <v>0.88</v>
      </c>
      <c r="K2167" s="1">
        <v>0</v>
      </c>
      <c r="L2167" s="1">
        <v>0</v>
      </c>
      <c r="M2167" s="1">
        <v>264.12417704000001</v>
      </c>
      <c r="N2167" s="1">
        <v>0</v>
      </c>
    </row>
    <row r="2168" spans="1:14" x14ac:dyDescent="0.15">
      <c r="A2168" s="1" t="str">
        <f t="shared" si="52"/>
        <v>AmeriCredit Automobile Receivables Trust 2017-10001694010 - 00501542795</v>
      </c>
      <c r="B2168" s="2">
        <v>42795</v>
      </c>
      <c r="C2168" s="1" t="s">
        <v>595</v>
      </c>
      <c r="D2168" s="1" t="s">
        <v>16</v>
      </c>
      <c r="E2168" s="1">
        <v>1807.59</v>
      </c>
      <c r="F2168" s="1">
        <v>1029.21</v>
      </c>
      <c r="G2168" s="1">
        <v>-450</v>
      </c>
      <c r="H2168" s="1">
        <v>0</v>
      </c>
      <c r="I2168" s="1">
        <v>1228.3800000000001</v>
      </c>
      <c r="J2168" s="1">
        <v>19.809999999999999</v>
      </c>
      <c r="K2168" s="1">
        <v>0</v>
      </c>
      <c r="L2168" s="1">
        <v>-350</v>
      </c>
      <c r="M2168" s="1">
        <v>196.36680430999999</v>
      </c>
      <c r="N2168" s="1">
        <v>199.65</v>
      </c>
    </row>
    <row r="2169" spans="1:14" x14ac:dyDescent="0.15">
      <c r="A2169" s="1" t="str">
        <f t="shared" si="52"/>
        <v>AmeriCredit Automobile Receivables Trust 2017-10001694010 - 00502142795</v>
      </c>
      <c r="B2169" s="2">
        <v>42795</v>
      </c>
      <c r="C2169" s="1" t="s">
        <v>594</v>
      </c>
      <c r="D2169" s="1" t="s">
        <v>16</v>
      </c>
      <c r="E2169" s="1">
        <v>10298.64</v>
      </c>
      <c r="F2169" s="1">
        <v>170.54</v>
      </c>
      <c r="G2169" s="1">
        <v>0</v>
      </c>
      <c r="H2169" s="1">
        <v>0</v>
      </c>
      <c r="I2169" s="1">
        <v>10128.1</v>
      </c>
      <c r="J2169" s="1">
        <v>164.05</v>
      </c>
      <c r="K2169" s="1">
        <v>0</v>
      </c>
      <c r="L2169" s="1">
        <v>0</v>
      </c>
      <c r="M2169" s="1">
        <v>345.65590653999999</v>
      </c>
      <c r="N2169" s="1">
        <v>783.12</v>
      </c>
    </row>
    <row r="2170" spans="1:14" x14ac:dyDescent="0.15">
      <c r="A2170" s="1" t="str">
        <f t="shared" si="52"/>
        <v>AmeriCredit Automobile Receivables Trust 2017-10001694010 - 00520342795</v>
      </c>
      <c r="B2170" s="2">
        <v>42795</v>
      </c>
      <c r="C2170" s="1" t="s">
        <v>593</v>
      </c>
      <c r="D2170" s="1" t="s">
        <v>16</v>
      </c>
      <c r="E2170" s="1">
        <v>15517.2</v>
      </c>
      <c r="F2170" s="1">
        <v>0</v>
      </c>
      <c r="G2170" s="1">
        <v>0</v>
      </c>
      <c r="H2170" s="1">
        <v>0</v>
      </c>
      <c r="I2170" s="1">
        <v>15517.2</v>
      </c>
      <c r="J2170" s="1">
        <v>0</v>
      </c>
      <c r="K2170" s="1">
        <v>0</v>
      </c>
      <c r="L2170" s="1">
        <v>0</v>
      </c>
      <c r="M2170" s="1">
        <v>508.59136996000001</v>
      </c>
      <c r="N2170" s="1">
        <v>2465.56</v>
      </c>
    </row>
    <row r="2171" spans="1:14" x14ac:dyDescent="0.15">
      <c r="A2171" s="1" t="str">
        <f t="shared" si="52"/>
        <v>AmeriCredit Automobile Receivables Trust 2017-10001694010 - 00536342795</v>
      </c>
      <c r="B2171" s="2">
        <v>42795</v>
      </c>
      <c r="C2171" s="1" t="s">
        <v>591</v>
      </c>
      <c r="D2171" s="1" t="s">
        <v>16</v>
      </c>
      <c r="E2171" s="1">
        <v>8803.39</v>
      </c>
      <c r="F2171" s="1">
        <v>379.58</v>
      </c>
      <c r="G2171" s="1">
        <v>0</v>
      </c>
      <c r="H2171" s="1">
        <v>0</v>
      </c>
      <c r="I2171" s="1">
        <v>8423.81</v>
      </c>
      <c r="J2171" s="1">
        <v>94.1</v>
      </c>
      <c r="K2171" s="1">
        <v>0</v>
      </c>
      <c r="L2171" s="1">
        <v>0</v>
      </c>
      <c r="M2171" s="1">
        <v>396.26557752999997</v>
      </c>
      <c r="N2171" s="1">
        <v>473.68</v>
      </c>
    </row>
    <row r="2172" spans="1:14" x14ac:dyDescent="0.15">
      <c r="A2172" s="1" t="str">
        <f t="shared" si="52"/>
        <v>AmeriCredit Automobile Receivables Trust 2017-10001694010 - 00540942795</v>
      </c>
      <c r="B2172" s="2">
        <v>42795</v>
      </c>
      <c r="C2172" s="1" t="s">
        <v>590</v>
      </c>
      <c r="D2172" s="1" t="s">
        <v>16</v>
      </c>
      <c r="E2172" s="1">
        <v>5365.72</v>
      </c>
      <c r="F2172" s="1">
        <v>0</v>
      </c>
      <c r="G2172" s="1">
        <v>0</v>
      </c>
      <c r="H2172" s="1">
        <v>0</v>
      </c>
      <c r="I2172" s="1">
        <v>5365.72</v>
      </c>
      <c r="J2172" s="1">
        <v>0</v>
      </c>
      <c r="K2172" s="1">
        <v>0</v>
      </c>
      <c r="L2172" s="1">
        <v>0</v>
      </c>
      <c r="M2172" s="1">
        <v>445.19172264999997</v>
      </c>
      <c r="N2172" s="1">
        <v>456.37</v>
      </c>
    </row>
    <row r="2173" spans="1:14" x14ac:dyDescent="0.15">
      <c r="A2173" s="1" t="str">
        <f t="shared" si="52"/>
        <v>AmeriCredit Automobile Receivables Trust 2017-10001694010 - 00566442795</v>
      </c>
      <c r="B2173" s="2">
        <v>42795</v>
      </c>
      <c r="C2173" s="1" t="s">
        <v>589</v>
      </c>
      <c r="D2173" s="1" t="s">
        <v>16</v>
      </c>
      <c r="E2173" s="1">
        <v>9383.26</v>
      </c>
      <c r="F2173" s="1">
        <v>301.57</v>
      </c>
      <c r="G2173" s="1">
        <v>0</v>
      </c>
      <c r="H2173" s="1">
        <v>0</v>
      </c>
      <c r="I2173" s="1">
        <v>9081.69</v>
      </c>
      <c r="J2173" s="1">
        <v>198.43</v>
      </c>
      <c r="K2173" s="1">
        <v>0</v>
      </c>
      <c r="L2173" s="1">
        <v>0</v>
      </c>
      <c r="M2173" s="1">
        <v>364.98224063999999</v>
      </c>
      <c r="N2173" s="1">
        <v>1244.1500000000001</v>
      </c>
    </row>
    <row r="2174" spans="1:14" x14ac:dyDescent="0.15">
      <c r="A2174" s="1" t="str">
        <f t="shared" si="52"/>
        <v>AmeriCredit Automobile Receivables Trust 2017-10001694010 - 00568242795</v>
      </c>
      <c r="B2174" s="2">
        <v>42795</v>
      </c>
      <c r="C2174" s="1" t="s">
        <v>588</v>
      </c>
      <c r="D2174" s="1" t="s">
        <v>16</v>
      </c>
      <c r="E2174" s="1">
        <v>4901.42</v>
      </c>
      <c r="F2174" s="1">
        <v>4896.88</v>
      </c>
      <c r="G2174" s="1">
        <v>4.54</v>
      </c>
      <c r="H2174" s="1">
        <v>0</v>
      </c>
      <c r="I2174" s="1">
        <v>0</v>
      </c>
      <c r="J2174" s="1">
        <v>56.74</v>
      </c>
      <c r="K2174" s="1">
        <v>0</v>
      </c>
      <c r="L2174" s="1">
        <v>0</v>
      </c>
      <c r="M2174" s="1">
        <v>299.07645208999998</v>
      </c>
      <c r="N2174" s="1">
        <v>0</v>
      </c>
    </row>
    <row r="2175" spans="1:14" x14ac:dyDescent="0.15">
      <c r="A2175" s="1" t="str">
        <f t="shared" si="52"/>
        <v>AmeriCredit Automobile Receivables Trust 2017-10001694010 - 00574942795</v>
      </c>
      <c r="B2175" s="2">
        <v>42795</v>
      </c>
      <c r="C2175" s="1" t="s">
        <v>587</v>
      </c>
      <c r="D2175" s="1" t="s">
        <v>16</v>
      </c>
      <c r="E2175" s="1">
        <v>5018.71</v>
      </c>
      <c r="F2175" s="1">
        <v>5017.55</v>
      </c>
      <c r="G2175" s="1">
        <v>1.1599999999999999</v>
      </c>
      <c r="H2175" s="1">
        <v>0</v>
      </c>
      <c r="I2175" s="1">
        <v>0</v>
      </c>
      <c r="J2175" s="1">
        <v>71.33</v>
      </c>
      <c r="K2175" s="1">
        <v>0</v>
      </c>
      <c r="L2175" s="1">
        <v>0</v>
      </c>
      <c r="M2175" s="1">
        <v>294.74403705999998</v>
      </c>
      <c r="N2175" s="1">
        <v>0</v>
      </c>
    </row>
    <row r="2176" spans="1:14" x14ac:dyDescent="0.15">
      <c r="A2176" s="1" t="str">
        <f t="shared" si="52"/>
        <v>AmeriCredit Automobile Receivables Trust 2017-10001694010 - 00604242795</v>
      </c>
      <c r="B2176" s="2">
        <v>42795</v>
      </c>
      <c r="C2176" s="1" t="s">
        <v>584</v>
      </c>
      <c r="D2176" s="1" t="s">
        <v>16</v>
      </c>
      <c r="E2176" s="1">
        <v>1301.83</v>
      </c>
      <c r="F2176" s="1">
        <v>574.96</v>
      </c>
      <c r="G2176" s="1">
        <v>0</v>
      </c>
      <c r="H2176" s="1">
        <v>0</v>
      </c>
      <c r="I2176" s="1">
        <v>726.87</v>
      </c>
      <c r="J2176" s="1">
        <v>25.04</v>
      </c>
      <c r="K2176" s="1">
        <v>0</v>
      </c>
      <c r="L2176" s="1">
        <v>0</v>
      </c>
      <c r="M2176" s="1">
        <v>397.71520966000003</v>
      </c>
      <c r="N2176" s="1">
        <v>633.87</v>
      </c>
    </row>
    <row r="2177" spans="1:14" x14ac:dyDescent="0.15">
      <c r="A2177" s="1" t="str">
        <f t="shared" si="52"/>
        <v>AmeriCredit Automobile Receivables Trust 2017-10001694010 - 00607442795</v>
      </c>
      <c r="B2177" s="2">
        <v>42795</v>
      </c>
      <c r="C2177" s="1" t="s">
        <v>582</v>
      </c>
      <c r="D2177" s="1" t="s">
        <v>16</v>
      </c>
      <c r="E2177" s="1">
        <v>6008.33</v>
      </c>
      <c r="F2177" s="1">
        <v>349.18</v>
      </c>
      <c r="G2177" s="1">
        <v>0</v>
      </c>
      <c r="H2177" s="1">
        <v>0</v>
      </c>
      <c r="I2177" s="1">
        <v>5659.15</v>
      </c>
      <c r="J2177" s="1">
        <v>50.82</v>
      </c>
      <c r="K2177" s="1">
        <v>0</v>
      </c>
      <c r="L2177" s="1">
        <v>0</v>
      </c>
      <c r="M2177" s="1">
        <v>322.35004958000002</v>
      </c>
      <c r="N2177" s="1">
        <v>386.94</v>
      </c>
    </row>
    <row r="2178" spans="1:14" x14ac:dyDescent="0.15">
      <c r="A2178" s="1" t="str">
        <f t="shared" si="52"/>
        <v>AmeriCredit Automobile Receivables Trust 2017-10001694010 - 00612742795</v>
      </c>
      <c r="B2178" s="2">
        <v>42795</v>
      </c>
      <c r="C2178" s="1" t="s">
        <v>581</v>
      </c>
      <c r="D2178" s="1" t="s">
        <v>16</v>
      </c>
      <c r="E2178" s="1">
        <v>7986.14</v>
      </c>
      <c r="F2178" s="1">
        <v>1900.94</v>
      </c>
      <c r="G2178" s="1">
        <v>-575</v>
      </c>
      <c r="H2178" s="1">
        <v>0</v>
      </c>
      <c r="I2178" s="1">
        <v>6660.2</v>
      </c>
      <c r="J2178" s="1">
        <v>248.66</v>
      </c>
      <c r="K2178" s="1">
        <v>0</v>
      </c>
      <c r="L2178" s="1">
        <v>-575</v>
      </c>
      <c r="M2178" s="1">
        <v>382.01096948999998</v>
      </c>
      <c r="N2178" s="1">
        <v>456.15</v>
      </c>
    </row>
    <row r="2179" spans="1:14" x14ac:dyDescent="0.15">
      <c r="A2179" s="1" t="str">
        <f t="shared" ref="A2179:A2242" si="53">D2179&amp;C2179&amp;B2179</f>
        <v>AmeriCredit Automobile Receivables Trust 2017-10001694010 - 00613742795</v>
      </c>
      <c r="B2179" s="2">
        <v>42795</v>
      </c>
      <c r="C2179" s="1" t="s">
        <v>580</v>
      </c>
      <c r="D2179" s="1" t="s">
        <v>16</v>
      </c>
      <c r="E2179" s="1">
        <v>524.79999999999995</v>
      </c>
      <c r="F2179" s="1">
        <v>516.95000000000005</v>
      </c>
      <c r="G2179" s="1">
        <v>7.85</v>
      </c>
      <c r="H2179" s="1">
        <v>0</v>
      </c>
      <c r="I2179" s="1">
        <v>0</v>
      </c>
      <c r="J2179" s="1">
        <v>7.85</v>
      </c>
      <c r="K2179" s="1">
        <v>0</v>
      </c>
      <c r="L2179" s="1">
        <v>0</v>
      </c>
      <c r="M2179" s="1">
        <v>304.42060001999999</v>
      </c>
      <c r="N2179" s="1">
        <v>0</v>
      </c>
    </row>
    <row r="2180" spans="1:14" x14ac:dyDescent="0.15">
      <c r="A2180" s="1" t="str">
        <f t="shared" si="53"/>
        <v>AmeriCredit Automobile Receivables Trust 2017-10001694010 - 00619042795</v>
      </c>
      <c r="B2180" s="2">
        <v>42795</v>
      </c>
      <c r="C2180" s="1" t="s">
        <v>579</v>
      </c>
      <c r="D2180" s="1" t="s">
        <v>16</v>
      </c>
      <c r="E2180" s="1">
        <v>6274.39</v>
      </c>
      <c r="F2180" s="1">
        <v>0</v>
      </c>
      <c r="G2180" s="1">
        <v>0</v>
      </c>
      <c r="H2180" s="1">
        <v>0</v>
      </c>
      <c r="I2180" s="1">
        <v>6274.39</v>
      </c>
      <c r="J2180" s="1">
        <v>0</v>
      </c>
      <c r="K2180" s="1">
        <v>0</v>
      </c>
      <c r="L2180" s="1">
        <v>0</v>
      </c>
      <c r="M2180" s="1">
        <v>244.65633772000001</v>
      </c>
      <c r="N2180" s="1">
        <v>599.62</v>
      </c>
    </row>
    <row r="2181" spans="1:14" x14ac:dyDescent="0.15">
      <c r="A2181" s="1" t="str">
        <f t="shared" si="53"/>
        <v>AmeriCredit Automobile Receivables Trust 2017-10001694010 - 00628242795</v>
      </c>
      <c r="B2181" s="2">
        <v>42795</v>
      </c>
      <c r="C2181" s="1" t="s">
        <v>578</v>
      </c>
      <c r="D2181" s="1" t="s">
        <v>16</v>
      </c>
      <c r="E2181" s="1">
        <v>310.43</v>
      </c>
      <c r="F2181" s="1">
        <v>298.98</v>
      </c>
      <c r="G2181" s="1">
        <v>11.45</v>
      </c>
      <c r="H2181" s="1">
        <v>0</v>
      </c>
      <c r="I2181" s="1">
        <v>0</v>
      </c>
      <c r="J2181" s="1">
        <v>1.02</v>
      </c>
      <c r="K2181" s="1">
        <v>0</v>
      </c>
      <c r="L2181" s="1">
        <v>0</v>
      </c>
      <c r="M2181" s="1">
        <v>269.29795431000002</v>
      </c>
      <c r="N2181" s="1">
        <v>0</v>
      </c>
    </row>
    <row r="2182" spans="1:14" x14ac:dyDescent="0.15">
      <c r="A2182" s="1" t="str">
        <f t="shared" si="53"/>
        <v>AmeriCredit Automobile Receivables Trust 2017-10001694010 - 00658042795</v>
      </c>
      <c r="B2182" s="2">
        <v>42795</v>
      </c>
      <c r="C2182" s="1" t="s">
        <v>575</v>
      </c>
      <c r="D2182" s="1" t="s">
        <v>16</v>
      </c>
      <c r="E2182" s="1">
        <v>285.19</v>
      </c>
      <c r="F2182" s="1">
        <v>283.52999999999997</v>
      </c>
      <c r="G2182" s="1">
        <v>1.66</v>
      </c>
      <c r="H2182" s="1">
        <v>0</v>
      </c>
      <c r="I2182" s="1">
        <v>0</v>
      </c>
      <c r="J2182" s="1">
        <v>1.66</v>
      </c>
      <c r="K2182" s="1">
        <v>0</v>
      </c>
      <c r="L2182" s="1">
        <v>0</v>
      </c>
      <c r="M2182" s="1">
        <v>194.65754324</v>
      </c>
      <c r="N2182" s="1">
        <v>0</v>
      </c>
    </row>
    <row r="2183" spans="1:14" x14ac:dyDescent="0.15">
      <c r="A2183" s="1" t="str">
        <f t="shared" si="53"/>
        <v>AmeriCredit Automobile Receivables Trust 2017-10001694010 - 00659242795</v>
      </c>
      <c r="B2183" s="2">
        <v>42795</v>
      </c>
      <c r="C2183" s="1" t="s">
        <v>574</v>
      </c>
      <c r="D2183" s="1" t="s">
        <v>16</v>
      </c>
      <c r="E2183" s="1">
        <v>14080.91</v>
      </c>
      <c r="F2183" s="1">
        <v>420.39</v>
      </c>
      <c r="G2183" s="1">
        <v>0</v>
      </c>
      <c r="H2183" s="1">
        <v>0</v>
      </c>
      <c r="I2183" s="1">
        <v>13660.52</v>
      </c>
      <c r="J2183" s="1">
        <v>149.61000000000001</v>
      </c>
      <c r="K2183" s="1">
        <v>0</v>
      </c>
      <c r="L2183" s="1">
        <v>0</v>
      </c>
      <c r="M2183" s="1">
        <v>461.91723185000001</v>
      </c>
      <c r="N2183" s="1">
        <v>548.70000000000005</v>
      </c>
    </row>
    <row r="2184" spans="1:14" x14ac:dyDescent="0.15">
      <c r="A2184" s="1" t="str">
        <f t="shared" si="53"/>
        <v>AmeriCredit Automobile Receivables Trust 2017-10001694010 - 00660542795</v>
      </c>
      <c r="B2184" s="2">
        <v>42795</v>
      </c>
      <c r="C2184" s="1" t="s">
        <v>573</v>
      </c>
      <c r="D2184" s="1" t="s">
        <v>16</v>
      </c>
      <c r="E2184" s="1">
        <v>570.99</v>
      </c>
      <c r="F2184" s="1">
        <v>551.26</v>
      </c>
      <c r="G2184" s="1">
        <v>19.73</v>
      </c>
      <c r="H2184" s="1">
        <v>0</v>
      </c>
      <c r="I2184" s="1">
        <v>0</v>
      </c>
      <c r="J2184" s="1">
        <v>10.69</v>
      </c>
      <c r="K2184" s="1">
        <v>0</v>
      </c>
      <c r="L2184" s="1">
        <v>0</v>
      </c>
      <c r="M2184" s="1">
        <v>402.59609368000002</v>
      </c>
      <c r="N2184" s="1">
        <v>0</v>
      </c>
    </row>
    <row r="2185" spans="1:14" x14ac:dyDescent="0.15">
      <c r="A2185" s="1" t="str">
        <f t="shared" si="53"/>
        <v>AmeriCredit Automobile Receivables Trust 2017-10001694010 - 00663142795</v>
      </c>
      <c r="B2185" s="2">
        <v>42795</v>
      </c>
      <c r="C2185" s="1" t="s">
        <v>572</v>
      </c>
      <c r="D2185" s="1" t="s">
        <v>16</v>
      </c>
      <c r="E2185" s="1">
        <v>6333.64</v>
      </c>
      <c r="F2185" s="1">
        <v>276.97000000000003</v>
      </c>
      <c r="G2185" s="1">
        <v>0</v>
      </c>
      <c r="H2185" s="1">
        <v>0</v>
      </c>
      <c r="I2185" s="1">
        <v>6056.67</v>
      </c>
      <c r="J2185" s="1">
        <v>78.03</v>
      </c>
      <c r="K2185" s="1">
        <v>0</v>
      </c>
      <c r="L2185" s="1">
        <v>0</v>
      </c>
      <c r="M2185" s="1">
        <v>294.89917624999998</v>
      </c>
      <c r="N2185" s="1">
        <v>354.81</v>
      </c>
    </row>
    <row r="2186" spans="1:14" x14ac:dyDescent="0.15">
      <c r="A2186" s="1" t="str">
        <f t="shared" si="53"/>
        <v>AmeriCredit Automobile Receivables Trust 2017-10001694010 - 00673342795</v>
      </c>
      <c r="B2186" s="2">
        <v>42795</v>
      </c>
      <c r="C2186" s="1" t="s">
        <v>571</v>
      </c>
      <c r="D2186" s="1" t="s">
        <v>16</v>
      </c>
      <c r="E2186" s="1">
        <v>7265.66</v>
      </c>
      <c r="F2186" s="1">
        <v>7262.29</v>
      </c>
      <c r="G2186" s="1">
        <v>3.37</v>
      </c>
      <c r="H2186" s="1">
        <v>0</v>
      </c>
      <c r="I2186" s="1">
        <v>0</v>
      </c>
      <c r="J2186" s="1">
        <v>50.61</v>
      </c>
      <c r="K2186" s="1">
        <v>0</v>
      </c>
      <c r="L2186" s="1">
        <v>0</v>
      </c>
      <c r="M2186" s="1">
        <v>345.40751387</v>
      </c>
      <c r="N2186" s="1">
        <v>0</v>
      </c>
    </row>
    <row r="2187" spans="1:14" x14ac:dyDescent="0.15">
      <c r="A2187" s="1" t="str">
        <f t="shared" si="53"/>
        <v>AmeriCredit Automobile Receivables Trust 2017-10001694010 - 00683642795</v>
      </c>
      <c r="B2187" s="2">
        <v>42795</v>
      </c>
      <c r="C2187" s="1" t="s">
        <v>569</v>
      </c>
      <c r="D2187" s="1" t="s">
        <v>16</v>
      </c>
      <c r="E2187" s="1">
        <v>919.08</v>
      </c>
      <c r="F2187" s="1">
        <v>911.68</v>
      </c>
      <c r="G2187" s="1">
        <v>7.4</v>
      </c>
      <c r="H2187" s="1">
        <v>0</v>
      </c>
      <c r="I2187" s="1">
        <v>0</v>
      </c>
      <c r="J2187" s="1">
        <v>7.4</v>
      </c>
      <c r="K2187" s="1">
        <v>0</v>
      </c>
      <c r="L2187" s="1">
        <v>0</v>
      </c>
      <c r="M2187" s="1">
        <v>295.71802794000001</v>
      </c>
      <c r="N2187" s="1">
        <v>0</v>
      </c>
    </row>
    <row r="2188" spans="1:14" x14ac:dyDescent="0.15">
      <c r="A2188" s="1" t="str">
        <f t="shared" si="53"/>
        <v>AmeriCredit Automobile Receivables Trust 2017-10001694010 - 00686142795</v>
      </c>
      <c r="B2188" s="2">
        <v>42795</v>
      </c>
      <c r="C2188" s="1" t="s">
        <v>568</v>
      </c>
      <c r="D2188" s="1" t="s">
        <v>16</v>
      </c>
      <c r="E2188" s="1">
        <v>9213.73</v>
      </c>
      <c r="F2188" s="1">
        <v>794.18</v>
      </c>
      <c r="G2188" s="1">
        <v>0</v>
      </c>
      <c r="H2188" s="1">
        <v>0</v>
      </c>
      <c r="I2188" s="1">
        <v>8419.5499999999993</v>
      </c>
      <c r="J2188" s="1">
        <v>103.8</v>
      </c>
      <c r="K2188" s="1">
        <v>0</v>
      </c>
      <c r="L2188" s="1">
        <v>0</v>
      </c>
      <c r="M2188" s="1">
        <v>415.77800422000001</v>
      </c>
      <c r="N2188" s="1">
        <v>917.26</v>
      </c>
    </row>
    <row r="2189" spans="1:14" x14ac:dyDescent="0.15">
      <c r="A2189" s="1" t="str">
        <f t="shared" si="53"/>
        <v>AmeriCredit Automobile Receivables Trust 2017-10001694010 - 00699842795</v>
      </c>
      <c r="B2189" s="2">
        <v>42795</v>
      </c>
      <c r="C2189" s="1" t="s">
        <v>567</v>
      </c>
      <c r="D2189" s="1" t="s">
        <v>16</v>
      </c>
      <c r="E2189" s="1">
        <v>5641.73</v>
      </c>
      <c r="F2189" s="1">
        <v>5623.87</v>
      </c>
      <c r="G2189" s="1">
        <v>17.86</v>
      </c>
      <c r="H2189" s="1">
        <v>0</v>
      </c>
      <c r="I2189" s="1">
        <v>0</v>
      </c>
      <c r="J2189" s="1">
        <v>95.99</v>
      </c>
      <c r="K2189" s="1">
        <v>0</v>
      </c>
      <c r="L2189" s="1">
        <v>0</v>
      </c>
      <c r="M2189" s="1">
        <v>302.23393275000001</v>
      </c>
      <c r="N2189" s="1">
        <v>0</v>
      </c>
    </row>
    <row r="2190" spans="1:14" x14ac:dyDescent="0.15">
      <c r="A2190" s="1" t="str">
        <f t="shared" si="53"/>
        <v>AmeriCredit Automobile Receivables Trust 2017-10001694010 - 00704042795</v>
      </c>
      <c r="B2190" s="2">
        <v>42795</v>
      </c>
      <c r="C2190" s="1" t="s">
        <v>566</v>
      </c>
      <c r="D2190" s="1" t="s">
        <v>16</v>
      </c>
      <c r="E2190" s="1">
        <v>356.55</v>
      </c>
      <c r="F2190" s="1">
        <v>345.13</v>
      </c>
      <c r="G2190" s="1">
        <v>11.42</v>
      </c>
      <c r="H2190" s="1">
        <v>0</v>
      </c>
      <c r="I2190" s="1">
        <v>0</v>
      </c>
      <c r="J2190" s="1">
        <v>4.17</v>
      </c>
      <c r="K2190" s="1">
        <v>0</v>
      </c>
      <c r="L2190" s="1">
        <v>0</v>
      </c>
      <c r="M2190" s="1">
        <v>266.09835849000001</v>
      </c>
      <c r="N2190" s="1">
        <v>0</v>
      </c>
    </row>
    <row r="2191" spans="1:14" x14ac:dyDescent="0.15">
      <c r="A2191" s="1" t="str">
        <f t="shared" si="53"/>
        <v>AmeriCredit Automobile Receivables Trust 2017-10001694010 - 00720942795</v>
      </c>
      <c r="B2191" s="2">
        <v>42795</v>
      </c>
      <c r="C2191" s="1" t="s">
        <v>563</v>
      </c>
      <c r="D2191" s="1" t="s">
        <v>16</v>
      </c>
      <c r="E2191" s="1">
        <v>11668.05</v>
      </c>
      <c r="F2191" s="1">
        <v>1854.73</v>
      </c>
      <c r="G2191" s="1">
        <v>-550</v>
      </c>
      <c r="H2191" s="1">
        <v>0</v>
      </c>
      <c r="I2191" s="1">
        <v>10363.32</v>
      </c>
      <c r="J2191" s="1">
        <v>485.23</v>
      </c>
      <c r="K2191" s="1">
        <v>0</v>
      </c>
      <c r="L2191" s="1">
        <v>-550</v>
      </c>
      <c r="M2191" s="1">
        <v>367.59983170999999</v>
      </c>
      <c r="N2191" s="1">
        <v>469.96</v>
      </c>
    </row>
    <row r="2192" spans="1:14" x14ac:dyDescent="0.15">
      <c r="A2192" s="1" t="str">
        <f t="shared" si="53"/>
        <v>AmeriCredit Automobile Receivables Trust 2017-10001694010 - 00723742795</v>
      </c>
      <c r="B2192" s="2">
        <v>42795</v>
      </c>
      <c r="C2192" s="1" t="s">
        <v>562</v>
      </c>
      <c r="D2192" s="1" t="s">
        <v>16</v>
      </c>
      <c r="E2192" s="1">
        <v>3464.28</v>
      </c>
      <c r="F2192" s="1">
        <v>357.14</v>
      </c>
      <c r="G2192" s="1">
        <v>0</v>
      </c>
      <c r="H2192" s="1">
        <v>0</v>
      </c>
      <c r="I2192" s="1">
        <v>3107.14</v>
      </c>
      <c r="J2192" s="1">
        <v>239.27</v>
      </c>
      <c r="K2192" s="1">
        <v>0</v>
      </c>
      <c r="L2192" s="1">
        <v>0</v>
      </c>
      <c r="M2192" s="1">
        <v>476.36619241</v>
      </c>
      <c r="N2192" s="1">
        <v>499.53</v>
      </c>
    </row>
    <row r="2193" spans="1:14" x14ac:dyDescent="0.15">
      <c r="A2193" s="1" t="str">
        <f t="shared" si="53"/>
        <v>AmeriCredit Automobile Receivables Trust 2017-10001694010 - 00727842795</v>
      </c>
      <c r="B2193" s="2">
        <v>42795</v>
      </c>
      <c r="C2193" s="1" t="s">
        <v>561</v>
      </c>
      <c r="D2193" s="1" t="s">
        <v>16</v>
      </c>
      <c r="E2193" s="1">
        <v>12342.57</v>
      </c>
      <c r="F2193" s="1">
        <v>12326.77</v>
      </c>
      <c r="G2193" s="1">
        <v>15.8</v>
      </c>
      <c r="H2193" s="1">
        <v>0</v>
      </c>
      <c r="I2193" s="1">
        <v>0</v>
      </c>
      <c r="J2193" s="1">
        <v>106.01</v>
      </c>
      <c r="K2193" s="1">
        <v>0</v>
      </c>
      <c r="L2193" s="1">
        <v>0</v>
      </c>
      <c r="M2193" s="1">
        <v>439.91659756000001</v>
      </c>
      <c r="N2193" s="1">
        <v>0</v>
      </c>
    </row>
    <row r="2194" spans="1:14" x14ac:dyDescent="0.15">
      <c r="A2194" s="1" t="str">
        <f t="shared" si="53"/>
        <v>AmeriCredit Automobile Receivables Trust 2017-10001694010 - 00733542795</v>
      </c>
      <c r="B2194" s="2">
        <v>42795</v>
      </c>
      <c r="C2194" s="1" t="s">
        <v>560</v>
      </c>
      <c r="D2194" s="1" t="s">
        <v>16</v>
      </c>
      <c r="E2194" s="1">
        <v>6531.98</v>
      </c>
      <c r="F2194" s="1">
        <v>321.75</v>
      </c>
      <c r="G2194" s="1">
        <v>0</v>
      </c>
      <c r="H2194" s="1">
        <v>0</v>
      </c>
      <c r="I2194" s="1">
        <v>6210.23</v>
      </c>
      <c r="J2194" s="1">
        <v>36.33</v>
      </c>
      <c r="K2194" s="1">
        <v>0</v>
      </c>
      <c r="L2194" s="1">
        <v>0</v>
      </c>
      <c r="M2194" s="1">
        <v>299.04437554999998</v>
      </c>
      <c r="N2194" s="1">
        <v>358.08</v>
      </c>
    </row>
    <row r="2195" spans="1:14" x14ac:dyDescent="0.15">
      <c r="A2195" s="1" t="str">
        <f t="shared" si="53"/>
        <v>AmeriCredit Automobile Receivables Trust 2017-10001694010 - 00736642795</v>
      </c>
      <c r="B2195" s="2">
        <v>42795</v>
      </c>
      <c r="C2195" s="1" t="s">
        <v>559</v>
      </c>
      <c r="D2195" s="1" t="s">
        <v>16</v>
      </c>
      <c r="E2195" s="1">
        <v>18301.07</v>
      </c>
      <c r="F2195" s="1">
        <v>498.87</v>
      </c>
      <c r="G2195" s="1">
        <v>0</v>
      </c>
      <c r="H2195" s="1">
        <v>0</v>
      </c>
      <c r="I2195" s="1">
        <v>17802.2</v>
      </c>
      <c r="J2195" s="1">
        <v>241.13</v>
      </c>
      <c r="K2195" s="1">
        <v>0</v>
      </c>
      <c r="L2195" s="1">
        <v>0</v>
      </c>
      <c r="M2195" s="1">
        <v>624.18399225999997</v>
      </c>
      <c r="N2195" s="1">
        <v>1479.34</v>
      </c>
    </row>
    <row r="2196" spans="1:14" x14ac:dyDescent="0.15">
      <c r="A2196" s="1" t="str">
        <f t="shared" si="53"/>
        <v>AmeriCredit Automobile Receivables Trust 2017-10001694010 - 00742942795</v>
      </c>
      <c r="B2196" s="2">
        <v>42795</v>
      </c>
      <c r="C2196" s="1" t="s">
        <v>557</v>
      </c>
      <c r="D2196" s="1" t="s">
        <v>16</v>
      </c>
      <c r="E2196" s="1">
        <v>8147.37</v>
      </c>
      <c r="F2196" s="1">
        <v>255.07</v>
      </c>
      <c r="G2196" s="1">
        <v>0</v>
      </c>
      <c r="H2196" s="1">
        <v>0</v>
      </c>
      <c r="I2196" s="1">
        <v>7892.3</v>
      </c>
      <c r="J2196" s="1">
        <v>94.93</v>
      </c>
      <c r="K2196" s="1">
        <v>0</v>
      </c>
      <c r="L2196" s="1">
        <v>0</v>
      </c>
      <c r="M2196" s="1">
        <v>260.68894308</v>
      </c>
      <c r="N2196" s="1">
        <v>316.74</v>
      </c>
    </row>
    <row r="2197" spans="1:14" x14ac:dyDescent="0.15">
      <c r="A2197" s="1" t="str">
        <f t="shared" si="53"/>
        <v>AmeriCredit Automobile Receivables Trust 2017-10001694010 - 00744342795</v>
      </c>
      <c r="B2197" s="2">
        <v>42795</v>
      </c>
      <c r="C2197" s="1" t="s">
        <v>556</v>
      </c>
      <c r="D2197" s="1" t="s">
        <v>16</v>
      </c>
      <c r="E2197" s="1">
        <v>10736.65</v>
      </c>
      <c r="F2197" s="1">
        <v>780.75</v>
      </c>
      <c r="G2197" s="1">
        <v>0</v>
      </c>
      <c r="H2197" s="1">
        <v>0</v>
      </c>
      <c r="I2197" s="1">
        <v>9955.9</v>
      </c>
      <c r="J2197" s="1">
        <v>239.07</v>
      </c>
      <c r="K2197" s="1">
        <v>0</v>
      </c>
      <c r="L2197" s="1">
        <v>0</v>
      </c>
      <c r="M2197" s="1">
        <v>428.94277255999998</v>
      </c>
      <c r="N2197" s="1">
        <v>509.91</v>
      </c>
    </row>
    <row r="2198" spans="1:14" x14ac:dyDescent="0.15">
      <c r="A2198" s="1" t="str">
        <f t="shared" si="53"/>
        <v>AmeriCredit Automobile Receivables Trust 2017-10001694010 - 00747742795</v>
      </c>
      <c r="B2198" s="2">
        <v>42795</v>
      </c>
      <c r="C2198" s="1" t="s">
        <v>554</v>
      </c>
      <c r="D2198" s="1" t="s">
        <v>16</v>
      </c>
      <c r="E2198" s="1">
        <v>4904.08</v>
      </c>
      <c r="F2198" s="1">
        <v>1449.76</v>
      </c>
      <c r="G2198" s="1">
        <v>-525</v>
      </c>
      <c r="H2198" s="1">
        <v>0</v>
      </c>
      <c r="I2198" s="1">
        <v>3979.32</v>
      </c>
      <c r="J2198" s="1">
        <v>38.47</v>
      </c>
      <c r="K2198" s="1">
        <v>0</v>
      </c>
      <c r="L2198" s="1">
        <v>-525</v>
      </c>
      <c r="M2198" s="1">
        <v>307.82073165000003</v>
      </c>
      <c r="N2198" s="1">
        <v>321.05</v>
      </c>
    </row>
    <row r="2199" spans="1:14" x14ac:dyDescent="0.15">
      <c r="A2199" s="1" t="str">
        <f t="shared" si="53"/>
        <v>AmeriCredit Automobile Receivables Trust 2017-10001694010 - 00749442795</v>
      </c>
      <c r="B2199" s="2">
        <v>42795</v>
      </c>
      <c r="C2199" s="1" t="s">
        <v>553</v>
      </c>
      <c r="D2199" s="1" t="s">
        <v>16</v>
      </c>
      <c r="E2199" s="1">
        <v>15921.18</v>
      </c>
      <c r="F2199" s="1">
        <v>0</v>
      </c>
      <c r="G2199" s="1">
        <v>0</v>
      </c>
      <c r="H2199" s="1">
        <v>0</v>
      </c>
      <c r="I2199" s="1">
        <v>15921.18</v>
      </c>
      <c r="J2199" s="1">
        <v>0</v>
      </c>
      <c r="K2199" s="1">
        <v>0</v>
      </c>
      <c r="L2199" s="1">
        <v>0</v>
      </c>
      <c r="M2199" s="1">
        <v>611.86802432000002</v>
      </c>
      <c r="N2199" s="1">
        <v>1445.62</v>
      </c>
    </row>
    <row r="2200" spans="1:14" x14ac:dyDescent="0.15">
      <c r="A2200" s="1" t="str">
        <f t="shared" si="53"/>
        <v>AmeriCredit Automobile Receivables Trust 2017-10001694010 - 00767342795</v>
      </c>
      <c r="B2200" s="2">
        <v>42795</v>
      </c>
      <c r="C2200" s="1" t="s">
        <v>551</v>
      </c>
      <c r="D2200" s="1" t="s">
        <v>16</v>
      </c>
      <c r="E2200" s="1">
        <v>11789.32</v>
      </c>
      <c r="F2200" s="1">
        <v>328.65</v>
      </c>
      <c r="G2200" s="1">
        <v>0</v>
      </c>
      <c r="H2200" s="1">
        <v>0</v>
      </c>
      <c r="I2200" s="1">
        <v>11460.67</v>
      </c>
      <c r="J2200" s="1">
        <v>129.35</v>
      </c>
      <c r="K2200" s="1">
        <v>0</v>
      </c>
      <c r="L2200" s="1">
        <v>0</v>
      </c>
      <c r="M2200" s="1">
        <v>366.57920856999999</v>
      </c>
      <c r="N2200" s="1">
        <v>1332.34</v>
      </c>
    </row>
    <row r="2201" spans="1:14" x14ac:dyDescent="0.15">
      <c r="A2201" s="1" t="str">
        <f t="shared" si="53"/>
        <v>AmeriCredit Automobile Receivables Trust 2017-10001694010 - 00774542795</v>
      </c>
      <c r="B2201" s="2">
        <v>42795</v>
      </c>
      <c r="C2201" s="1" t="s">
        <v>549</v>
      </c>
      <c r="D2201" s="1" t="s">
        <v>16</v>
      </c>
      <c r="E2201" s="1">
        <v>9669.98</v>
      </c>
      <c r="F2201" s="1">
        <v>283.82</v>
      </c>
      <c r="G2201" s="1">
        <v>0</v>
      </c>
      <c r="H2201" s="1">
        <v>0</v>
      </c>
      <c r="I2201" s="1">
        <v>9386.16</v>
      </c>
      <c r="J2201" s="1">
        <v>89.6</v>
      </c>
      <c r="K2201" s="1">
        <v>0</v>
      </c>
      <c r="L2201" s="1">
        <v>0</v>
      </c>
      <c r="M2201" s="1">
        <v>331.93471982</v>
      </c>
      <c r="N2201" s="1">
        <v>373.42</v>
      </c>
    </row>
    <row r="2202" spans="1:14" x14ac:dyDescent="0.15">
      <c r="A2202" s="1" t="str">
        <f t="shared" si="53"/>
        <v>AmeriCredit Automobile Receivables Trust 2017-10001694010 - 00776042795</v>
      </c>
      <c r="B2202" s="2">
        <v>42795</v>
      </c>
      <c r="C2202" s="1" t="s">
        <v>548</v>
      </c>
      <c r="D2202" s="1" t="s">
        <v>16</v>
      </c>
      <c r="E2202" s="1">
        <v>8732.39</v>
      </c>
      <c r="F2202" s="1">
        <v>916.53</v>
      </c>
      <c r="G2202" s="1">
        <v>-125</v>
      </c>
      <c r="H2202" s="1">
        <v>0</v>
      </c>
      <c r="I2202" s="1">
        <v>7940.86</v>
      </c>
      <c r="J2202" s="1">
        <v>148.13</v>
      </c>
      <c r="K2202" s="1">
        <v>0</v>
      </c>
      <c r="L2202" s="1">
        <v>-475</v>
      </c>
      <c r="M2202" s="1">
        <v>377.25257553</v>
      </c>
      <c r="N2202" s="1">
        <v>442.91</v>
      </c>
    </row>
    <row r="2203" spans="1:14" x14ac:dyDescent="0.15">
      <c r="A2203" s="1" t="str">
        <f t="shared" si="53"/>
        <v>AmeriCredit Automobile Receivables Trust 2017-10001694010 - 00793142795</v>
      </c>
      <c r="B2203" s="2">
        <v>42795</v>
      </c>
      <c r="C2203" s="1" t="s">
        <v>547</v>
      </c>
      <c r="D2203" s="1" t="s">
        <v>16</v>
      </c>
      <c r="E2203" s="1">
        <v>1553.35</v>
      </c>
      <c r="F2203" s="1">
        <v>372.6</v>
      </c>
      <c r="G2203" s="1">
        <v>0</v>
      </c>
      <c r="H2203" s="1">
        <v>0</v>
      </c>
      <c r="I2203" s="1">
        <v>1180.75</v>
      </c>
      <c r="J2203" s="1">
        <v>22.4</v>
      </c>
      <c r="K2203" s="1">
        <v>0</v>
      </c>
      <c r="L2203" s="1">
        <v>0</v>
      </c>
      <c r="M2203" s="1">
        <v>310.45866603000002</v>
      </c>
      <c r="N2203" s="1">
        <v>1169.4000000000001</v>
      </c>
    </row>
    <row r="2204" spans="1:14" x14ac:dyDescent="0.15">
      <c r="A2204" s="1" t="str">
        <f t="shared" si="53"/>
        <v>AmeriCredit Automobile Receivables Trust 2017-10001694010 - 00808442795</v>
      </c>
      <c r="B2204" s="2">
        <v>42795</v>
      </c>
      <c r="C2204" s="1" t="s">
        <v>546</v>
      </c>
      <c r="D2204" s="1" t="s">
        <v>16</v>
      </c>
      <c r="E2204" s="1">
        <v>4618.09</v>
      </c>
      <c r="F2204" s="1">
        <v>4614.84</v>
      </c>
      <c r="G2204" s="1">
        <v>3.25</v>
      </c>
      <c r="H2204" s="1">
        <v>0</v>
      </c>
      <c r="I2204" s="1">
        <v>0</v>
      </c>
      <c r="J2204" s="1">
        <v>71.760000000000005</v>
      </c>
      <c r="K2204" s="1">
        <v>0</v>
      </c>
      <c r="L2204" s="1">
        <v>0</v>
      </c>
      <c r="M2204" s="1">
        <v>691.23330206000003</v>
      </c>
      <c r="N2204" s="1">
        <v>0</v>
      </c>
    </row>
    <row r="2205" spans="1:14" x14ac:dyDescent="0.15">
      <c r="A2205" s="1" t="str">
        <f t="shared" si="53"/>
        <v>AmeriCredit Automobile Receivables Trust 2017-10001694010 - 00812842795</v>
      </c>
      <c r="B2205" s="2">
        <v>42795</v>
      </c>
      <c r="C2205" s="1" t="s">
        <v>545</v>
      </c>
      <c r="D2205" s="1" t="s">
        <v>16</v>
      </c>
      <c r="E2205" s="1">
        <v>10862.24</v>
      </c>
      <c r="F2205" s="1">
        <v>10846.53</v>
      </c>
      <c r="G2205" s="1">
        <v>15.71</v>
      </c>
      <c r="H2205" s="1">
        <v>0</v>
      </c>
      <c r="I2205" s="1">
        <v>0</v>
      </c>
      <c r="J2205" s="1">
        <v>158.69</v>
      </c>
      <c r="K2205" s="1">
        <v>0</v>
      </c>
      <c r="L2205" s="1">
        <v>0</v>
      </c>
      <c r="M2205" s="1">
        <v>375.77302634</v>
      </c>
      <c r="N2205" s="1">
        <v>0</v>
      </c>
    </row>
    <row r="2206" spans="1:14" x14ac:dyDescent="0.15">
      <c r="A2206" s="1" t="str">
        <f t="shared" si="53"/>
        <v>AmeriCredit Automobile Receivables Trust 2017-10001694010 - 00833942795</v>
      </c>
      <c r="B2206" s="2">
        <v>42795</v>
      </c>
      <c r="C2206" s="1" t="s">
        <v>544</v>
      </c>
      <c r="D2206" s="1" t="s">
        <v>16</v>
      </c>
      <c r="E2206" s="1">
        <v>347</v>
      </c>
      <c r="F2206" s="1">
        <v>331.21</v>
      </c>
      <c r="G2206" s="1">
        <v>15.79</v>
      </c>
      <c r="H2206" s="1">
        <v>0</v>
      </c>
      <c r="I2206" s="1">
        <v>0</v>
      </c>
      <c r="J2206" s="1">
        <v>3.79</v>
      </c>
      <c r="K2206" s="1">
        <v>0</v>
      </c>
      <c r="L2206" s="1">
        <v>0</v>
      </c>
      <c r="M2206" s="1">
        <v>280.71642923000002</v>
      </c>
      <c r="N2206" s="1">
        <v>0</v>
      </c>
    </row>
    <row r="2207" spans="1:14" x14ac:dyDescent="0.15">
      <c r="A2207" s="1" t="str">
        <f t="shared" si="53"/>
        <v>AmeriCredit Automobile Receivables Trust 2017-10001694010 - 00839242795</v>
      </c>
      <c r="B2207" s="2">
        <v>42795</v>
      </c>
      <c r="C2207" s="1" t="s">
        <v>543</v>
      </c>
      <c r="D2207" s="1" t="s">
        <v>16</v>
      </c>
      <c r="E2207" s="1">
        <v>10711.07</v>
      </c>
      <c r="F2207" s="1">
        <v>10702.74</v>
      </c>
      <c r="G2207" s="1">
        <v>8.33</v>
      </c>
      <c r="H2207" s="1">
        <v>0</v>
      </c>
      <c r="I2207" s="1">
        <v>0</v>
      </c>
      <c r="J2207" s="1">
        <v>251.68</v>
      </c>
      <c r="K2207" s="1">
        <v>0</v>
      </c>
      <c r="L2207" s="1">
        <v>0</v>
      </c>
      <c r="M2207" s="1">
        <v>556.68429113000002</v>
      </c>
      <c r="N2207" s="1">
        <v>0</v>
      </c>
    </row>
    <row r="2208" spans="1:14" x14ac:dyDescent="0.15">
      <c r="A2208" s="1" t="str">
        <f t="shared" si="53"/>
        <v>AmeriCredit Automobile Receivables Trust 2017-10001694010 - 00842842795</v>
      </c>
      <c r="B2208" s="2">
        <v>42795</v>
      </c>
      <c r="C2208" s="1" t="s">
        <v>542</v>
      </c>
      <c r="D2208" s="1" t="s">
        <v>16</v>
      </c>
      <c r="E2208" s="1">
        <v>12869.58</v>
      </c>
      <c r="F2208" s="1">
        <v>1574.66</v>
      </c>
      <c r="G2208" s="1">
        <v>-500</v>
      </c>
      <c r="H2208" s="1">
        <v>0</v>
      </c>
      <c r="I2208" s="1">
        <v>11794.92</v>
      </c>
      <c r="J2208" s="1">
        <v>38.39</v>
      </c>
      <c r="K2208" s="1">
        <v>0</v>
      </c>
      <c r="L2208" s="1">
        <v>-100</v>
      </c>
      <c r="M2208" s="1">
        <v>613.50267459999998</v>
      </c>
      <c r="N2208" s="1">
        <v>1382.68</v>
      </c>
    </row>
    <row r="2209" spans="1:14" x14ac:dyDescent="0.15">
      <c r="A2209" s="1" t="str">
        <f t="shared" si="53"/>
        <v>AmeriCredit Automobile Receivables Trust 2017-10001694010 - 00858242795</v>
      </c>
      <c r="B2209" s="2">
        <v>42795</v>
      </c>
      <c r="C2209" s="1" t="s">
        <v>541</v>
      </c>
      <c r="D2209" s="1" t="s">
        <v>16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2853.25</v>
      </c>
      <c r="L2209" s="1">
        <v>0</v>
      </c>
      <c r="M2209" s="1">
        <v>0</v>
      </c>
      <c r="N2209" s="1">
        <v>0</v>
      </c>
    </row>
    <row r="2210" spans="1:14" x14ac:dyDescent="0.15">
      <c r="A2210" s="1" t="str">
        <f t="shared" si="53"/>
        <v>AmeriCredit Automobile Receivables Trust 2017-10001694010 - 00862742795</v>
      </c>
      <c r="B2210" s="2">
        <v>42795</v>
      </c>
      <c r="C2210" s="1" t="s">
        <v>540</v>
      </c>
      <c r="D2210" s="1" t="s">
        <v>16</v>
      </c>
      <c r="E2210" s="1">
        <v>18855.7</v>
      </c>
      <c r="F2210" s="1">
        <v>2503.59</v>
      </c>
      <c r="G2210" s="1">
        <v>-525</v>
      </c>
      <c r="H2210" s="1">
        <v>0</v>
      </c>
      <c r="I2210" s="1">
        <v>16877.11</v>
      </c>
      <c r="J2210" s="1">
        <v>698.73</v>
      </c>
      <c r="K2210" s="1">
        <v>0</v>
      </c>
      <c r="L2210" s="1">
        <v>-525</v>
      </c>
      <c r="M2210" s="1">
        <v>563.55175827999994</v>
      </c>
      <c r="N2210" s="1">
        <v>669.6</v>
      </c>
    </row>
    <row r="2211" spans="1:14" x14ac:dyDescent="0.15">
      <c r="A2211" s="1" t="str">
        <f t="shared" si="53"/>
        <v>AmeriCredit Automobile Receivables Trust 2017-10001694010 - 00876242795</v>
      </c>
      <c r="B2211" s="2">
        <v>42795</v>
      </c>
      <c r="C2211" s="1" t="s">
        <v>539</v>
      </c>
      <c r="D2211" s="1" t="s">
        <v>16</v>
      </c>
      <c r="E2211" s="1">
        <v>6435.9</v>
      </c>
      <c r="F2211" s="1">
        <v>298.82</v>
      </c>
      <c r="G2211" s="1">
        <v>0</v>
      </c>
      <c r="H2211" s="1">
        <v>0</v>
      </c>
      <c r="I2211" s="1">
        <v>6137.08</v>
      </c>
      <c r="J2211" s="1">
        <v>64.180000000000007</v>
      </c>
      <c r="K2211" s="1">
        <v>0</v>
      </c>
      <c r="L2211" s="1">
        <v>0</v>
      </c>
      <c r="M2211" s="1">
        <v>301.96140049000002</v>
      </c>
      <c r="N2211" s="1">
        <v>363.11</v>
      </c>
    </row>
    <row r="2212" spans="1:14" x14ac:dyDescent="0.15">
      <c r="A2212" s="1" t="str">
        <f t="shared" si="53"/>
        <v>AmeriCredit Automobile Receivables Trust 2017-10001694010 - 00877942795</v>
      </c>
      <c r="B2212" s="2">
        <v>42795</v>
      </c>
      <c r="C2212" s="1" t="s">
        <v>538</v>
      </c>
      <c r="D2212" s="1" t="s">
        <v>16</v>
      </c>
      <c r="E2212" s="1">
        <v>7739.81</v>
      </c>
      <c r="F2212" s="1">
        <v>462.77</v>
      </c>
      <c r="G2212" s="1">
        <v>0</v>
      </c>
      <c r="H2212" s="1">
        <v>0</v>
      </c>
      <c r="I2212" s="1">
        <v>7277.04</v>
      </c>
      <c r="J2212" s="1">
        <v>280.04000000000002</v>
      </c>
      <c r="K2212" s="1">
        <v>0</v>
      </c>
      <c r="L2212" s="1">
        <v>0</v>
      </c>
      <c r="M2212" s="1">
        <v>280.02417524999998</v>
      </c>
      <c r="N2212" s="1">
        <v>371.69</v>
      </c>
    </row>
    <row r="2213" spans="1:14" x14ac:dyDescent="0.15">
      <c r="A2213" s="1" t="str">
        <f t="shared" si="53"/>
        <v>AmeriCredit Automobile Receivables Trust 2017-10001694010 - 00880142795</v>
      </c>
      <c r="B2213" s="2">
        <v>42795</v>
      </c>
      <c r="C2213" s="1" t="s">
        <v>537</v>
      </c>
      <c r="D2213" s="1" t="s">
        <v>16</v>
      </c>
      <c r="E2213" s="1">
        <v>8858.2900000000009</v>
      </c>
      <c r="F2213" s="1">
        <v>0</v>
      </c>
      <c r="G2213" s="1">
        <v>0</v>
      </c>
      <c r="H2213" s="1">
        <v>0</v>
      </c>
      <c r="I2213" s="1">
        <v>8858.2900000000009</v>
      </c>
      <c r="J2213" s="1">
        <v>0</v>
      </c>
      <c r="K2213" s="1">
        <v>0</v>
      </c>
      <c r="L2213" s="1">
        <v>0</v>
      </c>
      <c r="M2213" s="1">
        <v>427.08634939000001</v>
      </c>
      <c r="N2213" s="1">
        <v>1707.36</v>
      </c>
    </row>
    <row r="2214" spans="1:14" x14ac:dyDescent="0.15">
      <c r="A2214" s="1" t="str">
        <f t="shared" si="53"/>
        <v>AmeriCredit Automobile Receivables Trust 2017-10001694010 - 00889242795</v>
      </c>
      <c r="B2214" s="2">
        <v>42795</v>
      </c>
      <c r="C2214" s="1" t="s">
        <v>536</v>
      </c>
      <c r="D2214" s="1" t="s">
        <v>16</v>
      </c>
      <c r="E2214" s="1">
        <v>2490.0700000000002</v>
      </c>
      <c r="F2214" s="1">
        <v>2485.39</v>
      </c>
      <c r="G2214" s="1">
        <v>4.68</v>
      </c>
      <c r="H2214" s="1">
        <v>0</v>
      </c>
      <c r="I2214" s="1">
        <v>0</v>
      </c>
      <c r="J2214" s="1">
        <v>18.690000000000001</v>
      </c>
      <c r="K2214" s="1">
        <v>0</v>
      </c>
      <c r="L2214" s="1">
        <v>0</v>
      </c>
      <c r="M2214" s="1">
        <v>342.70001778</v>
      </c>
      <c r="N2214" s="1">
        <v>0</v>
      </c>
    </row>
    <row r="2215" spans="1:14" x14ac:dyDescent="0.15">
      <c r="A2215" s="1" t="str">
        <f t="shared" si="53"/>
        <v>AmeriCredit Automobile Receivables Trust 2017-10001694010 - 00910442795</v>
      </c>
      <c r="B2215" s="2">
        <v>42795</v>
      </c>
      <c r="C2215" s="1" t="s">
        <v>534</v>
      </c>
      <c r="D2215" s="1" t="s">
        <v>16</v>
      </c>
      <c r="E2215" s="1">
        <v>11029.72</v>
      </c>
      <c r="F2215" s="1">
        <v>0</v>
      </c>
      <c r="G2215" s="1">
        <v>11029.72</v>
      </c>
      <c r="H2215" s="1">
        <v>0</v>
      </c>
      <c r="I2215" s="1">
        <v>0</v>
      </c>
      <c r="J2215" s="1">
        <v>0</v>
      </c>
      <c r="K2215" s="1">
        <v>111.1</v>
      </c>
      <c r="L2215" s="1">
        <v>4558.5</v>
      </c>
      <c r="M2215" s="1">
        <v>412.07490044999997</v>
      </c>
      <c r="N2215" s="1">
        <v>0</v>
      </c>
    </row>
    <row r="2216" spans="1:14" x14ac:dyDescent="0.15">
      <c r="A2216" s="1" t="str">
        <f t="shared" si="53"/>
        <v>AmeriCredit Automobile Receivables Trust 2017-10001694010 - 00914642795</v>
      </c>
      <c r="B2216" s="2">
        <v>42795</v>
      </c>
      <c r="C2216" s="1" t="s">
        <v>533</v>
      </c>
      <c r="D2216" s="1" t="s">
        <v>16</v>
      </c>
      <c r="E2216" s="1">
        <v>59.47</v>
      </c>
      <c r="F2216" s="1">
        <v>58.49</v>
      </c>
      <c r="G2216" s="1">
        <v>0.98</v>
      </c>
      <c r="H2216" s="1">
        <v>0</v>
      </c>
      <c r="I2216" s="1">
        <v>0</v>
      </c>
      <c r="J2216" s="1">
        <v>1.51</v>
      </c>
      <c r="K2216" s="1">
        <v>0</v>
      </c>
      <c r="L2216" s="1">
        <v>0</v>
      </c>
      <c r="M2216" s="1">
        <v>442.02915010999999</v>
      </c>
      <c r="N2216" s="1">
        <v>0</v>
      </c>
    </row>
    <row r="2217" spans="1:14" x14ac:dyDescent="0.15">
      <c r="A2217" s="1" t="str">
        <f t="shared" si="53"/>
        <v>AmeriCredit Automobile Receivables Trust 2017-10001694010 - 00927742795</v>
      </c>
      <c r="B2217" s="2">
        <v>42795</v>
      </c>
      <c r="C2217" s="1" t="s">
        <v>532</v>
      </c>
      <c r="D2217" s="1" t="s">
        <v>16</v>
      </c>
      <c r="E2217" s="1">
        <v>16699.080000000002</v>
      </c>
      <c r="F2217" s="1">
        <v>1801.27</v>
      </c>
      <c r="G2217" s="1">
        <v>-450</v>
      </c>
      <c r="H2217" s="1">
        <v>0</v>
      </c>
      <c r="I2217" s="1">
        <v>15347.81</v>
      </c>
      <c r="J2217" s="1">
        <v>238.73</v>
      </c>
      <c r="K2217" s="1">
        <v>0</v>
      </c>
      <c r="L2217" s="1">
        <v>-450</v>
      </c>
      <c r="M2217" s="1">
        <v>367.64858593999998</v>
      </c>
      <c r="N2217" s="1">
        <v>1143.4000000000001</v>
      </c>
    </row>
    <row r="2218" spans="1:14" x14ac:dyDescent="0.15">
      <c r="A2218" s="1" t="str">
        <f t="shared" si="53"/>
        <v>AmeriCredit Automobile Receivables Trust 2017-10001694010 - 00927842795</v>
      </c>
      <c r="B2218" s="2">
        <v>42795</v>
      </c>
      <c r="C2218" s="1" t="s">
        <v>531</v>
      </c>
      <c r="D2218" s="1" t="s">
        <v>16</v>
      </c>
      <c r="E2218" s="1">
        <v>13220.16</v>
      </c>
      <c r="F2218" s="1">
        <v>479.31</v>
      </c>
      <c r="G2218" s="1">
        <v>0</v>
      </c>
      <c r="H2218" s="1">
        <v>0</v>
      </c>
      <c r="I2218" s="1">
        <v>12740.85</v>
      </c>
      <c r="J2218" s="1">
        <v>122.49</v>
      </c>
      <c r="K2218" s="1">
        <v>0</v>
      </c>
      <c r="L2218" s="1">
        <v>0</v>
      </c>
      <c r="M2218" s="1">
        <v>240.87973209</v>
      </c>
      <c r="N2218" s="1">
        <v>332.96</v>
      </c>
    </row>
    <row r="2219" spans="1:14" x14ac:dyDescent="0.15">
      <c r="A2219" s="1" t="str">
        <f t="shared" si="53"/>
        <v>AmeriCredit Automobile Receivables Trust 2017-10001694010 - 00930242795</v>
      </c>
      <c r="B2219" s="2">
        <v>42795</v>
      </c>
      <c r="C2219" s="1" t="s">
        <v>530</v>
      </c>
      <c r="D2219" s="1" t="s">
        <v>16</v>
      </c>
      <c r="E2219" s="1">
        <v>22531.24</v>
      </c>
      <c r="F2219" s="1">
        <v>577.98</v>
      </c>
      <c r="G2219" s="1">
        <v>0</v>
      </c>
      <c r="H2219" s="1">
        <v>0</v>
      </c>
      <c r="I2219" s="1">
        <v>21953.26</v>
      </c>
      <c r="J2219" s="1">
        <v>322.02</v>
      </c>
      <c r="K2219" s="1">
        <v>0</v>
      </c>
      <c r="L2219" s="1">
        <v>0</v>
      </c>
      <c r="M2219" s="1">
        <v>342.21526748000002</v>
      </c>
      <c r="N2219" s="1">
        <v>1079.3599999999999</v>
      </c>
    </row>
    <row r="2220" spans="1:14" x14ac:dyDescent="0.15">
      <c r="A2220" s="1" t="str">
        <f t="shared" si="53"/>
        <v>AmeriCredit Automobile Receivables Trust 2017-10001694010 - 00931442795</v>
      </c>
      <c r="B2220" s="2">
        <v>42795</v>
      </c>
      <c r="C2220" s="1" t="s">
        <v>529</v>
      </c>
      <c r="D2220" s="1" t="s">
        <v>16</v>
      </c>
      <c r="E2220" s="1">
        <v>14898.6</v>
      </c>
      <c r="F2220" s="1">
        <v>400</v>
      </c>
      <c r="G2220" s="1">
        <v>14498.6</v>
      </c>
      <c r="H2220" s="1">
        <v>0</v>
      </c>
      <c r="I2220" s="1">
        <v>0</v>
      </c>
      <c r="J2220" s="1">
        <v>0</v>
      </c>
      <c r="K2220" s="1">
        <v>0</v>
      </c>
      <c r="L2220" s="1">
        <v>4848.5</v>
      </c>
      <c r="M2220" s="1">
        <v>165.13252958000001</v>
      </c>
      <c r="N2220" s="1">
        <v>0</v>
      </c>
    </row>
    <row r="2221" spans="1:14" x14ac:dyDescent="0.15">
      <c r="A2221" s="1" t="str">
        <f t="shared" si="53"/>
        <v>AmeriCredit Automobile Receivables Trust 2017-10001694010 - 00932042795</v>
      </c>
      <c r="B2221" s="2">
        <v>42795</v>
      </c>
      <c r="C2221" s="1" t="s">
        <v>528</v>
      </c>
      <c r="D2221" s="1" t="s">
        <v>16</v>
      </c>
      <c r="E2221" s="1">
        <v>21637</v>
      </c>
      <c r="F2221" s="1">
        <v>390.72</v>
      </c>
      <c r="G2221" s="1">
        <v>0</v>
      </c>
      <c r="H2221" s="1">
        <v>0</v>
      </c>
      <c r="I2221" s="1">
        <v>21246.28</v>
      </c>
      <c r="J2221" s="1">
        <v>59.28</v>
      </c>
      <c r="K2221" s="1">
        <v>0</v>
      </c>
      <c r="L2221" s="1">
        <v>-361</v>
      </c>
      <c r="M2221" s="1">
        <v>396.45210453999999</v>
      </c>
      <c r="N2221" s="1">
        <v>846.84</v>
      </c>
    </row>
    <row r="2222" spans="1:14" x14ac:dyDescent="0.15">
      <c r="A2222" s="1" t="str">
        <f t="shared" si="53"/>
        <v>AmeriCredit Automobile Receivables Trust 2017-10001694010 - 00932942795</v>
      </c>
      <c r="B2222" s="2">
        <v>42795</v>
      </c>
      <c r="C2222" s="1" t="s">
        <v>527</v>
      </c>
      <c r="D2222" s="1" t="s">
        <v>16</v>
      </c>
      <c r="E2222" s="1">
        <v>9064.16</v>
      </c>
      <c r="F2222" s="1">
        <v>237.99</v>
      </c>
      <c r="G2222" s="1">
        <v>0</v>
      </c>
      <c r="H2222" s="1">
        <v>0</v>
      </c>
      <c r="I2222" s="1">
        <v>8826.17</v>
      </c>
      <c r="J2222" s="1">
        <v>368.01</v>
      </c>
      <c r="K2222" s="1">
        <v>0</v>
      </c>
      <c r="L2222" s="1">
        <v>0</v>
      </c>
      <c r="M2222" s="1">
        <v>138.99004188999999</v>
      </c>
      <c r="N2222" s="1">
        <v>303.23</v>
      </c>
    </row>
    <row r="2223" spans="1:14" x14ac:dyDescent="0.15">
      <c r="A2223" s="1" t="str">
        <f t="shared" si="53"/>
        <v>AmeriCredit Automobile Receivables Trust 2017-10001694010 - 00933142795</v>
      </c>
      <c r="B2223" s="2">
        <v>42795</v>
      </c>
      <c r="C2223" s="1" t="s">
        <v>526</v>
      </c>
      <c r="D2223" s="1" t="s">
        <v>16</v>
      </c>
      <c r="E2223" s="1">
        <v>22260.79</v>
      </c>
      <c r="F2223" s="1">
        <v>346.42</v>
      </c>
      <c r="G2223" s="1">
        <v>0</v>
      </c>
      <c r="H2223" s="1">
        <v>0</v>
      </c>
      <c r="I2223" s="1">
        <v>21914.37</v>
      </c>
      <c r="J2223" s="1">
        <v>343.61</v>
      </c>
      <c r="K2223" s="1">
        <v>0</v>
      </c>
      <c r="L2223" s="1">
        <v>0</v>
      </c>
      <c r="M2223" s="1">
        <v>412.71783728999998</v>
      </c>
      <c r="N2223" s="1">
        <v>1380.06</v>
      </c>
    </row>
    <row r="2224" spans="1:14" x14ac:dyDescent="0.15">
      <c r="A2224" s="1" t="str">
        <f t="shared" si="53"/>
        <v>AmeriCredit Automobile Receivables Trust 2017-10001694010 - 00935042795</v>
      </c>
      <c r="B2224" s="2">
        <v>42795</v>
      </c>
      <c r="C2224" s="1" t="s">
        <v>525</v>
      </c>
      <c r="D2224" s="1" t="s">
        <v>16</v>
      </c>
      <c r="E2224" s="1">
        <v>18379.759999999998</v>
      </c>
      <c r="F2224" s="1">
        <v>359.72</v>
      </c>
      <c r="G2224" s="1">
        <v>0</v>
      </c>
      <c r="H2224" s="1">
        <v>0</v>
      </c>
      <c r="I2224" s="1">
        <v>18020.04</v>
      </c>
      <c r="J2224" s="1">
        <v>40.28</v>
      </c>
      <c r="K2224" s="1">
        <v>0</v>
      </c>
      <c r="L2224" s="1">
        <v>0</v>
      </c>
      <c r="M2224" s="1">
        <v>315.64032710999999</v>
      </c>
      <c r="N2224" s="1">
        <v>561.72</v>
      </c>
    </row>
    <row r="2225" spans="1:14" x14ac:dyDescent="0.15">
      <c r="A2225" s="1" t="str">
        <f t="shared" si="53"/>
        <v>AmeriCredit Automobile Receivables Trust 2017-10001694010 - 00936642795</v>
      </c>
      <c r="B2225" s="2">
        <v>42795</v>
      </c>
      <c r="C2225" s="1" t="s">
        <v>524</v>
      </c>
      <c r="D2225" s="1" t="s">
        <v>16</v>
      </c>
      <c r="E2225" s="1">
        <v>15315.95</v>
      </c>
      <c r="F2225" s="1">
        <v>45.34</v>
      </c>
      <c r="G2225" s="1">
        <v>0</v>
      </c>
      <c r="H2225" s="1">
        <v>0</v>
      </c>
      <c r="I2225" s="1">
        <v>15270.61</v>
      </c>
      <c r="J2225" s="1">
        <v>259.83</v>
      </c>
      <c r="K2225" s="1">
        <v>0</v>
      </c>
      <c r="L2225" s="1">
        <v>0</v>
      </c>
      <c r="M2225" s="1">
        <v>191.19138898</v>
      </c>
      <c r="N2225" s="1">
        <v>553.86</v>
      </c>
    </row>
    <row r="2226" spans="1:14" x14ac:dyDescent="0.15">
      <c r="A2226" s="1" t="str">
        <f t="shared" si="53"/>
        <v>AmeriCredit Automobile Receivables Trust 2017-10001694010 - 00941042795</v>
      </c>
      <c r="B2226" s="2">
        <v>42795</v>
      </c>
      <c r="C2226" s="1" t="s">
        <v>523</v>
      </c>
      <c r="D2226" s="1" t="s">
        <v>16</v>
      </c>
      <c r="E2226" s="1">
        <v>18337.900000000001</v>
      </c>
      <c r="F2226" s="1">
        <v>213.2</v>
      </c>
      <c r="G2226" s="1">
        <v>0</v>
      </c>
      <c r="H2226" s="1">
        <v>0</v>
      </c>
      <c r="I2226" s="1">
        <v>18124.7</v>
      </c>
      <c r="J2226" s="1">
        <v>228.6</v>
      </c>
      <c r="K2226" s="1">
        <v>0</v>
      </c>
      <c r="L2226" s="1">
        <v>0</v>
      </c>
      <c r="M2226" s="1">
        <v>215.11960028999999</v>
      </c>
      <c r="N2226" s="1">
        <v>441.8</v>
      </c>
    </row>
    <row r="2227" spans="1:14" x14ac:dyDescent="0.15">
      <c r="A2227" s="1" t="str">
        <f t="shared" si="53"/>
        <v>AmeriCredit Automobile Receivables Trust 2017-10001694010 - 00942842795</v>
      </c>
      <c r="B2227" s="2">
        <v>42795</v>
      </c>
      <c r="C2227" s="1" t="s">
        <v>522</v>
      </c>
      <c r="D2227" s="1" t="s">
        <v>16</v>
      </c>
      <c r="E2227" s="1">
        <v>33726.9</v>
      </c>
      <c r="F2227" s="1">
        <v>0</v>
      </c>
      <c r="G2227" s="1">
        <v>0</v>
      </c>
      <c r="H2227" s="1">
        <v>0</v>
      </c>
      <c r="I2227" s="1">
        <v>33726.9</v>
      </c>
      <c r="J2227" s="1">
        <v>0</v>
      </c>
      <c r="K2227" s="1">
        <v>0</v>
      </c>
      <c r="L2227" s="1">
        <v>0</v>
      </c>
      <c r="M2227" s="1">
        <v>422.85161929999998</v>
      </c>
      <c r="N2227" s="1">
        <v>2373.5100000000002</v>
      </c>
    </row>
    <row r="2228" spans="1:14" x14ac:dyDescent="0.15">
      <c r="A2228" s="1" t="str">
        <f t="shared" si="53"/>
        <v>AmeriCredit Automobile Receivables Trust 2017-10001694010 - 00945742795</v>
      </c>
      <c r="B2228" s="2">
        <v>42795</v>
      </c>
      <c r="C2228" s="1" t="s">
        <v>521</v>
      </c>
      <c r="D2228" s="1" t="s">
        <v>16</v>
      </c>
      <c r="E2228" s="1">
        <v>25644.240000000002</v>
      </c>
      <c r="F2228" s="1">
        <v>340.49</v>
      </c>
      <c r="G2228" s="1">
        <v>0</v>
      </c>
      <c r="H2228" s="1">
        <v>0</v>
      </c>
      <c r="I2228" s="1">
        <v>25303.75</v>
      </c>
      <c r="J2228" s="1">
        <v>184.56</v>
      </c>
      <c r="K2228" s="1">
        <v>0</v>
      </c>
      <c r="L2228" s="1">
        <v>0</v>
      </c>
      <c r="M2228" s="1">
        <v>329.11491603000002</v>
      </c>
      <c r="N2228" s="1">
        <v>1023.85</v>
      </c>
    </row>
    <row r="2229" spans="1:14" x14ac:dyDescent="0.15">
      <c r="A2229" s="1" t="str">
        <f t="shared" si="53"/>
        <v>AmeriCredit Automobile Receivables Trust 2017-10001694010 - 00948142795</v>
      </c>
      <c r="B2229" s="2">
        <v>42795</v>
      </c>
      <c r="C2229" s="1" t="s">
        <v>520</v>
      </c>
      <c r="D2229" s="1" t="s">
        <v>16</v>
      </c>
      <c r="E2229" s="1">
        <v>15199.51</v>
      </c>
      <c r="F2229" s="1">
        <v>550.24</v>
      </c>
      <c r="G2229" s="1">
        <v>0</v>
      </c>
      <c r="H2229" s="1">
        <v>0</v>
      </c>
      <c r="I2229" s="1">
        <v>14649.27</v>
      </c>
      <c r="J2229" s="1">
        <v>121.76</v>
      </c>
      <c r="K2229" s="1">
        <v>0</v>
      </c>
      <c r="L2229" s="1">
        <v>0</v>
      </c>
      <c r="M2229" s="1">
        <v>288.39289832999998</v>
      </c>
      <c r="N2229" s="1">
        <v>670.76</v>
      </c>
    </row>
    <row r="2230" spans="1:14" x14ac:dyDescent="0.15">
      <c r="A2230" s="1" t="str">
        <f t="shared" si="53"/>
        <v>AmeriCredit Automobile Receivables Trust 2017-10001694010 - 00952642795</v>
      </c>
      <c r="B2230" s="2">
        <v>42795</v>
      </c>
      <c r="C2230" s="1" t="s">
        <v>519</v>
      </c>
      <c r="D2230" s="1" t="s">
        <v>16</v>
      </c>
      <c r="E2230" s="1">
        <v>16028.31</v>
      </c>
      <c r="F2230" s="1">
        <v>176.23</v>
      </c>
      <c r="G2230" s="1">
        <v>0</v>
      </c>
      <c r="H2230" s="1">
        <v>0</v>
      </c>
      <c r="I2230" s="1">
        <v>15852.08</v>
      </c>
      <c r="J2230" s="1">
        <v>254.92</v>
      </c>
      <c r="K2230" s="1">
        <v>0</v>
      </c>
      <c r="L2230" s="1">
        <v>0</v>
      </c>
      <c r="M2230" s="1">
        <v>148.30699153</v>
      </c>
      <c r="N2230" s="1">
        <v>431.15</v>
      </c>
    </row>
    <row r="2231" spans="1:14" x14ac:dyDescent="0.15">
      <c r="A2231" s="1" t="str">
        <f t="shared" si="53"/>
        <v>AmeriCredit Automobile Receivables Trust 2017-10001694010 - 00953042795</v>
      </c>
      <c r="B2231" s="2">
        <v>42795</v>
      </c>
      <c r="C2231" s="1" t="s">
        <v>518</v>
      </c>
      <c r="D2231" s="1" t="s">
        <v>16</v>
      </c>
      <c r="E2231" s="1">
        <v>19203.87</v>
      </c>
      <c r="F2231" s="1">
        <v>0</v>
      </c>
      <c r="G2231" s="1">
        <v>0</v>
      </c>
      <c r="H2231" s="1">
        <v>0</v>
      </c>
      <c r="I2231" s="1">
        <v>19203.87</v>
      </c>
      <c r="J2231" s="1">
        <v>0</v>
      </c>
      <c r="K2231" s="1">
        <v>0</v>
      </c>
      <c r="L2231" s="1">
        <v>0</v>
      </c>
      <c r="M2231" s="1">
        <v>198.05769183000001</v>
      </c>
      <c r="N2231" s="1">
        <v>1315.59</v>
      </c>
    </row>
    <row r="2232" spans="1:14" x14ac:dyDescent="0.15">
      <c r="A2232" s="1" t="str">
        <f t="shared" si="53"/>
        <v>AmeriCredit Automobile Receivables Trust 2017-10001694010 - 00953442795</v>
      </c>
      <c r="B2232" s="2">
        <v>42795</v>
      </c>
      <c r="C2232" s="1" t="s">
        <v>517</v>
      </c>
      <c r="D2232" s="1" t="s">
        <v>16</v>
      </c>
      <c r="E2232" s="1">
        <v>12886.37</v>
      </c>
      <c r="F2232" s="1">
        <v>0</v>
      </c>
      <c r="G2232" s="1">
        <v>0</v>
      </c>
      <c r="H2232" s="1">
        <v>0</v>
      </c>
      <c r="I2232" s="1">
        <v>12886.37</v>
      </c>
      <c r="J2232" s="1">
        <v>0</v>
      </c>
      <c r="K2232" s="1">
        <v>0</v>
      </c>
      <c r="L2232" s="1">
        <v>0</v>
      </c>
      <c r="M2232" s="1">
        <v>143.45680967999999</v>
      </c>
      <c r="N2232" s="1">
        <v>310.75</v>
      </c>
    </row>
    <row r="2233" spans="1:14" x14ac:dyDescent="0.15">
      <c r="A2233" s="1" t="str">
        <f t="shared" si="53"/>
        <v>AmeriCredit Automobile Receivables Trust 2017-10001694010 - 00954642795</v>
      </c>
      <c r="B2233" s="2">
        <v>42795</v>
      </c>
      <c r="C2233" s="1" t="s">
        <v>516</v>
      </c>
      <c r="D2233" s="1" t="s">
        <v>16</v>
      </c>
      <c r="E2233" s="1">
        <v>23006.36</v>
      </c>
      <c r="F2233" s="1">
        <v>294.39999999999998</v>
      </c>
      <c r="G2233" s="1">
        <v>0</v>
      </c>
      <c r="H2233" s="1">
        <v>0</v>
      </c>
      <c r="I2233" s="1">
        <v>22711.96</v>
      </c>
      <c r="J2233" s="1">
        <v>220.6</v>
      </c>
      <c r="K2233" s="1">
        <v>0</v>
      </c>
      <c r="L2233" s="1">
        <v>0</v>
      </c>
      <c r="M2233" s="1">
        <v>267.26333697000001</v>
      </c>
      <c r="N2233" s="1">
        <v>987.25</v>
      </c>
    </row>
    <row r="2234" spans="1:14" x14ac:dyDescent="0.15">
      <c r="A2234" s="1" t="str">
        <f t="shared" si="53"/>
        <v>AmeriCredit Automobile Receivables Trust 2017-10001694010 - 00954942795</v>
      </c>
      <c r="B2234" s="2">
        <v>42795</v>
      </c>
      <c r="C2234" s="1" t="s">
        <v>515</v>
      </c>
      <c r="D2234" s="1" t="s">
        <v>16</v>
      </c>
      <c r="E2234" s="1">
        <v>16393.5</v>
      </c>
      <c r="F2234" s="1">
        <v>0</v>
      </c>
      <c r="G2234" s="1">
        <v>0</v>
      </c>
      <c r="H2234" s="1">
        <v>0</v>
      </c>
      <c r="I2234" s="1">
        <v>16393.5</v>
      </c>
      <c r="J2234" s="1">
        <v>0</v>
      </c>
      <c r="K2234" s="1">
        <v>0</v>
      </c>
      <c r="L2234" s="1">
        <v>0</v>
      </c>
      <c r="M2234" s="1">
        <v>169.12722198</v>
      </c>
      <c r="N2234" s="1">
        <v>776.58</v>
      </c>
    </row>
    <row r="2235" spans="1:14" x14ac:dyDescent="0.15">
      <c r="A2235" s="1" t="str">
        <f t="shared" si="53"/>
        <v>AmeriCredit Automobile Receivables Trust 2017-10001694010 - 00957742795</v>
      </c>
      <c r="B2235" s="2">
        <v>42795</v>
      </c>
      <c r="C2235" s="1" t="s">
        <v>514</v>
      </c>
      <c r="D2235" s="1" t="s">
        <v>16</v>
      </c>
      <c r="E2235" s="1">
        <v>21993.360000000001</v>
      </c>
      <c r="F2235" s="1">
        <v>217.45</v>
      </c>
      <c r="G2235" s="1">
        <v>0</v>
      </c>
      <c r="H2235" s="1">
        <v>0</v>
      </c>
      <c r="I2235" s="1">
        <v>21775.91</v>
      </c>
      <c r="J2235" s="1">
        <v>289.05</v>
      </c>
      <c r="K2235" s="1">
        <v>0</v>
      </c>
      <c r="L2235" s="1">
        <v>0</v>
      </c>
      <c r="M2235" s="1">
        <v>234.47788371999999</v>
      </c>
      <c r="N2235" s="1">
        <v>521.46</v>
      </c>
    </row>
    <row r="2236" spans="1:14" x14ac:dyDescent="0.15">
      <c r="A2236" s="1" t="str">
        <f t="shared" si="53"/>
        <v>AmeriCredit Automobile Receivables Trust 2017-10001694010 - 00958142795</v>
      </c>
      <c r="B2236" s="2">
        <v>42795</v>
      </c>
      <c r="C2236" s="1" t="s">
        <v>513</v>
      </c>
      <c r="D2236" s="1" t="s">
        <v>16</v>
      </c>
      <c r="E2236" s="1">
        <v>20859.14</v>
      </c>
      <c r="F2236" s="1">
        <v>305.36</v>
      </c>
      <c r="G2236" s="1">
        <v>0</v>
      </c>
      <c r="H2236" s="1">
        <v>0</v>
      </c>
      <c r="I2236" s="1">
        <v>20553.78</v>
      </c>
      <c r="J2236" s="1">
        <v>94.64</v>
      </c>
      <c r="K2236" s="1">
        <v>0</v>
      </c>
      <c r="L2236" s="1">
        <v>0</v>
      </c>
      <c r="M2236" s="1">
        <v>281.57237760999999</v>
      </c>
      <c r="N2236" s="1">
        <v>796.19</v>
      </c>
    </row>
    <row r="2237" spans="1:14" x14ac:dyDescent="0.15">
      <c r="A2237" s="1" t="str">
        <f t="shared" si="53"/>
        <v>AmeriCredit Automobile Receivables Trust 2017-10001694010 - 00960042795</v>
      </c>
      <c r="B2237" s="2">
        <v>42795</v>
      </c>
      <c r="C2237" s="1" t="s">
        <v>512</v>
      </c>
      <c r="D2237" s="1" t="s">
        <v>16</v>
      </c>
      <c r="E2237" s="1">
        <v>19307.080000000002</v>
      </c>
      <c r="F2237" s="1">
        <v>0</v>
      </c>
      <c r="G2237" s="1">
        <v>0</v>
      </c>
      <c r="H2237" s="1">
        <v>-4.8</v>
      </c>
      <c r="I2237" s="1">
        <v>19311.88</v>
      </c>
      <c r="J2237" s="1">
        <v>0</v>
      </c>
      <c r="K2237" s="1">
        <v>0</v>
      </c>
      <c r="L2237" s="1">
        <v>0</v>
      </c>
      <c r="M2237" s="1">
        <v>210.90950015000001</v>
      </c>
      <c r="N2237" s="1">
        <v>445.94</v>
      </c>
    </row>
    <row r="2238" spans="1:14" x14ac:dyDescent="0.15">
      <c r="A2238" s="1" t="str">
        <f t="shared" si="53"/>
        <v>AmeriCredit Automobile Receivables Trust 2017-10001694010 - 00961542795</v>
      </c>
      <c r="B2238" s="2">
        <v>42795</v>
      </c>
      <c r="C2238" s="1" t="s">
        <v>511</v>
      </c>
      <c r="D2238" s="1" t="s">
        <v>16</v>
      </c>
      <c r="E2238" s="1">
        <v>12933.87</v>
      </c>
      <c r="F2238" s="1">
        <v>0</v>
      </c>
      <c r="G2238" s="1">
        <v>0</v>
      </c>
      <c r="H2238" s="1">
        <v>0</v>
      </c>
      <c r="I2238" s="1">
        <v>12933.87</v>
      </c>
      <c r="J2238" s="1">
        <v>0</v>
      </c>
      <c r="K2238" s="1">
        <v>0</v>
      </c>
      <c r="L2238" s="1">
        <v>-350</v>
      </c>
      <c r="M2238" s="1">
        <v>152.53351058000001</v>
      </c>
      <c r="N2238" s="1">
        <v>1348.28</v>
      </c>
    </row>
    <row r="2239" spans="1:14" x14ac:dyDescent="0.15">
      <c r="A2239" s="1" t="str">
        <f t="shared" si="53"/>
        <v>AmeriCredit Automobile Receivables Trust 2017-10001694010 - 00961642795</v>
      </c>
      <c r="B2239" s="2">
        <v>42795</v>
      </c>
      <c r="C2239" s="1" t="s">
        <v>510</v>
      </c>
      <c r="D2239" s="1" t="s">
        <v>16</v>
      </c>
      <c r="E2239" s="1">
        <v>21387.35</v>
      </c>
      <c r="F2239" s="1">
        <v>0</v>
      </c>
      <c r="G2239" s="1">
        <v>0</v>
      </c>
      <c r="H2239" s="1">
        <v>0</v>
      </c>
      <c r="I2239" s="1">
        <v>21387.35</v>
      </c>
      <c r="J2239" s="1">
        <v>500</v>
      </c>
      <c r="K2239" s="1">
        <v>0</v>
      </c>
      <c r="L2239" s="1">
        <v>0</v>
      </c>
      <c r="M2239" s="1">
        <v>209.81546426</v>
      </c>
      <c r="N2239" s="1">
        <v>1255.42</v>
      </c>
    </row>
    <row r="2240" spans="1:14" x14ac:dyDescent="0.15">
      <c r="A2240" s="1" t="str">
        <f t="shared" si="53"/>
        <v>AmeriCredit Automobile Receivables Trust 2017-10001694010 - 00963942795</v>
      </c>
      <c r="B2240" s="2">
        <v>42795</v>
      </c>
      <c r="C2240" s="1" t="s">
        <v>509</v>
      </c>
      <c r="D2240" s="1" t="s">
        <v>16</v>
      </c>
      <c r="E2240" s="1">
        <v>14253.01</v>
      </c>
      <c r="F2240" s="1">
        <v>0</v>
      </c>
      <c r="G2240" s="1">
        <v>14253.01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167.28311880000001</v>
      </c>
      <c r="N2240" s="1">
        <v>0</v>
      </c>
    </row>
    <row r="2241" spans="1:14" x14ac:dyDescent="0.15">
      <c r="A2241" s="1" t="str">
        <f t="shared" si="53"/>
        <v>AmeriCredit Automobile Receivables Trust 2017-10001694010 - 00964142795</v>
      </c>
      <c r="B2241" s="2">
        <v>42795</v>
      </c>
      <c r="C2241" s="1" t="s">
        <v>508</v>
      </c>
      <c r="D2241" s="1" t="s">
        <v>16</v>
      </c>
      <c r="E2241" s="1">
        <v>20119.55</v>
      </c>
      <c r="F2241" s="1">
        <v>384.33</v>
      </c>
      <c r="G2241" s="1">
        <v>0</v>
      </c>
      <c r="H2241" s="1">
        <v>0</v>
      </c>
      <c r="I2241" s="1">
        <v>19735.22</v>
      </c>
      <c r="J2241" s="1">
        <v>27.56</v>
      </c>
      <c r="K2241" s="1">
        <v>0</v>
      </c>
      <c r="L2241" s="1">
        <v>0</v>
      </c>
      <c r="M2241" s="1">
        <v>379.6397771</v>
      </c>
      <c r="N2241" s="1">
        <v>411.89</v>
      </c>
    </row>
    <row r="2242" spans="1:14" x14ac:dyDescent="0.15">
      <c r="A2242" s="1" t="str">
        <f t="shared" si="53"/>
        <v>AmeriCredit Automobile Receivables Trust 2017-10001694010 - 00966042795</v>
      </c>
      <c r="B2242" s="2">
        <v>42795</v>
      </c>
      <c r="C2242" s="1" t="s">
        <v>507</v>
      </c>
      <c r="D2242" s="1" t="s">
        <v>16</v>
      </c>
      <c r="E2242" s="1">
        <v>24474.6</v>
      </c>
      <c r="F2242" s="1">
        <v>0</v>
      </c>
      <c r="G2242" s="1">
        <v>0</v>
      </c>
      <c r="H2242" s="1">
        <v>0</v>
      </c>
      <c r="I2242" s="1">
        <v>24474.6</v>
      </c>
      <c r="J2242" s="1">
        <v>513.38</v>
      </c>
      <c r="K2242" s="1">
        <v>0</v>
      </c>
      <c r="L2242" s="1">
        <v>0</v>
      </c>
      <c r="M2242" s="1">
        <v>302.69844230000001</v>
      </c>
      <c r="N2242" s="1">
        <v>1023.85</v>
      </c>
    </row>
    <row r="2243" spans="1:14" x14ac:dyDescent="0.15">
      <c r="A2243" s="1" t="str">
        <f t="shared" ref="A2243:A2306" si="54">D2243&amp;C2243&amp;B2243</f>
        <v>AmeriCredit Automobile Receivables Trust 2017-10001694010 - 00966242795</v>
      </c>
      <c r="B2243" s="2">
        <v>42795</v>
      </c>
      <c r="C2243" s="1" t="s">
        <v>506</v>
      </c>
      <c r="D2243" s="1" t="s">
        <v>16</v>
      </c>
      <c r="E2243" s="1">
        <v>19945.95</v>
      </c>
      <c r="F2243" s="1">
        <v>45.36</v>
      </c>
      <c r="G2243" s="1">
        <v>0</v>
      </c>
      <c r="H2243" s="1">
        <v>0</v>
      </c>
      <c r="I2243" s="1">
        <v>19900.59</v>
      </c>
      <c r="J2243" s="1">
        <v>488.26</v>
      </c>
      <c r="K2243" s="1">
        <v>0</v>
      </c>
      <c r="L2243" s="1">
        <v>0</v>
      </c>
      <c r="M2243" s="1">
        <v>179.3491052</v>
      </c>
      <c r="N2243" s="1">
        <v>1066.25</v>
      </c>
    </row>
    <row r="2244" spans="1:14" x14ac:dyDescent="0.15">
      <c r="A2244" s="1" t="str">
        <f t="shared" si="54"/>
        <v>AmeriCredit Automobile Receivables Trust 2017-10001694010 - 00967042795</v>
      </c>
      <c r="B2244" s="2">
        <v>42795</v>
      </c>
      <c r="C2244" s="1" t="s">
        <v>505</v>
      </c>
      <c r="D2244" s="1" t="s">
        <v>16</v>
      </c>
      <c r="E2244" s="1">
        <v>27395.439999999999</v>
      </c>
      <c r="F2244" s="1">
        <v>0</v>
      </c>
      <c r="G2244" s="1">
        <v>0</v>
      </c>
      <c r="H2244" s="1">
        <v>0</v>
      </c>
      <c r="I2244" s="1">
        <v>27395.439999999999</v>
      </c>
      <c r="J2244" s="1">
        <v>0</v>
      </c>
      <c r="K2244" s="1">
        <v>0</v>
      </c>
      <c r="L2244" s="1">
        <v>0</v>
      </c>
      <c r="M2244" s="1">
        <v>349.00797991000002</v>
      </c>
      <c r="N2244" s="1">
        <v>1640.07</v>
      </c>
    </row>
    <row r="2245" spans="1:14" x14ac:dyDescent="0.15">
      <c r="A2245" s="1" t="str">
        <f t="shared" si="54"/>
        <v>AmeriCredit Automobile Receivables Trust 2017-10001694010 - 00968442795</v>
      </c>
      <c r="B2245" s="2">
        <v>42795</v>
      </c>
      <c r="C2245" s="1" t="s">
        <v>504</v>
      </c>
      <c r="D2245" s="1" t="s">
        <v>16</v>
      </c>
      <c r="E2245" s="1">
        <v>25733.09</v>
      </c>
      <c r="F2245" s="1">
        <v>0</v>
      </c>
      <c r="G2245" s="1">
        <v>0</v>
      </c>
      <c r="H2245" s="1">
        <v>0</v>
      </c>
      <c r="I2245" s="1">
        <v>25733.09</v>
      </c>
      <c r="J2245" s="1">
        <v>0</v>
      </c>
      <c r="K2245" s="1">
        <v>0</v>
      </c>
      <c r="L2245" s="1">
        <v>0</v>
      </c>
      <c r="M2245" s="1">
        <v>273.56795240000002</v>
      </c>
      <c r="N2245" s="1">
        <v>1140.8399999999999</v>
      </c>
    </row>
    <row r="2246" spans="1:14" x14ac:dyDescent="0.15">
      <c r="A2246" s="1" t="str">
        <f t="shared" si="54"/>
        <v>AmeriCredit Automobile Receivables Trust 2017-10001694010 - 00968942795</v>
      </c>
      <c r="B2246" s="2">
        <v>42795</v>
      </c>
      <c r="C2246" s="1" t="s">
        <v>503</v>
      </c>
      <c r="D2246" s="1" t="s">
        <v>16</v>
      </c>
      <c r="E2246" s="1">
        <v>20499.009999999998</v>
      </c>
      <c r="F2246" s="1">
        <v>0.86</v>
      </c>
      <c r="G2246" s="1">
        <v>0</v>
      </c>
      <c r="H2246" s="1">
        <v>0</v>
      </c>
      <c r="I2246" s="1">
        <v>20498.150000000001</v>
      </c>
      <c r="J2246" s="1">
        <v>175.14</v>
      </c>
      <c r="K2246" s="1">
        <v>0</v>
      </c>
      <c r="L2246" s="1">
        <v>0</v>
      </c>
      <c r="M2246" s="1">
        <v>236.83881395</v>
      </c>
      <c r="N2246" s="1">
        <v>437.86</v>
      </c>
    </row>
    <row r="2247" spans="1:14" x14ac:dyDescent="0.15">
      <c r="A2247" s="1" t="str">
        <f t="shared" si="54"/>
        <v>AmeriCredit Automobile Receivables Trust 2017-10001694010 - 00973942795</v>
      </c>
      <c r="B2247" s="2">
        <v>42795</v>
      </c>
      <c r="C2247" s="1" t="s">
        <v>502</v>
      </c>
      <c r="D2247" s="1" t="s">
        <v>16</v>
      </c>
      <c r="E2247" s="1">
        <v>11272.59</v>
      </c>
      <c r="F2247" s="1">
        <v>740.32</v>
      </c>
      <c r="G2247" s="1">
        <v>-500</v>
      </c>
      <c r="H2247" s="1">
        <v>0</v>
      </c>
      <c r="I2247" s="1">
        <v>11032.27</v>
      </c>
      <c r="J2247" s="1">
        <v>632.44000000000005</v>
      </c>
      <c r="K2247" s="1">
        <v>0</v>
      </c>
      <c r="L2247" s="1">
        <v>-400</v>
      </c>
      <c r="M2247" s="1">
        <v>103.52325333</v>
      </c>
      <c r="N2247" s="1">
        <v>581.84</v>
      </c>
    </row>
    <row r="2248" spans="1:14" x14ac:dyDescent="0.15">
      <c r="A2248" s="1" t="str">
        <f t="shared" si="54"/>
        <v>AmeriCredit Automobile Receivables Trust 2017-10001694010 - 00974542795</v>
      </c>
      <c r="B2248" s="2">
        <v>42795</v>
      </c>
      <c r="C2248" s="1" t="s">
        <v>501</v>
      </c>
      <c r="D2248" s="1" t="s">
        <v>16</v>
      </c>
      <c r="E2248" s="1">
        <v>20635.259999999998</v>
      </c>
      <c r="F2248" s="1">
        <v>15514.99</v>
      </c>
      <c r="G2248" s="1">
        <v>4834.1099999999997</v>
      </c>
      <c r="H2248" s="1">
        <v>0</v>
      </c>
      <c r="I2248" s="1">
        <v>286.16000000000003</v>
      </c>
      <c r="J2248" s="1">
        <v>0</v>
      </c>
      <c r="K2248" s="1">
        <v>0</v>
      </c>
      <c r="L2248" s="1">
        <v>-36</v>
      </c>
      <c r="M2248" s="1">
        <v>202.84182808</v>
      </c>
      <c r="N2248" s="1">
        <v>290.06196799999998</v>
      </c>
    </row>
    <row r="2249" spans="1:14" x14ac:dyDescent="0.15">
      <c r="A2249" s="1" t="str">
        <f t="shared" si="54"/>
        <v>AmeriCredit Automobile Receivables Trust 2017-10001694010 - 00975042795</v>
      </c>
      <c r="B2249" s="2">
        <v>42795</v>
      </c>
      <c r="C2249" s="1" t="s">
        <v>500</v>
      </c>
      <c r="D2249" s="1" t="s">
        <v>16</v>
      </c>
      <c r="E2249" s="1">
        <v>18441.53</v>
      </c>
      <c r="F2249" s="1">
        <v>0</v>
      </c>
      <c r="G2249" s="1">
        <v>0</v>
      </c>
      <c r="H2249" s="1">
        <v>0</v>
      </c>
      <c r="I2249" s="1">
        <v>18441.53</v>
      </c>
      <c r="J2249" s="1">
        <v>0</v>
      </c>
      <c r="K2249" s="1">
        <v>0</v>
      </c>
      <c r="L2249" s="1">
        <v>0</v>
      </c>
      <c r="M2249" s="1">
        <v>178.49701726999999</v>
      </c>
      <c r="N2249" s="1">
        <v>1337.79</v>
      </c>
    </row>
    <row r="2250" spans="1:14" x14ac:dyDescent="0.15">
      <c r="A2250" s="1" t="str">
        <f t="shared" si="54"/>
        <v>AmeriCredit Automobile Receivables Trust 2017-10001694010 - 00975442795</v>
      </c>
      <c r="B2250" s="2">
        <v>42795</v>
      </c>
      <c r="C2250" s="1" t="s">
        <v>499</v>
      </c>
      <c r="D2250" s="1" t="s">
        <v>16</v>
      </c>
      <c r="E2250" s="1">
        <v>18945.29</v>
      </c>
      <c r="F2250" s="1">
        <v>235.23</v>
      </c>
      <c r="G2250" s="1">
        <v>0</v>
      </c>
      <c r="H2250" s="1">
        <v>0</v>
      </c>
      <c r="I2250" s="1">
        <v>18710.060000000001</v>
      </c>
      <c r="J2250" s="1">
        <v>655.22</v>
      </c>
      <c r="K2250" s="1">
        <v>0</v>
      </c>
      <c r="L2250" s="1">
        <v>0</v>
      </c>
      <c r="M2250" s="1">
        <v>195.06959648</v>
      </c>
      <c r="N2250" s="1">
        <v>886.22</v>
      </c>
    </row>
    <row r="2251" spans="1:14" x14ac:dyDescent="0.15">
      <c r="A2251" s="1" t="str">
        <f t="shared" si="54"/>
        <v>AmeriCredit Automobile Receivables Trust 2017-10001694010 - 00976542795</v>
      </c>
      <c r="B2251" s="2">
        <v>42795</v>
      </c>
      <c r="C2251" s="1" t="s">
        <v>498</v>
      </c>
      <c r="D2251" s="1" t="s">
        <v>16</v>
      </c>
      <c r="E2251" s="1">
        <v>25446.77</v>
      </c>
      <c r="F2251" s="1">
        <v>0</v>
      </c>
      <c r="G2251" s="1">
        <v>0</v>
      </c>
      <c r="H2251" s="1">
        <v>0</v>
      </c>
      <c r="I2251" s="1">
        <v>25446.77</v>
      </c>
      <c r="J2251" s="1">
        <v>600</v>
      </c>
      <c r="K2251" s="1">
        <v>0</v>
      </c>
      <c r="L2251" s="1">
        <v>0</v>
      </c>
      <c r="M2251" s="1">
        <v>249.36879508000001</v>
      </c>
      <c r="N2251" s="1">
        <v>1774.44</v>
      </c>
    </row>
    <row r="2252" spans="1:14" x14ac:dyDescent="0.15">
      <c r="A2252" s="1" t="str">
        <f t="shared" si="54"/>
        <v>AmeriCredit Automobile Receivables Trust 2017-10001694010 - 00976642795</v>
      </c>
      <c r="B2252" s="2">
        <v>42795</v>
      </c>
      <c r="C2252" s="1" t="s">
        <v>497</v>
      </c>
      <c r="D2252" s="1" t="s">
        <v>16</v>
      </c>
      <c r="E2252" s="1">
        <v>17308.36</v>
      </c>
      <c r="F2252" s="1">
        <v>0.26</v>
      </c>
      <c r="G2252" s="1">
        <v>0</v>
      </c>
      <c r="H2252" s="1">
        <v>0</v>
      </c>
      <c r="I2252" s="1">
        <v>17308.099999999999</v>
      </c>
      <c r="J2252" s="1">
        <v>477.74</v>
      </c>
      <c r="K2252" s="1">
        <v>0</v>
      </c>
      <c r="L2252" s="1">
        <v>0</v>
      </c>
      <c r="M2252" s="1">
        <v>154.36044289</v>
      </c>
      <c r="N2252" s="1">
        <v>452.74</v>
      </c>
    </row>
    <row r="2253" spans="1:14" x14ac:dyDescent="0.15">
      <c r="A2253" s="1" t="str">
        <f t="shared" si="54"/>
        <v>AmeriCredit Automobile Receivables Trust 2017-10001694010 - 00976842795</v>
      </c>
      <c r="B2253" s="2">
        <v>42795</v>
      </c>
      <c r="C2253" s="1" t="s">
        <v>496</v>
      </c>
      <c r="D2253" s="1" t="s">
        <v>16</v>
      </c>
      <c r="E2253" s="1">
        <v>22658.78</v>
      </c>
      <c r="F2253" s="1">
        <v>0</v>
      </c>
      <c r="G2253" s="1">
        <v>0</v>
      </c>
      <c r="H2253" s="1">
        <v>0</v>
      </c>
      <c r="I2253" s="1">
        <v>22658.78</v>
      </c>
      <c r="J2253" s="1">
        <v>0</v>
      </c>
      <c r="K2253" s="1">
        <v>0</v>
      </c>
      <c r="L2253" s="1">
        <v>0</v>
      </c>
      <c r="M2253" s="1">
        <v>239.82856422</v>
      </c>
      <c r="N2253" s="1">
        <v>1535.58</v>
      </c>
    </row>
    <row r="2254" spans="1:14" x14ac:dyDescent="0.15">
      <c r="A2254" s="1" t="str">
        <f t="shared" si="54"/>
        <v>AmeriCredit Automobile Receivables Trust 2017-10001694010 - 00976942795</v>
      </c>
      <c r="B2254" s="2">
        <v>42795</v>
      </c>
      <c r="C2254" s="1" t="s">
        <v>495</v>
      </c>
      <c r="D2254" s="1" t="s">
        <v>16</v>
      </c>
      <c r="E2254" s="1">
        <v>21690.01</v>
      </c>
      <c r="F2254" s="1">
        <v>0</v>
      </c>
      <c r="G2254" s="1">
        <v>0</v>
      </c>
      <c r="H2254" s="1">
        <v>0</v>
      </c>
      <c r="I2254" s="1">
        <v>21690.01</v>
      </c>
      <c r="J2254" s="1">
        <v>0</v>
      </c>
      <c r="K2254" s="1">
        <v>0</v>
      </c>
      <c r="L2254" s="1">
        <v>0</v>
      </c>
      <c r="M2254" s="1">
        <v>270.03728652000001</v>
      </c>
      <c r="N2254" s="1">
        <v>852.1</v>
      </c>
    </row>
    <row r="2255" spans="1:14" x14ac:dyDescent="0.15">
      <c r="A2255" s="1" t="str">
        <f t="shared" si="54"/>
        <v>AmeriCredit Automobile Receivables Trust 2017-10001694010 - 00977942795</v>
      </c>
      <c r="B2255" s="2">
        <v>42795</v>
      </c>
      <c r="C2255" s="1" t="s">
        <v>494</v>
      </c>
      <c r="D2255" s="1" t="s">
        <v>16</v>
      </c>
      <c r="E2255" s="1">
        <v>16961.669999999998</v>
      </c>
      <c r="F2255" s="1">
        <v>173.87</v>
      </c>
      <c r="G2255" s="1">
        <v>0</v>
      </c>
      <c r="H2255" s="1">
        <v>0</v>
      </c>
      <c r="I2255" s="1">
        <v>16787.8</v>
      </c>
      <c r="J2255" s="1">
        <v>326.13</v>
      </c>
      <c r="K2255" s="1">
        <v>0</v>
      </c>
      <c r="L2255" s="1">
        <v>0</v>
      </c>
      <c r="M2255" s="1">
        <v>185.11173704000001</v>
      </c>
      <c r="N2255" s="1">
        <v>571.61</v>
      </c>
    </row>
    <row r="2256" spans="1:14" x14ac:dyDescent="0.15">
      <c r="A2256" s="1" t="str">
        <f t="shared" si="54"/>
        <v>AmeriCredit Automobile Receivables Trust 2017-10001694010 - 00978342795</v>
      </c>
      <c r="B2256" s="2">
        <v>42795</v>
      </c>
      <c r="C2256" s="1" t="s">
        <v>493</v>
      </c>
      <c r="D2256" s="1" t="s">
        <v>16</v>
      </c>
      <c r="E2256" s="1">
        <v>19305.11</v>
      </c>
      <c r="F2256" s="1">
        <v>226.68</v>
      </c>
      <c r="G2256" s="1">
        <v>0</v>
      </c>
      <c r="H2256" s="1">
        <v>0</v>
      </c>
      <c r="I2256" s="1">
        <v>19078.43</v>
      </c>
      <c r="J2256" s="1">
        <v>216.22</v>
      </c>
      <c r="K2256" s="1">
        <v>0</v>
      </c>
      <c r="L2256" s="1">
        <v>0</v>
      </c>
      <c r="M2256" s="1">
        <v>210.6479602</v>
      </c>
      <c r="N2256" s="1">
        <v>442.9</v>
      </c>
    </row>
    <row r="2257" spans="1:14" x14ac:dyDescent="0.15">
      <c r="A2257" s="1" t="str">
        <f t="shared" si="54"/>
        <v>AmeriCredit Automobile Receivables Trust 2017-10001694010 - 00979242795</v>
      </c>
      <c r="B2257" s="2">
        <v>42795</v>
      </c>
      <c r="C2257" s="1" t="s">
        <v>492</v>
      </c>
      <c r="D2257" s="1" t="s">
        <v>16</v>
      </c>
      <c r="E2257" s="1">
        <v>15441.68</v>
      </c>
      <c r="F2257" s="1">
        <v>0</v>
      </c>
      <c r="G2257" s="1">
        <v>0</v>
      </c>
      <c r="H2257" s="1">
        <v>0</v>
      </c>
      <c r="I2257" s="1">
        <v>15441.68</v>
      </c>
      <c r="J2257" s="1">
        <v>380</v>
      </c>
      <c r="K2257" s="1">
        <v>0</v>
      </c>
      <c r="L2257" s="1">
        <v>0</v>
      </c>
      <c r="M2257" s="1">
        <v>167.31590974</v>
      </c>
      <c r="N2257" s="1">
        <v>707.44</v>
      </c>
    </row>
    <row r="2258" spans="1:14" x14ac:dyDescent="0.15">
      <c r="A2258" s="1" t="str">
        <f t="shared" si="54"/>
        <v>AmeriCredit Automobile Receivables Trust 2017-10001694010 - 00980042795</v>
      </c>
      <c r="B2258" s="2">
        <v>42795</v>
      </c>
      <c r="C2258" s="1" t="s">
        <v>491</v>
      </c>
      <c r="D2258" s="1" t="s">
        <v>16</v>
      </c>
      <c r="E2258" s="1">
        <v>18725.72</v>
      </c>
      <c r="F2258" s="1">
        <v>73.61</v>
      </c>
      <c r="G2258" s="1">
        <v>0</v>
      </c>
      <c r="H2258" s="1">
        <v>0</v>
      </c>
      <c r="I2258" s="1">
        <v>18652.11</v>
      </c>
      <c r="J2258" s="1">
        <v>311.39</v>
      </c>
      <c r="K2258" s="1">
        <v>0</v>
      </c>
      <c r="L2258" s="1">
        <v>0</v>
      </c>
      <c r="M2258" s="1">
        <v>231.3404539</v>
      </c>
      <c r="N2258" s="1">
        <v>769.9</v>
      </c>
    </row>
    <row r="2259" spans="1:14" x14ac:dyDescent="0.15">
      <c r="A2259" s="1" t="str">
        <f t="shared" si="54"/>
        <v>AmeriCredit Automobile Receivables Trust 2017-10001694010 - 00980642795</v>
      </c>
      <c r="B2259" s="2">
        <v>42795</v>
      </c>
      <c r="C2259" s="1" t="s">
        <v>490</v>
      </c>
      <c r="D2259" s="1" t="s">
        <v>16</v>
      </c>
      <c r="E2259" s="1">
        <v>15810.08</v>
      </c>
      <c r="F2259" s="1">
        <v>519.63</v>
      </c>
      <c r="G2259" s="1">
        <v>-500</v>
      </c>
      <c r="H2259" s="1">
        <v>0</v>
      </c>
      <c r="I2259" s="1">
        <v>15790.45</v>
      </c>
      <c r="J2259" s="1">
        <v>534.62</v>
      </c>
      <c r="K2259" s="1">
        <v>0</v>
      </c>
      <c r="L2259" s="1">
        <v>-500</v>
      </c>
      <c r="M2259" s="1">
        <v>150.53324892000001</v>
      </c>
      <c r="N2259" s="1">
        <v>747.6</v>
      </c>
    </row>
    <row r="2260" spans="1:14" x14ac:dyDescent="0.15">
      <c r="A2260" s="1" t="str">
        <f t="shared" si="54"/>
        <v>AmeriCredit Automobile Receivables Trust 2017-10001694010 - 00982642795</v>
      </c>
      <c r="B2260" s="2">
        <v>42795</v>
      </c>
      <c r="C2260" s="1" t="s">
        <v>489</v>
      </c>
      <c r="D2260" s="1" t="s">
        <v>16</v>
      </c>
      <c r="E2260" s="1">
        <v>14949.33</v>
      </c>
      <c r="F2260" s="1">
        <v>0</v>
      </c>
      <c r="G2260" s="1">
        <v>0</v>
      </c>
      <c r="H2260" s="1">
        <v>0</v>
      </c>
      <c r="I2260" s="1">
        <v>14949.33</v>
      </c>
      <c r="J2260" s="1">
        <v>350</v>
      </c>
      <c r="K2260" s="1">
        <v>0</v>
      </c>
      <c r="L2260" s="1">
        <v>0</v>
      </c>
      <c r="M2260" s="1">
        <v>147.6418467</v>
      </c>
      <c r="N2260" s="1">
        <v>1032.6600000000001</v>
      </c>
    </row>
    <row r="2261" spans="1:14" x14ac:dyDescent="0.15">
      <c r="A2261" s="1" t="str">
        <f t="shared" si="54"/>
        <v>AmeriCredit Automobile Receivables Trust 2017-10001694010 - 00983042795</v>
      </c>
      <c r="B2261" s="2">
        <v>42795</v>
      </c>
      <c r="C2261" s="1" t="s">
        <v>488</v>
      </c>
      <c r="D2261" s="1" t="s">
        <v>16</v>
      </c>
      <c r="E2261" s="1">
        <v>17694.86</v>
      </c>
      <c r="F2261" s="1">
        <v>229.38</v>
      </c>
      <c r="G2261" s="1">
        <v>0</v>
      </c>
      <c r="H2261" s="1">
        <v>0</v>
      </c>
      <c r="I2261" s="1">
        <v>17465.48</v>
      </c>
      <c r="J2261" s="1">
        <v>180.63</v>
      </c>
      <c r="K2261" s="1">
        <v>0</v>
      </c>
      <c r="L2261" s="1">
        <v>0</v>
      </c>
      <c r="M2261" s="1">
        <v>192.18770291000001</v>
      </c>
      <c r="N2261" s="1">
        <v>761.46</v>
      </c>
    </row>
    <row r="2262" spans="1:14" x14ac:dyDescent="0.15">
      <c r="A2262" s="1" t="str">
        <f t="shared" si="54"/>
        <v>AmeriCredit Automobile Receivables Trust 2017-10001694010 - 00983342795</v>
      </c>
      <c r="B2262" s="2">
        <v>42795</v>
      </c>
      <c r="C2262" s="1" t="s">
        <v>487</v>
      </c>
      <c r="D2262" s="1" t="s">
        <v>16</v>
      </c>
      <c r="E2262" s="1">
        <v>17031.919999999998</v>
      </c>
      <c r="F2262" s="1">
        <v>794.18</v>
      </c>
      <c r="G2262" s="1">
        <v>0</v>
      </c>
      <c r="H2262" s="1">
        <v>0</v>
      </c>
      <c r="I2262" s="1">
        <v>16237.74</v>
      </c>
      <c r="J2262" s="1">
        <v>498.43</v>
      </c>
      <c r="K2262" s="1">
        <v>0</v>
      </c>
      <c r="L2262" s="1">
        <v>0</v>
      </c>
      <c r="M2262" s="1">
        <v>246.46275169</v>
      </c>
      <c r="N2262" s="1">
        <v>430.96</v>
      </c>
    </row>
    <row r="2263" spans="1:14" x14ac:dyDescent="0.15">
      <c r="A2263" s="1" t="str">
        <f t="shared" si="54"/>
        <v>AmeriCredit Automobile Receivables Trust 2017-10001694010 - 00984442795</v>
      </c>
      <c r="B2263" s="2">
        <v>42795</v>
      </c>
      <c r="C2263" s="1" t="s">
        <v>486</v>
      </c>
      <c r="D2263" s="1" t="s">
        <v>16</v>
      </c>
      <c r="E2263" s="1">
        <v>19102.21</v>
      </c>
      <c r="F2263" s="1">
        <v>506.6</v>
      </c>
      <c r="G2263" s="1">
        <v>0</v>
      </c>
      <c r="H2263" s="1">
        <v>0</v>
      </c>
      <c r="I2263" s="1">
        <v>18595.61</v>
      </c>
      <c r="J2263" s="1">
        <v>288.3</v>
      </c>
      <c r="K2263" s="1">
        <v>0</v>
      </c>
      <c r="L2263" s="1">
        <v>0</v>
      </c>
      <c r="M2263" s="1">
        <v>231.49380927000001</v>
      </c>
      <c r="N2263" s="1">
        <v>388.45</v>
      </c>
    </row>
    <row r="2264" spans="1:14" x14ac:dyDescent="0.15">
      <c r="A2264" s="1" t="str">
        <f t="shared" si="54"/>
        <v>AmeriCredit Automobile Receivables Trust 2017-10001694010 - 00984742795</v>
      </c>
      <c r="B2264" s="2">
        <v>42795</v>
      </c>
      <c r="C2264" s="1" t="s">
        <v>485</v>
      </c>
      <c r="D2264" s="1" t="s">
        <v>16</v>
      </c>
      <c r="E2264" s="1">
        <v>17339.900000000001</v>
      </c>
      <c r="F2264" s="1">
        <v>188.61</v>
      </c>
      <c r="G2264" s="1">
        <v>0</v>
      </c>
      <c r="H2264" s="1">
        <v>0</v>
      </c>
      <c r="I2264" s="1">
        <v>17151.29</v>
      </c>
      <c r="J2264" s="1">
        <v>199.39</v>
      </c>
      <c r="K2264" s="1">
        <v>0</v>
      </c>
      <c r="L2264" s="1">
        <v>0</v>
      </c>
      <c r="M2264" s="1">
        <v>188.84858323</v>
      </c>
      <c r="N2264" s="1">
        <v>774.35</v>
      </c>
    </row>
    <row r="2265" spans="1:14" x14ac:dyDescent="0.15">
      <c r="A2265" s="1" t="str">
        <f t="shared" si="54"/>
        <v>AmeriCredit Automobile Receivables Trust 2017-10001694010 - 00985442795</v>
      </c>
      <c r="B2265" s="2">
        <v>42795</v>
      </c>
      <c r="C2265" s="1" t="s">
        <v>484</v>
      </c>
      <c r="D2265" s="1" t="s">
        <v>16</v>
      </c>
      <c r="E2265" s="1">
        <v>22066.29</v>
      </c>
      <c r="F2265" s="1">
        <v>136.56</v>
      </c>
      <c r="G2265" s="1">
        <v>0</v>
      </c>
      <c r="H2265" s="1">
        <v>0</v>
      </c>
      <c r="I2265" s="1">
        <v>21929.73</v>
      </c>
      <c r="J2265" s="1">
        <v>348.6</v>
      </c>
      <c r="K2265" s="1">
        <v>0</v>
      </c>
      <c r="L2265" s="1">
        <v>0</v>
      </c>
      <c r="M2265" s="1">
        <v>226.27826549</v>
      </c>
      <c r="N2265" s="1">
        <v>1406.26</v>
      </c>
    </row>
    <row r="2266" spans="1:14" x14ac:dyDescent="0.15">
      <c r="A2266" s="1" t="str">
        <f t="shared" si="54"/>
        <v>AmeriCredit Automobile Receivables Trust 2017-10001694010 - 00985742795</v>
      </c>
      <c r="B2266" s="2">
        <v>42795</v>
      </c>
      <c r="C2266" s="1" t="s">
        <v>483</v>
      </c>
      <c r="D2266" s="1" t="s">
        <v>16</v>
      </c>
      <c r="E2266" s="1">
        <v>16146.78</v>
      </c>
      <c r="F2266" s="1">
        <v>0</v>
      </c>
      <c r="G2266" s="1">
        <v>0</v>
      </c>
      <c r="H2266" s="1">
        <v>0</v>
      </c>
      <c r="I2266" s="1">
        <v>16146.78</v>
      </c>
      <c r="J2266" s="1">
        <v>0</v>
      </c>
      <c r="K2266" s="1">
        <v>0</v>
      </c>
      <c r="L2266" s="1">
        <v>0</v>
      </c>
      <c r="M2266" s="1">
        <v>145.92115215000001</v>
      </c>
      <c r="N2266" s="1">
        <v>1626</v>
      </c>
    </row>
    <row r="2267" spans="1:14" x14ac:dyDescent="0.15">
      <c r="A2267" s="1" t="str">
        <f t="shared" si="54"/>
        <v>AmeriCredit Automobile Receivables Trust 2017-10001694010 - 00989542795</v>
      </c>
      <c r="B2267" s="2">
        <v>42795</v>
      </c>
      <c r="C2267" s="1" t="s">
        <v>481</v>
      </c>
      <c r="D2267" s="1" t="s">
        <v>16</v>
      </c>
      <c r="E2267" s="1">
        <v>19332.46</v>
      </c>
      <c r="F2267" s="1">
        <v>311.98</v>
      </c>
      <c r="G2267" s="1">
        <v>0</v>
      </c>
      <c r="H2267" s="1">
        <v>0</v>
      </c>
      <c r="I2267" s="1">
        <v>19020.48</v>
      </c>
      <c r="J2267" s="1">
        <v>188.02</v>
      </c>
      <c r="K2267" s="1">
        <v>0</v>
      </c>
      <c r="L2267" s="1">
        <v>0</v>
      </c>
      <c r="M2267" s="1">
        <v>182.74649674</v>
      </c>
      <c r="N2267" s="1">
        <v>844.1</v>
      </c>
    </row>
    <row r="2268" spans="1:14" x14ac:dyDescent="0.15">
      <c r="A2268" s="1" t="str">
        <f t="shared" si="54"/>
        <v>AmeriCredit Automobile Receivables Trust 2017-10001694010 - 00989842795</v>
      </c>
      <c r="B2268" s="2">
        <v>42795</v>
      </c>
      <c r="C2268" s="1" t="s">
        <v>480</v>
      </c>
      <c r="D2268" s="1" t="s">
        <v>16</v>
      </c>
      <c r="E2268" s="1">
        <v>19494.05</v>
      </c>
      <c r="F2268" s="1">
        <v>140.43</v>
      </c>
      <c r="G2268" s="1">
        <v>0</v>
      </c>
      <c r="H2268" s="1">
        <v>0</v>
      </c>
      <c r="I2268" s="1">
        <v>19353.62</v>
      </c>
      <c r="J2268" s="1">
        <v>283.57</v>
      </c>
      <c r="K2268" s="1">
        <v>0</v>
      </c>
      <c r="L2268" s="1">
        <v>0</v>
      </c>
      <c r="M2268" s="1">
        <v>215.44490757</v>
      </c>
      <c r="N2268" s="1">
        <v>847.43</v>
      </c>
    </row>
    <row r="2269" spans="1:14" x14ac:dyDescent="0.15">
      <c r="A2269" s="1" t="str">
        <f t="shared" si="54"/>
        <v>AmeriCredit Automobile Receivables Trust 2017-10001694010 - 00993042795</v>
      </c>
      <c r="B2269" s="2">
        <v>42795</v>
      </c>
      <c r="C2269" s="1" t="s">
        <v>479</v>
      </c>
      <c r="D2269" s="1" t="s">
        <v>16</v>
      </c>
      <c r="E2269" s="1">
        <v>29621.27</v>
      </c>
      <c r="F2269" s="1">
        <v>351.24</v>
      </c>
      <c r="G2269" s="1">
        <v>0</v>
      </c>
      <c r="H2269" s="1">
        <v>0</v>
      </c>
      <c r="I2269" s="1">
        <v>29270.03</v>
      </c>
      <c r="J2269" s="1">
        <v>278.76</v>
      </c>
      <c r="K2269" s="1">
        <v>0</v>
      </c>
      <c r="L2269" s="1">
        <v>0</v>
      </c>
      <c r="M2269" s="1">
        <v>344.17190762000001</v>
      </c>
      <c r="N2269" s="1">
        <v>629.54999999999995</v>
      </c>
    </row>
    <row r="2270" spans="1:14" x14ac:dyDescent="0.15">
      <c r="A2270" s="1" t="str">
        <f t="shared" si="54"/>
        <v>AmeriCredit Automobile Receivables Trust 2017-10001694010 - 00994342795</v>
      </c>
      <c r="B2270" s="2">
        <v>42795</v>
      </c>
      <c r="C2270" s="1" t="s">
        <v>478</v>
      </c>
      <c r="D2270" s="1" t="s">
        <v>16</v>
      </c>
      <c r="E2270" s="1">
        <v>15548.71</v>
      </c>
      <c r="F2270" s="1">
        <v>0</v>
      </c>
      <c r="G2270" s="1">
        <v>0</v>
      </c>
      <c r="H2270" s="1">
        <v>0</v>
      </c>
      <c r="I2270" s="1">
        <v>15548.71</v>
      </c>
      <c r="J2270" s="1">
        <v>0</v>
      </c>
      <c r="K2270" s="1">
        <v>0</v>
      </c>
      <c r="L2270" s="1">
        <v>0</v>
      </c>
      <c r="M2270" s="1">
        <v>127.54103168</v>
      </c>
      <c r="N2270" s="1">
        <v>799.78</v>
      </c>
    </row>
    <row r="2271" spans="1:14" x14ac:dyDescent="0.15">
      <c r="A2271" s="1" t="str">
        <f t="shared" si="54"/>
        <v>AmeriCredit Automobile Receivables Trust 2017-10001694010 - 00997642795</v>
      </c>
      <c r="B2271" s="2">
        <v>42795</v>
      </c>
      <c r="C2271" s="1" t="s">
        <v>477</v>
      </c>
      <c r="D2271" s="1" t="s">
        <v>16</v>
      </c>
      <c r="E2271" s="1">
        <v>27928.37</v>
      </c>
      <c r="F2271" s="1">
        <v>2316.4899999999998</v>
      </c>
      <c r="G2271" s="1">
        <v>-425</v>
      </c>
      <c r="H2271" s="1">
        <v>-100</v>
      </c>
      <c r="I2271" s="1">
        <v>26136.880000000001</v>
      </c>
      <c r="J2271" s="1">
        <v>897.84</v>
      </c>
      <c r="K2271" s="1">
        <v>0</v>
      </c>
      <c r="L2271" s="1">
        <v>-525</v>
      </c>
      <c r="M2271" s="1">
        <v>249.89126915</v>
      </c>
      <c r="N2271" s="1">
        <v>0</v>
      </c>
    </row>
    <row r="2272" spans="1:14" x14ac:dyDescent="0.15">
      <c r="A2272" s="1" t="str">
        <f t="shared" si="54"/>
        <v>AmeriCredit Automobile Receivables Trust 2017-10001694010 - 00997742795</v>
      </c>
      <c r="B2272" s="2">
        <v>42795</v>
      </c>
      <c r="C2272" s="1" t="s">
        <v>476</v>
      </c>
      <c r="D2272" s="1" t="s">
        <v>16</v>
      </c>
      <c r="E2272" s="1">
        <v>24321.360000000001</v>
      </c>
      <c r="F2272" s="1">
        <v>0</v>
      </c>
      <c r="G2272" s="1">
        <v>0</v>
      </c>
      <c r="H2272" s="1">
        <v>0</v>
      </c>
      <c r="I2272" s="1">
        <v>24321.360000000001</v>
      </c>
      <c r="J2272" s="1">
        <v>557.91</v>
      </c>
      <c r="K2272" s="1">
        <v>0</v>
      </c>
      <c r="L2272" s="1">
        <v>0</v>
      </c>
      <c r="M2272" s="1">
        <v>245.38272031</v>
      </c>
      <c r="N2272" s="1">
        <v>1114.96</v>
      </c>
    </row>
    <row r="2273" spans="1:14" x14ac:dyDescent="0.15">
      <c r="A2273" s="1" t="str">
        <f t="shared" si="54"/>
        <v>AmeriCredit Automobile Receivables Trust 2017-10001694010 - 00998142795</v>
      </c>
      <c r="B2273" s="2">
        <v>42795</v>
      </c>
      <c r="C2273" s="1" t="s">
        <v>475</v>
      </c>
      <c r="D2273" s="1" t="s">
        <v>16</v>
      </c>
      <c r="E2273" s="1">
        <v>26002.720000000001</v>
      </c>
      <c r="F2273" s="1">
        <v>315.3</v>
      </c>
      <c r="G2273" s="1">
        <v>0</v>
      </c>
      <c r="H2273" s="1">
        <v>0</v>
      </c>
      <c r="I2273" s="1">
        <v>25687.42</v>
      </c>
      <c r="J2273" s="1">
        <v>229.39</v>
      </c>
      <c r="K2273" s="1">
        <v>0</v>
      </c>
      <c r="L2273" s="1">
        <v>0</v>
      </c>
      <c r="M2273" s="1">
        <v>296.92771985000002</v>
      </c>
      <c r="N2273" s="1">
        <v>544.69000000000005</v>
      </c>
    </row>
    <row r="2274" spans="1:14" x14ac:dyDescent="0.15">
      <c r="A2274" s="1" t="str">
        <f t="shared" si="54"/>
        <v>AmeriCredit Automobile Receivables Trust 2017-10001694010 - 00998242795</v>
      </c>
      <c r="B2274" s="2">
        <v>42795</v>
      </c>
      <c r="C2274" s="1" t="s">
        <v>474</v>
      </c>
      <c r="D2274" s="1" t="s">
        <v>16</v>
      </c>
      <c r="E2274" s="1">
        <v>20722.740000000002</v>
      </c>
      <c r="F2274" s="1">
        <v>0</v>
      </c>
      <c r="G2274" s="1">
        <v>0</v>
      </c>
      <c r="H2274" s="1">
        <v>0</v>
      </c>
      <c r="I2274" s="1">
        <v>20722.740000000002</v>
      </c>
      <c r="J2274" s="1">
        <v>0</v>
      </c>
      <c r="K2274" s="1">
        <v>0</v>
      </c>
      <c r="L2274" s="1">
        <v>0</v>
      </c>
      <c r="M2274" s="1">
        <v>175.82382908</v>
      </c>
      <c r="N2274" s="1">
        <v>1059.42</v>
      </c>
    </row>
    <row r="2275" spans="1:14" x14ac:dyDescent="0.15">
      <c r="A2275" s="1" t="str">
        <f t="shared" si="54"/>
        <v>AmeriCredit Automobile Receivables Trust 2017-10001694010 - 00999442795</v>
      </c>
      <c r="B2275" s="2">
        <v>42795</v>
      </c>
      <c r="C2275" s="1" t="s">
        <v>473</v>
      </c>
      <c r="D2275" s="1" t="s">
        <v>16</v>
      </c>
      <c r="E2275" s="1">
        <v>15416.1</v>
      </c>
      <c r="F2275" s="1">
        <v>261.89</v>
      </c>
      <c r="G2275" s="1">
        <v>0</v>
      </c>
      <c r="H2275" s="1">
        <v>0</v>
      </c>
      <c r="I2275" s="1">
        <v>15154.21</v>
      </c>
      <c r="J2275" s="1">
        <v>478.69</v>
      </c>
      <c r="K2275" s="1">
        <v>0</v>
      </c>
      <c r="L2275" s="1">
        <v>0</v>
      </c>
      <c r="M2275" s="1">
        <v>142.86851127</v>
      </c>
      <c r="N2275" s="1">
        <v>370.29</v>
      </c>
    </row>
    <row r="2276" spans="1:14" x14ac:dyDescent="0.15">
      <c r="A2276" s="1" t="str">
        <f t="shared" si="54"/>
        <v>AmeriCredit Automobile Receivables Trust 2017-10001694010 - 01000442795</v>
      </c>
      <c r="B2276" s="2">
        <v>42795</v>
      </c>
      <c r="C2276" s="1" t="s">
        <v>472</v>
      </c>
      <c r="D2276" s="1" t="s">
        <v>16</v>
      </c>
      <c r="E2276" s="1">
        <v>25018.28</v>
      </c>
      <c r="F2276" s="1">
        <v>139.68</v>
      </c>
      <c r="G2276" s="1">
        <v>0</v>
      </c>
      <c r="H2276" s="1">
        <v>0</v>
      </c>
      <c r="I2276" s="1">
        <v>24878.6</v>
      </c>
      <c r="J2276" s="1">
        <v>460.32</v>
      </c>
      <c r="K2276" s="1">
        <v>0</v>
      </c>
      <c r="L2276" s="1">
        <v>0</v>
      </c>
      <c r="M2276" s="1">
        <v>247.45424629999999</v>
      </c>
      <c r="N2276" s="1">
        <v>1094.06</v>
      </c>
    </row>
    <row r="2277" spans="1:14" x14ac:dyDescent="0.15">
      <c r="A2277" s="1" t="str">
        <f t="shared" si="54"/>
        <v>AmeriCredit Automobile Receivables Trust 2017-10001694010 - 01002242795</v>
      </c>
      <c r="B2277" s="2">
        <v>42795</v>
      </c>
      <c r="C2277" s="1" t="s">
        <v>471</v>
      </c>
      <c r="D2277" s="1" t="s">
        <v>16</v>
      </c>
      <c r="E2277" s="1">
        <v>23141.46</v>
      </c>
      <c r="F2277" s="1">
        <v>0</v>
      </c>
      <c r="G2277" s="1">
        <v>0</v>
      </c>
      <c r="H2277" s="1">
        <v>0</v>
      </c>
      <c r="I2277" s="1">
        <v>23141.46</v>
      </c>
      <c r="J2277" s="1">
        <v>272.73</v>
      </c>
      <c r="K2277" s="1">
        <v>0</v>
      </c>
      <c r="L2277" s="1">
        <v>0</v>
      </c>
      <c r="M2277" s="1">
        <v>220.11662061999999</v>
      </c>
      <c r="N2277" s="1">
        <v>1637.19</v>
      </c>
    </row>
    <row r="2278" spans="1:14" x14ac:dyDescent="0.15">
      <c r="A2278" s="1" t="str">
        <f t="shared" si="54"/>
        <v>AmeriCredit Automobile Receivables Trust 2017-10001694010 - 01002442795</v>
      </c>
      <c r="B2278" s="2">
        <v>42795</v>
      </c>
      <c r="C2278" s="1" t="s">
        <v>470</v>
      </c>
      <c r="D2278" s="1" t="s">
        <v>16</v>
      </c>
      <c r="E2278" s="1">
        <v>16261.3</v>
      </c>
      <c r="F2278" s="1">
        <v>90.35</v>
      </c>
      <c r="G2278" s="1">
        <v>0</v>
      </c>
      <c r="H2278" s="1">
        <v>0</v>
      </c>
      <c r="I2278" s="1">
        <v>16170.95</v>
      </c>
      <c r="J2278" s="1">
        <v>285.27</v>
      </c>
      <c r="K2278" s="1">
        <v>0</v>
      </c>
      <c r="L2278" s="1">
        <v>0</v>
      </c>
      <c r="M2278" s="1">
        <v>153.28583448000001</v>
      </c>
      <c r="N2278" s="1">
        <v>751.24</v>
      </c>
    </row>
    <row r="2279" spans="1:14" x14ac:dyDescent="0.15">
      <c r="A2279" s="1" t="str">
        <f t="shared" si="54"/>
        <v>AmeriCredit Automobile Receivables Trust 2017-10001694010 - 01002842795</v>
      </c>
      <c r="B2279" s="2">
        <v>42795</v>
      </c>
      <c r="C2279" s="1" t="s">
        <v>469</v>
      </c>
      <c r="D2279" s="1" t="s">
        <v>16</v>
      </c>
      <c r="E2279" s="1">
        <v>41786.129999999997</v>
      </c>
      <c r="F2279" s="1">
        <v>0</v>
      </c>
      <c r="G2279" s="1">
        <v>0</v>
      </c>
      <c r="H2279" s="1">
        <v>0</v>
      </c>
      <c r="I2279" s="1">
        <v>41786.129999999997</v>
      </c>
      <c r="J2279" s="1">
        <v>0</v>
      </c>
      <c r="K2279" s="1">
        <v>0</v>
      </c>
      <c r="L2279" s="1">
        <v>0</v>
      </c>
      <c r="M2279" s="1">
        <v>515.21550807000006</v>
      </c>
      <c r="N2279" s="1">
        <v>1564</v>
      </c>
    </row>
    <row r="2280" spans="1:14" x14ac:dyDescent="0.15">
      <c r="A2280" s="1" t="str">
        <f t="shared" si="54"/>
        <v>AmeriCredit Automobile Receivables Trust 2017-10001694010 - 01007542795</v>
      </c>
      <c r="B2280" s="2">
        <v>42795</v>
      </c>
      <c r="C2280" s="1" t="s">
        <v>468</v>
      </c>
      <c r="D2280" s="1" t="s">
        <v>16</v>
      </c>
      <c r="E2280" s="1">
        <v>22321.62</v>
      </c>
      <c r="F2280" s="1">
        <v>284.88</v>
      </c>
      <c r="G2280" s="1">
        <v>0</v>
      </c>
      <c r="H2280" s="1">
        <v>0</v>
      </c>
      <c r="I2280" s="1">
        <v>22036.74</v>
      </c>
      <c r="J2280" s="1">
        <v>135.12</v>
      </c>
      <c r="K2280" s="1">
        <v>0</v>
      </c>
      <c r="L2280" s="1">
        <v>0</v>
      </c>
      <c r="M2280" s="1">
        <v>274.00075226000001</v>
      </c>
      <c r="N2280" s="1">
        <v>947.1</v>
      </c>
    </row>
    <row r="2281" spans="1:14" x14ac:dyDescent="0.15">
      <c r="A2281" s="1" t="str">
        <f t="shared" si="54"/>
        <v>AmeriCredit Automobile Receivables Trust 2017-10001694010 - 01010942795</v>
      </c>
      <c r="B2281" s="2">
        <v>42795</v>
      </c>
      <c r="C2281" s="1" t="s">
        <v>467</v>
      </c>
      <c r="D2281" s="1" t="s">
        <v>16</v>
      </c>
      <c r="E2281" s="1">
        <v>15546.44</v>
      </c>
      <c r="F2281" s="1">
        <v>0</v>
      </c>
      <c r="G2281" s="1">
        <v>0</v>
      </c>
      <c r="H2281" s="1">
        <v>0</v>
      </c>
      <c r="I2281" s="1">
        <v>15546.44</v>
      </c>
      <c r="J2281" s="1">
        <v>0</v>
      </c>
      <c r="K2281" s="1">
        <v>0</v>
      </c>
      <c r="L2281" s="1">
        <v>0</v>
      </c>
      <c r="M2281" s="1">
        <v>144.26086882000001</v>
      </c>
      <c r="N2281" s="1">
        <v>1326.36</v>
      </c>
    </row>
    <row r="2282" spans="1:14" x14ac:dyDescent="0.15">
      <c r="A2282" s="1" t="str">
        <f t="shared" si="54"/>
        <v>AmeriCredit Automobile Receivables Trust 2017-10001694010 - 01011342795</v>
      </c>
      <c r="B2282" s="2">
        <v>42795</v>
      </c>
      <c r="C2282" s="1" t="s">
        <v>466</v>
      </c>
      <c r="D2282" s="1" t="s">
        <v>16</v>
      </c>
      <c r="E2282" s="1">
        <v>13285.91</v>
      </c>
      <c r="F2282" s="1">
        <v>0</v>
      </c>
      <c r="G2282" s="1">
        <v>0</v>
      </c>
      <c r="H2282" s="1">
        <v>0</v>
      </c>
      <c r="I2282" s="1">
        <v>13285.91</v>
      </c>
      <c r="J2282" s="1">
        <v>0</v>
      </c>
      <c r="K2282" s="1">
        <v>0</v>
      </c>
      <c r="L2282" s="1">
        <v>0</v>
      </c>
      <c r="M2282" s="1">
        <v>128.71458134</v>
      </c>
      <c r="N2282" s="1">
        <v>905.28</v>
      </c>
    </row>
    <row r="2283" spans="1:14" x14ac:dyDescent="0.15">
      <c r="A2283" s="1" t="str">
        <f t="shared" si="54"/>
        <v>AmeriCredit Automobile Receivables Trust 2017-10001694010 - 01012842795</v>
      </c>
      <c r="B2283" s="2">
        <v>42795</v>
      </c>
      <c r="C2283" s="1" t="s">
        <v>465</v>
      </c>
      <c r="D2283" s="1" t="s">
        <v>16</v>
      </c>
      <c r="E2283" s="1">
        <v>19937.439999999999</v>
      </c>
      <c r="F2283" s="1">
        <v>0</v>
      </c>
      <c r="G2283" s="1">
        <v>0</v>
      </c>
      <c r="H2283" s="1">
        <v>0</v>
      </c>
      <c r="I2283" s="1">
        <v>19937.439999999999</v>
      </c>
      <c r="J2283" s="1">
        <v>0</v>
      </c>
      <c r="K2283" s="1">
        <v>0</v>
      </c>
      <c r="L2283" s="1">
        <v>0</v>
      </c>
      <c r="M2283" s="1">
        <v>237.34537366000001</v>
      </c>
      <c r="N2283" s="1">
        <v>803.12</v>
      </c>
    </row>
    <row r="2284" spans="1:14" x14ac:dyDescent="0.15">
      <c r="A2284" s="1" t="str">
        <f t="shared" si="54"/>
        <v>AmeriCredit Automobile Receivables Trust 2017-10001694010 - 01014942795</v>
      </c>
      <c r="B2284" s="2">
        <v>42795</v>
      </c>
      <c r="C2284" s="1" t="s">
        <v>464</v>
      </c>
      <c r="D2284" s="1" t="s">
        <v>16</v>
      </c>
      <c r="E2284" s="1">
        <v>41817.21</v>
      </c>
      <c r="F2284" s="1">
        <v>2298.88</v>
      </c>
      <c r="G2284" s="1">
        <v>-500</v>
      </c>
      <c r="H2284" s="1">
        <v>0</v>
      </c>
      <c r="I2284" s="1">
        <v>40018.33</v>
      </c>
      <c r="J2284" s="1">
        <v>744.69</v>
      </c>
      <c r="K2284" s="1">
        <v>0</v>
      </c>
      <c r="L2284" s="1">
        <v>-500</v>
      </c>
      <c r="M2284" s="1">
        <v>434.80175495999998</v>
      </c>
      <c r="N2284" s="1">
        <v>1696.14</v>
      </c>
    </row>
    <row r="2285" spans="1:14" x14ac:dyDescent="0.15">
      <c r="A2285" s="1" t="str">
        <f t="shared" si="54"/>
        <v>AmeriCredit Automobile Receivables Trust 2017-10001694010 - 01015642795</v>
      </c>
      <c r="B2285" s="2">
        <v>42795</v>
      </c>
      <c r="C2285" s="1" t="s">
        <v>463</v>
      </c>
      <c r="D2285" s="1" t="s">
        <v>16</v>
      </c>
      <c r="E2285" s="1">
        <v>22725.53</v>
      </c>
      <c r="F2285" s="1">
        <v>105.72</v>
      </c>
      <c r="G2285" s="1">
        <v>0</v>
      </c>
      <c r="H2285" s="1">
        <v>0</v>
      </c>
      <c r="I2285" s="1">
        <v>22619.81</v>
      </c>
      <c r="J2285" s="1">
        <v>587.86</v>
      </c>
      <c r="K2285" s="1">
        <v>0</v>
      </c>
      <c r="L2285" s="1">
        <v>0</v>
      </c>
      <c r="M2285" s="1">
        <v>223.86135662000001</v>
      </c>
      <c r="N2285" s="1">
        <v>495.56</v>
      </c>
    </row>
    <row r="2286" spans="1:14" x14ac:dyDescent="0.15">
      <c r="A2286" s="1" t="str">
        <f t="shared" si="54"/>
        <v>AmeriCredit Automobile Receivables Trust 2017-10001694010 - 01017042795</v>
      </c>
      <c r="B2286" s="2">
        <v>42795</v>
      </c>
      <c r="C2286" s="1" t="s">
        <v>462</v>
      </c>
      <c r="D2286" s="1" t="s">
        <v>16</v>
      </c>
      <c r="E2286" s="1">
        <v>14680.37</v>
      </c>
      <c r="F2286" s="1">
        <v>0</v>
      </c>
      <c r="G2286" s="1">
        <v>0</v>
      </c>
      <c r="H2286" s="1">
        <v>0</v>
      </c>
      <c r="I2286" s="1">
        <v>14680.37</v>
      </c>
      <c r="J2286" s="1">
        <v>0</v>
      </c>
      <c r="K2286" s="1">
        <v>0</v>
      </c>
      <c r="L2286" s="1">
        <v>0</v>
      </c>
      <c r="M2286" s="1">
        <v>145.54353449999999</v>
      </c>
      <c r="N2286" s="1">
        <v>673.6</v>
      </c>
    </row>
    <row r="2287" spans="1:14" x14ac:dyDescent="0.15">
      <c r="A2287" s="1" t="str">
        <f t="shared" si="54"/>
        <v>AmeriCredit Automobile Receivables Trust 2017-10001694010 - 01017842795</v>
      </c>
      <c r="B2287" s="2">
        <v>42795</v>
      </c>
      <c r="C2287" s="1" t="s">
        <v>461</v>
      </c>
      <c r="D2287" s="1" t="s">
        <v>16</v>
      </c>
      <c r="E2287" s="1">
        <v>17837.37</v>
      </c>
      <c r="F2287" s="1">
        <v>0</v>
      </c>
      <c r="G2287" s="1">
        <v>0</v>
      </c>
      <c r="H2287" s="1">
        <v>0</v>
      </c>
      <c r="I2287" s="1">
        <v>17837.37</v>
      </c>
      <c r="J2287" s="1">
        <v>503.68</v>
      </c>
      <c r="K2287" s="1">
        <v>0</v>
      </c>
      <c r="L2287" s="1">
        <v>0</v>
      </c>
      <c r="M2287" s="1">
        <v>203.37136670000001</v>
      </c>
      <c r="N2287" s="1">
        <v>1511.04</v>
      </c>
    </row>
    <row r="2288" spans="1:14" x14ac:dyDescent="0.15">
      <c r="A2288" s="1" t="str">
        <f t="shared" si="54"/>
        <v>AmeriCredit Automobile Receivables Trust 2017-10001694010 - 01020242795</v>
      </c>
      <c r="B2288" s="2">
        <v>42795</v>
      </c>
      <c r="C2288" s="1" t="s">
        <v>460</v>
      </c>
      <c r="D2288" s="1" t="s">
        <v>16</v>
      </c>
      <c r="E2288" s="1">
        <v>23127.18</v>
      </c>
      <c r="F2288" s="1">
        <v>290.39999999999998</v>
      </c>
      <c r="G2288" s="1">
        <v>0</v>
      </c>
      <c r="H2288" s="1">
        <v>0</v>
      </c>
      <c r="I2288" s="1">
        <v>22836.78</v>
      </c>
      <c r="J2288" s="1">
        <v>212.74</v>
      </c>
      <c r="K2288" s="1">
        <v>0</v>
      </c>
      <c r="L2288" s="1">
        <v>0</v>
      </c>
      <c r="M2288" s="1">
        <v>238.40146311000001</v>
      </c>
      <c r="N2288" s="1">
        <v>1006.28</v>
      </c>
    </row>
    <row r="2289" spans="1:14" x14ac:dyDescent="0.15">
      <c r="A2289" s="1" t="str">
        <f t="shared" si="54"/>
        <v>AmeriCredit Automobile Receivables Trust 2017-10001694010 - 01021442795</v>
      </c>
      <c r="B2289" s="2">
        <v>42795</v>
      </c>
      <c r="C2289" s="1" t="s">
        <v>459</v>
      </c>
      <c r="D2289" s="1" t="s">
        <v>16</v>
      </c>
      <c r="E2289" s="1">
        <v>19889.25</v>
      </c>
      <c r="F2289" s="1">
        <v>0</v>
      </c>
      <c r="G2289" s="1">
        <v>0</v>
      </c>
      <c r="H2289" s="1">
        <v>0</v>
      </c>
      <c r="I2289" s="1">
        <v>19889.25</v>
      </c>
      <c r="J2289" s="1">
        <v>466.16</v>
      </c>
      <c r="K2289" s="1">
        <v>0</v>
      </c>
      <c r="L2289" s="1">
        <v>0</v>
      </c>
      <c r="M2289" s="1">
        <v>179.11929043999999</v>
      </c>
      <c r="N2289" s="1">
        <v>1864.64</v>
      </c>
    </row>
    <row r="2290" spans="1:14" x14ac:dyDescent="0.15">
      <c r="A2290" s="1" t="str">
        <f t="shared" si="54"/>
        <v>AmeriCredit Automobile Receivables Trust 2017-10001694010 - 01021942795</v>
      </c>
      <c r="B2290" s="2">
        <v>42795</v>
      </c>
      <c r="C2290" s="1" t="s">
        <v>458</v>
      </c>
      <c r="D2290" s="1" t="s">
        <v>16</v>
      </c>
      <c r="E2290" s="1">
        <v>15538.92</v>
      </c>
      <c r="F2290" s="1">
        <v>342.03</v>
      </c>
      <c r="G2290" s="1">
        <v>0</v>
      </c>
      <c r="H2290" s="1">
        <v>0</v>
      </c>
      <c r="I2290" s="1">
        <v>15196.89</v>
      </c>
      <c r="J2290" s="1">
        <v>707.97</v>
      </c>
      <c r="K2290" s="1">
        <v>0</v>
      </c>
      <c r="L2290" s="1">
        <v>0</v>
      </c>
      <c r="M2290" s="1">
        <v>151.06025166000001</v>
      </c>
      <c r="N2290" s="1">
        <v>642.17999999999995</v>
      </c>
    </row>
    <row r="2291" spans="1:14" x14ac:dyDescent="0.15">
      <c r="A2291" s="1" t="str">
        <f t="shared" si="54"/>
        <v>AmeriCredit Automobile Receivables Trust 2017-10001694010 - 01022742795</v>
      </c>
      <c r="B2291" s="2">
        <v>42795</v>
      </c>
      <c r="C2291" s="1" t="s">
        <v>457</v>
      </c>
      <c r="D2291" s="1" t="s">
        <v>16</v>
      </c>
      <c r="E2291" s="1">
        <v>9381.4500000000007</v>
      </c>
      <c r="F2291" s="1">
        <v>138.43</v>
      </c>
      <c r="G2291" s="1">
        <v>0</v>
      </c>
      <c r="H2291" s="1">
        <v>0</v>
      </c>
      <c r="I2291" s="1">
        <v>9243.02</v>
      </c>
      <c r="J2291" s="1">
        <v>311.57</v>
      </c>
      <c r="K2291" s="1">
        <v>0</v>
      </c>
      <c r="L2291" s="1">
        <v>0</v>
      </c>
      <c r="M2291" s="1">
        <v>111.00468913</v>
      </c>
      <c r="N2291" s="1">
        <v>481.97</v>
      </c>
    </row>
    <row r="2292" spans="1:14" x14ac:dyDescent="0.15">
      <c r="A2292" s="1" t="str">
        <f t="shared" si="54"/>
        <v>AmeriCredit Automobile Receivables Trust 2017-10001694010 - 01023142795</v>
      </c>
      <c r="B2292" s="2">
        <v>42795</v>
      </c>
      <c r="C2292" s="1" t="s">
        <v>456</v>
      </c>
      <c r="D2292" s="1" t="s">
        <v>16</v>
      </c>
      <c r="E2292" s="1">
        <v>12635.6</v>
      </c>
      <c r="F2292" s="1">
        <v>0</v>
      </c>
      <c r="G2292" s="1">
        <v>0</v>
      </c>
      <c r="H2292" s="1">
        <v>0</v>
      </c>
      <c r="I2292" s="1">
        <v>12635.6</v>
      </c>
      <c r="J2292" s="1">
        <v>0</v>
      </c>
      <c r="K2292" s="1">
        <v>0</v>
      </c>
      <c r="L2292" s="1">
        <v>-100</v>
      </c>
      <c r="M2292" s="1">
        <v>126.45704522</v>
      </c>
      <c r="N2292" s="1">
        <v>283.99</v>
      </c>
    </row>
    <row r="2293" spans="1:14" x14ac:dyDescent="0.15">
      <c r="A2293" s="1" t="str">
        <f t="shared" si="54"/>
        <v>AmeriCredit Automobile Receivables Trust 2017-10001694010 - 01046942795</v>
      </c>
      <c r="B2293" s="2">
        <v>42795</v>
      </c>
      <c r="C2293" s="1" t="s">
        <v>455</v>
      </c>
      <c r="D2293" s="1" t="s">
        <v>16</v>
      </c>
      <c r="E2293" s="1">
        <v>17969.41</v>
      </c>
      <c r="F2293" s="1">
        <v>1285.78</v>
      </c>
      <c r="G2293" s="1">
        <v>-475</v>
      </c>
      <c r="H2293" s="1">
        <v>0</v>
      </c>
      <c r="I2293" s="1">
        <v>17158.63</v>
      </c>
      <c r="J2293" s="1">
        <v>570.25</v>
      </c>
      <c r="K2293" s="1">
        <v>0</v>
      </c>
      <c r="L2293" s="1">
        <v>-475</v>
      </c>
      <c r="M2293" s="1">
        <v>160.57077064000001</v>
      </c>
      <c r="N2293" s="1">
        <v>407.63</v>
      </c>
    </row>
    <row r="2294" spans="1:14" x14ac:dyDescent="0.15">
      <c r="A2294" s="1" t="str">
        <f t="shared" si="54"/>
        <v>AmeriCredit Automobile Receivables Trust 2017-10001694010 - 01062442795</v>
      </c>
      <c r="B2294" s="2">
        <v>42795</v>
      </c>
      <c r="C2294" s="1" t="s">
        <v>454</v>
      </c>
      <c r="D2294" s="1" t="s">
        <v>16</v>
      </c>
      <c r="E2294" s="1">
        <v>12925.17</v>
      </c>
      <c r="F2294" s="1">
        <v>12907.16</v>
      </c>
      <c r="G2294" s="1">
        <v>18.010000000000002</v>
      </c>
      <c r="H2294" s="1">
        <v>0</v>
      </c>
      <c r="I2294" s="1">
        <v>0</v>
      </c>
      <c r="J2294" s="1">
        <v>347.6</v>
      </c>
      <c r="K2294" s="1">
        <v>0</v>
      </c>
      <c r="L2294" s="1">
        <v>0</v>
      </c>
      <c r="M2294" s="1">
        <v>105.74506646</v>
      </c>
      <c r="N2294" s="1">
        <v>0</v>
      </c>
    </row>
    <row r="2295" spans="1:14" x14ac:dyDescent="0.15">
      <c r="A2295" s="1" t="str">
        <f t="shared" si="54"/>
        <v>AmeriCredit Automobile Receivables Trust 2017-10001694010 - 01085742795</v>
      </c>
      <c r="B2295" s="2">
        <v>42795</v>
      </c>
      <c r="C2295" s="1" t="s">
        <v>452</v>
      </c>
      <c r="D2295" s="1" t="s">
        <v>16</v>
      </c>
      <c r="E2295" s="1">
        <v>11585.67</v>
      </c>
      <c r="F2295" s="1">
        <v>478.55</v>
      </c>
      <c r="G2295" s="1">
        <v>-125</v>
      </c>
      <c r="H2295" s="1">
        <v>0</v>
      </c>
      <c r="I2295" s="1">
        <v>11232.12</v>
      </c>
      <c r="J2295" s="1">
        <v>361.63</v>
      </c>
      <c r="K2295" s="1">
        <v>0</v>
      </c>
      <c r="L2295" s="1">
        <v>-500</v>
      </c>
      <c r="M2295" s="1">
        <v>116.70339228</v>
      </c>
      <c r="N2295" s="1">
        <v>238.28</v>
      </c>
    </row>
    <row r="2296" spans="1:14" x14ac:dyDescent="0.15">
      <c r="A2296" s="1" t="str">
        <f t="shared" si="54"/>
        <v>AmeriCredit Automobile Receivables Trust 2017-10001694010 - 01097542795</v>
      </c>
      <c r="B2296" s="2">
        <v>42795</v>
      </c>
      <c r="C2296" s="1" t="s">
        <v>451</v>
      </c>
      <c r="D2296" s="1" t="s">
        <v>16</v>
      </c>
      <c r="E2296" s="1">
        <v>14695.12</v>
      </c>
      <c r="F2296" s="1">
        <v>0</v>
      </c>
      <c r="G2296" s="1">
        <v>0</v>
      </c>
      <c r="H2296" s="1">
        <v>0</v>
      </c>
      <c r="I2296" s="1">
        <v>14695.12</v>
      </c>
      <c r="J2296" s="1">
        <v>0</v>
      </c>
      <c r="K2296" s="1">
        <v>0</v>
      </c>
      <c r="L2296" s="1">
        <v>0</v>
      </c>
      <c r="M2296" s="1">
        <v>130.99179480999999</v>
      </c>
      <c r="N2296" s="1">
        <v>999.24</v>
      </c>
    </row>
    <row r="2297" spans="1:14" x14ac:dyDescent="0.15">
      <c r="A2297" s="1" t="str">
        <f t="shared" si="54"/>
        <v>AmeriCredit Automobile Receivables Trust 2017-10001694010 - 01101142795</v>
      </c>
      <c r="B2297" s="2">
        <v>42795</v>
      </c>
      <c r="C2297" s="1" t="s">
        <v>450</v>
      </c>
      <c r="D2297" s="1" t="s">
        <v>16</v>
      </c>
      <c r="E2297" s="1">
        <v>25114.25</v>
      </c>
      <c r="F2297" s="1">
        <v>0</v>
      </c>
      <c r="G2297" s="1">
        <v>0</v>
      </c>
      <c r="H2297" s="1">
        <v>0</v>
      </c>
      <c r="I2297" s="1">
        <v>25114.25</v>
      </c>
      <c r="J2297" s="1">
        <v>0</v>
      </c>
      <c r="K2297" s="1">
        <v>0</v>
      </c>
      <c r="L2297" s="1">
        <v>0</v>
      </c>
      <c r="M2297" s="1">
        <v>267.98551286999998</v>
      </c>
      <c r="N2297" s="1">
        <v>1025</v>
      </c>
    </row>
    <row r="2298" spans="1:14" x14ac:dyDescent="0.15">
      <c r="A2298" s="1" t="str">
        <f t="shared" si="54"/>
        <v>AmeriCredit Automobile Receivables Trust 2017-10001694010 - 01106742795</v>
      </c>
      <c r="B2298" s="2">
        <v>42795</v>
      </c>
      <c r="C2298" s="1" t="s">
        <v>449</v>
      </c>
      <c r="D2298" s="1" t="s">
        <v>16</v>
      </c>
      <c r="E2298" s="1">
        <v>16405.52</v>
      </c>
      <c r="F2298" s="1">
        <v>0</v>
      </c>
      <c r="G2298" s="1">
        <v>16405.52</v>
      </c>
      <c r="H2298" s="1">
        <v>0</v>
      </c>
      <c r="I2298" s="1">
        <v>0</v>
      </c>
      <c r="J2298" s="1">
        <v>0</v>
      </c>
      <c r="K2298" s="1">
        <v>0</v>
      </c>
      <c r="L2298" s="1">
        <v>10353</v>
      </c>
      <c r="M2298" s="1">
        <v>143.45752196999999</v>
      </c>
      <c r="N2298" s="1">
        <v>0</v>
      </c>
    </row>
    <row r="2299" spans="1:14" x14ac:dyDescent="0.15">
      <c r="A2299" s="1" t="str">
        <f t="shared" si="54"/>
        <v>AmeriCredit Automobile Receivables Trust 2017-10001694010 - 01121742795</v>
      </c>
      <c r="B2299" s="2">
        <v>42795</v>
      </c>
      <c r="C2299" s="1" t="s">
        <v>448</v>
      </c>
      <c r="D2299" s="1" t="s">
        <v>16</v>
      </c>
      <c r="E2299" s="1">
        <v>24454.46</v>
      </c>
      <c r="F2299" s="1">
        <v>0</v>
      </c>
      <c r="G2299" s="1">
        <v>0</v>
      </c>
      <c r="H2299" s="1">
        <v>0</v>
      </c>
      <c r="I2299" s="1">
        <v>24454.46</v>
      </c>
      <c r="J2299" s="1">
        <v>625.01</v>
      </c>
      <c r="K2299" s="1">
        <v>0</v>
      </c>
      <c r="L2299" s="1">
        <v>0</v>
      </c>
      <c r="M2299" s="1">
        <v>213.34211597999999</v>
      </c>
      <c r="N2299" s="1">
        <v>1647.64</v>
      </c>
    </row>
    <row r="2300" spans="1:14" x14ac:dyDescent="0.15">
      <c r="A2300" s="1" t="str">
        <f t="shared" si="54"/>
        <v>AmeriCredit Automobile Receivables Trust 2017-10001694010 - 01136842795</v>
      </c>
      <c r="B2300" s="2">
        <v>42795</v>
      </c>
      <c r="C2300" s="1" t="s">
        <v>447</v>
      </c>
      <c r="D2300" s="1" t="s">
        <v>16</v>
      </c>
      <c r="E2300" s="1">
        <v>13044.13</v>
      </c>
      <c r="F2300" s="1">
        <v>0</v>
      </c>
      <c r="G2300" s="1">
        <v>13044.13</v>
      </c>
      <c r="H2300" s="1">
        <v>0</v>
      </c>
      <c r="I2300" s="1">
        <v>0</v>
      </c>
      <c r="J2300" s="1">
        <v>0</v>
      </c>
      <c r="K2300" s="1">
        <v>0</v>
      </c>
      <c r="L2300" s="1">
        <v>8591.65</v>
      </c>
      <c r="M2300" s="1">
        <v>93.955632879999996</v>
      </c>
      <c r="N2300" s="1">
        <v>0</v>
      </c>
    </row>
    <row r="2301" spans="1:14" x14ac:dyDescent="0.15">
      <c r="A2301" s="1" t="str">
        <f t="shared" si="54"/>
        <v>AmeriCredit Automobile Receivables Trust 2017-10001694010 - 01150542795</v>
      </c>
      <c r="B2301" s="2">
        <v>42795</v>
      </c>
      <c r="C2301" s="1" t="s">
        <v>446</v>
      </c>
      <c r="D2301" s="1" t="s">
        <v>16</v>
      </c>
      <c r="E2301" s="1">
        <v>21265.86</v>
      </c>
      <c r="F2301" s="1">
        <v>241.04</v>
      </c>
      <c r="G2301" s="1">
        <v>0</v>
      </c>
      <c r="H2301" s="1">
        <v>0</v>
      </c>
      <c r="I2301" s="1">
        <v>21024.82</v>
      </c>
      <c r="J2301" s="1">
        <v>256.76</v>
      </c>
      <c r="K2301" s="1">
        <v>0</v>
      </c>
      <c r="L2301" s="1">
        <v>0</v>
      </c>
      <c r="M2301" s="1">
        <v>197.25001173000001</v>
      </c>
      <c r="N2301" s="1">
        <v>497.8</v>
      </c>
    </row>
    <row r="2302" spans="1:14" x14ac:dyDescent="0.15">
      <c r="A2302" s="1" t="str">
        <f t="shared" si="54"/>
        <v>AmeriCredit Automobile Receivables Trust 2017-10001694010 - 01157342795</v>
      </c>
      <c r="B2302" s="2">
        <v>42795</v>
      </c>
      <c r="C2302" s="1" t="s">
        <v>445</v>
      </c>
      <c r="D2302" s="1" t="s">
        <v>16</v>
      </c>
      <c r="E2302" s="1">
        <v>22628.720000000001</v>
      </c>
      <c r="F2302" s="1">
        <v>1629.34</v>
      </c>
      <c r="G2302" s="1">
        <v>-100</v>
      </c>
      <c r="H2302" s="1">
        <v>0</v>
      </c>
      <c r="I2302" s="1">
        <v>21099.38</v>
      </c>
      <c r="J2302" s="1">
        <v>738.34</v>
      </c>
      <c r="K2302" s="1">
        <v>0</v>
      </c>
      <c r="L2302" s="1">
        <v>0</v>
      </c>
      <c r="M2302" s="1">
        <v>222.18015389000001</v>
      </c>
      <c r="N2302" s="1">
        <v>458.5</v>
      </c>
    </row>
    <row r="2303" spans="1:14" x14ac:dyDescent="0.15">
      <c r="A2303" s="1" t="str">
        <f t="shared" si="54"/>
        <v>AmeriCredit Automobile Receivables Trust 2017-10001694010 - 01160042795</v>
      </c>
      <c r="B2303" s="2">
        <v>42795</v>
      </c>
      <c r="C2303" s="1" t="s">
        <v>444</v>
      </c>
      <c r="D2303" s="1" t="s">
        <v>16</v>
      </c>
      <c r="E2303" s="1">
        <v>1189.28</v>
      </c>
      <c r="F2303" s="1">
        <v>1175.47</v>
      </c>
      <c r="G2303" s="1">
        <v>13.81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192.32747595999999</v>
      </c>
      <c r="N2303" s="1">
        <v>0</v>
      </c>
    </row>
    <row r="2304" spans="1:14" x14ac:dyDescent="0.15">
      <c r="A2304" s="1" t="str">
        <f t="shared" si="54"/>
        <v>AmeriCredit Automobile Receivables Trust 2017-10001694010 - 01172542795</v>
      </c>
      <c r="B2304" s="2">
        <v>42795</v>
      </c>
      <c r="C2304" s="1" t="s">
        <v>443</v>
      </c>
      <c r="D2304" s="1" t="s">
        <v>16</v>
      </c>
      <c r="E2304" s="1">
        <v>25974.02</v>
      </c>
      <c r="F2304" s="1">
        <v>0</v>
      </c>
      <c r="G2304" s="1">
        <v>25974.02</v>
      </c>
      <c r="H2304" s="1">
        <v>0</v>
      </c>
      <c r="I2304" s="1">
        <v>0</v>
      </c>
      <c r="J2304" s="1">
        <v>0</v>
      </c>
      <c r="K2304" s="1">
        <v>0</v>
      </c>
      <c r="L2304" s="1">
        <v>16433</v>
      </c>
      <c r="M2304" s="1">
        <v>267.19608531</v>
      </c>
      <c r="N2304" s="1">
        <v>0</v>
      </c>
    </row>
    <row r="2305" spans="1:14" x14ac:dyDescent="0.15">
      <c r="A2305" s="1" t="str">
        <f t="shared" si="54"/>
        <v>AmeriCredit Automobile Receivables Trust 2017-10001694010 - 01183842795</v>
      </c>
      <c r="B2305" s="2">
        <v>42795</v>
      </c>
      <c r="C2305" s="1" t="s">
        <v>442</v>
      </c>
      <c r="D2305" s="1" t="s">
        <v>16</v>
      </c>
      <c r="E2305" s="1">
        <v>19523.990000000002</v>
      </c>
      <c r="F2305" s="1">
        <v>329.33</v>
      </c>
      <c r="G2305" s="1">
        <v>0</v>
      </c>
      <c r="H2305" s="1">
        <v>0</v>
      </c>
      <c r="I2305" s="1">
        <v>19194.66</v>
      </c>
      <c r="J2305" s="1">
        <v>527.67999999999995</v>
      </c>
      <c r="K2305" s="1">
        <v>0</v>
      </c>
      <c r="L2305" s="1">
        <v>0</v>
      </c>
      <c r="M2305" s="1">
        <v>193.86582526999999</v>
      </c>
      <c r="N2305" s="1">
        <v>737.43</v>
      </c>
    </row>
    <row r="2306" spans="1:14" x14ac:dyDescent="0.15">
      <c r="A2306" s="1" t="str">
        <f t="shared" si="54"/>
        <v>AmeriCredit Automobile Receivables Trust 2017-10001694010 - 01194242795</v>
      </c>
      <c r="B2306" s="2">
        <v>42795</v>
      </c>
      <c r="C2306" s="1" t="s">
        <v>441</v>
      </c>
      <c r="D2306" s="1" t="s">
        <v>16</v>
      </c>
      <c r="E2306" s="1">
        <v>21273.1</v>
      </c>
      <c r="F2306" s="1">
        <v>21267.86</v>
      </c>
      <c r="G2306" s="1">
        <v>5.24</v>
      </c>
      <c r="H2306" s="1">
        <v>0</v>
      </c>
      <c r="I2306" s="1">
        <v>0</v>
      </c>
      <c r="J2306" s="1">
        <v>33.22</v>
      </c>
      <c r="K2306" s="1">
        <v>0</v>
      </c>
      <c r="L2306" s="1">
        <v>0</v>
      </c>
      <c r="M2306" s="1">
        <v>361.34441505000001</v>
      </c>
      <c r="N2306" s="1">
        <v>0</v>
      </c>
    </row>
    <row r="2307" spans="1:14" x14ac:dyDescent="0.15">
      <c r="A2307" s="1" t="str">
        <f t="shared" ref="A2307:A2370" si="55">D2307&amp;C2307&amp;B2307</f>
        <v>AmeriCredit Automobile Receivables Trust 2017-10001694010 - 01202042795</v>
      </c>
      <c r="B2307" s="2">
        <v>42795</v>
      </c>
      <c r="C2307" s="1" t="s">
        <v>440</v>
      </c>
      <c r="D2307" s="1" t="s">
        <v>16</v>
      </c>
      <c r="E2307" s="1">
        <v>9083.43</v>
      </c>
      <c r="F2307" s="1">
        <v>345.87</v>
      </c>
      <c r="G2307" s="1">
        <v>0</v>
      </c>
      <c r="H2307" s="1">
        <v>0</v>
      </c>
      <c r="I2307" s="1">
        <v>8737.56</v>
      </c>
      <c r="J2307" s="1">
        <v>485</v>
      </c>
      <c r="K2307" s="1">
        <v>0</v>
      </c>
      <c r="L2307" s="1">
        <v>0</v>
      </c>
      <c r="M2307" s="1">
        <v>89.202321789999999</v>
      </c>
      <c r="N2307" s="1">
        <v>0</v>
      </c>
    </row>
    <row r="2308" spans="1:14" x14ac:dyDescent="0.15">
      <c r="A2308" s="1" t="str">
        <f t="shared" si="55"/>
        <v>AmeriCredit Automobile Receivables Trust 2017-10001694010 - 01212942795</v>
      </c>
      <c r="B2308" s="2">
        <v>42795</v>
      </c>
      <c r="C2308" s="1" t="s">
        <v>439</v>
      </c>
      <c r="D2308" s="1" t="s">
        <v>16</v>
      </c>
      <c r="E2308" s="1">
        <v>1298.7</v>
      </c>
      <c r="F2308" s="1">
        <v>0</v>
      </c>
      <c r="G2308" s="1">
        <v>0</v>
      </c>
      <c r="H2308" s="1">
        <v>0</v>
      </c>
      <c r="I2308" s="1">
        <v>1298.7</v>
      </c>
      <c r="J2308" s="1">
        <v>0</v>
      </c>
      <c r="K2308" s="1">
        <v>0</v>
      </c>
      <c r="L2308" s="1">
        <v>0</v>
      </c>
      <c r="M2308" s="1">
        <v>125.58357425</v>
      </c>
      <c r="N2308" s="1">
        <v>1312.8236391800001</v>
      </c>
    </row>
    <row r="2309" spans="1:14" x14ac:dyDescent="0.15">
      <c r="A2309" s="1" t="str">
        <f t="shared" si="55"/>
        <v>AmeriCredit Automobile Receivables Trust 2017-10001694010 - 01225042795</v>
      </c>
      <c r="B2309" s="2">
        <v>42795</v>
      </c>
      <c r="C2309" s="1" t="s">
        <v>438</v>
      </c>
      <c r="D2309" s="1" t="s">
        <v>16</v>
      </c>
      <c r="E2309" s="1">
        <v>36606.660000000003</v>
      </c>
      <c r="F2309" s="1">
        <v>2257.73</v>
      </c>
      <c r="G2309" s="1">
        <v>-500</v>
      </c>
      <c r="H2309" s="1">
        <v>0</v>
      </c>
      <c r="I2309" s="1">
        <v>34848.93</v>
      </c>
      <c r="J2309" s="1">
        <v>989.4</v>
      </c>
      <c r="K2309" s="1">
        <v>0</v>
      </c>
      <c r="L2309" s="1">
        <v>-500</v>
      </c>
      <c r="M2309" s="1">
        <v>409.78859409</v>
      </c>
      <c r="N2309" s="1">
        <v>685.83</v>
      </c>
    </row>
    <row r="2310" spans="1:14" x14ac:dyDescent="0.15">
      <c r="A2310" s="1" t="str">
        <f t="shared" si="55"/>
        <v>AmeriCredit Automobile Receivables Trust 2017-10001694010 - 01231942795</v>
      </c>
      <c r="B2310" s="2">
        <v>42795</v>
      </c>
      <c r="C2310" s="1" t="s">
        <v>437</v>
      </c>
      <c r="D2310" s="1" t="s">
        <v>16</v>
      </c>
      <c r="E2310" s="1">
        <v>40738.769999999997</v>
      </c>
      <c r="F2310" s="1">
        <v>0</v>
      </c>
      <c r="G2310" s="1">
        <v>40738.769999999997</v>
      </c>
      <c r="H2310" s="1">
        <v>0</v>
      </c>
      <c r="I2310" s="1">
        <v>0</v>
      </c>
      <c r="J2310" s="1">
        <v>0</v>
      </c>
      <c r="K2310" s="1">
        <v>0</v>
      </c>
      <c r="L2310" s="1">
        <v>6841</v>
      </c>
      <c r="M2310" s="1">
        <v>536.87917092999999</v>
      </c>
      <c r="N2310" s="1">
        <v>0</v>
      </c>
    </row>
    <row r="2311" spans="1:14" x14ac:dyDescent="0.15">
      <c r="A2311" s="1" t="str">
        <f t="shared" si="55"/>
        <v>AmeriCredit Automobile Receivables Trust 2017-10001694010 - 01235642795</v>
      </c>
      <c r="B2311" s="2">
        <v>42795</v>
      </c>
      <c r="C2311" s="1" t="s">
        <v>436</v>
      </c>
      <c r="D2311" s="1" t="s">
        <v>16</v>
      </c>
      <c r="E2311" s="1">
        <v>25208.97</v>
      </c>
      <c r="F2311" s="1">
        <v>1608.96</v>
      </c>
      <c r="G2311" s="1">
        <v>-495</v>
      </c>
      <c r="H2311" s="1">
        <v>0</v>
      </c>
      <c r="I2311" s="1">
        <v>24095.01</v>
      </c>
      <c r="J2311" s="1">
        <v>310.8</v>
      </c>
      <c r="K2311" s="1">
        <v>0</v>
      </c>
      <c r="L2311" s="1">
        <v>-495</v>
      </c>
      <c r="M2311" s="1">
        <v>273.19702185</v>
      </c>
      <c r="N2311" s="1">
        <v>474.92</v>
      </c>
    </row>
    <row r="2312" spans="1:14" x14ac:dyDescent="0.15">
      <c r="A2312" s="1" t="str">
        <f t="shared" si="55"/>
        <v>AmeriCredit Automobile Receivables Trust 2017-10001694010 - 01241542795</v>
      </c>
      <c r="B2312" s="2">
        <v>42795</v>
      </c>
      <c r="C2312" s="1" t="s">
        <v>435</v>
      </c>
      <c r="D2312" s="1" t="s">
        <v>16</v>
      </c>
      <c r="E2312" s="1">
        <v>4293.45</v>
      </c>
      <c r="F2312" s="1">
        <v>4278.6400000000003</v>
      </c>
      <c r="G2312" s="1">
        <v>14.81</v>
      </c>
      <c r="H2312" s="1">
        <v>0</v>
      </c>
      <c r="I2312" s="1">
        <v>0</v>
      </c>
      <c r="J2312" s="1">
        <v>193.83</v>
      </c>
      <c r="K2312" s="1">
        <v>0</v>
      </c>
      <c r="L2312" s="1">
        <v>0</v>
      </c>
      <c r="M2312" s="1">
        <v>258.62254723000001</v>
      </c>
      <c r="N2312" s="1">
        <v>0</v>
      </c>
    </row>
    <row r="2313" spans="1:14" x14ac:dyDescent="0.15">
      <c r="A2313" s="1" t="str">
        <f t="shared" si="55"/>
        <v>AmeriCredit Automobile Receivables Trust 2017-10001694010 - 01253842795</v>
      </c>
      <c r="B2313" s="2">
        <v>42795</v>
      </c>
      <c r="C2313" s="1" t="s">
        <v>434</v>
      </c>
      <c r="D2313" s="1" t="s">
        <v>16</v>
      </c>
      <c r="E2313" s="1">
        <v>19410</v>
      </c>
      <c r="F2313" s="1">
        <v>0</v>
      </c>
      <c r="G2313" s="1">
        <v>19410</v>
      </c>
      <c r="H2313" s="1">
        <v>0</v>
      </c>
      <c r="I2313" s="1">
        <v>0</v>
      </c>
      <c r="J2313" s="1">
        <v>0</v>
      </c>
      <c r="K2313" s="1">
        <v>0</v>
      </c>
      <c r="L2313" s="1">
        <v>11696</v>
      </c>
      <c r="M2313" s="1">
        <v>161.96866731</v>
      </c>
      <c r="N2313" s="1">
        <v>0</v>
      </c>
    </row>
    <row r="2314" spans="1:14" x14ac:dyDescent="0.15">
      <c r="A2314" s="1" t="str">
        <f t="shared" si="55"/>
        <v>AmeriCredit Automobile Receivables Trust 2017-10001694010 - 01277142795</v>
      </c>
      <c r="B2314" s="2">
        <v>42795</v>
      </c>
      <c r="C2314" s="1" t="s">
        <v>433</v>
      </c>
      <c r="D2314" s="1" t="s">
        <v>16</v>
      </c>
      <c r="E2314" s="1">
        <v>21258.53</v>
      </c>
      <c r="F2314" s="1">
        <v>0</v>
      </c>
      <c r="G2314" s="1">
        <v>0</v>
      </c>
      <c r="H2314" s="1">
        <v>0</v>
      </c>
      <c r="I2314" s="1">
        <v>21258.53</v>
      </c>
      <c r="J2314" s="1">
        <v>0</v>
      </c>
      <c r="K2314" s="1">
        <v>0</v>
      </c>
      <c r="L2314" s="1">
        <v>0</v>
      </c>
      <c r="M2314" s="1">
        <v>168.91688678</v>
      </c>
      <c r="N2314" s="1">
        <v>1590.19</v>
      </c>
    </row>
    <row r="2315" spans="1:14" x14ac:dyDescent="0.15">
      <c r="A2315" s="1" t="str">
        <f t="shared" si="55"/>
        <v>AmeriCredit Automobile Receivables Trust 2017-10001694010 - 01292842795</v>
      </c>
      <c r="B2315" s="2">
        <v>42795</v>
      </c>
      <c r="C2315" s="1" t="s">
        <v>432</v>
      </c>
      <c r="D2315" s="1" t="s">
        <v>16</v>
      </c>
      <c r="E2315" s="1">
        <v>13703.78</v>
      </c>
      <c r="F2315" s="1">
        <v>191.83</v>
      </c>
      <c r="G2315" s="1">
        <v>0</v>
      </c>
      <c r="H2315" s="1">
        <v>0</v>
      </c>
      <c r="I2315" s="1">
        <v>13511.95</v>
      </c>
      <c r="J2315" s="1">
        <v>108.17</v>
      </c>
      <c r="K2315" s="1">
        <v>0</v>
      </c>
      <c r="L2315" s="1">
        <v>0</v>
      </c>
      <c r="M2315" s="1">
        <v>170.33191345</v>
      </c>
      <c r="N2315" s="1">
        <v>247.14</v>
      </c>
    </row>
    <row r="2316" spans="1:14" x14ac:dyDescent="0.15">
      <c r="A2316" s="1" t="str">
        <f t="shared" si="55"/>
        <v>AmeriCredit Automobile Receivables Trust 2017-10001694010 - 01318242795</v>
      </c>
      <c r="B2316" s="2">
        <v>42795</v>
      </c>
      <c r="C2316" s="1" t="s">
        <v>431</v>
      </c>
      <c r="D2316" s="1" t="s">
        <v>16</v>
      </c>
      <c r="E2316" s="1">
        <v>19263.09</v>
      </c>
      <c r="F2316" s="1">
        <v>0</v>
      </c>
      <c r="G2316" s="1">
        <v>19263.09</v>
      </c>
      <c r="H2316" s="1">
        <v>0</v>
      </c>
      <c r="I2316" s="1">
        <v>0</v>
      </c>
      <c r="J2316" s="1">
        <v>0</v>
      </c>
      <c r="K2316" s="1">
        <v>0</v>
      </c>
      <c r="L2316" s="1">
        <v>-135</v>
      </c>
      <c r="M2316" s="1">
        <v>165.54239264</v>
      </c>
      <c r="N2316" s="1">
        <v>0</v>
      </c>
    </row>
    <row r="2317" spans="1:14" x14ac:dyDescent="0.15">
      <c r="A2317" s="1" t="str">
        <f t="shared" si="55"/>
        <v>AmeriCredit Automobile Receivables Trust 2017-10001694010 - 01321142795</v>
      </c>
      <c r="B2317" s="2">
        <v>42795</v>
      </c>
      <c r="C2317" s="1" t="s">
        <v>430</v>
      </c>
      <c r="D2317" s="1" t="s">
        <v>16</v>
      </c>
      <c r="E2317" s="1">
        <v>28098.01</v>
      </c>
      <c r="F2317" s="1">
        <v>0</v>
      </c>
      <c r="G2317" s="1">
        <v>0</v>
      </c>
      <c r="H2317" s="1">
        <v>0</v>
      </c>
      <c r="I2317" s="1">
        <v>28098.01</v>
      </c>
      <c r="J2317" s="1">
        <v>700</v>
      </c>
      <c r="K2317" s="1">
        <v>0</v>
      </c>
      <c r="L2317" s="1">
        <v>0</v>
      </c>
      <c r="M2317" s="1">
        <v>245.21584135000001</v>
      </c>
      <c r="N2317" s="1">
        <v>1294.76</v>
      </c>
    </row>
    <row r="2318" spans="1:14" x14ac:dyDescent="0.15">
      <c r="A2318" s="1" t="str">
        <f t="shared" si="55"/>
        <v>AmeriCredit Automobile Receivables Trust 2017-10001694010 - 01337142795</v>
      </c>
      <c r="B2318" s="2">
        <v>42795</v>
      </c>
      <c r="C2318" s="1" t="s">
        <v>429</v>
      </c>
      <c r="D2318" s="1" t="s">
        <v>16</v>
      </c>
      <c r="E2318" s="1">
        <v>35513.85</v>
      </c>
      <c r="F2318" s="1">
        <v>1551.25</v>
      </c>
      <c r="G2318" s="1">
        <v>-470</v>
      </c>
      <c r="H2318" s="1">
        <v>0</v>
      </c>
      <c r="I2318" s="1">
        <v>34432.6</v>
      </c>
      <c r="J2318" s="1">
        <v>923.93</v>
      </c>
      <c r="K2318" s="1">
        <v>0</v>
      </c>
      <c r="L2318" s="1">
        <v>-470</v>
      </c>
      <c r="M2318" s="1">
        <v>386.45962983999999</v>
      </c>
      <c r="N2318" s="1">
        <v>1335.52</v>
      </c>
    </row>
    <row r="2319" spans="1:14" x14ac:dyDescent="0.15">
      <c r="A2319" s="1" t="str">
        <f t="shared" si="55"/>
        <v>AmeriCredit Automobile Receivables Trust 2017-10001694010 - 01360842795</v>
      </c>
      <c r="B2319" s="2">
        <v>42795</v>
      </c>
      <c r="C2319" s="1" t="s">
        <v>428</v>
      </c>
      <c r="D2319" s="1" t="s">
        <v>16</v>
      </c>
      <c r="E2319" s="1">
        <v>10866.11</v>
      </c>
      <c r="F2319" s="1">
        <v>10850.94</v>
      </c>
      <c r="G2319" s="1">
        <v>15.17</v>
      </c>
      <c r="H2319" s="1">
        <v>0</v>
      </c>
      <c r="I2319" s="1">
        <v>0</v>
      </c>
      <c r="J2319" s="1">
        <v>60.67</v>
      </c>
      <c r="K2319" s="1">
        <v>0</v>
      </c>
      <c r="L2319" s="1">
        <v>0</v>
      </c>
      <c r="M2319" s="1">
        <v>121.77303098</v>
      </c>
      <c r="N2319" s="1">
        <v>0</v>
      </c>
    </row>
    <row r="2320" spans="1:14" x14ac:dyDescent="0.15">
      <c r="A2320" s="1" t="str">
        <f t="shared" si="55"/>
        <v>AmeriCredit Automobile Receivables Trust 2017-10001694010 - 01491942795</v>
      </c>
      <c r="B2320" s="2">
        <v>42795</v>
      </c>
      <c r="C2320" s="1" t="s">
        <v>425</v>
      </c>
      <c r="D2320" s="1" t="s">
        <v>16</v>
      </c>
      <c r="E2320" s="1">
        <v>19488.37</v>
      </c>
      <c r="F2320" s="1">
        <v>175.82</v>
      </c>
      <c r="G2320" s="1">
        <v>0</v>
      </c>
      <c r="H2320" s="1">
        <v>0</v>
      </c>
      <c r="I2320" s="1">
        <v>19312.55</v>
      </c>
      <c r="J2320" s="1">
        <v>262.69</v>
      </c>
      <c r="K2320" s="1">
        <v>0</v>
      </c>
      <c r="L2320" s="1">
        <v>0</v>
      </c>
      <c r="M2320" s="1">
        <v>178.37910676999999</v>
      </c>
      <c r="N2320" s="1">
        <v>877.02</v>
      </c>
    </row>
    <row r="2321" spans="1:14" x14ac:dyDescent="0.15">
      <c r="A2321" s="1" t="str">
        <f t="shared" si="55"/>
        <v>AmeriCredit Automobile Receivables Trust 2017-10001694010 - 01498842795</v>
      </c>
      <c r="B2321" s="2">
        <v>42795</v>
      </c>
      <c r="C2321" s="1" t="s">
        <v>424</v>
      </c>
      <c r="D2321" s="1" t="s">
        <v>16</v>
      </c>
      <c r="E2321" s="1">
        <v>34592.92</v>
      </c>
      <c r="F2321" s="1">
        <v>0</v>
      </c>
      <c r="G2321" s="1">
        <v>34592.92</v>
      </c>
      <c r="H2321" s="1">
        <v>0</v>
      </c>
      <c r="I2321" s="1">
        <v>0</v>
      </c>
      <c r="J2321" s="1">
        <v>0</v>
      </c>
      <c r="K2321" s="1">
        <v>0</v>
      </c>
      <c r="L2321" s="1">
        <v>17542.939999999999</v>
      </c>
      <c r="M2321" s="1">
        <v>398.48914014000002</v>
      </c>
      <c r="N2321" s="1">
        <v>0</v>
      </c>
    </row>
    <row r="2322" spans="1:14" x14ac:dyDescent="0.15">
      <c r="A2322" s="1" t="str">
        <f t="shared" si="55"/>
        <v>AmeriCredit Automobile Receivables Trust 2017-10001694010 - 01513442795</v>
      </c>
      <c r="B2322" s="2">
        <v>42795</v>
      </c>
      <c r="C2322" s="1" t="s">
        <v>423</v>
      </c>
      <c r="D2322" s="1" t="s">
        <v>16</v>
      </c>
      <c r="E2322" s="1">
        <v>15465.93</v>
      </c>
      <c r="F2322" s="1">
        <v>902.01</v>
      </c>
      <c r="G2322" s="1">
        <v>-510</v>
      </c>
      <c r="H2322" s="1">
        <v>0</v>
      </c>
      <c r="I2322" s="1">
        <v>15073.92</v>
      </c>
      <c r="J2322" s="1">
        <v>522.99</v>
      </c>
      <c r="K2322" s="1">
        <v>0</v>
      </c>
      <c r="L2322" s="1">
        <v>-510</v>
      </c>
      <c r="M2322" s="1">
        <v>132.77020540999999</v>
      </c>
      <c r="N2322" s="1">
        <v>710.1</v>
      </c>
    </row>
    <row r="2323" spans="1:14" x14ac:dyDescent="0.15">
      <c r="A2323" s="1" t="str">
        <f t="shared" si="55"/>
        <v>AmeriCredit Automobile Receivables Trust 2017-10001694010 - 01516542795</v>
      </c>
      <c r="B2323" s="2">
        <v>42795</v>
      </c>
      <c r="C2323" s="1" t="s">
        <v>422</v>
      </c>
      <c r="D2323" s="1" t="s">
        <v>16</v>
      </c>
      <c r="E2323" s="1">
        <v>21721.69</v>
      </c>
      <c r="F2323" s="1">
        <v>1288.8599999999999</v>
      </c>
      <c r="G2323" s="1">
        <v>-475</v>
      </c>
      <c r="H2323" s="1">
        <v>0</v>
      </c>
      <c r="I2323" s="1">
        <v>20907.830000000002</v>
      </c>
      <c r="J2323" s="1">
        <v>1037.27</v>
      </c>
      <c r="K2323" s="1">
        <v>0</v>
      </c>
      <c r="L2323" s="1">
        <v>-475</v>
      </c>
      <c r="M2323" s="1">
        <v>210.99275761999999</v>
      </c>
      <c r="N2323" s="1">
        <v>455.85</v>
      </c>
    </row>
    <row r="2324" spans="1:14" x14ac:dyDescent="0.15">
      <c r="A2324" s="1" t="str">
        <f t="shared" si="55"/>
        <v>AmeriCredit Automobile Receivables Trust 2017-10001694010 - 01518042795</v>
      </c>
      <c r="B2324" s="2">
        <v>42795</v>
      </c>
      <c r="C2324" s="1" t="s">
        <v>421</v>
      </c>
      <c r="D2324" s="1" t="s">
        <v>16</v>
      </c>
      <c r="E2324" s="1">
        <v>19008.02</v>
      </c>
      <c r="F2324" s="1">
        <v>1062.43</v>
      </c>
      <c r="G2324" s="1">
        <v>-450</v>
      </c>
      <c r="H2324" s="1">
        <v>0</v>
      </c>
      <c r="I2324" s="1">
        <v>18395.59</v>
      </c>
      <c r="J2324" s="1">
        <v>636.01</v>
      </c>
      <c r="K2324" s="1">
        <v>0</v>
      </c>
      <c r="L2324" s="1">
        <v>-450</v>
      </c>
      <c r="M2324" s="1">
        <v>163.22941179</v>
      </c>
      <c r="N2324" s="1">
        <v>574.22</v>
      </c>
    </row>
    <row r="2325" spans="1:14" x14ac:dyDescent="0.15">
      <c r="A2325" s="1" t="str">
        <f t="shared" si="55"/>
        <v>AmeriCredit Automobile Receivables Trust 2017-10001694010 - 01612942795</v>
      </c>
      <c r="B2325" s="2">
        <v>42795</v>
      </c>
      <c r="C2325" s="1" t="s">
        <v>418</v>
      </c>
      <c r="D2325" s="1" t="s">
        <v>16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553.79</v>
      </c>
      <c r="L2325" s="1">
        <v>0</v>
      </c>
      <c r="M2325" s="1">
        <v>0</v>
      </c>
      <c r="N2325" s="1">
        <v>0</v>
      </c>
    </row>
    <row r="2326" spans="1:14" x14ac:dyDescent="0.15">
      <c r="A2326" s="1" t="str">
        <f t="shared" si="55"/>
        <v>AmeriCredit Automobile Receivables Trust 2017-10001694010 - 01651342795</v>
      </c>
      <c r="B2326" s="2">
        <v>42795</v>
      </c>
      <c r="C2326" s="1" t="s">
        <v>417</v>
      </c>
      <c r="D2326" s="1" t="s">
        <v>16</v>
      </c>
      <c r="E2326" s="1">
        <v>1610.36</v>
      </c>
      <c r="F2326" s="1">
        <v>1581.81</v>
      </c>
      <c r="G2326" s="1">
        <v>28.55</v>
      </c>
      <c r="H2326" s="1">
        <v>0</v>
      </c>
      <c r="I2326" s="1">
        <v>0</v>
      </c>
      <c r="J2326" s="1">
        <v>18.59</v>
      </c>
      <c r="K2326" s="1">
        <v>0</v>
      </c>
      <c r="L2326" s="1">
        <v>0</v>
      </c>
      <c r="M2326" s="1">
        <v>112.68272708000001</v>
      </c>
      <c r="N2326" s="1">
        <v>0</v>
      </c>
    </row>
    <row r="2327" spans="1:14" x14ac:dyDescent="0.15">
      <c r="A2327" s="1" t="str">
        <f t="shared" si="55"/>
        <v>AmeriCredit Automobile Receivables Trust 2017-10001694010 - 01674842795</v>
      </c>
      <c r="B2327" s="2">
        <v>42795</v>
      </c>
      <c r="C2327" s="1" t="s">
        <v>416</v>
      </c>
      <c r="D2327" s="1" t="s">
        <v>16</v>
      </c>
      <c r="E2327" s="1">
        <v>21477.62</v>
      </c>
      <c r="F2327" s="1">
        <v>0</v>
      </c>
      <c r="G2327" s="1">
        <v>0</v>
      </c>
      <c r="H2327" s="1">
        <v>0</v>
      </c>
      <c r="I2327" s="1">
        <v>21477.62</v>
      </c>
      <c r="J2327" s="1">
        <v>0</v>
      </c>
      <c r="K2327" s="1">
        <v>0</v>
      </c>
      <c r="L2327" s="1">
        <v>0</v>
      </c>
      <c r="M2327" s="1">
        <v>181.42427748</v>
      </c>
      <c r="N2327" s="1">
        <v>1264.01</v>
      </c>
    </row>
    <row r="2328" spans="1:14" x14ac:dyDescent="0.15">
      <c r="A2328" s="1" t="str">
        <f t="shared" si="55"/>
        <v>AmeriCredit Automobile Receivables Trust 2017-10001694010 - 01675442795</v>
      </c>
      <c r="B2328" s="2">
        <v>42795</v>
      </c>
      <c r="C2328" s="1" t="s">
        <v>415</v>
      </c>
      <c r="D2328" s="1" t="s">
        <v>16</v>
      </c>
      <c r="E2328" s="1">
        <v>304.77999999999997</v>
      </c>
      <c r="F2328" s="1">
        <v>302.54000000000002</v>
      </c>
      <c r="G2328" s="1">
        <v>2.2400000000000002</v>
      </c>
      <c r="H2328" s="1">
        <v>0</v>
      </c>
      <c r="I2328" s="1">
        <v>0</v>
      </c>
      <c r="J2328" s="1">
        <v>6.46</v>
      </c>
      <c r="K2328" s="1">
        <v>0</v>
      </c>
      <c r="L2328" s="1">
        <v>0</v>
      </c>
      <c r="M2328" s="1">
        <v>166.32397907999999</v>
      </c>
      <c r="N2328" s="1">
        <v>0</v>
      </c>
    </row>
    <row r="2329" spans="1:14" x14ac:dyDescent="0.15">
      <c r="A2329" s="1" t="str">
        <f t="shared" si="55"/>
        <v>AmeriCredit Automobile Receivables Trust 2017-10001694010 - 01706742795</v>
      </c>
      <c r="B2329" s="2">
        <v>42795</v>
      </c>
      <c r="C2329" s="1" t="s">
        <v>414</v>
      </c>
      <c r="D2329" s="1" t="s">
        <v>16</v>
      </c>
      <c r="E2329" s="1">
        <v>27903.08</v>
      </c>
      <c r="F2329" s="1">
        <v>0</v>
      </c>
      <c r="G2329" s="1">
        <v>27903.08</v>
      </c>
      <c r="H2329" s="1">
        <v>0</v>
      </c>
      <c r="I2329" s="1">
        <v>0</v>
      </c>
      <c r="J2329" s="1">
        <v>0</v>
      </c>
      <c r="K2329" s="1">
        <v>0</v>
      </c>
      <c r="L2329" s="1">
        <v>14903</v>
      </c>
      <c r="M2329" s="1">
        <v>311.97525868000002</v>
      </c>
      <c r="N2329" s="1">
        <v>0</v>
      </c>
    </row>
    <row r="2330" spans="1:14" x14ac:dyDescent="0.15">
      <c r="A2330" s="1" t="str">
        <f t="shared" si="55"/>
        <v>AmeriCredit Automobile Receivables Trust 2017-10001694010 - 01708842795</v>
      </c>
      <c r="B2330" s="2">
        <v>42795</v>
      </c>
      <c r="C2330" s="1" t="s">
        <v>413</v>
      </c>
      <c r="D2330" s="1" t="s">
        <v>16</v>
      </c>
      <c r="E2330" s="1">
        <v>8580.49</v>
      </c>
      <c r="F2330" s="1">
        <v>104.57</v>
      </c>
      <c r="G2330" s="1">
        <v>0</v>
      </c>
      <c r="H2330" s="1">
        <v>0</v>
      </c>
      <c r="I2330" s="1">
        <v>8475.92</v>
      </c>
      <c r="J2330" s="1">
        <v>149.79</v>
      </c>
      <c r="K2330" s="1">
        <v>0</v>
      </c>
      <c r="L2330" s="1">
        <v>0</v>
      </c>
      <c r="M2330" s="1">
        <v>87.119030690000002</v>
      </c>
      <c r="N2330" s="1">
        <v>254.36</v>
      </c>
    </row>
    <row r="2331" spans="1:14" x14ac:dyDescent="0.15">
      <c r="A2331" s="1" t="str">
        <f t="shared" si="55"/>
        <v>AmeriCredit Automobile Receivables Trust 2017-10001694010 - 01724542795</v>
      </c>
      <c r="B2331" s="2">
        <v>42795</v>
      </c>
      <c r="C2331" s="1" t="s">
        <v>412</v>
      </c>
      <c r="D2331" s="1" t="s">
        <v>16</v>
      </c>
      <c r="E2331" s="1">
        <v>1139.1199999999999</v>
      </c>
      <c r="F2331" s="1">
        <v>0</v>
      </c>
      <c r="G2331" s="1">
        <v>1139.1199999999999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105.41809327</v>
      </c>
      <c r="N2331" s="1">
        <v>0</v>
      </c>
    </row>
    <row r="2332" spans="1:14" x14ac:dyDescent="0.15">
      <c r="A2332" s="1" t="str">
        <f t="shared" si="55"/>
        <v>AmeriCredit Automobile Receivables Trust 2017-10001694010 - 01732142795</v>
      </c>
      <c r="B2332" s="2">
        <v>42795</v>
      </c>
      <c r="C2332" s="1" t="s">
        <v>411</v>
      </c>
      <c r="D2332" s="1" t="s">
        <v>16</v>
      </c>
      <c r="E2332" s="1">
        <v>16195.15</v>
      </c>
      <c r="F2332" s="1">
        <v>152.93</v>
      </c>
      <c r="G2332" s="1">
        <v>0</v>
      </c>
      <c r="H2332" s="1">
        <v>0</v>
      </c>
      <c r="I2332" s="1">
        <v>16042.22</v>
      </c>
      <c r="J2332" s="1">
        <v>557.07000000000005</v>
      </c>
      <c r="K2332" s="1">
        <v>0</v>
      </c>
      <c r="L2332" s="1">
        <v>0</v>
      </c>
      <c r="M2332" s="1">
        <v>150.06933778000001</v>
      </c>
      <c r="N2332" s="1">
        <v>704.32</v>
      </c>
    </row>
    <row r="2333" spans="1:14" x14ac:dyDescent="0.15">
      <c r="A2333" s="1" t="str">
        <f t="shared" si="55"/>
        <v>AmeriCredit Automobile Receivables Trust 2017-10001694010 - 01749942795</v>
      </c>
      <c r="B2333" s="2">
        <v>42795</v>
      </c>
      <c r="C2333" s="1" t="s">
        <v>410</v>
      </c>
      <c r="D2333" s="1" t="s">
        <v>16</v>
      </c>
      <c r="E2333" s="1">
        <v>38022.42</v>
      </c>
      <c r="F2333" s="1">
        <v>0</v>
      </c>
      <c r="G2333" s="1">
        <v>0</v>
      </c>
      <c r="H2333" s="1">
        <v>0</v>
      </c>
      <c r="I2333" s="1">
        <v>38022.42</v>
      </c>
      <c r="J2333" s="1">
        <v>0</v>
      </c>
      <c r="K2333" s="1">
        <v>0</v>
      </c>
      <c r="L2333" s="1">
        <v>0</v>
      </c>
      <c r="M2333" s="1">
        <v>398.46093230999998</v>
      </c>
      <c r="N2333" s="1">
        <v>1578.96</v>
      </c>
    </row>
    <row r="2334" spans="1:14" x14ac:dyDescent="0.15">
      <c r="A2334" s="1" t="str">
        <f t="shared" si="55"/>
        <v>AmeriCredit Automobile Receivables Trust 2017-10001694010 - 01750342795</v>
      </c>
      <c r="B2334" s="2">
        <v>42795</v>
      </c>
      <c r="C2334" s="1" t="s">
        <v>409</v>
      </c>
      <c r="D2334" s="1" t="s">
        <v>16</v>
      </c>
      <c r="E2334" s="1">
        <v>23133.64</v>
      </c>
      <c r="F2334" s="1">
        <v>1253.83</v>
      </c>
      <c r="G2334" s="1">
        <v>-485</v>
      </c>
      <c r="H2334" s="1">
        <v>0</v>
      </c>
      <c r="I2334" s="1">
        <v>22364.81</v>
      </c>
      <c r="J2334" s="1">
        <v>1397.37</v>
      </c>
      <c r="K2334" s="1">
        <v>0</v>
      </c>
      <c r="L2334" s="1">
        <v>-485</v>
      </c>
      <c r="M2334" s="1">
        <v>196.91935691</v>
      </c>
      <c r="N2334" s="1">
        <v>541.54999999999995</v>
      </c>
    </row>
    <row r="2335" spans="1:14" x14ac:dyDescent="0.15">
      <c r="A2335" s="1" t="str">
        <f t="shared" si="55"/>
        <v>AmeriCredit Automobile Receivables Trust 2017-10001694010 - 01771742795</v>
      </c>
      <c r="B2335" s="2">
        <v>42795</v>
      </c>
      <c r="C2335" s="1" t="s">
        <v>408</v>
      </c>
      <c r="D2335" s="1" t="s">
        <v>16</v>
      </c>
      <c r="E2335" s="1">
        <v>24487.31</v>
      </c>
      <c r="F2335" s="1">
        <v>0</v>
      </c>
      <c r="G2335" s="1">
        <v>0</v>
      </c>
      <c r="H2335" s="1">
        <v>0</v>
      </c>
      <c r="I2335" s="1">
        <v>24487.31</v>
      </c>
      <c r="J2335" s="1">
        <v>413.05</v>
      </c>
      <c r="K2335" s="1">
        <v>0</v>
      </c>
      <c r="L2335" s="1">
        <v>0</v>
      </c>
      <c r="M2335" s="1">
        <v>228.19177779</v>
      </c>
      <c r="N2335" s="1">
        <v>1363.62</v>
      </c>
    </row>
    <row r="2336" spans="1:14" x14ac:dyDescent="0.15">
      <c r="A2336" s="1" t="str">
        <f t="shared" si="55"/>
        <v>AmeriCredit Automobile Receivables Trust 2017-10001694010 - 01782342795</v>
      </c>
      <c r="B2336" s="2">
        <v>42795</v>
      </c>
      <c r="C2336" s="1" t="s">
        <v>407</v>
      </c>
      <c r="D2336" s="1" t="s">
        <v>16</v>
      </c>
      <c r="E2336" s="1">
        <v>16861.150000000001</v>
      </c>
      <c r="F2336" s="1">
        <v>0</v>
      </c>
      <c r="G2336" s="1">
        <v>16861.150000000001</v>
      </c>
      <c r="H2336" s="1">
        <v>0</v>
      </c>
      <c r="I2336" s="1">
        <v>0</v>
      </c>
      <c r="J2336" s="1">
        <v>0</v>
      </c>
      <c r="K2336" s="1">
        <v>0</v>
      </c>
      <c r="L2336" s="1">
        <v>10220</v>
      </c>
      <c r="M2336" s="1">
        <v>127.91945028000001</v>
      </c>
      <c r="N2336" s="1">
        <v>0</v>
      </c>
    </row>
    <row r="2337" spans="1:14" x14ac:dyDescent="0.15">
      <c r="A2337" s="1" t="str">
        <f t="shared" si="55"/>
        <v>AmeriCredit Automobile Receivables Trust 2017-10001694010 - 01794342795</v>
      </c>
      <c r="B2337" s="2">
        <v>42795</v>
      </c>
      <c r="C2337" s="1" t="s">
        <v>406</v>
      </c>
      <c r="D2337" s="1" t="s">
        <v>16</v>
      </c>
      <c r="E2337" s="1">
        <v>19295.84</v>
      </c>
      <c r="F2337" s="1">
        <v>0</v>
      </c>
      <c r="G2337" s="1">
        <v>19295.84</v>
      </c>
      <c r="H2337" s="1">
        <v>0</v>
      </c>
      <c r="I2337" s="1">
        <v>0</v>
      </c>
      <c r="J2337" s="1">
        <v>0</v>
      </c>
      <c r="K2337" s="1">
        <v>0</v>
      </c>
      <c r="L2337" s="1">
        <v>12598</v>
      </c>
      <c r="M2337" s="1">
        <v>224.63588394000001</v>
      </c>
      <c r="N2337" s="1">
        <v>0</v>
      </c>
    </row>
    <row r="2338" spans="1:14" x14ac:dyDescent="0.15">
      <c r="A2338" s="1" t="str">
        <f t="shared" si="55"/>
        <v>AmeriCredit Automobile Receivables Trust 2017-10001694010 - 01836742795</v>
      </c>
      <c r="B2338" s="2">
        <v>42795</v>
      </c>
      <c r="C2338" s="1" t="s">
        <v>403</v>
      </c>
      <c r="D2338" s="1" t="s">
        <v>16</v>
      </c>
      <c r="E2338" s="1">
        <v>15133.5</v>
      </c>
      <c r="F2338" s="1">
        <v>0</v>
      </c>
      <c r="G2338" s="1">
        <v>15133.5</v>
      </c>
      <c r="H2338" s="1">
        <v>0</v>
      </c>
      <c r="I2338" s="1">
        <v>0</v>
      </c>
      <c r="J2338" s="1">
        <v>0</v>
      </c>
      <c r="K2338" s="1">
        <v>0</v>
      </c>
      <c r="L2338" s="1">
        <v>6711</v>
      </c>
      <c r="M2338" s="1">
        <v>112.92708947</v>
      </c>
      <c r="N2338" s="1">
        <v>0</v>
      </c>
    </row>
    <row r="2339" spans="1:14" x14ac:dyDescent="0.15">
      <c r="A2339" s="1" t="str">
        <f t="shared" si="55"/>
        <v>AmeriCredit Automobile Receivables Trust 2017-10001694010 - 02027942795</v>
      </c>
      <c r="B2339" s="2">
        <v>42795</v>
      </c>
      <c r="C2339" s="1" t="s">
        <v>402</v>
      </c>
      <c r="D2339" s="1" t="s">
        <v>16</v>
      </c>
      <c r="E2339" s="1">
        <v>33196.720000000001</v>
      </c>
      <c r="F2339" s="1">
        <v>0</v>
      </c>
      <c r="G2339" s="1">
        <v>33196.720000000001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323.56696546000001</v>
      </c>
      <c r="N2339" s="1">
        <v>0</v>
      </c>
    </row>
    <row r="2340" spans="1:14" x14ac:dyDescent="0.15">
      <c r="A2340" s="1" t="str">
        <f t="shared" si="55"/>
        <v>AmeriCredit Automobile Receivables Trust 2017-10001694010 - 02047942795</v>
      </c>
      <c r="B2340" s="2">
        <v>42795</v>
      </c>
      <c r="C2340" s="1" t="s">
        <v>401</v>
      </c>
      <c r="D2340" s="1" t="s">
        <v>16</v>
      </c>
      <c r="E2340" s="1">
        <v>21227.040000000001</v>
      </c>
      <c r="F2340" s="1">
        <v>1231.07</v>
      </c>
      <c r="G2340" s="1">
        <v>-450</v>
      </c>
      <c r="H2340" s="1">
        <v>0</v>
      </c>
      <c r="I2340" s="1">
        <v>20445.97</v>
      </c>
      <c r="J2340" s="1">
        <v>409.43</v>
      </c>
      <c r="K2340" s="1">
        <v>0</v>
      </c>
      <c r="L2340" s="1">
        <v>-450</v>
      </c>
      <c r="M2340" s="1">
        <v>220.78587526000001</v>
      </c>
      <c r="N2340" s="1">
        <v>409.05</v>
      </c>
    </row>
    <row r="2341" spans="1:14" x14ac:dyDescent="0.15">
      <c r="A2341" s="1" t="str">
        <f t="shared" si="55"/>
        <v>AmeriCredit Automobile Receivables Trust 2017-10001694010 - 02062942795</v>
      </c>
      <c r="B2341" s="2">
        <v>42795</v>
      </c>
      <c r="C2341" s="1" t="s">
        <v>400</v>
      </c>
      <c r="D2341" s="1" t="s">
        <v>16</v>
      </c>
      <c r="E2341" s="1">
        <v>12734.75</v>
      </c>
      <c r="F2341" s="1">
        <v>12729.34</v>
      </c>
      <c r="G2341" s="1">
        <v>5.41</v>
      </c>
      <c r="H2341" s="1">
        <v>0</v>
      </c>
      <c r="I2341" s="1">
        <v>0</v>
      </c>
      <c r="J2341" s="1">
        <v>91.93</v>
      </c>
      <c r="K2341" s="1">
        <v>0</v>
      </c>
      <c r="L2341" s="1">
        <v>0</v>
      </c>
      <c r="M2341" s="1">
        <v>161.64381127999999</v>
      </c>
      <c r="N2341" s="1">
        <v>0</v>
      </c>
    </row>
    <row r="2342" spans="1:14" x14ac:dyDescent="0.15">
      <c r="A2342" s="1" t="str">
        <f t="shared" si="55"/>
        <v>AmeriCredit Automobile Receivables Trust 2017-10001694010 - 02078942795</v>
      </c>
      <c r="B2342" s="2">
        <v>42795</v>
      </c>
      <c r="C2342" s="1" t="s">
        <v>399</v>
      </c>
      <c r="D2342" s="1" t="s">
        <v>16</v>
      </c>
      <c r="E2342" s="1">
        <v>21509.17</v>
      </c>
      <c r="F2342" s="1">
        <v>1272.0999999999999</v>
      </c>
      <c r="G2342" s="1">
        <v>-465</v>
      </c>
      <c r="H2342" s="1">
        <v>0</v>
      </c>
      <c r="I2342" s="1">
        <v>20702.07</v>
      </c>
      <c r="J2342" s="1">
        <v>700.89</v>
      </c>
      <c r="K2342" s="1">
        <v>0</v>
      </c>
      <c r="L2342" s="1">
        <v>-365</v>
      </c>
      <c r="M2342" s="1">
        <v>184.35145650000001</v>
      </c>
      <c r="N2342" s="1">
        <v>494.01</v>
      </c>
    </row>
    <row r="2343" spans="1:14" x14ac:dyDescent="0.15">
      <c r="A2343" s="1" t="str">
        <f t="shared" si="55"/>
        <v>AmeriCredit Automobile Receivables Trust 2017-10001694010 - 02081542795</v>
      </c>
      <c r="B2343" s="2">
        <v>42795</v>
      </c>
      <c r="C2343" s="1" t="s">
        <v>398</v>
      </c>
      <c r="D2343" s="1" t="s">
        <v>16</v>
      </c>
      <c r="E2343" s="1">
        <v>12968.93</v>
      </c>
      <c r="F2343" s="1">
        <v>12956.78</v>
      </c>
      <c r="G2343" s="1">
        <v>12.15</v>
      </c>
      <c r="H2343" s="1">
        <v>0</v>
      </c>
      <c r="I2343" s="1">
        <v>0</v>
      </c>
      <c r="J2343" s="1">
        <v>45.57</v>
      </c>
      <c r="K2343" s="1">
        <v>0</v>
      </c>
      <c r="L2343" s="1">
        <v>0</v>
      </c>
      <c r="M2343" s="1">
        <v>144.70625287999999</v>
      </c>
      <c r="N2343" s="1">
        <v>0</v>
      </c>
    </row>
    <row r="2344" spans="1:14" x14ac:dyDescent="0.15">
      <c r="A2344" s="1" t="str">
        <f t="shared" si="55"/>
        <v>AmeriCredit Automobile Receivables Trust 2017-10001694010 - 02128742795</v>
      </c>
      <c r="B2344" s="2">
        <v>42795</v>
      </c>
      <c r="C2344" s="1" t="s">
        <v>397</v>
      </c>
      <c r="D2344" s="1" t="s">
        <v>16</v>
      </c>
      <c r="E2344" s="1">
        <v>10835.53</v>
      </c>
      <c r="F2344" s="1">
        <v>0</v>
      </c>
      <c r="G2344" s="1">
        <v>0</v>
      </c>
      <c r="H2344" s="1">
        <v>0</v>
      </c>
      <c r="I2344" s="1">
        <v>10835.53</v>
      </c>
      <c r="J2344" s="1">
        <v>0</v>
      </c>
      <c r="K2344" s="1">
        <v>0</v>
      </c>
      <c r="L2344" s="1">
        <v>0</v>
      </c>
      <c r="M2344" s="1">
        <v>102.58756787999999</v>
      </c>
      <c r="N2344" s="1">
        <v>703.21</v>
      </c>
    </row>
    <row r="2345" spans="1:14" x14ac:dyDescent="0.15">
      <c r="A2345" s="1" t="str">
        <f t="shared" si="55"/>
        <v>AmeriCredit Automobile Receivables Trust 2017-10001694010 - 02131942795</v>
      </c>
      <c r="B2345" s="2">
        <v>42795</v>
      </c>
      <c r="C2345" s="1" t="s">
        <v>396</v>
      </c>
      <c r="D2345" s="1" t="s">
        <v>16</v>
      </c>
      <c r="E2345" s="1">
        <v>24386.799999999999</v>
      </c>
      <c r="F2345" s="1">
        <v>1526.85</v>
      </c>
      <c r="G2345" s="1">
        <v>-750</v>
      </c>
      <c r="H2345" s="1">
        <v>0</v>
      </c>
      <c r="I2345" s="1">
        <v>23609.95</v>
      </c>
      <c r="J2345" s="1">
        <v>740.29</v>
      </c>
      <c r="K2345" s="1">
        <v>0</v>
      </c>
      <c r="L2345" s="1">
        <v>0</v>
      </c>
      <c r="M2345" s="1">
        <v>233.19467906</v>
      </c>
      <c r="N2345" s="1">
        <v>505.5</v>
      </c>
    </row>
    <row r="2346" spans="1:14" x14ac:dyDescent="0.15">
      <c r="A2346" s="1" t="str">
        <f t="shared" si="55"/>
        <v>AmeriCredit Automobile Receivables Trust 2017-10001694010 - 02148442795</v>
      </c>
      <c r="B2346" s="2">
        <v>42795</v>
      </c>
      <c r="C2346" s="1" t="s">
        <v>395</v>
      </c>
      <c r="D2346" s="1" t="s">
        <v>16</v>
      </c>
      <c r="E2346" s="1">
        <v>57.56</v>
      </c>
      <c r="F2346" s="1">
        <v>11.18</v>
      </c>
      <c r="G2346" s="1">
        <v>46.38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95.148975359999994</v>
      </c>
      <c r="N2346" s="1">
        <v>0</v>
      </c>
    </row>
    <row r="2347" spans="1:14" x14ac:dyDescent="0.15">
      <c r="A2347" s="1" t="str">
        <f t="shared" si="55"/>
        <v>AmeriCredit Automobile Receivables Trust 2017-10001694010 - 02197442795</v>
      </c>
      <c r="B2347" s="2">
        <v>42795</v>
      </c>
      <c r="C2347" s="1" t="s">
        <v>394</v>
      </c>
      <c r="D2347" s="1" t="s">
        <v>16</v>
      </c>
      <c r="E2347" s="1">
        <v>19029.150000000001</v>
      </c>
      <c r="F2347" s="1">
        <v>19013.61</v>
      </c>
      <c r="G2347" s="1">
        <v>15.54</v>
      </c>
      <c r="H2347" s="1">
        <v>0</v>
      </c>
      <c r="I2347" s="1">
        <v>0</v>
      </c>
      <c r="J2347" s="1">
        <v>163.13</v>
      </c>
      <c r="K2347" s="1">
        <v>0</v>
      </c>
      <c r="L2347" s="1">
        <v>0</v>
      </c>
      <c r="M2347" s="1">
        <v>180.97415616000001</v>
      </c>
      <c r="N2347" s="1">
        <v>0</v>
      </c>
    </row>
    <row r="2348" spans="1:14" x14ac:dyDescent="0.15">
      <c r="A2348" s="1" t="str">
        <f t="shared" si="55"/>
        <v>AmeriCredit Automobile Receivables Trust 2017-10001694010 - 02238242795</v>
      </c>
      <c r="B2348" s="2">
        <v>42795</v>
      </c>
      <c r="C2348" s="1" t="s">
        <v>393</v>
      </c>
      <c r="D2348" s="1" t="s">
        <v>16</v>
      </c>
      <c r="E2348" s="1">
        <v>22014.38</v>
      </c>
      <c r="F2348" s="1">
        <v>228.1</v>
      </c>
      <c r="G2348" s="1">
        <v>0</v>
      </c>
      <c r="H2348" s="1">
        <v>0</v>
      </c>
      <c r="I2348" s="1">
        <v>21786.28</v>
      </c>
      <c r="J2348" s="1">
        <v>257.11</v>
      </c>
      <c r="K2348" s="1">
        <v>0</v>
      </c>
      <c r="L2348" s="1">
        <v>0</v>
      </c>
      <c r="M2348" s="1">
        <v>216.25813436000001</v>
      </c>
      <c r="N2348" s="1">
        <v>485.21</v>
      </c>
    </row>
    <row r="2349" spans="1:14" x14ac:dyDescent="0.15">
      <c r="A2349" s="1" t="str">
        <f t="shared" si="55"/>
        <v>AmeriCredit Automobile Receivables Trust 2017-10001694010 - 02265542795</v>
      </c>
      <c r="B2349" s="2">
        <v>42795</v>
      </c>
      <c r="C2349" s="1" t="s">
        <v>392</v>
      </c>
      <c r="D2349" s="1" t="s">
        <v>16</v>
      </c>
      <c r="E2349" s="1">
        <v>16294.97</v>
      </c>
      <c r="F2349" s="1">
        <v>0</v>
      </c>
      <c r="G2349" s="1">
        <v>16294.97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135.80801781</v>
      </c>
      <c r="N2349" s="1">
        <v>0</v>
      </c>
    </row>
    <row r="2350" spans="1:14" x14ac:dyDescent="0.15">
      <c r="A2350" s="1" t="str">
        <f t="shared" si="55"/>
        <v>AmeriCredit Automobile Receivables Trust 2017-10001694010 - 02314242795</v>
      </c>
      <c r="B2350" s="2">
        <v>42795</v>
      </c>
      <c r="C2350" s="1" t="s">
        <v>391</v>
      </c>
      <c r="D2350" s="1" t="s">
        <v>16</v>
      </c>
      <c r="E2350" s="1">
        <v>6388.43</v>
      </c>
      <c r="F2350" s="1">
        <v>603.21</v>
      </c>
      <c r="G2350" s="1">
        <v>-460</v>
      </c>
      <c r="H2350" s="1">
        <v>0</v>
      </c>
      <c r="I2350" s="1">
        <v>6245.22</v>
      </c>
      <c r="J2350" s="1">
        <v>400.79</v>
      </c>
      <c r="K2350" s="1">
        <v>0</v>
      </c>
      <c r="L2350" s="1">
        <v>-360</v>
      </c>
      <c r="M2350" s="1">
        <v>65.882861860000006</v>
      </c>
      <c r="N2350" s="1">
        <v>181.33</v>
      </c>
    </row>
    <row r="2351" spans="1:14" x14ac:dyDescent="0.15">
      <c r="A2351" s="1" t="str">
        <f t="shared" si="55"/>
        <v>AmeriCredit Automobile Receivables Trust 2017-10001694010 - 02326242795</v>
      </c>
      <c r="B2351" s="2">
        <v>42795</v>
      </c>
      <c r="C2351" s="1" t="s">
        <v>390</v>
      </c>
      <c r="D2351" s="1" t="s">
        <v>16</v>
      </c>
      <c r="E2351" s="1">
        <v>16050.8</v>
      </c>
      <c r="F2351" s="1">
        <v>16046.55</v>
      </c>
      <c r="G2351" s="1">
        <v>4.25</v>
      </c>
      <c r="H2351" s="1">
        <v>0</v>
      </c>
      <c r="I2351" s="1">
        <v>0</v>
      </c>
      <c r="J2351" s="1">
        <v>79.150000000000006</v>
      </c>
      <c r="K2351" s="1">
        <v>0</v>
      </c>
      <c r="L2351" s="1">
        <v>0</v>
      </c>
      <c r="M2351" s="1">
        <v>321.55419456999999</v>
      </c>
      <c r="N2351" s="1">
        <v>0</v>
      </c>
    </row>
    <row r="2352" spans="1:14" x14ac:dyDescent="0.15">
      <c r="A2352" s="1" t="str">
        <f t="shared" si="55"/>
        <v>AmeriCredit Automobile Receivables Trust 2017-10001694010 - 02348042795</v>
      </c>
      <c r="B2352" s="2">
        <v>42795</v>
      </c>
      <c r="C2352" s="1" t="s">
        <v>389</v>
      </c>
      <c r="D2352" s="1" t="s">
        <v>16</v>
      </c>
      <c r="E2352" s="1">
        <v>23195.85</v>
      </c>
      <c r="F2352" s="1">
        <v>894.8</v>
      </c>
      <c r="G2352" s="1">
        <v>-425</v>
      </c>
      <c r="H2352" s="1">
        <v>0</v>
      </c>
      <c r="I2352" s="1">
        <v>22726.05</v>
      </c>
      <c r="J2352" s="1">
        <v>1281.96</v>
      </c>
      <c r="K2352" s="1">
        <v>0</v>
      </c>
      <c r="L2352" s="1">
        <v>-325</v>
      </c>
      <c r="M2352" s="1">
        <v>174.75108947999999</v>
      </c>
      <c r="N2352" s="1">
        <v>587.94000000000005</v>
      </c>
    </row>
    <row r="2353" spans="1:14" x14ac:dyDescent="0.15">
      <c r="A2353" s="1" t="str">
        <f t="shared" si="55"/>
        <v>AmeriCredit Automobile Receivables Trust 2017-10001694010 - 02350842795</v>
      </c>
      <c r="B2353" s="2">
        <v>42795</v>
      </c>
      <c r="C2353" s="1" t="s">
        <v>387</v>
      </c>
      <c r="D2353" s="1" t="s">
        <v>16</v>
      </c>
      <c r="E2353" s="1">
        <v>17945.59</v>
      </c>
      <c r="F2353" s="1">
        <v>17933.240000000002</v>
      </c>
      <c r="G2353" s="1">
        <v>12.35</v>
      </c>
      <c r="H2353" s="1">
        <v>0</v>
      </c>
      <c r="I2353" s="1">
        <v>0</v>
      </c>
      <c r="J2353" s="1">
        <v>120.45</v>
      </c>
      <c r="K2353" s="1">
        <v>0</v>
      </c>
      <c r="L2353" s="1">
        <v>0</v>
      </c>
      <c r="M2353" s="1">
        <v>213.09762771000001</v>
      </c>
      <c r="N2353" s="1">
        <v>0</v>
      </c>
    </row>
    <row r="2354" spans="1:14" x14ac:dyDescent="0.15">
      <c r="A2354" s="1" t="str">
        <f t="shared" si="55"/>
        <v>AmeriCredit Automobile Receivables Trust 2017-10001694010 - 02434242795</v>
      </c>
      <c r="B2354" s="2">
        <v>42795</v>
      </c>
      <c r="C2354" s="1" t="s">
        <v>385</v>
      </c>
      <c r="D2354" s="1" t="s">
        <v>16</v>
      </c>
      <c r="E2354" s="1">
        <v>22391.8</v>
      </c>
      <c r="F2354" s="1">
        <v>0</v>
      </c>
      <c r="G2354" s="1">
        <v>22391.8</v>
      </c>
      <c r="H2354" s="1">
        <v>0</v>
      </c>
      <c r="I2354" s="1">
        <v>0</v>
      </c>
      <c r="J2354" s="1">
        <v>0</v>
      </c>
      <c r="K2354" s="1">
        <v>1833.48</v>
      </c>
      <c r="L2354" s="1">
        <v>9832</v>
      </c>
      <c r="M2354" s="1">
        <v>243.42118103999999</v>
      </c>
      <c r="N2354" s="1">
        <v>0</v>
      </c>
    </row>
    <row r="2355" spans="1:14" x14ac:dyDescent="0.15">
      <c r="A2355" s="1" t="str">
        <f t="shared" si="55"/>
        <v>AmeriCredit Automobile Receivables Trust 2017-10001694010 - 02451942795</v>
      </c>
      <c r="B2355" s="2">
        <v>42795</v>
      </c>
      <c r="C2355" s="1" t="s">
        <v>384</v>
      </c>
      <c r="D2355" s="1" t="s">
        <v>16</v>
      </c>
      <c r="E2355" s="1">
        <v>13823.5</v>
      </c>
      <c r="F2355" s="1">
        <v>161.16999999999999</v>
      </c>
      <c r="G2355" s="1">
        <v>0</v>
      </c>
      <c r="H2355" s="1">
        <v>0</v>
      </c>
      <c r="I2355" s="1">
        <v>13662.33</v>
      </c>
      <c r="J2355" s="1">
        <v>166.94</v>
      </c>
      <c r="K2355" s="1">
        <v>0</v>
      </c>
      <c r="L2355" s="1">
        <v>0</v>
      </c>
      <c r="M2355" s="1">
        <v>153.34696124000001</v>
      </c>
      <c r="N2355" s="1">
        <v>328.11</v>
      </c>
    </row>
    <row r="2356" spans="1:14" x14ac:dyDescent="0.15">
      <c r="A2356" s="1" t="str">
        <f t="shared" si="55"/>
        <v>AmeriCredit Automobile Receivables Trust 2017-10001694010 - 02536342795</v>
      </c>
      <c r="B2356" s="2">
        <v>42795</v>
      </c>
      <c r="C2356" s="1" t="s">
        <v>383</v>
      </c>
      <c r="D2356" s="1" t="s">
        <v>16</v>
      </c>
      <c r="E2356" s="1">
        <v>22246.62</v>
      </c>
      <c r="F2356" s="1">
        <v>0</v>
      </c>
      <c r="G2356" s="1">
        <v>22246.62</v>
      </c>
      <c r="H2356" s="1">
        <v>0</v>
      </c>
      <c r="I2356" s="1">
        <v>0</v>
      </c>
      <c r="J2356" s="1">
        <v>0</v>
      </c>
      <c r="K2356" s="1">
        <v>0</v>
      </c>
      <c r="L2356" s="1">
        <v>3318.5</v>
      </c>
      <c r="M2356" s="1">
        <v>189.27324066</v>
      </c>
      <c r="N2356" s="1">
        <v>0</v>
      </c>
    </row>
    <row r="2357" spans="1:14" x14ac:dyDescent="0.15">
      <c r="A2357" s="1" t="str">
        <f t="shared" si="55"/>
        <v>AmeriCredit Automobile Receivables Trust 2017-10001694010 - 02595242795</v>
      </c>
      <c r="B2357" s="2">
        <v>42795</v>
      </c>
      <c r="C2357" s="1" t="s">
        <v>382</v>
      </c>
      <c r="D2357" s="1" t="s">
        <v>16</v>
      </c>
      <c r="E2357" s="1">
        <v>20200.21</v>
      </c>
      <c r="F2357" s="1">
        <v>0</v>
      </c>
      <c r="G2357" s="1">
        <v>20200.21</v>
      </c>
      <c r="H2357" s="1">
        <v>0</v>
      </c>
      <c r="I2357" s="1">
        <v>0</v>
      </c>
      <c r="J2357" s="1">
        <v>0</v>
      </c>
      <c r="K2357" s="1">
        <v>0</v>
      </c>
      <c r="L2357" s="1">
        <v>12725.72</v>
      </c>
      <c r="M2357" s="1">
        <v>186.45454544</v>
      </c>
      <c r="N2357" s="1">
        <v>0</v>
      </c>
    </row>
    <row r="2358" spans="1:14" x14ac:dyDescent="0.15">
      <c r="A2358" s="1" t="str">
        <f t="shared" si="55"/>
        <v>AmeriCredit Automobile Receivables Trust 2017-10001694010 - 02603142795</v>
      </c>
      <c r="B2358" s="2">
        <v>42795</v>
      </c>
      <c r="C2358" s="1" t="s">
        <v>381</v>
      </c>
      <c r="D2358" s="1" t="s">
        <v>16</v>
      </c>
      <c r="E2358" s="1">
        <v>11989.42</v>
      </c>
      <c r="F2358" s="1">
        <v>605.91</v>
      </c>
      <c r="G2358" s="1">
        <v>-459.5</v>
      </c>
      <c r="H2358" s="1">
        <v>0</v>
      </c>
      <c r="I2358" s="1">
        <v>11843.01</v>
      </c>
      <c r="J2358" s="1">
        <v>186.91</v>
      </c>
      <c r="K2358" s="1">
        <v>0</v>
      </c>
      <c r="L2358" s="1">
        <v>-466.81</v>
      </c>
      <c r="M2358" s="1">
        <v>128.98499665</v>
      </c>
      <c r="N2358" s="1">
        <v>332.59</v>
      </c>
    </row>
    <row r="2359" spans="1:14" x14ac:dyDescent="0.15">
      <c r="A2359" s="1" t="str">
        <f t="shared" si="55"/>
        <v>AmeriCredit Automobile Receivables Trust 2017-10001694010 - 02650542795</v>
      </c>
      <c r="B2359" s="2">
        <v>42795</v>
      </c>
      <c r="C2359" s="1" t="s">
        <v>380</v>
      </c>
      <c r="D2359" s="1" t="s">
        <v>16</v>
      </c>
      <c r="E2359" s="1">
        <v>30830</v>
      </c>
      <c r="F2359" s="1">
        <v>1374.83</v>
      </c>
      <c r="G2359" s="1">
        <v>-495</v>
      </c>
      <c r="H2359" s="1">
        <v>0</v>
      </c>
      <c r="I2359" s="1">
        <v>29950.17</v>
      </c>
      <c r="J2359" s="1">
        <v>1088.99</v>
      </c>
      <c r="K2359" s="1">
        <v>0</v>
      </c>
      <c r="L2359" s="1">
        <v>-495</v>
      </c>
      <c r="M2359" s="1">
        <v>290.88738025999999</v>
      </c>
      <c r="N2359" s="1">
        <v>1237.48</v>
      </c>
    </row>
    <row r="2360" spans="1:14" x14ac:dyDescent="0.15">
      <c r="A2360" s="1" t="str">
        <f t="shared" si="55"/>
        <v>AmeriCredit Automobile Receivables Trust 2017-10001694010 - 02664742795</v>
      </c>
      <c r="B2360" s="2">
        <v>42795</v>
      </c>
      <c r="C2360" s="1" t="s">
        <v>379</v>
      </c>
      <c r="D2360" s="1" t="s">
        <v>16</v>
      </c>
      <c r="E2360" s="1">
        <v>30914.04</v>
      </c>
      <c r="F2360" s="1">
        <v>0</v>
      </c>
      <c r="G2360" s="1">
        <v>30914.04</v>
      </c>
      <c r="H2360" s="1">
        <v>0</v>
      </c>
      <c r="I2360" s="1">
        <v>0</v>
      </c>
      <c r="J2360" s="1">
        <v>0</v>
      </c>
      <c r="K2360" s="1">
        <v>0</v>
      </c>
      <c r="L2360" s="1">
        <v>23345</v>
      </c>
      <c r="M2360" s="1">
        <v>263.74165269000002</v>
      </c>
      <c r="N2360" s="1">
        <v>0</v>
      </c>
    </row>
    <row r="2361" spans="1:14" x14ac:dyDescent="0.15">
      <c r="A2361" s="1" t="str">
        <f t="shared" si="55"/>
        <v>AmeriCredit Automobile Receivables Trust 2017-10001694010 - 02707342795</v>
      </c>
      <c r="B2361" s="2">
        <v>42795</v>
      </c>
      <c r="C2361" s="1" t="s">
        <v>378</v>
      </c>
      <c r="D2361" s="1" t="s">
        <v>16</v>
      </c>
      <c r="E2361" s="1">
        <v>32058.34</v>
      </c>
      <c r="F2361" s="1">
        <v>0</v>
      </c>
      <c r="G2361" s="1">
        <v>-500</v>
      </c>
      <c r="H2361" s="1">
        <v>-365.83</v>
      </c>
      <c r="I2361" s="1">
        <v>32924.17</v>
      </c>
      <c r="J2361" s="1">
        <v>260.83999999999997</v>
      </c>
      <c r="K2361" s="1">
        <v>0</v>
      </c>
      <c r="L2361" s="1">
        <v>-400</v>
      </c>
      <c r="M2361" s="1">
        <v>388.32264449000002</v>
      </c>
      <c r="N2361" s="1">
        <v>605.6</v>
      </c>
    </row>
    <row r="2362" spans="1:14" x14ac:dyDescent="0.15">
      <c r="A2362" s="1" t="str">
        <f t="shared" si="55"/>
        <v>AmeriCredit Automobile Receivables Trust 2017-10001694010 - 02774842795</v>
      </c>
      <c r="B2362" s="2">
        <v>42795</v>
      </c>
      <c r="C2362" s="1" t="s">
        <v>377</v>
      </c>
      <c r="D2362" s="1" t="s">
        <v>16</v>
      </c>
      <c r="E2362" s="1">
        <v>19527</v>
      </c>
      <c r="F2362" s="1">
        <v>0</v>
      </c>
      <c r="G2362" s="1">
        <v>19527</v>
      </c>
      <c r="H2362" s="1">
        <v>0</v>
      </c>
      <c r="I2362" s="1">
        <v>0</v>
      </c>
      <c r="J2362" s="1">
        <v>0</v>
      </c>
      <c r="K2362" s="1">
        <v>0</v>
      </c>
      <c r="L2362" s="1">
        <v>9584</v>
      </c>
      <c r="M2362" s="1">
        <v>151.18034903</v>
      </c>
      <c r="N2362" s="1">
        <v>0</v>
      </c>
    </row>
    <row r="2363" spans="1:14" x14ac:dyDescent="0.15">
      <c r="A2363" s="1" t="str">
        <f t="shared" si="55"/>
        <v>AmeriCredit Automobile Receivables Trust 2017-10001694010 - 02831142795</v>
      </c>
      <c r="B2363" s="2">
        <v>42795</v>
      </c>
      <c r="C2363" s="1" t="s">
        <v>376</v>
      </c>
      <c r="D2363" s="1" t="s">
        <v>16</v>
      </c>
      <c r="E2363" s="1">
        <v>16532.63</v>
      </c>
      <c r="F2363" s="1">
        <v>0</v>
      </c>
      <c r="G2363" s="1">
        <v>16532.63</v>
      </c>
      <c r="H2363" s="1">
        <v>0</v>
      </c>
      <c r="I2363" s="1">
        <v>0</v>
      </c>
      <c r="J2363" s="1">
        <v>0</v>
      </c>
      <c r="K2363" s="1">
        <v>0</v>
      </c>
      <c r="L2363" s="1">
        <v>9696.16</v>
      </c>
      <c r="M2363" s="1">
        <v>189.43383968000001</v>
      </c>
      <c r="N2363" s="1">
        <v>0</v>
      </c>
    </row>
    <row r="2364" spans="1:14" x14ac:dyDescent="0.15">
      <c r="A2364" s="1" t="str">
        <f t="shared" si="55"/>
        <v>AmeriCredit Automobile Receivables Trust 2017-10001694010 - 02835842795</v>
      </c>
      <c r="B2364" s="2">
        <v>42795</v>
      </c>
      <c r="C2364" s="1" t="s">
        <v>375</v>
      </c>
      <c r="D2364" s="1" t="s">
        <v>16</v>
      </c>
      <c r="E2364" s="1">
        <v>26829.75</v>
      </c>
      <c r="F2364" s="1">
        <v>980.05</v>
      </c>
      <c r="G2364" s="1">
        <v>-525</v>
      </c>
      <c r="H2364" s="1">
        <v>0</v>
      </c>
      <c r="I2364" s="1">
        <v>26374.7</v>
      </c>
      <c r="J2364" s="1">
        <v>1394.7</v>
      </c>
      <c r="K2364" s="1">
        <v>0</v>
      </c>
      <c r="L2364" s="1">
        <v>-100</v>
      </c>
      <c r="M2364" s="1">
        <v>227.57499297000001</v>
      </c>
      <c r="N2364" s="1">
        <v>1225.01</v>
      </c>
    </row>
    <row r="2365" spans="1:14" x14ac:dyDescent="0.15">
      <c r="A2365" s="1" t="str">
        <f t="shared" si="55"/>
        <v>AmeriCredit Automobile Receivables Trust 2017-10001694010 - 02865642795</v>
      </c>
      <c r="B2365" s="2">
        <v>42795</v>
      </c>
      <c r="C2365" s="1" t="s">
        <v>374</v>
      </c>
      <c r="D2365" s="1" t="s">
        <v>16</v>
      </c>
      <c r="E2365" s="1">
        <v>29959.19</v>
      </c>
      <c r="F2365" s="1">
        <v>1497.95</v>
      </c>
      <c r="G2365" s="1">
        <v>-450</v>
      </c>
      <c r="H2365" s="1">
        <v>0</v>
      </c>
      <c r="I2365" s="1">
        <v>28911.24</v>
      </c>
      <c r="J2365" s="1">
        <v>1576.97</v>
      </c>
      <c r="K2365" s="1">
        <v>0</v>
      </c>
      <c r="L2365" s="1">
        <v>-450</v>
      </c>
      <c r="M2365" s="1">
        <v>269.93632614000001</v>
      </c>
      <c r="N2365" s="1">
        <v>656.23</v>
      </c>
    </row>
    <row r="2366" spans="1:14" x14ac:dyDescent="0.15">
      <c r="A2366" s="1" t="str">
        <f t="shared" si="55"/>
        <v>AmeriCredit Automobile Receivables Trust 2017-10001694010 - 02895442795</v>
      </c>
      <c r="B2366" s="2">
        <v>42795</v>
      </c>
      <c r="C2366" s="1" t="s">
        <v>373</v>
      </c>
      <c r="D2366" s="1" t="s">
        <v>16</v>
      </c>
      <c r="E2366" s="1">
        <v>39373.99</v>
      </c>
      <c r="F2366" s="1">
        <v>0</v>
      </c>
      <c r="G2366" s="1">
        <v>39373.99</v>
      </c>
      <c r="H2366" s="1">
        <v>0</v>
      </c>
      <c r="I2366" s="1">
        <v>0</v>
      </c>
      <c r="J2366" s="1">
        <v>0</v>
      </c>
      <c r="K2366" s="1">
        <v>757.36</v>
      </c>
      <c r="L2366" s="1">
        <v>27093</v>
      </c>
      <c r="M2366" s="1">
        <v>426.37243661000002</v>
      </c>
      <c r="N2366" s="1">
        <v>0</v>
      </c>
    </row>
    <row r="2367" spans="1:14" x14ac:dyDescent="0.15">
      <c r="A2367" s="1" t="str">
        <f t="shared" si="55"/>
        <v>AmeriCredit Automobile Receivables Trust 2017-10001694010 - 02896342795</v>
      </c>
      <c r="B2367" s="2">
        <v>42795</v>
      </c>
      <c r="C2367" s="1" t="s">
        <v>372</v>
      </c>
      <c r="D2367" s="1" t="s">
        <v>16</v>
      </c>
      <c r="E2367" s="1">
        <v>16652.27</v>
      </c>
      <c r="F2367" s="1">
        <v>556.30999999999995</v>
      </c>
      <c r="G2367" s="1">
        <v>-125</v>
      </c>
      <c r="H2367" s="1">
        <v>0</v>
      </c>
      <c r="I2367" s="1">
        <v>16220.96</v>
      </c>
      <c r="J2367" s="1">
        <v>670.95</v>
      </c>
      <c r="K2367" s="1">
        <v>0</v>
      </c>
      <c r="L2367" s="1">
        <v>-500</v>
      </c>
      <c r="M2367" s="1">
        <v>150.31482901000001</v>
      </c>
      <c r="N2367" s="1">
        <v>367.37</v>
      </c>
    </row>
    <row r="2368" spans="1:14" x14ac:dyDescent="0.15">
      <c r="A2368" s="1" t="str">
        <f t="shared" si="55"/>
        <v>AmeriCredit Automobile Receivables Trust 2017-10001694010 - 02917042795</v>
      </c>
      <c r="B2368" s="2">
        <v>42795</v>
      </c>
      <c r="C2368" s="1" t="s">
        <v>371</v>
      </c>
      <c r="D2368" s="1" t="s">
        <v>16</v>
      </c>
      <c r="E2368" s="1">
        <v>15602.7</v>
      </c>
      <c r="F2368" s="1">
        <v>887.38</v>
      </c>
      <c r="G2368" s="1">
        <v>-500</v>
      </c>
      <c r="H2368" s="1">
        <v>0</v>
      </c>
      <c r="I2368" s="1">
        <v>15215.32</v>
      </c>
      <c r="J2368" s="1">
        <v>548.80999999999995</v>
      </c>
      <c r="K2368" s="1">
        <v>0</v>
      </c>
      <c r="L2368" s="1">
        <v>-100</v>
      </c>
      <c r="M2368" s="1">
        <v>150.99016553999999</v>
      </c>
      <c r="N2368" s="1">
        <v>634.54</v>
      </c>
    </row>
    <row r="2369" spans="1:14" x14ac:dyDescent="0.15">
      <c r="A2369" s="1" t="str">
        <f t="shared" si="55"/>
        <v>AmeriCredit Automobile Receivables Trust 2017-10001694010 - 02933542795</v>
      </c>
      <c r="B2369" s="2">
        <v>42795</v>
      </c>
      <c r="C2369" s="1" t="s">
        <v>370</v>
      </c>
      <c r="D2369" s="1" t="s">
        <v>16</v>
      </c>
      <c r="E2369" s="1">
        <v>30285.7</v>
      </c>
      <c r="F2369" s="1">
        <v>0</v>
      </c>
      <c r="G2369" s="1">
        <v>30285.7</v>
      </c>
      <c r="H2369" s="1">
        <v>0</v>
      </c>
      <c r="I2369" s="1">
        <v>0</v>
      </c>
      <c r="J2369" s="1">
        <v>0</v>
      </c>
      <c r="K2369" s="1">
        <v>0</v>
      </c>
      <c r="L2369" s="1">
        <v>13453</v>
      </c>
      <c r="M2369" s="1">
        <v>256.09290859999999</v>
      </c>
      <c r="N2369" s="1">
        <v>0</v>
      </c>
    </row>
    <row r="2370" spans="1:14" x14ac:dyDescent="0.15">
      <c r="A2370" s="1" t="str">
        <f t="shared" si="55"/>
        <v>AmeriCredit Automobile Receivables Trust 2017-10001694010 - 02945942795</v>
      </c>
      <c r="B2370" s="2">
        <v>42795</v>
      </c>
      <c r="C2370" s="1" t="s">
        <v>369</v>
      </c>
      <c r="D2370" s="1" t="s">
        <v>16</v>
      </c>
      <c r="E2370" s="1">
        <v>26040.87</v>
      </c>
      <c r="F2370" s="1">
        <v>870.99</v>
      </c>
      <c r="G2370" s="1">
        <v>-100</v>
      </c>
      <c r="H2370" s="1">
        <v>0</v>
      </c>
      <c r="I2370" s="1">
        <v>25269.88</v>
      </c>
      <c r="J2370" s="1">
        <v>889.27</v>
      </c>
      <c r="K2370" s="1">
        <v>0</v>
      </c>
      <c r="L2370" s="1">
        <v>-565</v>
      </c>
      <c r="M2370" s="1">
        <v>220.56446134999999</v>
      </c>
      <c r="N2370" s="1">
        <v>1195.26</v>
      </c>
    </row>
    <row r="2371" spans="1:14" x14ac:dyDescent="0.15">
      <c r="A2371" s="1" t="str">
        <f t="shared" ref="A2371:A2434" si="56">D2371&amp;C2371&amp;B2371</f>
        <v>AmeriCredit Automobile Receivables Trust 2017-10001694010 - 02958142795</v>
      </c>
      <c r="B2371" s="2">
        <v>42795</v>
      </c>
      <c r="C2371" s="1" t="s">
        <v>368</v>
      </c>
      <c r="D2371" s="1" t="s">
        <v>16</v>
      </c>
      <c r="E2371" s="1">
        <v>31858.61</v>
      </c>
      <c r="F2371" s="1">
        <v>0</v>
      </c>
      <c r="G2371" s="1">
        <v>31858.61</v>
      </c>
      <c r="H2371" s="1">
        <v>0</v>
      </c>
      <c r="I2371" s="1">
        <v>0</v>
      </c>
      <c r="J2371" s="1">
        <v>0</v>
      </c>
      <c r="K2371" s="1">
        <v>0</v>
      </c>
      <c r="L2371" s="1">
        <v>18453</v>
      </c>
      <c r="M2371" s="1">
        <v>326.31867998000001</v>
      </c>
      <c r="N2371" s="1">
        <v>0</v>
      </c>
    </row>
    <row r="2372" spans="1:14" x14ac:dyDescent="0.15">
      <c r="A2372" s="1" t="str">
        <f t="shared" si="56"/>
        <v>AmeriCredit Automobile Receivables Trust 2017-10001694010 - 03078642795</v>
      </c>
      <c r="B2372" s="2">
        <v>42795</v>
      </c>
      <c r="C2372" s="1" t="s">
        <v>367</v>
      </c>
      <c r="D2372" s="1" t="s">
        <v>16</v>
      </c>
      <c r="E2372" s="1">
        <v>13855.97</v>
      </c>
      <c r="F2372" s="1">
        <v>12612.28</v>
      </c>
      <c r="G2372" s="1">
        <v>743.69</v>
      </c>
      <c r="H2372" s="1">
        <v>0</v>
      </c>
      <c r="I2372" s="1">
        <v>500</v>
      </c>
      <c r="J2372" s="1">
        <v>0</v>
      </c>
      <c r="K2372" s="1">
        <v>0</v>
      </c>
      <c r="L2372" s="1">
        <v>0</v>
      </c>
      <c r="M2372" s="1">
        <v>140.05896638999999</v>
      </c>
      <c r="N2372" s="1">
        <v>504.78232876999999</v>
      </c>
    </row>
    <row r="2373" spans="1:14" x14ac:dyDescent="0.15">
      <c r="A2373" s="1" t="str">
        <f t="shared" si="56"/>
        <v>AmeriCredit Automobile Receivables Trust 2017-10001694010 - 03118942795</v>
      </c>
      <c r="B2373" s="2">
        <v>42795</v>
      </c>
      <c r="C2373" s="1" t="s">
        <v>366</v>
      </c>
      <c r="D2373" s="1" t="s">
        <v>16</v>
      </c>
      <c r="E2373" s="1">
        <v>12223.03</v>
      </c>
      <c r="F2373" s="1">
        <v>935.92</v>
      </c>
      <c r="G2373" s="1">
        <v>-475</v>
      </c>
      <c r="H2373" s="1">
        <v>0</v>
      </c>
      <c r="I2373" s="1">
        <v>11762.11</v>
      </c>
      <c r="J2373" s="1">
        <v>424.08</v>
      </c>
      <c r="K2373" s="1">
        <v>0</v>
      </c>
      <c r="L2373" s="1">
        <v>-475</v>
      </c>
      <c r="M2373" s="1">
        <v>148.91106110999999</v>
      </c>
      <c r="N2373" s="1">
        <v>295.39</v>
      </c>
    </row>
    <row r="2374" spans="1:14" x14ac:dyDescent="0.15">
      <c r="A2374" s="1" t="str">
        <f t="shared" si="56"/>
        <v>AmeriCredit Automobile Receivables Trust 2017-10001694010 - 03166242795</v>
      </c>
      <c r="B2374" s="2">
        <v>42795</v>
      </c>
      <c r="C2374" s="1" t="s">
        <v>364</v>
      </c>
      <c r="D2374" s="1" t="s">
        <v>16</v>
      </c>
      <c r="E2374" s="1">
        <v>17303.41</v>
      </c>
      <c r="F2374" s="1">
        <v>0</v>
      </c>
      <c r="G2374" s="1">
        <v>17303.41</v>
      </c>
      <c r="H2374" s="1">
        <v>0</v>
      </c>
      <c r="I2374" s="1">
        <v>0</v>
      </c>
      <c r="J2374" s="1">
        <v>0</v>
      </c>
      <c r="K2374" s="1">
        <v>0</v>
      </c>
      <c r="L2374" s="1">
        <v>11523</v>
      </c>
      <c r="M2374" s="1">
        <v>173.54647358</v>
      </c>
      <c r="N2374" s="1">
        <v>0</v>
      </c>
    </row>
    <row r="2375" spans="1:14" x14ac:dyDescent="0.15">
      <c r="A2375" s="1" t="str">
        <f t="shared" si="56"/>
        <v>AmeriCredit Automobile Receivables Trust 2017-10001694010 - 03176442795</v>
      </c>
      <c r="B2375" s="2">
        <v>42795</v>
      </c>
      <c r="C2375" s="1" t="s">
        <v>363</v>
      </c>
      <c r="D2375" s="1" t="s">
        <v>16</v>
      </c>
      <c r="E2375" s="1">
        <v>29131.57</v>
      </c>
      <c r="F2375" s="1">
        <v>1504.72</v>
      </c>
      <c r="G2375" s="1">
        <v>-500</v>
      </c>
      <c r="H2375" s="1">
        <v>0</v>
      </c>
      <c r="I2375" s="1">
        <v>28126.85</v>
      </c>
      <c r="J2375" s="1">
        <v>686.69</v>
      </c>
      <c r="K2375" s="1">
        <v>0</v>
      </c>
      <c r="L2375" s="1">
        <v>-500</v>
      </c>
      <c r="M2375" s="1">
        <v>301.48003717</v>
      </c>
      <c r="N2375" s="1">
        <v>1085.94</v>
      </c>
    </row>
    <row r="2376" spans="1:14" x14ac:dyDescent="0.15">
      <c r="A2376" s="1" t="str">
        <f t="shared" si="56"/>
        <v>AmeriCredit Automobile Receivables Trust 2017-10001694010 - 03193142795</v>
      </c>
      <c r="B2376" s="2">
        <v>42795</v>
      </c>
      <c r="C2376" s="1" t="s">
        <v>361</v>
      </c>
      <c r="D2376" s="1" t="s">
        <v>16</v>
      </c>
      <c r="E2376" s="1">
        <v>12434</v>
      </c>
      <c r="F2376" s="1">
        <v>860.96</v>
      </c>
      <c r="G2376" s="1">
        <v>-495</v>
      </c>
      <c r="H2376" s="1">
        <v>0</v>
      </c>
      <c r="I2376" s="1">
        <v>12068.04</v>
      </c>
      <c r="J2376" s="1">
        <v>591.20000000000005</v>
      </c>
      <c r="K2376" s="1">
        <v>0</v>
      </c>
      <c r="L2376" s="1">
        <v>-495</v>
      </c>
      <c r="M2376" s="1">
        <v>92.158272179999997</v>
      </c>
      <c r="N2376" s="1">
        <v>309.12</v>
      </c>
    </row>
    <row r="2377" spans="1:14" x14ac:dyDescent="0.15">
      <c r="A2377" s="1" t="str">
        <f t="shared" si="56"/>
        <v>AmeriCredit Automobile Receivables Trust 2017-10001694010 - 03217942795</v>
      </c>
      <c r="B2377" s="2">
        <v>42795</v>
      </c>
      <c r="C2377" s="1" t="s">
        <v>360</v>
      </c>
      <c r="D2377" s="1" t="s">
        <v>16</v>
      </c>
      <c r="E2377" s="1">
        <v>14546.38</v>
      </c>
      <c r="F2377" s="1">
        <v>1811.3</v>
      </c>
      <c r="G2377" s="1">
        <v>-500</v>
      </c>
      <c r="H2377" s="1">
        <v>0</v>
      </c>
      <c r="I2377" s="1">
        <v>13235.08</v>
      </c>
      <c r="J2377" s="1">
        <v>838.16</v>
      </c>
      <c r="K2377" s="1">
        <v>0</v>
      </c>
      <c r="L2377" s="1">
        <v>-500</v>
      </c>
      <c r="M2377" s="1">
        <v>121.14856976999999</v>
      </c>
      <c r="N2377" s="1">
        <v>334.23</v>
      </c>
    </row>
    <row r="2378" spans="1:14" x14ac:dyDescent="0.15">
      <c r="A2378" s="1" t="str">
        <f t="shared" si="56"/>
        <v>AmeriCredit Automobile Receivables Trust 2017-10001694010 - 03232242795</v>
      </c>
      <c r="B2378" s="2">
        <v>42795</v>
      </c>
      <c r="C2378" s="1" t="s">
        <v>359</v>
      </c>
      <c r="D2378" s="1" t="s">
        <v>16</v>
      </c>
      <c r="E2378" s="1">
        <v>15307.52</v>
      </c>
      <c r="F2378" s="1">
        <v>15302.16</v>
      </c>
      <c r="G2378" s="1">
        <v>5.36</v>
      </c>
      <c r="H2378" s="1">
        <v>0</v>
      </c>
      <c r="I2378" s="1">
        <v>0</v>
      </c>
      <c r="J2378" s="1">
        <v>360.21</v>
      </c>
      <c r="K2378" s="1">
        <v>0</v>
      </c>
      <c r="L2378" s="1">
        <v>0</v>
      </c>
      <c r="M2378" s="1">
        <v>152.73262126</v>
      </c>
      <c r="N2378" s="1">
        <v>0</v>
      </c>
    </row>
    <row r="2379" spans="1:14" x14ac:dyDescent="0.15">
      <c r="A2379" s="1" t="str">
        <f t="shared" si="56"/>
        <v>AmeriCredit Automobile Receivables Trust 2017-10001694010 - 03249342795</v>
      </c>
      <c r="B2379" s="2">
        <v>42795</v>
      </c>
      <c r="C2379" s="1" t="s">
        <v>358</v>
      </c>
      <c r="D2379" s="1" t="s">
        <v>16</v>
      </c>
      <c r="E2379" s="1">
        <v>13942.99</v>
      </c>
      <c r="F2379" s="1">
        <v>1263.27</v>
      </c>
      <c r="G2379" s="1">
        <v>-475</v>
      </c>
      <c r="H2379" s="1">
        <v>0</v>
      </c>
      <c r="I2379" s="1">
        <v>13154.72</v>
      </c>
      <c r="J2379" s="1">
        <v>478.49</v>
      </c>
      <c r="K2379" s="1">
        <v>0</v>
      </c>
      <c r="L2379" s="1">
        <v>-375</v>
      </c>
      <c r="M2379" s="1">
        <v>173.71286698</v>
      </c>
      <c r="N2379" s="1">
        <v>316.88</v>
      </c>
    </row>
    <row r="2380" spans="1:14" x14ac:dyDescent="0.15">
      <c r="A2380" s="1" t="str">
        <f t="shared" si="56"/>
        <v>AmeriCredit Automobile Receivables Trust 2017-10001694010 - 03396242795</v>
      </c>
      <c r="B2380" s="2">
        <v>42795</v>
      </c>
      <c r="C2380" s="1" t="s">
        <v>357</v>
      </c>
      <c r="D2380" s="1" t="s">
        <v>16</v>
      </c>
      <c r="E2380" s="1">
        <v>2371.7199999999998</v>
      </c>
      <c r="F2380" s="1">
        <v>2341</v>
      </c>
      <c r="G2380" s="1">
        <v>30.72</v>
      </c>
      <c r="H2380" s="1">
        <v>0</v>
      </c>
      <c r="I2380" s="1">
        <v>0</v>
      </c>
      <c r="J2380" s="1">
        <v>159</v>
      </c>
      <c r="K2380" s="1">
        <v>0</v>
      </c>
      <c r="L2380" s="1">
        <v>0</v>
      </c>
      <c r="M2380" s="1">
        <v>135.10628080999999</v>
      </c>
      <c r="N2380" s="1">
        <v>0</v>
      </c>
    </row>
    <row r="2381" spans="1:14" x14ac:dyDescent="0.15">
      <c r="A2381" s="1" t="str">
        <f t="shared" si="56"/>
        <v>AmeriCredit Automobile Receivables Trust 2017-10001694010 - 03417242795</v>
      </c>
      <c r="B2381" s="2">
        <v>42795</v>
      </c>
      <c r="C2381" s="1" t="s">
        <v>356</v>
      </c>
      <c r="D2381" s="1" t="s">
        <v>16</v>
      </c>
      <c r="E2381" s="1">
        <v>16117.55</v>
      </c>
      <c r="F2381" s="1">
        <v>897.62</v>
      </c>
      <c r="G2381" s="1">
        <v>-525</v>
      </c>
      <c r="H2381" s="1">
        <v>0</v>
      </c>
      <c r="I2381" s="1">
        <v>15744.93</v>
      </c>
      <c r="J2381" s="1">
        <v>820.38</v>
      </c>
      <c r="K2381" s="1">
        <v>0</v>
      </c>
      <c r="L2381" s="1">
        <v>-100</v>
      </c>
      <c r="M2381" s="1">
        <v>120.42162607</v>
      </c>
      <c r="N2381" s="1">
        <v>795.3</v>
      </c>
    </row>
    <row r="2382" spans="1:14" x14ac:dyDescent="0.15">
      <c r="A2382" s="1" t="str">
        <f t="shared" si="56"/>
        <v>AmeriCredit Automobile Receivables Trust 2017-10001694010 - 03426542795</v>
      </c>
      <c r="B2382" s="2">
        <v>42795</v>
      </c>
      <c r="C2382" s="1" t="s">
        <v>355</v>
      </c>
      <c r="D2382" s="1" t="s">
        <v>16</v>
      </c>
      <c r="E2382" s="1">
        <v>19014.93</v>
      </c>
      <c r="F2382" s="1">
        <v>0</v>
      </c>
      <c r="G2382" s="1">
        <v>19014.93</v>
      </c>
      <c r="H2382" s="1">
        <v>0</v>
      </c>
      <c r="I2382" s="1">
        <v>0</v>
      </c>
      <c r="J2382" s="1">
        <v>0</v>
      </c>
      <c r="K2382" s="1">
        <v>0</v>
      </c>
      <c r="L2382" s="1">
        <v>10173</v>
      </c>
      <c r="M2382" s="1">
        <v>160.78476624999999</v>
      </c>
      <c r="N2382" s="1">
        <v>0</v>
      </c>
    </row>
    <row r="2383" spans="1:14" x14ac:dyDescent="0.15">
      <c r="A2383" s="1" t="str">
        <f t="shared" si="56"/>
        <v>AmeriCredit Automobile Receivables Trust 2017-10001694010 - 03502942795</v>
      </c>
      <c r="B2383" s="2">
        <v>42795</v>
      </c>
      <c r="C2383" s="1" t="s">
        <v>353</v>
      </c>
      <c r="D2383" s="1" t="s">
        <v>16</v>
      </c>
      <c r="E2383" s="1">
        <v>13317.31</v>
      </c>
      <c r="F2383" s="1">
        <v>352.02</v>
      </c>
      <c r="G2383" s="1">
        <v>-125</v>
      </c>
      <c r="H2383" s="1">
        <v>0</v>
      </c>
      <c r="I2383" s="1">
        <v>13090.29</v>
      </c>
      <c r="J2383" s="1">
        <v>726.22</v>
      </c>
      <c r="K2383" s="1">
        <v>0</v>
      </c>
      <c r="L2383" s="1">
        <v>-495</v>
      </c>
      <c r="M2383" s="1">
        <v>107.85929311</v>
      </c>
      <c r="N2383" s="1">
        <v>634.66</v>
      </c>
    </row>
    <row r="2384" spans="1:14" x14ac:dyDescent="0.15">
      <c r="A2384" s="1" t="str">
        <f t="shared" si="56"/>
        <v>AmeriCredit Automobile Receivables Trust 2017-10001694010 - 03511742795</v>
      </c>
      <c r="B2384" s="2">
        <v>42795</v>
      </c>
      <c r="C2384" s="1" t="s">
        <v>352</v>
      </c>
      <c r="D2384" s="1" t="s">
        <v>16</v>
      </c>
      <c r="E2384" s="1">
        <v>13931.38</v>
      </c>
      <c r="F2384" s="1">
        <v>13912.75</v>
      </c>
      <c r="G2384" s="1">
        <v>18.63</v>
      </c>
      <c r="H2384" s="1">
        <v>0</v>
      </c>
      <c r="I2384" s="1">
        <v>0</v>
      </c>
      <c r="J2384" s="1">
        <v>132.25</v>
      </c>
      <c r="K2384" s="1">
        <v>0</v>
      </c>
      <c r="L2384" s="1">
        <v>0</v>
      </c>
      <c r="M2384" s="1">
        <v>190.54579652000001</v>
      </c>
      <c r="N2384" s="1">
        <v>0</v>
      </c>
    </row>
    <row r="2385" spans="1:14" x14ac:dyDescent="0.15">
      <c r="A2385" s="1" t="str">
        <f t="shared" si="56"/>
        <v>AmeriCredit Automobile Receivables Trust 2017-10001694010 - 03546242795</v>
      </c>
      <c r="B2385" s="2">
        <v>42795</v>
      </c>
      <c r="C2385" s="1" t="s">
        <v>351</v>
      </c>
      <c r="D2385" s="1" t="s">
        <v>16</v>
      </c>
      <c r="E2385" s="1">
        <v>12977.05</v>
      </c>
      <c r="F2385" s="1">
        <v>0</v>
      </c>
      <c r="G2385" s="1">
        <v>12977.05</v>
      </c>
      <c r="H2385" s="1">
        <v>0</v>
      </c>
      <c r="I2385" s="1">
        <v>0</v>
      </c>
      <c r="J2385" s="1">
        <v>0</v>
      </c>
      <c r="K2385" s="1">
        <v>0</v>
      </c>
      <c r="L2385" s="1">
        <v>6978</v>
      </c>
      <c r="M2385" s="1">
        <v>103.01835196</v>
      </c>
      <c r="N2385" s="1">
        <v>0</v>
      </c>
    </row>
    <row r="2386" spans="1:14" x14ac:dyDescent="0.15">
      <c r="A2386" s="1" t="str">
        <f t="shared" si="56"/>
        <v>AmeriCredit Automobile Receivables Trust 2017-10001694010 - 03555442795</v>
      </c>
      <c r="B2386" s="2">
        <v>42795</v>
      </c>
      <c r="C2386" s="1" t="s">
        <v>350</v>
      </c>
      <c r="D2386" s="1" t="s">
        <v>16</v>
      </c>
      <c r="E2386" s="1">
        <v>16026.41</v>
      </c>
      <c r="F2386" s="1">
        <v>526.1</v>
      </c>
      <c r="G2386" s="1">
        <v>-125</v>
      </c>
      <c r="H2386" s="1">
        <v>0</v>
      </c>
      <c r="I2386" s="1">
        <v>15625.31</v>
      </c>
      <c r="J2386" s="1">
        <v>710.86</v>
      </c>
      <c r="K2386" s="1">
        <v>0</v>
      </c>
      <c r="L2386" s="1">
        <v>-350</v>
      </c>
      <c r="M2386" s="1">
        <v>134.62973355</v>
      </c>
      <c r="N2386" s="1">
        <v>370.33</v>
      </c>
    </row>
    <row r="2387" spans="1:14" x14ac:dyDescent="0.15">
      <c r="A2387" s="1" t="str">
        <f t="shared" si="56"/>
        <v>AmeriCredit Automobile Receivables Trust 2017-10001694010 - 03621542795</v>
      </c>
      <c r="B2387" s="2">
        <v>42795</v>
      </c>
      <c r="C2387" s="1" t="s">
        <v>349</v>
      </c>
      <c r="D2387" s="1" t="s">
        <v>16</v>
      </c>
      <c r="E2387" s="1">
        <v>20111.5</v>
      </c>
      <c r="F2387" s="1">
        <v>0</v>
      </c>
      <c r="G2387" s="1">
        <v>20111.5</v>
      </c>
      <c r="H2387" s="1">
        <v>0</v>
      </c>
      <c r="I2387" s="1">
        <v>0</v>
      </c>
      <c r="J2387" s="1">
        <v>0</v>
      </c>
      <c r="K2387" s="1">
        <v>0</v>
      </c>
      <c r="L2387" s="1">
        <v>9788</v>
      </c>
      <c r="M2387" s="1">
        <v>185.51665133</v>
      </c>
      <c r="N2387" s="1">
        <v>0</v>
      </c>
    </row>
    <row r="2388" spans="1:14" x14ac:dyDescent="0.15">
      <c r="A2388" s="1" t="str">
        <f t="shared" si="56"/>
        <v>AmeriCredit Automobile Receivables Trust 2017-10001694010 - 03651542795</v>
      </c>
      <c r="B2388" s="2">
        <v>42795</v>
      </c>
      <c r="C2388" s="1" t="s">
        <v>348</v>
      </c>
      <c r="D2388" s="1" t="s">
        <v>16</v>
      </c>
      <c r="E2388" s="1">
        <v>36511.97</v>
      </c>
      <c r="F2388" s="1">
        <v>0</v>
      </c>
      <c r="G2388" s="1">
        <v>36511.97</v>
      </c>
      <c r="H2388" s="1">
        <v>0</v>
      </c>
      <c r="I2388" s="1">
        <v>0</v>
      </c>
      <c r="J2388" s="1">
        <v>0</v>
      </c>
      <c r="K2388" s="1">
        <v>0</v>
      </c>
      <c r="L2388" s="1">
        <v>17612</v>
      </c>
      <c r="M2388" s="1">
        <v>409.94810815</v>
      </c>
      <c r="N2388" s="1">
        <v>0</v>
      </c>
    </row>
    <row r="2389" spans="1:14" x14ac:dyDescent="0.15">
      <c r="A2389" s="1" t="str">
        <f t="shared" si="56"/>
        <v>AmeriCredit Automobile Receivables Trust 2017-10001694010 - 03676542795</v>
      </c>
      <c r="B2389" s="2">
        <v>42795</v>
      </c>
      <c r="C2389" s="1" t="s">
        <v>347</v>
      </c>
      <c r="D2389" s="1" t="s">
        <v>16</v>
      </c>
      <c r="E2389" s="1">
        <v>17219.349999999999</v>
      </c>
      <c r="F2389" s="1">
        <v>17212.759999999998</v>
      </c>
      <c r="G2389" s="1">
        <v>6.59</v>
      </c>
      <c r="H2389" s="1">
        <v>0</v>
      </c>
      <c r="I2389" s="1">
        <v>0</v>
      </c>
      <c r="J2389" s="1">
        <v>209.86</v>
      </c>
      <c r="K2389" s="1">
        <v>0</v>
      </c>
      <c r="L2389" s="1">
        <v>0</v>
      </c>
      <c r="M2389" s="1">
        <v>181.52100067000001</v>
      </c>
      <c r="N2389" s="1">
        <v>0</v>
      </c>
    </row>
    <row r="2390" spans="1:14" x14ac:dyDescent="0.15">
      <c r="A2390" s="1" t="str">
        <f t="shared" si="56"/>
        <v>AmeriCredit Automobile Receivables Trust 2017-10001694010 - 03716842795</v>
      </c>
      <c r="B2390" s="2">
        <v>42795</v>
      </c>
      <c r="C2390" s="1" t="s">
        <v>346</v>
      </c>
      <c r="D2390" s="1" t="s">
        <v>16</v>
      </c>
      <c r="E2390" s="1">
        <v>24230.74</v>
      </c>
      <c r="F2390" s="1">
        <v>0</v>
      </c>
      <c r="G2390" s="1">
        <v>0</v>
      </c>
      <c r="H2390" s="1">
        <v>0</v>
      </c>
      <c r="I2390" s="1">
        <v>24230.74</v>
      </c>
      <c r="J2390" s="1">
        <v>0</v>
      </c>
      <c r="K2390" s="1">
        <v>0</v>
      </c>
      <c r="L2390" s="1">
        <v>0</v>
      </c>
      <c r="M2390" s="1">
        <v>247.35701748</v>
      </c>
      <c r="N2390" s="1">
        <v>958.04</v>
      </c>
    </row>
    <row r="2391" spans="1:14" x14ac:dyDescent="0.15">
      <c r="A2391" s="1" t="str">
        <f t="shared" si="56"/>
        <v>AmeriCredit Automobile Receivables Trust 2017-10001694010 - 03731942795</v>
      </c>
      <c r="B2391" s="2">
        <v>42795</v>
      </c>
      <c r="C2391" s="1" t="s">
        <v>345</v>
      </c>
      <c r="D2391" s="1" t="s">
        <v>16</v>
      </c>
      <c r="E2391" s="1">
        <v>12589.34</v>
      </c>
      <c r="F2391" s="1">
        <v>1030.56</v>
      </c>
      <c r="G2391" s="1">
        <v>-490</v>
      </c>
      <c r="H2391" s="1">
        <v>0</v>
      </c>
      <c r="I2391" s="1">
        <v>12048.78</v>
      </c>
      <c r="J2391" s="1">
        <v>462.2</v>
      </c>
      <c r="K2391" s="1">
        <v>0</v>
      </c>
      <c r="L2391" s="1">
        <v>-490</v>
      </c>
      <c r="M2391" s="1">
        <v>123.90668615</v>
      </c>
      <c r="N2391" s="1">
        <v>250.69</v>
      </c>
    </row>
    <row r="2392" spans="1:14" x14ac:dyDescent="0.15">
      <c r="A2392" s="1" t="str">
        <f t="shared" si="56"/>
        <v>AmeriCredit Automobile Receivables Trust 2017-10001694010 - 03806042795</v>
      </c>
      <c r="B2392" s="2">
        <v>42795</v>
      </c>
      <c r="C2392" s="1" t="s">
        <v>344</v>
      </c>
      <c r="D2392" s="1" t="s">
        <v>16</v>
      </c>
      <c r="E2392" s="1">
        <v>16514.45</v>
      </c>
      <c r="F2392" s="1">
        <v>0</v>
      </c>
      <c r="G2392" s="1">
        <v>16514.45</v>
      </c>
      <c r="H2392" s="1">
        <v>0</v>
      </c>
      <c r="I2392" s="1">
        <v>0</v>
      </c>
      <c r="J2392" s="1">
        <v>0</v>
      </c>
      <c r="K2392" s="1">
        <v>0</v>
      </c>
      <c r="L2392" s="1">
        <v>14088</v>
      </c>
      <c r="M2392" s="1">
        <v>149.81711895999999</v>
      </c>
      <c r="N2392" s="1">
        <v>0</v>
      </c>
    </row>
    <row r="2393" spans="1:14" x14ac:dyDescent="0.15">
      <c r="A2393" s="1" t="str">
        <f t="shared" si="56"/>
        <v>AmeriCredit Automobile Receivables Trust 2017-10001694010 - 03847242795</v>
      </c>
      <c r="B2393" s="2">
        <v>42795</v>
      </c>
      <c r="C2393" s="1" t="s">
        <v>343</v>
      </c>
      <c r="D2393" s="1" t="s">
        <v>16</v>
      </c>
      <c r="E2393" s="1">
        <v>15540.76</v>
      </c>
      <c r="F2393" s="1">
        <v>435.89</v>
      </c>
      <c r="G2393" s="1">
        <v>15104.87</v>
      </c>
      <c r="H2393" s="1">
        <v>0</v>
      </c>
      <c r="I2393" s="1">
        <v>0</v>
      </c>
      <c r="J2393" s="1">
        <v>0</v>
      </c>
      <c r="K2393" s="1">
        <v>0</v>
      </c>
      <c r="L2393" s="1">
        <v>9341</v>
      </c>
      <c r="M2393" s="1">
        <v>121.81972981</v>
      </c>
      <c r="N2393" s="1">
        <v>0</v>
      </c>
    </row>
    <row r="2394" spans="1:14" x14ac:dyDescent="0.15">
      <c r="A2394" s="1" t="str">
        <f t="shared" si="56"/>
        <v>AmeriCredit Automobile Receivables Trust 2017-10001694010 - 03857242795</v>
      </c>
      <c r="B2394" s="2">
        <v>42795</v>
      </c>
      <c r="C2394" s="1" t="s">
        <v>342</v>
      </c>
      <c r="D2394" s="1" t="s">
        <v>16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648</v>
      </c>
      <c r="L2394" s="1">
        <v>0</v>
      </c>
      <c r="M2394" s="1">
        <v>0</v>
      </c>
      <c r="N2394" s="1">
        <v>0</v>
      </c>
    </row>
    <row r="2395" spans="1:14" x14ac:dyDescent="0.15">
      <c r="A2395" s="1" t="str">
        <f t="shared" si="56"/>
        <v>AmeriCredit Automobile Receivables Trust 2017-10001694010 - 03943542795</v>
      </c>
      <c r="B2395" s="2">
        <v>42795</v>
      </c>
      <c r="C2395" s="1" t="s">
        <v>341</v>
      </c>
      <c r="D2395" s="1" t="s">
        <v>16</v>
      </c>
      <c r="E2395" s="1">
        <v>13365.78</v>
      </c>
      <c r="F2395" s="1">
        <v>0</v>
      </c>
      <c r="G2395" s="1">
        <v>13365.78</v>
      </c>
      <c r="H2395" s="1">
        <v>0</v>
      </c>
      <c r="I2395" s="1">
        <v>0</v>
      </c>
      <c r="J2395" s="1">
        <v>0</v>
      </c>
      <c r="K2395" s="1">
        <v>0</v>
      </c>
      <c r="L2395" s="1">
        <v>7672</v>
      </c>
      <c r="M2395" s="1">
        <v>112.61013563</v>
      </c>
      <c r="N2395" s="1">
        <v>0</v>
      </c>
    </row>
    <row r="2396" spans="1:14" x14ac:dyDescent="0.15">
      <c r="A2396" s="1" t="str">
        <f t="shared" si="56"/>
        <v>AmeriCredit Automobile Receivables Trust 2017-10001694010 - 03969842795</v>
      </c>
      <c r="B2396" s="2">
        <v>42795</v>
      </c>
      <c r="C2396" s="1" t="s">
        <v>337</v>
      </c>
      <c r="D2396" s="1" t="s">
        <v>16</v>
      </c>
      <c r="E2396" s="1">
        <v>18604</v>
      </c>
      <c r="F2396" s="1">
        <v>0</v>
      </c>
      <c r="G2396" s="1">
        <v>18604</v>
      </c>
      <c r="H2396" s="1">
        <v>0</v>
      </c>
      <c r="I2396" s="1">
        <v>0</v>
      </c>
      <c r="J2396" s="1">
        <v>0</v>
      </c>
      <c r="K2396" s="1">
        <v>2387.5</v>
      </c>
      <c r="L2396" s="1">
        <v>9305.25</v>
      </c>
      <c r="M2396" s="1">
        <v>164.50003626</v>
      </c>
      <c r="N2396" s="1">
        <v>0</v>
      </c>
    </row>
    <row r="2397" spans="1:14" x14ac:dyDescent="0.15">
      <c r="A2397" s="1" t="str">
        <f t="shared" si="56"/>
        <v>AmeriCredit Automobile Receivables Trust 2017-10001694010 - 03974742795</v>
      </c>
      <c r="B2397" s="2">
        <v>42795</v>
      </c>
      <c r="C2397" s="1" t="s">
        <v>336</v>
      </c>
      <c r="D2397" s="1" t="s">
        <v>16</v>
      </c>
      <c r="E2397" s="1">
        <v>21882.54</v>
      </c>
      <c r="F2397" s="1">
        <v>0</v>
      </c>
      <c r="G2397" s="1">
        <v>21882.54</v>
      </c>
      <c r="H2397" s="1">
        <v>0</v>
      </c>
      <c r="I2397" s="1">
        <v>0</v>
      </c>
      <c r="J2397" s="1">
        <v>0</v>
      </c>
      <c r="K2397" s="1">
        <v>0</v>
      </c>
      <c r="L2397" s="1">
        <v>9732.24</v>
      </c>
      <c r="M2397" s="1">
        <v>194.41703122999999</v>
      </c>
      <c r="N2397" s="1">
        <v>0</v>
      </c>
    </row>
    <row r="2398" spans="1:14" x14ac:dyDescent="0.15">
      <c r="A2398" s="1" t="str">
        <f t="shared" si="56"/>
        <v>AmeriCredit Automobile Receivables Trust 2017-10001694010 - 04045142795</v>
      </c>
      <c r="B2398" s="2">
        <v>42795</v>
      </c>
      <c r="C2398" s="1" t="s">
        <v>334</v>
      </c>
      <c r="D2398" s="1" t="s">
        <v>16</v>
      </c>
      <c r="E2398" s="1">
        <v>37234.86</v>
      </c>
      <c r="F2398" s="1">
        <v>37221.49</v>
      </c>
      <c r="G2398" s="1">
        <v>13.37</v>
      </c>
      <c r="H2398" s="1">
        <v>0</v>
      </c>
      <c r="I2398" s="1">
        <v>0</v>
      </c>
      <c r="J2398" s="1">
        <v>645.94000000000005</v>
      </c>
      <c r="K2398" s="1">
        <v>0</v>
      </c>
      <c r="L2398" s="1">
        <v>0</v>
      </c>
      <c r="M2398" s="1">
        <v>363.02351164999999</v>
      </c>
      <c r="N2398" s="1">
        <v>0</v>
      </c>
    </row>
    <row r="2399" spans="1:14" x14ac:dyDescent="0.15">
      <c r="A2399" s="1" t="str">
        <f t="shared" si="56"/>
        <v>AmeriCredit Automobile Receivables Trust 2017-10001694010 - 04046542795</v>
      </c>
      <c r="B2399" s="2">
        <v>42795</v>
      </c>
      <c r="C2399" s="1" t="s">
        <v>333</v>
      </c>
      <c r="D2399" s="1" t="s">
        <v>16</v>
      </c>
      <c r="E2399" s="1">
        <v>22624.81</v>
      </c>
      <c r="F2399" s="1">
        <v>0</v>
      </c>
      <c r="G2399" s="1">
        <v>22624.81</v>
      </c>
      <c r="H2399" s="1">
        <v>0</v>
      </c>
      <c r="I2399" s="1">
        <v>0</v>
      </c>
      <c r="J2399" s="1">
        <v>0</v>
      </c>
      <c r="K2399" s="1">
        <v>0</v>
      </c>
      <c r="L2399" s="1">
        <v>12383</v>
      </c>
      <c r="M2399" s="1">
        <v>202.96231738</v>
      </c>
      <c r="N2399" s="1">
        <v>0</v>
      </c>
    </row>
    <row r="2400" spans="1:14" x14ac:dyDescent="0.15">
      <c r="A2400" s="1" t="str">
        <f t="shared" si="56"/>
        <v>AmeriCredit Automobile Receivables Trust 2017-10001694010 - 04056742795</v>
      </c>
      <c r="B2400" s="2">
        <v>42795</v>
      </c>
      <c r="C2400" s="1" t="s">
        <v>332</v>
      </c>
      <c r="D2400" s="1" t="s">
        <v>16</v>
      </c>
      <c r="E2400" s="1">
        <v>33949.089999999997</v>
      </c>
      <c r="F2400" s="1">
        <v>0</v>
      </c>
      <c r="G2400" s="1">
        <v>0</v>
      </c>
      <c r="H2400" s="1">
        <v>0</v>
      </c>
      <c r="I2400" s="1">
        <v>33949.089999999997</v>
      </c>
      <c r="J2400" s="1">
        <v>0</v>
      </c>
      <c r="K2400" s="1">
        <v>0</v>
      </c>
      <c r="L2400" s="1">
        <v>-490</v>
      </c>
      <c r="M2400" s="1">
        <v>402.47767432000001</v>
      </c>
      <c r="N2400" s="1">
        <v>1193.55</v>
      </c>
    </row>
    <row r="2401" spans="1:14" x14ac:dyDescent="0.15">
      <c r="A2401" s="1" t="str">
        <f t="shared" si="56"/>
        <v>AmeriCredit Automobile Receivables Trust 2017-10001694010 - 04073542795</v>
      </c>
      <c r="B2401" s="2">
        <v>42795</v>
      </c>
      <c r="C2401" s="1" t="s">
        <v>330</v>
      </c>
      <c r="D2401" s="1" t="s">
        <v>16</v>
      </c>
      <c r="E2401" s="1">
        <v>22577.75</v>
      </c>
      <c r="F2401" s="1">
        <v>1125.45</v>
      </c>
      <c r="G2401" s="1">
        <v>-525</v>
      </c>
      <c r="H2401" s="1">
        <v>0</v>
      </c>
      <c r="I2401" s="1">
        <v>21977.3</v>
      </c>
      <c r="J2401" s="1">
        <v>904.55</v>
      </c>
      <c r="K2401" s="1">
        <v>0</v>
      </c>
      <c r="L2401" s="1">
        <v>-425</v>
      </c>
      <c r="M2401" s="1">
        <v>190.33771135999999</v>
      </c>
      <c r="N2401" s="1">
        <v>502.14</v>
      </c>
    </row>
    <row r="2402" spans="1:14" x14ac:dyDescent="0.15">
      <c r="A2402" s="1" t="str">
        <f t="shared" si="56"/>
        <v>AmeriCredit Automobile Receivables Trust 2017-10001694010 - 04079642795</v>
      </c>
      <c r="B2402" s="2">
        <v>42795</v>
      </c>
      <c r="C2402" s="1" t="s">
        <v>329</v>
      </c>
      <c r="D2402" s="1" t="s">
        <v>16</v>
      </c>
      <c r="E2402" s="1">
        <v>999.63</v>
      </c>
      <c r="F2402" s="1">
        <v>0</v>
      </c>
      <c r="G2402" s="1">
        <v>0</v>
      </c>
      <c r="H2402" s="1">
        <v>0</v>
      </c>
      <c r="I2402" s="1">
        <v>999.63</v>
      </c>
      <c r="J2402" s="1">
        <v>0</v>
      </c>
      <c r="K2402" s="1">
        <v>0</v>
      </c>
      <c r="L2402" s="1">
        <v>0</v>
      </c>
      <c r="M2402" s="1">
        <v>235.88364376000001</v>
      </c>
      <c r="N2402" s="1">
        <v>1037.31382762</v>
      </c>
    </row>
    <row r="2403" spans="1:14" x14ac:dyDescent="0.15">
      <c r="A2403" s="1" t="str">
        <f t="shared" si="56"/>
        <v>AmeriCredit Automobile Receivables Trust 2017-10001694010 - 04092342795</v>
      </c>
      <c r="B2403" s="2">
        <v>42795</v>
      </c>
      <c r="C2403" s="1" t="s">
        <v>327</v>
      </c>
      <c r="D2403" s="1" t="s">
        <v>16</v>
      </c>
      <c r="E2403" s="1">
        <v>23202.2</v>
      </c>
      <c r="F2403" s="1">
        <v>0</v>
      </c>
      <c r="G2403" s="1">
        <v>0</v>
      </c>
      <c r="H2403" s="1">
        <v>0</v>
      </c>
      <c r="I2403" s="1">
        <v>23202.2</v>
      </c>
      <c r="J2403" s="1">
        <v>0</v>
      </c>
      <c r="K2403" s="1">
        <v>0</v>
      </c>
      <c r="L2403" s="1">
        <v>0</v>
      </c>
      <c r="M2403" s="1">
        <v>235.70683876999999</v>
      </c>
      <c r="N2403" s="1">
        <v>931.48</v>
      </c>
    </row>
    <row r="2404" spans="1:14" x14ac:dyDescent="0.15">
      <c r="A2404" s="1" t="str">
        <f t="shared" si="56"/>
        <v>AmeriCredit Automobile Receivables Trust 2017-10001694010 - 04131042795</v>
      </c>
      <c r="B2404" s="2">
        <v>42795</v>
      </c>
      <c r="C2404" s="1" t="s">
        <v>326</v>
      </c>
      <c r="D2404" s="1" t="s">
        <v>16</v>
      </c>
      <c r="E2404" s="1">
        <v>21831.15</v>
      </c>
      <c r="F2404" s="1">
        <v>0</v>
      </c>
      <c r="G2404" s="1">
        <v>0</v>
      </c>
      <c r="H2404" s="1">
        <v>0</v>
      </c>
      <c r="I2404" s="1">
        <v>21831.15</v>
      </c>
      <c r="J2404" s="1">
        <v>0</v>
      </c>
      <c r="K2404" s="1">
        <v>0</v>
      </c>
      <c r="L2404" s="1">
        <v>0</v>
      </c>
      <c r="M2404" s="1">
        <v>208.95488023999999</v>
      </c>
      <c r="N2404" s="1">
        <v>923.75</v>
      </c>
    </row>
    <row r="2405" spans="1:14" x14ac:dyDescent="0.15">
      <c r="A2405" s="1" t="str">
        <f t="shared" si="56"/>
        <v>AmeriCredit Automobile Receivables Trust 2017-10001694010 - 04161942795</v>
      </c>
      <c r="B2405" s="2">
        <v>42795</v>
      </c>
      <c r="C2405" s="1" t="s">
        <v>325</v>
      </c>
      <c r="D2405" s="1" t="s">
        <v>16</v>
      </c>
      <c r="E2405" s="1">
        <v>8791.17</v>
      </c>
      <c r="F2405" s="1">
        <v>1038.3399999999999</v>
      </c>
      <c r="G2405" s="1">
        <v>-475</v>
      </c>
      <c r="H2405" s="1">
        <v>0</v>
      </c>
      <c r="I2405" s="1">
        <v>8227.83</v>
      </c>
      <c r="J2405" s="1">
        <v>350.05</v>
      </c>
      <c r="K2405" s="1">
        <v>0</v>
      </c>
      <c r="L2405" s="1">
        <v>-100</v>
      </c>
      <c r="M2405" s="1">
        <v>151.76395739</v>
      </c>
      <c r="N2405" s="1">
        <v>228.21</v>
      </c>
    </row>
    <row r="2406" spans="1:14" x14ac:dyDescent="0.15">
      <c r="A2406" s="1" t="str">
        <f t="shared" si="56"/>
        <v>AmeriCredit Automobile Receivables Trust 2017-10001694010 - 04192542795</v>
      </c>
      <c r="B2406" s="2">
        <v>42795</v>
      </c>
      <c r="C2406" s="1" t="s">
        <v>324</v>
      </c>
      <c r="D2406" s="1" t="s">
        <v>16</v>
      </c>
      <c r="E2406" s="1">
        <v>22944.6</v>
      </c>
      <c r="F2406" s="1">
        <v>1228</v>
      </c>
      <c r="G2406" s="1">
        <v>-1028.6099999999999</v>
      </c>
      <c r="H2406" s="1">
        <v>0</v>
      </c>
      <c r="I2406" s="1">
        <v>22745.21</v>
      </c>
      <c r="J2406" s="1">
        <v>808.46</v>
      </c>
      <c r="K2406" s="1">
        <v>0</v>
      </c>
      <c r="L2406" s="1">
        <v>-525</v>
      </c>
      <c r="M2406" s="1">
        <v>201.67730125</v>
      </c>
      <c r="N2406" s="1">
        <v>1006.59</v>
      </c>
    </row>
    <row r="2407" spans="1:14" x14ac:dyDescent="0.15">
      <c r="A2407" s="1" t="str">
        <f t="shared" si="56"/>
        <v>AmeriCredit Automobile Receivables Trust 2017-10001694010 - 04205342795</v>
      </c>
      <c r="B2407" s="2">
        <v>42795</v>
      </c>
      <c r="C2407" s="1" t="s">
        <v>323</v>
      </c>
      <c r="D2407" s="1" t="s">
        <v>16</v>
      </c>
      <c r="E2407" s="1">
        <v>20417.97</v>
      </c>
      <c r="F2407" s="1">
        <v>0</v>
      </c>
      <c r="G2407" s="1">
        <v>20417.97</v>
      </c>
      <c r="H2407" s="1">
        <v>0</v>
      </c>
      <c r="I2407" s="1">
        <v>0</v>
      </c>
      <c r="J2407" s="1">
        <v>0</v>
      </c>
      <c r="K2407" s="1">
        <v>0</v>
      </c>
      <c r="L2407" s="1">
        <v>11817</v>
      </c>
      <c r="M2407" s="1">
        <v>170.24100451000001</v>
      </c>
      <c r="N2407" s="1">
        <v>0</v>
      </c>
    </row>
    <row r="2408" spans="1:14" x14ac:dyDescent="0.15">
      <c r="A2408" s="1" t="str">
        <f t="shared" si="56"/>
        <v>AmeriCredit Automobile Receivables Trust 2017-10001694010 - 04237342795</v>
      </c>
      <c r="B2408" s="2">
        <v>42795</v>
      </c>
      <c r="C2408" s="1" t="s">
        <v>322</v>
      </c>
      <c r="D2408" s="1" t="s">
        <v>16</v>
      </c>
      <c r="E2408" s="1">
        <v>7664.29</v>
      </c>
      <c r="F2408" s="1">
        <v>0</v>
      </c>
      <c r="G2408" s="1">
        <v>0</v>
      </c>
      <c r="H2408" s="1">
        <v>0</v>
      </c>
      <c r="I2408" s="1">
        <v>7664.29</v>
      </c>
      <c r="J2408" s="1">
        <v>0</v>
      </c>
      <c r="K2408" s="1">
        <v>0</v>
      </c>
      <c r="L2408" s="1">
        <v>-100</v>
      </c>
      <c r="M2408" s="1">
        <v>78.464971869999999</v>
      </c>
      <c r="N2408" s="1">
        <v>306.44</v>
      </c>
    </row>
    <row r="2409" spans="1:14" x14ac:dyDescent="0.15">
      <c r="A2409" s="1" t="str">
        <f t="shared" si="56"/>
        <v>AmeriCredit Automobile Receivables Trust 2017-10001694010 - 04260942795</v>
      </c>
      <c r="B2409" s="2">
        <v>42795</v>
      </c>
      <c r="C2409" s="1" t="s">
        <v>321</v>
      </c>
      <c r="D2409" s="1" t="s">
        <v>16</v>
      </c>
      <c r="E2409" s="1">
        <v>12267.34</v>
      </c>
      <c r="F2409" s="1">
        <v>542.55999999999995</v>
      </c>
      <c r="G2409" s="1">
        <v>-480</v>
      </c>
      <c r="H2409" s="1">
        <v>0</v>
      </c>
      <c r="I2409" s="1">
        <v>12204.78</v>
      </c>
      <c r="J2409" s="1">
        <v>769.36</v>
      </c>
      <c r="K2409" s="1">
        <v>0</v>
      </c>
      <c r="L2409" s="1">
        <v>-100</v>
      </c>
      <c r="M2409" s="1">
        <v>90.914989640000002</v>
      </c>
      <c r="N2409" s="1">
        <v>621.28</v>
      </c>
    </row>
    <row r="2410" spans="1:14" x14ac:dyDescent="0.15">
      <c r="A2410" s="1" t="str">
        <f t="shared" si="56"/>
        <v>AmeriCredit Automobile Receivables Trust 2017-10001694010 - 04262842795</v>
      </c>
      <c r="B2410" s="2">
        <v>42795</v>
      </c>
      <c r="C2410" s="1" t="s">
        <v>320</v>
      </c>
      <c r="D2410" s="1" t="s">
        <v>16</v>
      </c>
      <c r="E2410" s="1">
        <v>9235.11</v>
      </c>
      <c r="F2410" s="1">
        <v>986.19</v>
      </c>
      <c r="G2410" s="1">
        <v>-750</v>
      </c>
      <c r="H2410" s="1">
        <v>0</v>
      </c>
      <c r="I2410" s="1">
        <v>8998.92</v>
      </c>
      <c r="J2410" s="1">
        <v>767.49</v>
      </c>
      <c r="K2410" s="1">
        <v>0</v>
      </c>
      <c r="L2410" s="1">
        <v>0</v>
      </c>
      <c r="M2410" s="1">
        <v>95.539032509999998</v>
      </c>
      <c r="N2410" s="1">
        <v>250.92</v>
      </c>
    </row>
    <row r="2411" spans="1:14" x14ac:dyDescent="0.15">
      <c r="A2411" s="1" t="str">
        <f t="shared" si="56"/>
        <v>AmeriCredit Automobile Receivables Trust 2017-10001694010 - 04268542795</v>
      </c>
      <c r="B2411" s="2">
        <v>42795</v>
      </c>
      <c r="C2411" s="1" t="s">
        <v>319</v>
      </c>
      <c r="D2411" s="1" t="s">
        <v>16</v>
      </c>
      <c r="E2411" s="1">
        <v>21199.22</v>
      </c>
      <c r="F2411" s="1">
        <v>844.37</v>
      </c>
      <c r="G2411" s="1">
        <v>-732</v>
      </c>
      <c r="H2411" s="1">
        <v>0</v>
      </c>
      <c r="I2411" s="1">
        <v>21086.85</v>
      </c>
      <c r="J2411" s="1">
        <v>1304.5</v>
      </c>
      <c r="K2411" s="1">
        <v>0</v>
      </c>
      <c r="L2411" s="1">
        <v>-732</v>
      </c>
      <c r="M2411" s="1">
        <v>183.18509505</v>
      </c>
      <c r="N2411" s="1">
        <v>944.53</v>
      </c>
    </row>
    <row r="2412" spans="1:14" x14ac:dyDescent="0.15">
      <c r="A2412" s="1" t="str">
        <f t="shared" si="56"/>
        <v>AmeriCredit Automobile Receivables Trust 2017-10001694010 - 04312942795</v>
      </c>
      <c r="B2412" s="2">
        <v>42795</v>
      </c>
      <c r="C2412" s="1" t="s">
        <v>318</v>
      </c>
      <c r="D2412" s="1" t="s">
        <v>16</v>
      </c>
      <c r="E2412" s="1">
        <v>21214.62</v>
      </c>
      <c r="F2412" s="1">
        <v>18983.04</v>
      </c>
      <c r="G2412" s="1">
        <v>2231.58</v>
      </c>
      <c r="H2412" s="1">
        <v>0</v>
      </c>
      <c r="I2412" s="1">
        <v>0</v>
      </c>
      <c r="J2412" s="1">
        <v>1.68</v>
      </c>
      <c r="K2412" s="1">
        <v>0</v>
      </c>
      <c r="L2412" s="1">
        <v>0</v>
      </c>
      <c r="M2412" s="1">
        <v>232.85351446000001</v>
      </c>
      <c r="N2412" s="1">
        <v>0</v>
      </c>
    </row>
    <row r="2413" spans="1:14" x14ac:dyDescent="0.15">
      <c r="A2413" s="1" t="str">
        <f t="shared" si="56"/>
        <v>AmeriCredit Automobile Receivables Trust 2017-10001694010 - 04314342795</v>
      </c>
      <c r="B2413" s="2">
        <v>42795</v>
      </c>
      <c r="C2413" s="1" t="s">
        <v>317</v>
      </c>
      <c r="D2413" s="1" t="s">
        <v>16</v>
      </c>
      <c r="E2413" s="1">
        <v>19536.88</v>
      </c>
      <c r="F2413" s="1">
        <v>0</v>
      </c>
      <c r="G2413" s="1">
        <v>0</v>
      </c>
      <c r="H2413" s="1">
        <v>0</v>
      </c>
      <c r="I2413" s="1">
        <v>19536.88</v>
      </c>
      <c r="J2413" s="1">
        <v>0</v>
      </c>
      <c r="K2413" s="1">
        <v>0</v>
      </c>
      <c r="L2413" s="1">
        <v>-750</v>
      </c>
      <c r="M2413" s="1">
        <v>157.98226560000001</v>
      </c>
      <c r="N2413" s="1">
        <v>941.09</v>
      </c>
    </row>
    <row r="2414" spans="1:14" x14ac:dyDescent="0.15">
      <c r="A2414" s="1" t="str">
        <f t="shared" si="56"/>
        <v>AmeriCredit Automobile Receivables Trust 2017-10001694010 - 04347342795</v>
      </c>
      <c r="B2414" s="2">
        <v>42795</v>
      </c>
      <c r="C2414" s="1" t="s">
        <v>316</v>
      </c>
      <c r="D2414" s="1" t="s">
        <v>16</v>
      </c>
      <c r="E2414" s="1">
        <v>17040.95</v>
      </c>
      <c r="F2414" s="1">
        <v>48.1</v>
      </c>
      <c r="G2414" s="1">
        <v>0</v>
      </c>
      <c r="H2414" s="1">
        <v>0</v>
      </c>
      <c r="I2414" s="1">
        <v>16992.849999999999</v>
      </c>
      <c r="J2414" s="1">
        <v>251.9</v>
      </c>
      <c r="K2414" s="1">
        <v>0</v>
      </c>
      <c r="L2414" s="1">
        <v>0</v>
      </c>
      <c r="M2414" s="1">
        <v>174.51387713</v>
      </c>
      <c r="N2414" s="1">
        <v>344.88</v>
      </c>
    </row>
    <row r="2415" spans="1:14" x14ac:dyDescent="0.15">
      <c r="A2415" s="1" t="str">
        <f t="shared" si="56"/>
        <v>AmeriCredit Automobile Receivables Trust 2017-10001694010 - 04350242795</v>
      </c>
      <c r="B2415" s="2">
        <v>42795</v>
      </c>
      <c r="C2415" s="1" t="s">
        <v>315</v>
      </c>
      <c r="D2415" s="1" t="s">
        <v>16</v>
      </c>
      <c r="E2415" s="1">
        <v>8759</v>
      </c>
      <c r="F2415" s="1">
        <v>1341.71</v>
      </c>
      <c r="G2415" s="1">
        <v>-535</v>
      </c>
      <c r="H2415" s="1">
        <v>0</v>
      </c>
      <c r="I2415" s="1">
        <v>7952.29</v>
      </c>
      <c r="J2415" s="1">
        <v>328.59</v>
      </c>
      <c r="K2415" s="1">
        <v>0</v>
      </c>
      <c r="L2415" s="1">
        <v>-535</v>
      </c>
      <c r="M2415" s="1">
        <v>216.02151029000001</v>
      </c>
      <c r="N2415" s="1">
        <v>283.66000000000003</v>
      </c>
    </row>
    <row r="2416" spans="1:14" x14ac:dyDescent="0.15">
      <c r="A2416" s="1" t="str">
        <f t="shared" si="56"/>
        <v>AmeriCredit Automobile Receivables Trust 2017-10001694010 - 04381842795</v>
      </c>
      <c r="B2416" s="2">
        <v>42795</v>
      </c>
      <c r="C2416" s="1" t="s">
        <v>313</v>
      </c>
      <c r="D2416" s="1" t="s">
        <v>16</v>
      </c>
      <c r="E2416" s="1">
        <v>8321.56</v>
      </c>
      <c r="F2416" s="1">
        <v>777.54</v>
      </c>
      <c r="G2416" s="1">
        <v>-500</v>
      </c>
      <c r="H2416" s="1">
        <v>0</v>
      </c>
      <c r="I2416" s="1">
        <v>8044.02</v>
      </c>
      <c r="J2416" s="1">
        <v>246.98</v>
      </c>
      <c r="K2416" s="1">
        <v>0</v>
      </c>
      <c r="L2416" s="1">
        <v>-500</v>
      </c>
      <c r="M2416" s="1">
        <v>112.57649680999999</v>
      </c>
      <c r="N2416" s="1">
        <v>349.68</v>
      </c>
    </row>
    <row r="2417" spans="1:14" x14ac:dyDescent="0.15">
      <c r="A2417" s="1" t="str">
        <f t="shared" si="56"/>
        <v>AmeriCredit Automobile Receivables Trust 2017-10001694010 - 04406242795</v>
      </c>
      <c r="B2417" s="2">
        <v>42795</v>
      </c>
      <c r="C2417" s="1" t="s">
        <v>312</v>
      </c>
      <c r="D2417" s="1" t="s">
        <v>16</v>
      </c>
      <c r="E2417" s="1">
        <v>18717.849999999999</v>
      </c>
      <c r="F2417" s="1">
        <v>0</v>
      </c>
      <c r="G2417" s="1">
        <v>18717.849999999999</v>
      </c>
      <c r="H2417" s="1">
        <v>0</v>
      </c>
      <c r="I2417" s="1">
        <v>0</v>
      </c>
      <c r="J2417" s="1">
        <v>0</v>
      </c>
      <c r="K2417" s="1">
        <v>0</v>
      </c>
      <c r="L2417" s="1">
        <v>12803</v>
      </c>
      <c r="M2417" s="1">
        <v>181.18015796</v>
      </c>
      <c r="N2417" s="1">
        <v>0</v>
      </c>
    </row>
    <row r="2418" spans="1:14" x14ac:dyDescent="0.15">
      <c r="A2418" s="1" t="str">
        <f t="shared" si="56"/>
        <v>AmeriCredit Automobile Receivables Trust 2017-10001694010 - 04420442795</v>
      </c>
      <c r="B2418" s="2">
        <v>42795</v>
      </c>
      <c r="C2418" s="1" t="s">
        <v>311</v>
      </c>
      <c r="D2418" s="1" t="s">
        <v>16</v>
      </c>
      <c r="E2418" s="1">
        <v>11915.68</v>
      </c>
      <c r="F2418" s="1">
        <v>98.44</v>
      </c>
      <c r="G2418" s="1">
        <v>0</v>
      </c>
      <c r="H2418" s="1">
        <v>0</v>
      </c>
      <c r="I2418" s="1">
        <v>11817.24</v>
      </c>
      <c r="J2418" s="1">
        <v>130.26</v>
      </c>
      <c r="K2418" s="1">
        <v>0</v>
      </c>
      <c r="L2418" s="1">
        <v>0</v>
      </c>
      <c r="M2418" s="1">
        <v>131.5009292</v>
      </c>
      <c r="N2418" s="1">
        <v>225.95</v>
      </c>
    </row>
    <row r="2419" spans="1:14" x14ac:dyDescent="0.15">
      <c r="A2419" s="1" t="str">
        <f t="shared" si="56"/>
        <v>AmeriCredit Automobile Receivables Trust 2017-10001694010 - 04429042795</v>
      </c>
      <c r="B2419" s="2">
        <v>42795</v>
      </c>
      <c r="C2419" s="1" t="s">
        <v>310</v>
      </c>
      <c r="D2419" s="1" t="s">
        <v>16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362.04</v>
      </c>
      <c r="L2419" s="1">
        <v>0</v>
      </c>
      <c r="M2419" s="1">
        <v>0</v>
      </c>
      <c r="N2419" s="1">
        <v>0</v>
      </c>
    </row>
    <row r="2420" spans="1:14" x14ac:dyDescent="0.15">
      <c r="A2420" s="1" t="str">
        <f t="shared" si="56"/>
        <v>AmeriCredit Automobile Receivables Trust 2017-10001694010 - 04438142795</v>
      </c>
      <c r="B2420" s="2">
        <v>42795</v>
      </c>
      <c r="C2420" s="1" t="s">
        <v>309</v>
      </c>
      <c r="D2420" s="1" t="s">
        <v>16</v>
      </c>
      <c r="E2420" s="1">
        <v>23477.5</v>
      </c>
      <c r="F2420" s="1">
        <v>1070.17</v>
      </c>
      <c r="G2420" s="1">
        <v>-600</v>
      </c>
      <c r="H2420" s="1">
        <v>0</v>
      </c>
      <c r="I2420" s="1">
        <v>23007.33</v>
      </c>
      <c r="J2420" s="1">
        <v>996.99</v>
      </c>
      <c r="K2420" s="1">
        <v>0</v>
      </c>
      <c r="L2420" s="1">
        <v>-100</v>
      </c>
      <c r="M2420" s="1">
        <v>214.82343177000001</v>
      </c>
      <c r="N2420" s="1">
        <v>974.99</v>
      </c>
    </row>
    <row r="2421" spans="1:14" x14ac:dyDescent="0.15">
      <c r="A2421" s="1" t="str">
        <f t="shared" si="56"/>
        <v>AmeriCredit Automobile Receivables Trust 2017-10001694010 - 04525942795</v>
      </c>
      <c r="B2421" s="2">
        <v>42795</v>
      </c>
      <c r="C2421" s="1" t="s">
        <v>308</v>
      </c>
      <c r="D2421" s="1" t="s">
        <v>16</v>
      </c>
      <c r="E2421" s="1">
        <v>37931.07</v>
      </c>
      <c r="F2421" s="1">
        <v>0</v>
      </c>
      <c r="G2421" s="1">
        <v>37931.07</v>
      </c>
      <c r="H2421" s="1">
        <v>0</v>
      </c>
      <c r="I2421" s="1">
        <v>0</v>
      </c>
      <c r="J2421" s="1">
        <v>0</v>
      </c>
      <c r="K2421" s="1">
        <v>0</v>
      </c>
      <c r="L2421" s="1">
        <v>29291.88</v>
      </c>
      <c r="M2421" s="1">
        <v>384.31420888000002</v>
      </c>
      <c r="N2421" s="1">
        <v>0</v>
      </c>
    </row>
    <row r="2422" spans="1:14" x14ac:dyDescent="0.15">
      <c r="A2422" s="1" t="str">
        <f t="shared" si="56"/>
        <v>AmeriCredit Automobile Receivables Trust 2017-10001694010 - 04530142795</v>
      </c>
      <c r="B2422" s="2">
        <v>42795</v>
      </c>
      <c r="C2422" s="1" t="s">
        <v>307</v>
      </c>
      <c r="D2422" s="1" t="s">
        <v>16</v>
      </c>
      <c r="E2422" s="1">
        <v>10628.56</v>
      </c>
      <c r="F2422" s="1">
        <v>0</v>
      </c>
      <c r="G2422" s="1">
        <v>10628.56</v>
      </c>
      <c r="H2422" s="1">
        <v>0</v>
      </c>
      <c r="I2422" s="1">
        <v>0</v>
      </c>
      <c r="J2422" s="1">
        <v>0</v>
      </c>
      <c r="K2422" s="1">
        <v>0</v>
      </c>
      <c r="L2422" s="1">
        <v>3828</v>
      </c>
      <c r="M2422" s="1">
        <v>105.13475261000001</v>
      </c>
      <c r="N2422" s="1">
        <v>0</v>
      </c>
    </row>
    <row r="2423" spans="1:14" x14ac:dyDescent="0.15">
      <c r="A2423" s="1" t="str">
        <f t="shared" si="56"/>
        <v>AmeriCredit Automobile Receivables Trust 2017-10001694010 - 04538842795</v>
      </c>
      <c r="B2423" s="2">
        <v>42795</v>
      </c>
      <c r="C2423" s="1" t="s">
        <v>306</v>
      </c>
      <c r="D2423" s="1" t="s">
        <v>16</v>
      </c>
      <c r="E2423" s="1">
        <v>14609.91</v>
      </c>
      <c r="F2423" s="1">
        <v>898.37</v>
      </c>
      <c r="G2423" s="1">
        <v>-450</v>
      </c>
      <c r="H2423" s="1">
        <v>0</v>
      </c>
      <c r="I2423" s="1">
        <v>14161.54</v>
      </c>
      <c r="J2423" s="1">
        <v>705.95</v>
      </c>
      <c r="K2423" s="1">
        <v>0</v>
      </c>
      <c r="L2423" s="1">
        <v>-450</v>
      </c>
      <c r="M2423" s="1">
        <v>144.31677729</v>
      </c>
      <c r="N2423" s="1">
        <v>288.58</v>
      </c>
    </row>
    <row r="2424" spans="1:14" x14ac:dyDescent="0.15">
      <c r="A2424" s="1" t="str">
        <f t="shared" si="56"/>
        <v>AmeriCredit Automobile Receivables Trust 2017-10001694010 - 04548542795</v>
      </c>
      <c r="B2424" s="2">
        <v>42795</v>
      </c>
      <c r="C2424" s="1" t="s">
        <v>305</v>
      </c>
      <c r="D2424" s="1" t="s">
        <v>16</v>
      </c>
      <c r="E2424" s="1">
        <v>20676.849999999999</v>
      </c>
      <c r="F2424" s="1">
        <v>930.58</v>
      </c>
      <c r="G2424" s="1">
        <v>-505</v>
      </c>
      <c r="H2424" s="1">
        <v>0</v>
      </c>
      <c r="I2424" s="1">
        <v>20251.27</v>
      </c>
      <c r="J2424" s="1">
        <v>1119.92</v>
      </c>
      <c r="K2424" s="1">
        <v>0</v>
      </c>
      <c r="L2424" s="1">
        <v>-505</v>
      </c>
      <c r="M2424" s="1">
        <v>151.23585964</v>
      </c>
      <c r="N2424" s="1">
        <v>515</v>
      </c>
    </row>
    <row r="2425" spans="1:14" x14ac:dyDescent="0.15">
      <c r="A2425" s="1" t="str">
        <f t="shared" si="56"/>
        <v>AmeriCredit Automobile Receivables Trust 2017-10001694010 - 04548942795</v>
      </c>
      <c r="B2425" s="2">
        <v>42795</v>
      </c>
      <c r="C2425" s="1" t="s">
        <v>304</v>
      </c>
      <c r="D2425" s="1" t="s">
        <v>16</v>
      </c>
      <c r="E2425" s="1">
        <v>11484.92</v>
      </c>
      <c r="F2425" s="1">
        <v>11484.89</v>
      </c>
      <c r="G2425" s="1">
        <v>0.03</v>
      </c>
      <c r="H2425" s="1">
        <v>0</v>
      </c>
      <c r="I2425" s="1">
        <v>0</v>
      </c>
      <c r="J2425" s="1">
        <v>410.32</v>
      </c>
      <c r="K2425" s="1">
        <v>0</v>
      </c>
      <c r="L2425" s="1">
        <v>0</v>
      </c>
      <c r="M2425" s="1">
        <v>98.631443309999995</v>
      </c>
      <c r="N2425" s="1">
        <v>0</v>
      </c>
    </row>
    <row r="2426" spans="1:14" x14ac:dyDescent="0.15">
      <c r="A2426" s="1" t="str">
        <f t="shared" si="56"/>
        <v>AmeriCredit Automobile Receivables Trust 2017-10001694010 - 04551542795</v>
      </c>
      <c r="B2426" s="2">
        <v>42795</v>
      </c>
      <c r="C2426" s="1" t="s">
        <v>303</v>
      </c>
      <c r="D2426" s="1" t="s">
        <v>16</v>
      </c>
      <c r="E2426" s="1">
        <v>17076.03</v>
      </c>
      <c r="F2426" s="1">
        <v>459.85</v>
      </c>
      <c r="G2426" s="1">
        <v>0</v>
      </c>
      <c r="H2426" s="1">
        <v>0</v>
      </c>
      <c r="I2426" s="1">
        <v>16616.18</v>
      </c>
      <c r="J2426" s="1">
        <v>170.41</v>
      </c>
      <c r="K2426" s="1">
        <v>0</v>
      </c>
      <c r="L2426" s="1">
        <v>0</v>
      </c>
      <c r="M2426" s="1">
        <v>184.48191155000001</v>
      </c>
      <c r="N2426" s="1">
        <v>314.99</v>
      </c>
    </row>
    <row r="2427" spans="1:14" x14ac:dyDescent="0.15">
      <c r="A2427" s="1" t="str">
        <f t="shared" si="56"/>
        <v>AmeriCredit Automobile Receivables Trust 2017-10001694010 - 04563042795</v>
      </c>
      <c r="B2427" s="2">
        <v>42795</v>
      </c>
      <c r="C2427" s="1" t="s">
        <v>302</v>
      </c>
      <c r="D2427" s="1" t="s">
        <v>16</v>
      </c>
      <c r="E2427" s="1">
        <v>39921.86</v>
      </c>
      <c r="F2427" s="1">
        <v>0</v>
      </c>
      <c r="G2427" s="1">
        <v>39921.86</v>
      </c>
      <c r="H2427" s="1">
        <v>0</v>
      </c>
      <c r="I2427" s="1">
        <v>0</v>
      </c>
      <c r="J2427" s="1">
        <v>0</v>
      </c>
      <c r="K2427" s="1">
        <v>0</v>
      </c>
      <c r="L2427" s="1">
        <v>25042.5</v>
      </c>
      <c r="M2427" s="1">
        <v>342.74369216999997</v>
      </c>
      <c r="N2427" s="1">
        <v>0</v>
      </c>
    </row>
    <row r="2428" spans="1:14" x14ac:dyDescent="0.15">
      <c r="A2428" s="1" t="str">
        <f t="shared" si="56"/>
        <v>AmeriCredit Automobile Receivables Trust 2017-10001694010 - 04573742795</v>
      </c>
      <c r="B2428" s="2">
        <v>42795</v>
      </c>
      <c r="C2428" s="1" t="s">
        <v>300</v>
      </c>
      <c r="D2428" s="1" t="s">
        <v>16</v>
      </c>
      <c r="E2428" s="1">
        <v>24023.55</v>
      </c>
      <c r="F2428" s="1">
        <v>1282.8699999999999</v>
      </c>
      <c r="G2428" s="1">
        <v>-485</v>
      </c>
      <c r="H2428" s="1">
        <v>0</v>
      </c>
      <c r="I2428" s="1">
        <v>23225.68</v>
      </c>
      <c r="J2428" s="1">
        <v>619.27</v>
      </c>
      <c r="K2428" s="1">
        <v>0</v>
      </c>
      <c r="L2428" s="1">
        <v>-385</v>
      </c>
      <c r="M2428" s="1">
        <v>230.34190437999999</v>
      </c>
      <c r="N2428" s="1">
        <v>480.35</v>
      </c>
    </row>
    <row r="2429" spans="1:14" x14ac:dyDescent="0.15">
      <c r="A2429" s="1" t="str">
        <f t="shared" si="56"/>
        <v>AmeriCredit Automobile Receivables Trust 2017-10001694010 - 04641542795</v>
      </c>
      <c r="B2429" s="2">
        <v>42795</v>
      </c>
      <c r="C2429" s="1" t="s">
        <v>297</v>
      </c>
      <c r="D2429" s="1" t="s">
        <v>16</v>
      </c>
      <c r="E2429" s="1">
        <v>25248.68</v>
      </c>
      <c r="F2429" s="1">
        <v>774.77</v>
      </c>
      <c r="G2429" s="1">
        <v>-425</v>
      </c>
      <c r="H2429" s="1">
        <v>0</v>
      </c>
      <c r="I2429" s="1">
        <v>24898.91</v>
      </c>
      <c r="J2429" s="1">
        <v>1135.73</v>
      </c>
      <c r="K2429" s="1">
        <v>0</v>
      </c>
      <c r="L2429" s="1">
        <v>-525</v>
      </c>
      <c r="M2429" s="1">
        <v>204.32011158</v>
      </c>
      <c r="N2429" s="1">
        <v>1189</v>
      </c>
    </row>
    <row r="2430" spans="1:14" x14ac:dyDescent="0.15">
      <c r="A2430" s="1" t="str">
        <f t="shared" si="56"/>
        <v>AmeriCredit Automobile Receivables Trust 2017-10001694010 - 04720642795</v>
      </c>
      <c r="B2430" s="2">
        <v>42795</v>
      </c>
      <c r="C2430" s="1" t="s">
        <v>296</v>
      </c>
      <c r="D2430" s="1" t="s">
        <v>16</v>
      </c>
      <c r="E2430" s="1">
        <v>14477.86</v>
      </c>
      <c r="F2430" s="1">
        <v>0</v>
      </c>
      <c r="G2430" s="1">
        <v>14477.86</v>
      </c>
      <c r="H2430" s="1">
        <v>0</v>
      </c>
      <c r="I2430" s="1">
        <v>0</v>
      </c>
      <c r="J2430" s="1">
        <v>0</v>
      </c>
      <c r="K2430" s="1">
        <v>0</v>
      </c>
      <c r="L2430" s="1">
        <v>8589</v>
      </c>
      <c r="M2430" s="1">
        <v>118.75713408999999</v>
      </c>
      <c r="N2430" s="1">
        <v>0</v>
      </c>
    </row>
    <row r="2431" spans="1:14" x14ac:dyDescent="0.15">
      <c r="A2431" s="1" t="str">
        <f t="shared" si="56"/>
        <v>AmeriCredit Automobile Receivables Trust 2017-10001694010 - 04777742795</v>
      </c>
      <c r="B2431" s="2">
        <v>42795</v>
      </c>
      <c r="C2431" s="1" t="s">
        <v>294</v>
      </c>
      <c r="D2431" s="1" t="s">
        <v>16</v>
      </c>
      <c r="E2431" s="1">
        <v>22239.47</v>
      </c>
      <c r="F2431" s="1">
        <v>937.16</v>
      </c>
      <c r="G2431" s="1">
        <v>-525</v>
      </c>
      <c r="H2431" s="1">
        <v>0</v>
      </c>
      <c r="I2431" s="1">
        <v>21827.31</v>
      </c>
      <c r="J2431" s="1">
        <v>1083.8399999999999</v>
      </c>
      <c r="K2431" s="1">
        <v>0</v>
      </c>
      <c r="L2431" s="1">
        <v>-525</v>
      </c>
      <c r="M2431" s="1">
        <v>191.59927789</v>
      </c>
      <c r="N2431" s="1">
        <v>498.61</v>
      </c>
    </row>
    <row r="2432" spans="1:14" x14ac:dyDescent="0.15">
      <c r="A2432" s="1" t="str">
        <f t="shared" si="56"/>
        <v>AmeriCredit Automobile Receivables Trust 2017-10001694010 - 04884242795</v>
      </c>
      <c r="B2432" s="2">
        <v>42795</v>
      </c>
      <c r="C2432" s="1" t="s">
        <v>292</v>
      </c>
      <c r="D2432" s="1" t="s">
        <v>16</v>
      </c>
      <c r="E2432" s="1">
        <v>1122.28</v>
      </c>
      <c r="F2432" s="1">
        <v>1121.9000000000001</v>
      </c>
      <c r="G2432" s="1">
        <v>0.38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219.05933073</v>
      </c>
      <c r="N2432" s="1">
        <v>0</v>
      </c>
    </row>
    <row r="2433" spans="1:14" x14ac:dyDescent="0.15">
      <c r="A2433" s="1" t="str">
        <f t="shared" si="56"/>
        <v>AmeriCredit Automobile Receivables Trust 2017-10001694010 - 04897642795</v>
      </c>
      <c r="B2433" s="2">
        <v>42795</v>
      </c>
      <c r="C2433" s="1" t="s">
        <v>291</v>
      </c>
      <c r="D2433" s="1" t="s">
        <v>16</v>
      </c>
      <c r="E2433" s="1">
        <v>7875</v>
      </c>
      <c r="F2433" s="1">
        <v>0</v>
      </c>
      <c r="G2433" s="1">
        <v>7875</v>
      </c>
      <c r="H2433" s="1">
        <v>0</v>
      </c>
      <c r="I2433" s="1">
        <v>0</v>
      </c>
      <c r="J2433" s="1">
        <v>0</v>
      </c>
      <c r="K2433" s="1">
        <v>0</v>
      </c>
      <c r="L2433" s="1">
        <v>3933</v>
      </c>
      <c r="M2433" s="1">
        <v>77.221000169999996</v>
      </c>
      <c r="N2433" s="1">
        <v>0</v>
      </c>
    </row>
    <row r="2434" spans="1:14" x14ac:dyDescent="0.15">
      <c r="A2434" s="1" t="str">
        <f t="shared" si="56"/>
        <v>AmeriCredit Automobile Receivables Trust 2017-10001694010 - 04908542795</v>
      </c>
      <c r="B2434" s="2">
        <v>42795</v>
      </c>
      <c r="C2434" s="1" t="s">
        <v>289</v>
      </c>
      <c r="D2434" s="1" t="s">
        <v>16</v>
      </c>
      <c r="E2434" s="1">
        <v>14412.63</v>
      </c>
      <c r="F2434" s="1">
        <v>0</v>
      </c>
      <c r="G2434" s="1">
        <v>14412.63</v>
      </c>
      <c r="H2434" s="1">
        <v>0</v>
      </c>
      <c r="I2434" s="1">
        <v>0</v>
      </c>
      <c r="J2434" s="1">
        <v>0</v>
      </c>
      <c r="K2434" s="1">
        <v>0</v>
      </c>
      <c r="L2434" s="1">
        <v>13203</v>
      </c>
      <c r="M2434" s="1">
        <v>145.74114710000001</v>
      </c>
      <c r="N2434" s="1">
        <v>0</v>
      </c>
    </row>
    <row r="2435" spans="1:14" x14ac:dyDescent="0.15">
      <c r="A2435" s="1" t="str">
        <f t="shared" ref="A2435:A2498" si="57">D2435&amp;C2435&amp;B2435</f>
        <v>AmeriCredit Automobile Receivables Trust 2017-10001694010 - 04921042795</v>
      </c>
      <c r="B2435" s="2">
        <v>42795</v>
      </c>
      <c r="C2435" s="1" t="s">
        <v>288</v>
      </c>
      <c r="D2435" s="1" t="s">
        <v>16</v>
      </c>
      <c r="E2435" s="1">
        <v>16199.69</v>
      </c>
      <c r="F2435" s="1">
        <v>13013.4</v>
      </c>
      <c r="G2435" s="1">
        <v>3186.29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136.63836807999999</v>
      </c>
      <c r="N2435" s="1">
        <v>0</v>
      </c>
    </row>
    <row r="2436" spans="1:14" x14ac:dyDescent="0.15">
      <c r="A2436" s="1" t="str">
        <f t="shared" si="57"/>
        <v>AmeriCredit Automobile Receivables Trust 2017-10001694010 - 04970542795</v>
      </c>
      <c r="B2436" s="2">
        <v>42795</v>
      </c>
      <c r="C2436" s="1" t="s">
        <v>287</v>
      </c>
      <c r="D2436" s="1" t="s">
        <v>16</v>
      </c>
      <c r="E2436" s="1">
        <v>29429.200000000001</v>
      </c>
      <c r="F2436" s="1">
        <v>328.6</v>
      </c>
      <c r="G2436" s="1">
        <v>0</v>
      </c>
      <c r="H2436" s="1">
        <v>0</v>
      </c>
      <c r="I2436" s="1">
        <v>29100.6</v>
      </c>
      <c r="J2436" s="1">
        <v>271.02999999999997</v>
      </c>
      <c r="K2436" s="1">
        <v>0</v>
      </c>
      <c r="L2436" s="1">
        <v>0</v>
      </c>
      <c r="M2436" s="1">
        <v>288.39326799000003</v>
      </c>
      <c r="N2436" s="1">
        <v>587.87</v>
      </c>
    </row>
    <row r="2437" spans="1:14" x14ac:dyDescent="0.15">
      <c r="A2437" s="1" t="str">
        <f t="shared" si="57"/>
        <v>AmeriCredit Automobile Receivables Trust 2017-10001694010 - 05022442795</v>
      </c>
      <c r="B2437" s="2">
        <v>42795</v>
      </c>
      <c r="C2437" s="1" t="s">
        <v>286</v>
      </c>
      <c r="D2437" s="1" t="s">
        <v>16</v>
      </c>
      <c r="E2437" s="1">
        <v>628</v>
      </c>
      <c r="F2437" s="1">
        <v>628</v>
      </c>
      <c r="G2437" s="1">
        <v>0</v>
      </c>
      <c r="H2437" s="1">
        <v>0</v>
      </c>
      <c r="I2437" s="1">
        <v>0</v>
      </c>
      <c r="J2437" s="1">
        <v>2.72</v>
      </c>
      <c r="K2437" s="1">
        <v>0</v>
      </c>
      <c r="L2437" s="1">
        <v>0</v>
      </c>
      <c r="M2437" s="1">
        <v>160.04420163</v>
      </c>
      <c r="N2437" s="1">
        <v>0</v>
      </c>
    </row>
    <row r="2438" spans="1:14" x14ac:dyDescent="0.15">
      <c r="A2438" s="1" t="str">
        <f t="shared" si="57"/>
        <v>AmeriCredit Automobile Receivables Trust 2017-20001703220 - 00000442795</v>
      </c>
      <c r="B2438" s="2">
        <v>42795</v>
      </c>
      <c r="C2438" s="1" t="s">
        <v>285</v>
      </c>
      <c r="D2438" s="1" t="s">
        <v>98</v>
      </c>
      <c r="E2438" s="1">
        <v>8790.67</v>
      </c>
      <c r="F2438" s="1">
        <v>2510.84</v>
      </c>
      <c r="G2438" s="1">
        <v>-450</v>
      </c>
      <c r="H2438" s="1">
        <v>0</v>
      </c>
      <c r="I2438" s="1">
        <v>6729.83</v>
      </c>
      <c r="J2438" s="1">
        <v>383.96</v>
      </c>
      <c r="K2438" s="1">
        <v>0</v>
      </c>
      <c r="L2438" s="1">
        <v>-100</v>
      </c>
      <c r="M2438" s="1">
        <v>0</v>
      </c>
      <c r="N2438" s="1">
        <v>549.1</v>
      </c>
    </row>
    <row r="2439" spans="1:14" x14ac:dyDescent="0.15">
      <c r="A2439" s="1" t="str">
        <f t="shared" si="57"/>
        <v>AmeriCredit Automobile Receivables Trust 2017-20001703220 - 00035242795</v>
      </c>
      <c r="B2439" s="2">
        <v>42795</v>
      </c>
      <c r="C2439" s="1" t="s">
        <v>284</v>
      </c>
      <c r="D2439" s="1" t="s">
        <v>98</v>
      </c>
      <c r="E2439" s="1">
        <v>8875.56</v>
      </c>
      <c r="F2439" s="1">
        <v>1859.55</v>
      </c>
      <c r="G2439" s="1">
        <v>-450</v>
      </c>
      <c r="H2439" s="1">
        <v>0</v>
      </c>
      <c r="I2439" s="1">
        <v>7466.01</v>
      </c>
      <c r="J2439" s="1">
        <v>66.55</v>
      </c>
      <c r="K2439" s="1">
        <v>0</v>
      </c>
      <c r="L2439" s="1">
        <v>-450</v>
      </c>
      <c r="M2439" s="1">
        <v>551.94857538999997</v>
      </c>
      <c r="N2439" s="1">
        <v>585.45000000000005</v>
      </c>
    </row>
    <row r="2440" spans="1:14" x14ac:dyDescent="0.15">
      <c r="A2440" s="1" t="str">
        <f t="shared" si="57"/>
        <v>AmeriCredit Automobile Receivables Trust 2017-20001703220 - 00047142795</v>
      </c>
      <c r="B2440" s="2">
        <v>42795</v>
      </c>
      <c r="C2440" s="1" t="s">
        <v>283</v>
      </c>
      <c r="D2440" s="1" t="s">
        <v>98</v>
      </c>
      <c r="E2440" s="1">
        <v>8807.7000000000007</v>
      </c>
      <c r="F2440" s="1">
        <v>1739.37</v>
      </c>
      <c r="G2440" s="1">
        <v>-500</v>
      </c>
      <c r="H2440" s="1">
        <v>0</v>
      </c>
      <c r="I2440" s="1">
        <v>7568.33</v>
      </c>
      <c r="J2440" s="1">
        <v>61.13</v>
      </c>
      <c r="K2440" s="1">
        <v>0</v>
      </c>
      <c r="L2440" s="1">
        <v>-500</v>
      </c>
      <c r="M2440" s="1">
        <v>413.12772425999998</v>
      </c>
      <c r="N2440" s="1">
        <v>450.15</v>
      </c>
    </row>
    <row r="2441" spans="1:14" x14ac:dyDescent="0.15">
      <c r="A2441" s="1" t="str">
        <f t="shared" si="57"/>
        <v>AmeriCredit Automobile Receivables Trust 2017-20001703220 - 00065642795</v>
      </c>
      <c r="B2441" s="2">
        <v>42795</v>
      </c>
      <c r="C2441" s="1" t="s">
        <v>282</v>
      </c>
      <c r="D2441" s="1" t="s">
        <v>98</v>
      </c>
      <c r="E2441" s="1">
        <v>7604.16</v>
      </c>
      <c r="F2441" s="1">
        <v>1792.14</v>
      </c>
      <c r="G2441" s="1">
        <v>-855</v>
      </c>
      <c r="H2441" s="1">
        <v>0</v>
      </c>
      <c r="I2441" s="1">
        <v>6667.02</v>
      </c>
      <c r="J2441" s="1">
        <v>243.27</v>
      </c>
      <c r="K2441" s="1">
        <v>0</v>
      </c>
      <c r="L2441" s="1">
        <v>-405</v>
      </c>
      <c r="M2441" s="1">
        <v>491.13033830000001</v>
      </c>
      <c r="N2441" s="1">
        <v>523.07000000000005</v>
      </c>
    </row>
    <row r="2442" spans="1:14" x14ac:dyDescent="0.15">
      <c r="A2442" s="1" t="str">
        <f t="shared" si="57"/>
        <v>AmeriCredit Automobile Receivables Trust 2017-20001703220 - 00074542795</v>
      </c>
      <c r="B2442" s="2">
        <v>42795</v>
      </c>
      <c r="C2442" s="1" t="s">
        <v>281</v>
      </c>
      <c r="D2442" s="1" t="s">
        <v>98</v>
      </c>
      <c r="E2442" s="1">
        <v>8383.76</v>
      </c>
      <c r="F2442" s="1">
        <v>1624.39</v>
      </c>
      <c r="G2442" s="1">
        <v>-540</v>
      </c>
      <c r="H2442" s="1">
        <v>0</v>
      </c>
      <c r="I2442" s="1">
        <v>7299.37</v>
      </c>
      <c r="J2442" s="1">
        <v>124.94</v>
      </c>
      <c r="K2442" s="1">
        <v>0</v>
      </c>
      <c r="L2442" s="1">
        <v>-540</v>
      </c>
      <c r="M2442" s="1">
        <v>362.29544779999998</v>
      </c>
      <c r="N2442" s="1">
        <v>405.45</v>
      </c>
    </row>
    <row r="2443" spans="1:14" x14ac:dyDescent="0.15">
      <c r="A2443" s="1" t="str">
        <f t="shared" si="57"/>
        <v>AmeriCredit Automobile Receivables Trust 2017-20001703220 - 00074642795</v>
      </c>
      <c r="B2443" s="2">
        <v>42795</v>
      </c>
      <c r="C2443" s="1" t="s">
        <v>280</v>
      </c>
      <c r="D2443" s="1" t="s">
        <v>98</v>
      </c>
      <c r="E2443" s="1">
        <v>7749.27</v>
      </c>
      <c r="F2443" s="1">
        <v>1621.57</v>
      </c>
      <c r="G2443" s="1">
        <v>-550</v>
      </c>
      <c r="H2443" s="1">
        <v>0</v>
      </c>
      <c r="I2443" s="1">
        <v>6677.7</v>
      </c>
      <c r="J2443" s="1">
        <v>92.99</v>
      </c>
      <c r="K2443" s="1">
        <v>0</v>
      </c>
      <c r="L2443" s="1">
        <v>-550</v>
      </c>
      <c r="M2443" s="1">
        <v>411.30163864000002</v>
      </c>
      <c r="N2443" s="1">
        <v>464.09</v>
      </c>
    </row>
    <row r="2444" spans="1:14" x14ac:dyDescent="0.15">
      <c r="A2444" s="1" t="str">
        <f t="shared" si="57"/>
        <v>AmeriCredit Automobile Receivables Trust 2017-20001703220 - 00077542795</v>
      </c>
      <c r="B2444" s="2">
        <v>42795</v>
      </c>
      <c r="C2444" s="1" t="s">
        <v>279</v>
      </c>
      <c r="D2444" s="1" t="s">
        <v>98</v>
      </c>
      <c r="E2444" s="1">
        <v>9262.17</v>
      </c>
      <c r="F2444" s="1">
        <v>2248.63</v>
      </c>
      <c r="G2444" s="1">
        <v>-750</v>
      </c>
      <c r="H2444" s="1">
        <v>0</v>
      </c>
      <c r="I2444" s="1">
        <v>7763.54</v>
      </c>
      <c r="J2444" s="1">
        <v>278.41000000000003</v>
      </c>
      <c r="K2444" s="1">
        <v>0</v>
      </c>
      <c r="L2444" s="1">
        <v>-650</v>
      </c>
      <c r="M2444" s="1">
        <v>380.32099908999999</v>
      </c>
      <c r="N2444" s="1">
        <v>444.26</v>
      </c>
    </row>
    <row r="2445" spans="1:14" x14ac:dyDescent="0.15">
      <c r="A2445" s="1" t="str">
        <f t="shared" si="57"/>
        <v>AmeriCredit Automobile Receivables Trust 2017-20001703220 - 00079942795</v>
      </c>
      <c r="B2445" s="2">
        <v>42795</v>
      </c>
      <c r="C2445" s="1" t="s">
        <v>278</v>
      </c>
      <c r="D2445" s="1" t="s">
        <v>98</v>
      </c>
      <c r="E2445" s="1">
        <v>8135.32</v>
      </c>
      <c r="F2445" s="1">
        <v>2043.76</v>
      </c>
      <c r="G2445" s="1">
        <v>-525</v>
      </c>
      <c r="H2445" s="1">
        <v>0</v>
      </c>
      <c r="I2445" s="1">
        <v>6616.56</v>
      </c>
      <c r="J2445" s="1">
        <v>115.24</v>
      </c>
      <c r="K2445" s="1">
        <v>0</v>
      </c>
      <c r="L2445" s="1">
        <v>-525</v>
      </c>
      <c r="M2445" s="1">
        <v>498.96587302</v>
      </c>
      <c r="N2445" s="1">
        <v>544.46</v>
      </c>
    </row>
    <row r="2446" spans="1:14" x14ac:dyDescent="0.15">
      <c r="A2446" s="1" t="str">
        <f t="shared" si="57"/>
        <v>AmeriCredit Automobile Receivables Trust 2017-20001703220 - 00138142795</v>
      </c>
      <c r="B2446" s="2">
        <v>42795</v>
      </c>
      <c r="C2446" s="1" t="s">
        <v>277</v>
      </c>
      <c r="D2446" s="1" t="s">
        <v>98</v>
      </c>
      <c r="E2446" s="1">
        <v>10729.72</v>
      </c>
      <c r="F2446" s="1">
        <v>2183.3000000000002</v>
      </c>
      <c r="G2446" s="1">
        <v>-505</v>
      </c>
      <c r="H2446" s="1">
        <v>0</v>
      </c>
      <c r="I2446" s="1">
        <v>9051.42</v>
      </c>
      <c r="J2446" s="1">
        <v>75.459999999999994</v>
      </c>
      <c r="K2446" s="1">
        <v>0</v>
      </c>
      <c r="L2446" s="1">
        <v>-405</v>
      </c>
      <c r="M2446" s="1">
        <v>378.38865585999997</v>
      </c>
      <c r="N2446" s="1">
        <v>438.44</v>
      </c>
    </row>
    <row r="2447" spans="1:14" x14ac:dyDescent="0.15">
      <c r="A2447" s="1" t="str">
        <f t="shared" si="57"/>
        <v>AmeriCredit Automobile Receivables Trust 2017-20001703220 - 00159542795</v>
      </c>
      <c r="B2447" s="2">
        <v>42795</v>
      </c>
      <c r="C2447" s="1" t="s">
        <v>276</v>
      </c>
      <c r="D2447" s="1" t="s">
        <v>98</v>
      </c>
      <c r="E2447" s="1">
        <v>8710.52</v>
      </c>
      <c r="F2447" s="1">
        <v>2178.38</v>
      </c>
      <c r="G2447" s="1">
        <v>-425</v>
      </c>
      <c r="H2447" s="1">
        <v>0</v>
      </c>
      <c r="I2447" s="1">
        <v>6957.14</v>
      </c>
      <c r="J2447" s="1">
        <v>146.62</v>
      </c>
      <c r="K2447" s="1">
        <v>0</v>
      </c>
      <c r="L2447" s="1">
        <v>-425</v>
      </c>
      <c r="M2447" s="1">
        <v>474.00039371999998</v>
      </c>
      <c r="N2447" s="1">
        <v>528.48</v>
      </c>
    </row>
    <row r="2448" spans="1:14" x14ac:dyDescent="0.15">
      <c r="A2448" s="1" t="str">
        <f t="shared" si="57"/>
        <v>AmeriCredit Automobile Receivables Trust 2017-20001703220 - 00160442795</v>
      </c>
      <c r="B2448" s="2">
        <v>42795</v>
      </c>
      <c r="C2448" s="1" t="s">
        <v>275</v>
      </c>
      <c r="D2448" s="1" t="s">
        <v>98</v>
      </c>
      <c r="E2448" s="1">
        <v>2005.91</v>
      </c>
      <c r="F2448" s="1">
        <v>1139</v>
      </c>
      <c r="G2448" s="1">
        <v>-495</v>
      </c>
      <c r="H2448" s="1">
        <v>0</v>
      </c>
      <c r="I2448" s="1">
        <v>1361.91</v>
      </c>
      <c r="J2448" s="1">
        <v>47.12</v>
      </c>
      <c r="K2448" s="1">
        <v>0</v>
      </c>
      <c r="L2448" s="1">
        <v>-395</v>
      </c>
      <c r="M2448" s="1">
        <v>0</v>
      </c>
      <c r="N2448" s="1">
        <v>242.12</v>
      </c>
    </row>
    <row r="2449" spans="1:14" x14ac:dyDescent="0.15">
      <c r="A2449" s="1" t="str">
        <f t="shared" si="57"/>
        <v>AmeriCredit Automobile Receivables Trust 2017-20001703220 - 00162242795</v>
      </c>
      <c r="B2449" s="2">
        <v>42795</v>
      </c>
      <c r="C2449" s="1" t="s">
        <v>274</v>
      </c>
      <c r="D2449" s="1" t="s">
        <v>98</v>
      </c>
      <c r="E2449" s="1">
        <v>5206.1099999999997</v>
      </c>
      <c r="F2449" s="1">
        <v>1324.47</v>
      </c>
      <c r="G2449" s="1">
        <v>-425</v>
      </c>
      <c r="H2449" s="1">
        <v>0</v>
      </c>
      <c r="I2449" s="1">
        <v>4306.6400000000003</v>
      </c>
      <c r="J2449" s="1">
        <v>60.63</v>
      </c>
      <c r="K2449" s="1">
        <v>0</v>
      </c>
      <c r="L2449" s="1">
        <v>-425</v>
      </c>
      <c r="M2449" s="1">
        <v>331.14804378000002</v>
      </c>
      <c r="N2449" s="1">
        <v>365.78</v>
      </c>
    </row>
    <row r="2450" spans="1:14" x14ac:dyDescent="0.15">
      <c r="A2450" s="1" t="str">
        <f t="shared" si="57"/>
        <v>AmeriCredit Automobile Receivables Trust 2017-20001703220 - 00165142795</v>
      </c>
      <c r="B2450" s="2">
        <v>42795</v>
      </c>
      <c r="C2450" s="1" t="s">
        <v>273</v>
      </c>
      <c r="D2450" s="1" t="s">
        <v>98</v>
      </c>
      <c r="E2450" s="1">
        <v>9472.76</v>
      </c>
      <c r="F2450" s="1">
        <v>2000.65</v>
      </c>
      <c r="G2450" s="1">
        <v>-550</v>
      </c>
      <c r="H2450" s="1">
        <v>0</v>
      </c>
      <c r="I2450" s="1">
        <v>8022.11</v>
      </c>
      <c r="J2450" s="1">
        <v>133.53</v>
      </c>
      <c r="K2450" s="1">
        <v>0</v>
      </c>
      <c r="L2450" s="1">
        <v>-550</v>
      </c>
      <c r="M2450" s="1">
        <v>589.81666802999996</v>
      </c>
      <c r="N2450" s="1">
        <v>665.8</v>
      </c>
    </row>
    <row r="2451" spans="1:14" x14ac:dyDescent="0.15">
      <c r="A2451" s="1" t="str">
        <f t="shared" si="57"/>
        <v>AmeriCredit Automobile Receivables Trust 2017-20001703220 - 00169142795</v>
      </c>
      <c r="B2451" s="2">
        <v>42795</v>
      </c>
      <c r="C2451" s="1" t="s">
        <v>272</v>
      </c>
      <c r="D2451" s="1" t="s">
        <v>98</v>
      </c>
      <c r="E2451" s="1">
        <v>7427.98</v>
      </c>
      <c r="F2451" s="1">
        <v>1304.47</v>
      </c>
      <c r="G2451" s="1">
        <v>-550</v>
      </c>
      <c r="H2451" s="1">
        <v>0</v>
      </c>
      <c r="I2451" s="1">
        <v>6673.51</v>
      </c>
      <c r="J2451" s="1">
        <v>127.59</v>
      </c>
      <c r="K2451" s="1">
        <v>0</v>
      </c>
      <c r="L2451" s="1">
        <v>-550</v>
      </c>
      <c r="M2451" s="1">
        <v>259.48029385000001</v>
      </c>
      <c r="N2451" s="1">
        <v>305.29000000000002</v>
      </c>
    </row>
    <row r="2452" spans="1:14" x14ac:dyDescent="0.15">
      <c r="A2452" s="1" t="str">
        <f t="shared" si="57"/>
        <v>AmeriCredit Automobile Receivables Trust 2017-20001703220 - 00239342795</v>
      </c>
      <c r="B2452" s="2">
        <v>42795</v>
      </c>
      <c r="C2452" s="1" t="s">
        <v>271</v>
      </c>
      <c r="D2452" s="1" t="s">
        <v>98</v>
      </c>
      <c r="E2452" s="1">
        <v>11810.37</v>
      </c>
      <c r="F2452" s="1">
        <v>1992.15</v>
      </c>
      <c r="G2452" s="1">
        <v>-500</v>
      </c>
      <c r="H2452" s="1">
        <v>0</v>
      </c>
      <c r="I2452" s="1">
        <v>10318.219999999999</v>
      </c>
      <c r="J2452" s="1">
        <v>151.43</v>
      </c>
      <c r="K2452" s="1">
        <v>0</v>
      </c>
      <c r="L2452" s="1">
        <v>-500</v>
      </c>
      <c r="M2452" s="1">
        <v>494.50001637999998</v>
      </c>
      <c r="N2452" s="1">
        <v>1135.22</v>
      </c>
    </row>
    <row r="2453" spans="1:14" x14ac:dyDescent="0.15">
      <c r="A2453" s="1" t="str">
        <f t="shared" si="57"/>
        <v>AmeriCredit Automobile Receivables Trust 2017-20001703220 - 00255142795</v>
      </c>
      <c r="B2453" s="2">
        <v>42795</v>
      </c>
      <c r="C2453" s="1" t="s">
        <v>270</v>
      </c>
      <c r="D2453" s="1" t="s">
        <v>98</v>
      </c>
      <c r="E2453" s="1">
        <v>7280.9</v>
      </c>
      <c r="F2453" s="1">
        <v>1356.59</v>
      </c>
      <c r="G2453" s="1">
        <v>-125</v>
      </c>
      <c r="H2453" s="1">
        <v>0</v>
      </c>
      <c r="I2453" s="1">
        <v>6049.31</v>
      </c>
      <c r="J2453" s="1">
        <v>133.13</v>
      </c>
      <c r="K2453" s="1">
        <v>0</v>
      </c>
      <c r="L2453" s="1">
        <v>-495</v>
      </c>
      <c r="M2453" s="1">
        <v>316.20081923999999</v>
      </c>
      <c r="N2453" s="1">
        <v>374.72</v>
      </c>
    </row>
    <row r="2454" spans="1:14" x14ac:dyDescent="0.15">
      <c r="A2454" s="1" t="str">
        <f t="shared" si="57"/>
        <v>AmeriCredit Automobile Receivables Trust 2017-20001703220 - 00258342795</v>
      </c>
      <c r="B2454" s="2">
        <v>42795</v>
      </c>
      <c r="C2454" s="1" t="s">
        <v>269</v>
      </c>
      <c r="D2454" s="1" t="s">
        <v>98</v>
      </c>
      <c r="E2454" s="1">
        <v>2568.85</v>
      </c>
      <c r="F2454" s="1">
        <v>1335.14</v>
      </c>
      <c r="G2454" s="1">
        <v>-510</v>
      </c>
      <c r="H2454" s="1">
        <v>0</v>
      </c>
      <c r="I2454" s="1">
        <v>1743.71</v>
      </c>
      <c r="J2454" s="1">
        <v>24.86</v>
      </c>
      <c r="K2454" s="1">
        <v>0</v>
      </c>
      <c r="L2454" s="1">
        <v>-885</v>
      </c>
      <c r="M2454" s="1">
        <v>0</v>
      </c>
      <c r="N2454" s="1">
        <v>611.6</v>
      </c>
    </row>
    <row r="2455" spans="1:14" x14ac:dyDescent="0.15">
      <c r="A2455" s="1" t="str">
        <f t="shared" si="57"/>
        <v>AmeriCredit Automobile Receivables Trust 2017-20001703220 - 00261842795</v>
      </c>
      <c r="B2455" s="2">
        <v>42795</v>
      </c>
      <c r="C2455" s="1" t="s">
        <v>268</v>
      </c>
      <c r="D2455" s="1" t="s">
        <v>98</v>
      </c>
      <c r="E2455" s="1">
        <v>12679.26</v>
      </c>
      <c r="F2455" s="1">
        <v>2147.1</v>
      </c>
      <c r="G2455" s="1">
        <v>-470</v>
      </c>
      <c r="H2455" s="1">
        <v>0</v>
      </c>
      <c r="I2455" s="1">
        <v>11002.16</v>
      </c>
      <c r="J2455" s="1">
        <v>337.65</v>
      </c>
      <c r="K2455" s="1">
        <v>0</v>
      </c>
      <c r="L2455" s="1">
        <v>-470</v>
      </c>
      <c r="M2455" s="1">
        <v>416.74418113000002</v>
      </c>
      <c r="N2455" s="1">
        <v>504.95</v>
      </c>
    </row>
    <row r="2456" spans="1:14" x14ac:dyDescent="0.15">
      <c r="A2456" s="1" t="str">
        <f t="shared" si="57"/>
        <v>AmeriCredit Automobile Receivables Trust 2017-20001703220 - 00273242795</v>
      </c>
      <c r="B2456" s="2">
        <v>42795</v>
      </c>
      <c r="C2456" s="1" t="s">
        <v>267</v>
      </c>
      <c r="D2456" s="1" t="s">
        <v>98</v>
      </c>
      <c r="E2456" s="1">
        <v>12940.7</v>
      </c>
      <c r="F2456" s="1">
        <v>2717.6</v>
      </c>
      <c r="G2456" s="1">
        <v>-450</v>
      </c>
      <c r="H2456" s="1">
        <v>0</v>
      </c>
      <c r="I2456" s="1">
        <v>10673.1</v>
      </c>
      <c r="J2456" s="1">
        <v>240.08</v>
      </c>
      <c r="K2456" s="1">
        <v>0</v>
      </c>
      <c r="L2456" s="1">
        <v>-450</v>
      </c>
      <c r="M2456" s="1">
        <v>528.16047971</v>
      </c>
      <c r="N2456" s="1">
        <v>651.28</v>
      </c>
    </row>
    <row r="2457" spans="1:14" x14ac:dyDescent="0.15">
      <c r="A2457" s="1" t="str">
        <f t="shared" si="57"/>
        <v>AmeriCredit Automobile Receivables Trust 2017-20001703220 - 00283142795</v>
      </c>
      <c r="B2457" s="2">
        <v>42795</v>
      </c>
      <c r="C2457" s="1" t="s">
        <v>266</v>
      </c>
      <c r="D2457" s="1" t="s">
        <v>98</v>
      </c>
      <c r="E2457" s="1">
        <v>16218.17</v>
      </c>
      <c r="F2457" s="1">
        <v>2628.11</v>
      </c>
      <c r="G2457" s="1">
        <v>-450</v>
      </c>
      <c r="H2457" s="1">
        <v>0</v>
      </c>
      <c r="I2457" s="1">
        <v>14040.06</v>
      </c>
      <c r="J2457" s="1">
        <v>423.57</v>
      </c>
      <c r="K2457" s="1">
        <v>0</v>
      </c>
      <c r="L2457" s="1">
        <v>-450</v>
      </c>
      <c r="M2457" s="1">
        <v>543.93806151000001</v>
      </c>
      <c r="N2457" s="1">
        <v>650.17999999999995</v>
      </c>
    </row>
    <row r="2458" spans="1:14" x14ac:dyDescent="0.15">
      <c r="A2458" s="1" t="str">
        <f t="shared" si="57"/>
        <v>AmeriCredit Automobile Receivables Trust 2017-20001703220 - 00285042795</v>
      </c>
      <c r="B2458" s="2">
        <v>42795</v>
      </c>
      <c r="C2458" s="1" t="s">
        <v>265</v>
      </c>
      <c r="D2458" s="1" t="s">
        <v>98</v>
      </c>
      <c r="E2458" s="1">
        <v>7674.46</v>
      </c>
      <c r="F2458" s="1">
        <v>1561.2</v>
      </c>
      <c r="G2458" s="1">
        <v>-500</v>
      </c>
      <c r="H2458" s="1">
        <v>0</v>
      </c>
      <c r="I2458" s="1">
        <v>6613.26</v>
      </c>
      <c r="J2458" s="1">
        <v>0</v>
      </c>
      <c r="K2458" s="1">
        <v>0</v>
      </c>
      <c r="L2458" s="1">
        <v>-500</v>
      </c>
      <c r="M2458" s="1">
        <v>340.47372504999998</v>
      </c>
      <c r="N2458" s="1">
        <v>399.72</v>
      </c>
    </row>
    <row r="2459" spans="1:14" x14ac:dyDescent="0.15">
      <c r="A2459" s="1" t="str">
        <f t="shared" si="57"/>
        <v>AmeriCredit Automobile Receivables Trust 2017-20001703220 - 00290842795</v>
      </c>
      <c r="B2459" s="2">
        <v>42795</v>
      </c>
      <c r="C2459" s="1" t="s">
        <v>264</v>
      </c>
      <c r="D2459" s="1" t="s">
        <v>98</v>
      </c>
      <c r="E2459" s="1">
        <v>5752.22</v>
      </c>
      <c r="F2459" s="1">
        <v>2046.11</v>
      </c>
      <c r="G2459" s="1">
        <v>-450</v>
      </c>
      <c r="H2459" s="1">
        <v>0</v>
      </c>
      <c r="I2459" s="1">
        <v>4156.1099999999997</v>
      </c>
      <c r="J2459" s="1">
        <v>146.16999999999999</v>
      </c>
      <c r="K2459" s="1">
        <v>0</v>
      </c>
      <c r="L2459" s="1">
        <v>-600</v>
      </c>
      <c r="M2459" s="1">
        <v>422.92048068000003</v>
      </c>
      <c r="N2459" s="1">
        <v>435.57</v>
      </c>
    </row>
    <row r="2460" spans="1:14" x14ac:dyDescent="0.15">
      <c r="A2460" s="1" t="str">
        <f t="shared" si="57"/>
        <v>AmeriCredit Automobile Receivables Trust 2017-20001703220 - 00297042795</v>
      </c>
      <c r="B2460" s="2">
        <v>42795</v>
      </c>
      <c r="C2460" s="1" t="s">
        <v>263</v>
      </c>
      <c r="D2460" s="1" t="s">
        <v>98</v>
      </c>
      <c r="E2460" s="1">
        <v>6094.63</v>
      </c>
      <c r="F2460" s="1">
        <v>1229.72</v>
      </c>
      <c r="G2460" s="1">
        <v>-490</v>
      </c>
      <c r="H2460" s="1">
        <v>0</v>
      </c>
      <c r="I2460" s="1">
        <v>5354.91</v>
      </c>
      <c r="J2460" s="1">
        <v>153.28</v>
      </c>
      <c r="K2460" s="1">
        <v>0</v>
      </c>
      <c r="L2460" s="1">
        <v>-390</v>
      </c>
      <c r="M2460" s="1">
        <v>301.37056455999999</v>
      </c>
      <c r="N2460" s="1">
        <v>339.3</v>
      </c>
    </row>
    <row r="2461" spans="1:14" x14ac:dyDescent="0.15">
      <c r="A2461" s="1" t="str">
        <f t="shared" si="57"/>
        <v>AmeriCredit Automobile Receivables Trust 2017-20001703220 - 00299142795</v>
      </c>
      <c r="B2461" s="2">
        <v>42795</v>
      </c>
      <c r="C2461" s="1" t="s">
        <v>262</v>
      </c>
      <c r="D2461" s="1" t="s">
        <v>98</v>
      </c>
      <c r="E2461" s="1">
        <v>0</v>
      </c>
      <c r="F2461" s="1">
        <v>4072.16</v>
      </c>
      <c r="G2461" s="1">
        <v>-23245.56</v>
      </c>
      <c r="H2461" s="1">
        <v>0</v>
      </c>
      <c r="I2461" s="1">
        <v>19173.400000000001</v>
      </c>
      <c r="J2461" s="1">
        <v>1141.79</v>
      </c>
      <c r="K2461" s="1">
        <v>0</v>
      </c>
      <c r="L2461" s="1">
        <v>0</v>
      </c>
      <c r="M2461" s="1">
        <v>0</v>
      </c>
      <c r="N2461" s="1">
        <v>815.05</v>
      </c>
    </row>
    <row r="2462" spans="1:14" x14ac:dyDescent="0.15">
      <c r="A2462" s="1" t="str">
        <f t="shared" si="57"/>
        <v>AmeriCredit Automobile Receivables Trust 2017-20001703220 - 00302342795</v>
      </c>
      <c r="B2462" s="2">
        <v>42795</v>
      </c>
      <c r="C2462" s="1" t="s">
        <v>261</v>
      </c>
      <c r="D2462" s="1" t="s">
        <v>98</v>
      </c>
      <c r="E2462" s="1">
        <v>5703.64</v>
      </c>
      <c r="F2462" s="1">
        <v>2076.7800000000002</v>
      </c>
      <c r="G2462" s="1">
        <v>-500</v>
      </c>
      <c r="H2462" s="1">
        <v>0</v>
      </c>
      <c r="I2462" s="1">
        <v>4126.8599999999997</v>
      </c>
      <c r="J2462" s="1">
        <v>70.319999999999993</v>
      </c>
      <c r="K2462" s="1">
        <v>0</v>
      </c>
      <c r="L2462" s="1">
        <v>-500</v>
      </c>
      <c r="M2462" s="1">
        <v>435.18497860999997</v>
      </c>
      <c r="N2462" s="1">
        <v>549.13</v>
      </c>
    </row>
    <row r="2463" spans="1:14" x14ac:dyDescent="0.15">
      <c r="A2463" s="1" t="str">
        <f t="shared" si="57"/>
        <v>AmeriCredit Automobile Receivables Trust 2017-20001703220 - 00304642795</v>
      </c>
      <c r="B2463" s="2">
        <v>42795</v>
      </c>
      <c r="C2463" s="1" t="s">
        <v>260</v>
      </c>
      <c r="D2463" s="1" t="s">
        <v>98</v>
      </c>
      <c r="E2463" s="1">
        <v>9422.7099999999991</v>
      </c>
      <c r="F2463" s="1">
        <v>1652.52</v>
      </c>
      <c r="G2463" s="1">
        <v>-750</v>
      </c>
      <c r="H2463" s="1">
        <v>0</v>
      </c>
      <c r="I2463" s="1">
        <v>8520.19</v>
      </c>
      <c r="J2463" s="1">
        <v>580.1</v>
      </c>
      <c r="K2463" s="1">
        <v>0</v>
      </c>
      <c r="L2463" s="1">
        <v>0</v>
      </c>
      <c r="M2463" s="1">
        <v>290.08915609000002</v>
      </c>
      <c r="N2463" s="1">
        <v>370.63</v>
      </c>
    </row>
    <row r="2464" spans="1:14" x14ac:dyDescent="0.15">
      <c r="A2464" s="1" t="str">
        <f t="shared" si="57"/>
        <v>AmeriCredit Automobile Receivables Trust 2017-20001703220 - 00307042795</v>
      </c>
      <c r="B2464" s="2">
        <v>42795</v>
      </c>
      <c r="C2464" s="1" t="s">
        <v>259</v>
      </c>
      <c r="D2464" s="1" t="s">
        <v>98</v>
      </c>
      <c r="E2464" s="1">
        <v>10835.77</v>
      </c>
      <c r="F2464" s="1">
        <v>1210.3900000000001</v>
      </c>
      <c r="G2464" s="1">
        <v>-125</v>
      </c>
      <c r="H2464" s="1">
        <v>0</v>
      </c>
      <c r="I2464" s="1">
        <v>9750.3799999999992</v>
      </c>
      <c r="J2464" s="1">
        <v>84.46</v>
      </c>
      <c r="K2464" s="1">
        <v>0</v>
      </c>
      <c r="L2464" s="1">
        <v>-350</v>
      </c>
      <c r="M2464" s="1">
        <v>351.98085979000001</v>
      </c>
      <c r="N2464" s="1">
        <v>785.79</v>
      </c>
    </row>
    <row r="2465" spans="1:14" x14ac:dyDescent="0.15">
      <c r="A2465" s="1" t="str">
        <f t="shared" si="57"/>
        <v>AmeriCredit Automobile Receivables Trust 2017-20001703220 - 00310342795</v>
      </c>
      <c r="B2465" s="2">
        <v>42795</v>
      </c>
      <c r="C2465" s="1" t="s">
        <v>258</v>
      </c>
      <c r="D2465" s="1" t="s">
        <v>98</v>
      </c>
      <c r="E2465" s="1">
        <v>11840.72</v>
      </c>
      <c r="F2465" s="1">
        <v>2031.88</v>
      </c>
      <c r="G2465" s="1">
        <v>-500</v>
      </c>
      <c r="H2465" s="1">
        <v>0</v>
      </c>
      <c r="I2465" s="1">
        <v>10308.84</v>
      </c>
      <c r="J2465" s="1">
        <v>207.26</v>
      </c>
      <c r="K2465" s="1">
        <v>0</v>
      </c>
      <c r="L2465" s="1">
        <v>-500</v>
      </c>
      <c r="M2465" s="1">
        <v>370.71520972000002</v>
      </c>
      <c r="N2465" s="1">
        <v>440.02</v>
      </c>
    </row>
    <row r="2466" spans="1:14" x14ac:dyDescent="0.15">
      <c r="A2466" s="1" t="str">
        <f t="shared" si="57"/>
        <v>AmeriCredit Automobile Receivables Trust 2017-20001703220 - 00365042795</v>
      </c>
      <c r="B2466" s="2">
        <v>42795</v>
      </c>
      <c r="C2466" s="1" t="s">
        <v>257</v>
      </c>
      <c r="D2466" s="1" t="s">
        <v>98</v>
      </c>
      <c r="E2466" s="1">
        <v>12995.9</v>
      </c>
      <c r="F2466" s="1">
        <v>1707.18</v>
      </c>
      <c r="G2466" s="1">
        <v>-485</v>
      </c>
      <c r="H2466" s="1">
        <v>0</v>
      </c>
      <c r="I2466" s="1">
        <v>11773.72</v>
      </c>
      <c r="J2466" s="1">
        <v>397.61</v>
      </c>
      <c r="K2466" s="1">
        <v>0</v>
      </c>
      <c r="L2466" s="1">
        <v>-485</v>
      </c>
      <c r="M2466" s="1">
        <v>409.82718353000001</v>
      </c>
      <c r="N2466" s="1">
        <v>1079.8599999999999</v>
      </c>
    </row>
    <row r="2467" spans="1:14" x14ac:dyDescent="0.15">
      <c r="A2467" s="1" t="str">
        <f t="shared" si="57"/>
        <v>AmeriCredit Automobile Receivables Trust 2017-20001703220 - 00371142795</v>
      </c>
      <c r="B2467" s="2">
        <v>42795</v>
      </c>
      <c r="C2467" s="1" t="s">
        <v>256</v>
      </c>
      <c r="D2467" s="1" t="s">
        <v>98</v>
      </c>
      <c r="E2467" s="1">
        <v>14147.06</v>
      </c>
      <c r="F2467" s="1">
        <v>1922.25</v>
      </c>
      <c r="G2467" s="1">
        <v>-500</v>
      </c>
      <c r="H2467" s="1">
        <v>0</v>
      </c>
      <c r="I2467" s="1">
        <v>12724.81</v>
      </c>
      <c r="J2467" s="1">
        <v>327.44</v>
      </c>
      <c r="K2467" s="1">
        <v>0</v>
      </c>
      <c r="L2467" s="1">
        <v>-500</v>
      </c>
      <c r="M2467" s="1">
        <v>498.4617422</v>
      </c>
      <c r="N2467" s="1">
        <v>583.23</v>
      </c>
    </row>
    <row r="2468" spans="1:14" x14ac:dyDescent="0.15">
      <c r="A2468" s="1" t="str">
        <f t="shared" si="57"/>
        <v>AmeriCredit Automobile Receivables Trust 2017-20001703220 - 00388342795</v>
      </c>
      <c r="B2468" s="2">
        <v>42795</v>
      </c>
      <c r="C2468" s="1" t="s">
        <v>255</v>
      </c>
      <c r="D2468" s="1" t="s">
        <v>98</v>
      </c>
      <c r="E2468" s="1">
        <v>5917.13</v>
      </c>
      <c r="F2468" s="1">
        <v>2071.35</v>
      </c>
      <c r="G2468" s="1">
        <v>-525</v>
      </c>
      <c r="H2468" s="1">
        <v>0</v>
      </c>
      <c r="I2468" s="1">
        <v>4370.78</v>
      </c>
      <c r="J2468" s="1">
        <v>123.05</v>
      </c>
      <c r="K2468" s="1">
        <v>0</v>
      </c>
      <c r="L2468" s="1">
        <v>-425</v>
      </c>
      <c r="M2468" s="1">
        <v>590.5442693</v>
      </c>
      <c r="N2468" s="1">
        <v>623.70000000000005</v>
      </c>
    </row>
    <row r="2469" spans="1:14" x14ac:dyDescent="0.15">
      <c r="A2469" s="1" t="str">
        <f t="shared" si="57"/>
        <v>AmeriCredit Automobile Receivables Trust 2017-20001703220 - 00392842795</v>
      </c>
      <c r="B2469" s="2">
        <v>42795</v>
      </c>
      <c r="C2469" s="1" t="s">
        <v>254</v>
      </c>
      <c r="D2469" s="1" t="s">
        <v>98</v>
      </c>
      <c r="E2469" s="1">
        <v>9295.66</v>
      </c>
      <c r="F2469" s="1">
        <v>1439.78</v>
      </c>
      <c r="G2469" s="1">
        <v>-525</v>
      </c>
      <c r="H2469" s="1">
        <v>0</v>
      </c>
      <c r="I2469" s="1">
        <v>8380.8799999999992</v>
      </c>
      <c r="J2469" s="1">
        <v>195.72</v>
      </c>
      <c r="K2469" s="1">
        <v>0</v>
      </c>
      <c r="L2469" s="1">
        <v>-550</v>
      </c>
      <c r="M2469" s="1">
        <v>310.26475947</v>
      </c>
      <c r="N2469" s="1">
        <v>369.86</v>
      </c>
    </row>
    <row r="2470" spans="1:14" x14ac:dyDescent="0.15">
      <c r="A2470" s="1" t="str">
        <f t="shared" si="57"/>
        <v>AmeriCredit Automobile Receivables Trust 2017-20001703220 - 00425742795</v>
      </c>
      <c r="B2470" s="2">
        <v>42795</v>
      </c>
      <c r="C2470" s="1" t="s">
        <v>253</v>
      </c>
      <c r="D2470" s="1" t="s">
        <v>98</v>
      </c>
      <c r="E2470" s="1">
        <v>9432</v>
      </c>
      <c r="F2470" s="1">
        <v>1702.59</v>
      </c>
      <c r="G2470" s="1">
        <v>-125</v>
      </c>
      <c r="H2470" s="1">
        <v>0</v>
      </c>
      <c r="I2470" s="1">
        <v>7854.41</v>
      </c>
      <c r="J2470" s="1">
        <v>158.06</v>
      </c>
      <c r="K2470" s="1">
        <v>0</v>
      </c>
      <c r="L2470" s="1">
        <v>-450</v>
      </c>
      <c r="M2470" s="1">
        <v>289.17569644000002</v>
      </c>
      <c r="N2470" s="1">
        <v>352.53</v>
      </c>
    </row>
    <row r="2471" spans="1:14" x14ac:dyDescent="0.15">
      <c r="A2471" s="1" t="str">
        <f t="shared" si="57"/>
        <v>AmeriCredit Automobile Receivables Trust 2017-20001703220 - 00465242795</v>
      </c>
      <c r="B2471" s="2">
        <v>42795</v>
      </c>
      <c r="C2471" s="1" t="s">
        <v>252</v>
      </c>
      <c r="D2471" s="1" t="s">
        <v>98</v>
      </c>
      <c r="E2471" s="1">
        <v>10293.94</v>
      </c>
      <c r="F2471" s="1">
        <v>2014.6</v>
      </c>
      <c r="G2471" s="1">
        <v>-490</v>
      </c>
      <c r="H2471" s="1">
        <v>0</v>
      </c>
      <c r="I2471" s="1">
        <v>8769.34</v>
      </c>
      <c r="J2471" s="1">
        <v>449.43</v>
      </c>
      <c r="K2471" s="1">
        <v>0</v>
      </c>
      <c r="L2471" s="1">
        <v>-786.66</v>
      </c>
      <c r="M2471" s="1">
        <v>348.62071810999998</v>
      </c>
      <c r="N2471" s="1">
        <v>824.97</v>
      </c>
    </row>
    <row r="2472" spans="1:14" x14ac:dyDescent="0.15">
      <c r="A2472" s="1" t="str">
        <f t="shared" si="57"/>
        <v>AmeriCredit Automobile Receivables Trust 2017-20001703220 - 00475542795</v>
      </c>
      <c r="B2472" s="2">
        <v>42795</v>
      </c>
      <c r="C2472" s="1" t="s">
        <v>251</v>
      </c>
      <c r="D2472" s="1" t="s">
        <v>98</v>
      </c>
      <c r="E2472" s="1">
        <v>10667.38</v>
      </c>
      <c r="F2472" s="1">
        <v>1896.58</v>
      </c>
      <c r="G2472" s="1">
        <v>-565</v>
      </c>
      <c r="H2472" s="1">
        <v>0</v>
      </c>
      <c r="I2472" s="1">
        <v>9335.7999999999993</v>
      </c>
      <c r="J2472" s="1">
        <v>343.94</v>
      </c>
      <c r="K2472" s="1">
        <v>0</v>
      </c>
      <c r="L2472" s="1">
        <v>-565</v>
      </c>
      <c r="M2472" s="1">
        <v>294.93463086999998</v>
      </c>
      <c r="N2472" s="1">
        <v>0</v>
      </c>
    </row>
    <row r="2473" spans="1:14" x14ac:dyDescent="0.15">
      <c r="A2473" s="1" t="str">
        <f t="shared" si="57"/>
        <v>AmeriCredit Automobile Receivables Trust 2017-20001703220 - 00494342795</v>
      </c>
      <c r="B2473" s="2">
        <v>42795</v>
      </c>
      <c r="C2473" s="1" t="s">
        <v>250</v>
      </c>
      <c r="D2473" s="1" t="s">
        <v>98</v>
      </c>
      <c r="E2473" s="1">
        <v>15177.6</v>
      </c>
      <c r="F2473" s="1">
        <v>2104.65</v>
      </c>
      <c r="G2473" s="1">
        <v>-820</v>
      </c>
      <c r="H2473" s="1">
        <v>0</v>
      </c>
      <c r="I2473" s="1">
        <v>13892.95</v>
      </c>
      <c r="J2473" s="1">
        <v>602.35</v>
      </c>
      <c r="K2473" s="1">
        <v>0</v>
      </c>
      <c r="L2473" s="1">
        <v>-100</v>
      </c>
      <c r="M2473" s="1">
        <v>455.64590532</v>
      </c>
      <c r="N2473" s="1">
        <v>1122.54</v>
      </c>
    </row>
    <row r="2474" spans="1:14" x14ac:dyDescent="0.15">
      <c r="A2474" s="1" t="str">
        <f t="shared" si="57"/>
        <v>AmeriCredit Automobile Receivables Trust 2017-20001703220 - 00505142795</v>
      </c>
      <c r="B2474" s="2">
        <v>42795</v>
      </c>
      <c r="C2474" s="1" t="s">
        <v>249</v>
      </c>
      <c r="D2474" s="1" t="s">
        <v>98</v>
      </c>
      <c r="E2474" s="1">
        <v>11085.81</v>
      </c>
      <c r="F2474" s="1">
        <v>1864.33</v>
      </c>
      <c r="G2474" s="1">
        <v>-425</v>
      </c>
      <c r="H2474" s="1">
        <v>0</v>
      </c>
      <c r="I2474" s="1">
        <v>9646.48</v>
      </c>
      <c r="J2474" s="1">
        <v>173</v>
      </c>
      <c r="K2474" s="1">
        <v>0</v>
      </c>
      <c r="L2474" s="1">
        <v>-510</v>
      </c>
      <c r="M2474" s="1">
        <v>460.51086923999998</v>
      </c>
      <c r="N2474" s="1">
        <v>522.15</v>
      </c>
    </row>
    <row r="2475" spans="1:14" x14ac:dyDescent="0.15">
      <c r="A2475" s="1" t="str">
        <f t="shared" si="57"/>
        <v>AmeriCredit Automobile Receivables Trust 2017-20001703220 - 00519542795</v>
      </c>
      <c r="B2475" s="2">
        <v>42795</v>
      </c>
      <c r="C2475" s="1" t="s">
        <v>248</v>
      </c>
      <c r="D2475" s="1" t="s">
        <v>98</v>
      </c>
      <c r="E2475" s="1">
        <v>9366.4</v>
      </c>
      <c r="F2475" s="1">
        <v>1501.29</v>
      </c>
      <c r="G2475" s="1">
        <v>-510</v>
      </c>
      <c r="H2475" s="1">
        <v>0</v>
      </c>
      <c r="I2475" s="1">
        <v>8375.11</v>
      </c>
      <c r="J2475" s="1">
        <v>262.70999999999998</v>
      </c>
      <c r="K2475" s="1">
        <v>0</v>
      </c>
      <c r="L2475" s="1">
        <v>-510</v>
      </c>
      <c r="M2475" s="1">
        <v>355.39396555000002</v>
      </c>
      <c r="N2475" s="1">
        <v>417.9</v>
      </c>
    </row>
    <row r="2476" spans="1:14" x14ac:dyDescent="0.15">
      <c r="A2476" s="1" t="str">
        <f t="shared" si="57"/>
        <v>AmeriCredit Automobile Receivables Trust 2017-20001703220 - 00538442795</v>
      </c>
      <c r="B2476" s="2">
        <v>42795</v>
      </c>
      <c r="C2476" s="1" t="s">
        <v>247</v>
      </c>
      <c r="D2476" s="1" t="s">
        <v>98</v>
      </c>
      <c r="E2476" s="1">
        <v>11550.3</v>
      </c>
      <c r="F2476" s="1">
        <v>1946.26</v>
      </c>
      <c r="G2476" s="1">
        <v>-100</v>
      </c>
      <c r="H2476" s="1">
        <v>-386.6</v>
      </c>
      <c r="I2476" s="1">
        <v>10090.64</v>
      </c>
      <c r="J2476" s="1">
        <v>262.74</v>
      </c>
      <c r="K2476" s="1">
        <v>0</v>
      </c>
      <c r="L2476" s="1">
        <v>-450</v>
      </c>
      <c r="M2476" s="1">
        <v>350.16561098</v>
      </c>
      <c r="N2476" s="1">
        <v>430.69</v>
      </c>
    </row>
    <row r="2477" spans="1:14" x14ac:dyDescent="0.15">
      <c r="A2477" s="1" t="str">
        <f t="shared" si="57"/>
        <v>AmeriCredit Automobile Receivables Trust 2017-20001703220 - 00548942795</v>
      </c>
      <c r="B2477" s="2">
        <v>42795</v>
      </c>
      <c r="C2477" s="1" t="s">
        <v>246</v>
      </c>
      <c r="D2477" s="1" t="s">
        <v>98</v>
      </c>
      <c r="E2477" s="1">
        <v>10572.93</v>
      </c>
      <c r="F2477" s="1">
        <v>1008.62</v>
      </c>
      <c r="G2477" s="1">
        <v>-450</v>
      </c>
      <c r="H2477" s="1">
        <v>0</v>
      </c>
      <c r="I2477" s="1">
        <v>10014.31</v>
      </c>
      <c r="J2477" s="1">
        <v>267.22000000000003</v>
      </c>
      <c r="K2477" s="1">
        <v>0</v>
      </c>
      <c r="L2477" s="1">
        <v>-450</v>
      </c>
      <c r="M2477" s="1">
        <v>281.7368821</v>
      </c>
      <c r="N2477" s="1">
        <v>375.76</v>
      </c>
    </row>
    <row r="2478" spans="1:14" x14ac:dyDescent="0.15">
      <c r="A2478" s="1" t="str">
        <f t="shared" si="57"/>
        <v>AmeriCredit Automobile Receivables Trust 2017-20001703220 - 00565442795</v>
      </c>
      <c r="B2478" s="2">
        <v>42795</v>
      </c>
      <c r="C2478" s="1" t="s">
        <v>245</v>
      </c>
      <c r="D2478" s="1" t="s">
        <v>98</v>
      </c>
      <c r="E2478" s="1">
        <v>4039.8</v>
      </c>
      <c r="F2478" s="1">
        <v>1189.96</v>
      </c>
      <c r="G2478" s="1">
        <v>-500</v>
      </c>
      <c r="H2478" s="1">
        <v>0</v>
      </c>
      <c r="I2478" s="1">
        <v>3349.84</v>
      </c>
      <c r="J2478" s="1">
        <v>159.19</v>
      </c>
      <c r="K2478" s="1">
        <v>0</v>
      </c>
      <c r="L2478" s="1">
        <v>-500</v>
      </c>
      <c r="M2478" s="1">
        <v>223.43290286000001</v>
      </c>
      <c r="N2478" s="1">
        <v>283.05</v>
      </c>
    </row>
    <row r="2479" spans="1:14" x14ac:dyDescent="0.15">
      <c r="A2479" s="1" t="str">
        <f t="shared" si="57"/>
        <v>AmeriCredit Automobile Receivables Trust 2017-20001703220 - 00590742795</v>
      </c>
      <c r="B2479" s="2">
        <v>42795</v>
      </c>
      <c r="C2479" s="1" t="s">
        <v>244</v>
      </c>
      <c r="D2479" s="1" t="s">
        <v>98</v>
      </c>
      <c r="E2479" s="1">
        <v>12627.49</v>
      </c>
      <c r="F2479" s="1">
        <v>1693.49</v>
      </c>
      <c r="G2479" s="1">
        <v>-525</v>
      </c>
      <c r="H2479" s="1">
        <v>0</v>
      </c>
      <c r="I2479" s="1">
        <v>11459</v>
      </c>
      <c r="J2479" s="1">
        <v>258.02</v>
      </c>
      <c r="K2479" s="1">
        <v>0</v>
      </c>
      <c r="L2479" s="1">
        <v>-525</v>
      </c>
      <c r="M2479" s="1">
        <v>411.77312028</v>
      </c>
      <c r="N2479" s="1">
        <v>1057.94</v>
      </c>
    </row>
    <row r="2480" spans="1:14" x14ac:dyDescent="0.15">
      <c r="A2480" s="1" t="str">
        <f t="shared" si="57"/>
        <v>AmeriCredit Automobile Receivables Trust 2017-20001703220 - 00593042795</v>
      </c>
      <c r="B2480" s="2">
        <v>42795</v>
      </c>
      <c r="C2480" s="1" t="s">
        <v>243</v>
      </c>
      <c r="D2480" s="1" t="s">
        <v>98</v>
      </c>
      <c r="E2480" s="1">
        <v>10551.09</v>
      </c>
      <c r="F2480" s="1">
        <v>1756.5</v>
      </c>
      <c r="G2480" s="1">
        <v>-450</v>
      </c>
      <c r="H2480" s="1">
        <v>0</v>
      </c>
      <c r="I2480" s="1">
        <v>9244.59</v>
      </c>
      <c r="J2480" s="1">
        <v>294.85000000000002</v>
      </c>
      <c r="K2480" s="1">
        <v>0</v>
      </c>
      <c r="L2480" s="1">
        <v>-350</v>
      </c>
      <c r="M2480" s="1">
        <v>480.76883898</v>
      </c>
      <c r="N2480" s="1">
        <v>1220.54</v>
      </c>
    </row>
    <row r="2481" spans="1:14" x14ac:dyDescent="0.15">
      <c r="A2481" s="1" t="str">
        <f t="shared" si="57"/>
        <v>AmeriCredit Automobile Receivables Trust 2017-20001703220 - 00652442795</v>
      </c>
      <c r="B2481" s="2">
        <v>42795</v>
      </c>
      <c r="C2481" s="1" t="s">
        <v>242</v>
      </c>
      <c r="D2481" s="1" t="s">
        <v>98</v>
      </c>
      <c r="E2481" s="1">
        <v>11640.74</v>
      </c>
      <c r="F2481" s="1">
        <v>1825.7</v>
      </c>
      <c r="G2481" s="1">
        <v>-450</v>
      </c>
      <c r="H2481" s="1">
        <v>0</v>
      </c>
      <c r="I2481" s="1">
        <v>10265.040000000001</v>
      </c>
      <c r="J2481" s="1">
        <v>294.02</v>
      </c>
      <c r="K2481" s="1">
        <v>0</v>
      </c>
      <c r="L2481" s="1">
        <v>-350</v>
      </c>
      <c r="M2481" s="1">
        <v>299.79961816999997</v>
      </c>
      <c r="N2481" s="1">
        <v>414.13</v>
      </c>
    </row>
    <row r="2482" spans="1:14" x14ac:dyDescent="0.15">
      <c r="A2482" s="1" t="str">
        <f t="shared" si="57"/>
        <v>AmeriCredit Automobile Receivables Trust 2017-20001703220 - 00678742795</v>
      </c>
      <c r="B2482" s="2">
        <v>42795</v>
      </c>
      <c r="C2482" s="1" t="s">
        <v>241</v>
      </c>
      <c r="D2482" s="1" t="s">
        <v>98</v>
      </c>
      <c r="E2482" s="1">
        <v>4588.1899999999996</v>
      </c>
      <c r="F2482" s="1">
        <v>1458.21</v>
      </c>
      <c r="G2482" s="1">
        <v>-500</v>
      </c>
      <c r="H2482" s="1">
        <v>0</v>
      </c>
      <c r="I2482" s="1">
        <v>3629.98</v>
      </c>
      <c r="J2482" s="1">
        <v>99.28</v>
      </c>
      <c r="K2482" s="1">
        <v>0</v>
      </c>
      <c r="L2482" s="1">
        <v>-500</v>
      </c>
      <c r="M2482" s="1">
        <v>0</v>
      </c>
      <c r="N2482" s="1">
        <v>679.32</v>
      </c>
    </row>
    <row r="2483" spans="1:14" x14ac:dyDescent="0.15">
      <c r="A2483" s="1" t="str">
        <f t="shared" si="57"/>
        <v>AmeriCredit Automobile Receivables Trust 2017-20001703220 - 00701342795</v>
      </c>
      <c r="B2483" s="2">
        <v>42795</v>
      </c>
      <c r="C2483" s="1" t="s">
        <v>240</v>
      </c>
      <c r="D2483" s="1" t="s">
        <v>98</v>
      </c>
      <c r="E2483" s="1">
        <v>9745.82</v>
      </c>
      <c r="F2483" s="1">
        <v>1727.23</v>
      </c>
      <c r="G2483" s="1">
        <v>-500</v>
      </c>
      <c r="H2483" s="1">
        <v>0</v>
      </c>
      <c r="I2483" s="1">
        <v>8518.59</v>
      </c>
      <c r="J2483" s="1">
        <v>91.27</v>
      </c>
      <c r="K2483" s="1">
        <v>0</v>
      </c>
      <c r="L2483" s="1">
        <v>-500</v>
      </c>
      <c r="M2483" s="1">
        <v>304.46739810000003</v>
      </c>
      <c r="N2483" s="1">
        <v>402.97</v>
      </c>
    </row>
    <row r="2484" spans="1:14" x14ac:dyDescent="0.15">
      <c r="A2484" s="1" t="str">
        <f t="shared" si="57"/>
        <v>AmeriCredit Automobile Receivables Trust 2017-20001703220 - 00709842795</v>
      </c>
      <c r="B2484" s="2">
        <v>42795</v>
      </c>
      <c r="C2484" s="1" t="s">
        <v>239</v>
      </c>
      <c r="D2484" s="1" t="s">
        <v>98</v>
      </c>
      <c r="E2484" s="1">
        <v>6863.13</v>
      </c>
      <c r="F2484" s="1">
        <v>1131.4000000000001</v>
      </c>
      <c r="G2484" s="1">
        <v>-495</v>
      </c>
      <c r="H2484" s="1">
        <v>0</v>
      </c>
      <c r="I2484" s="1">
        <v>6226.73</v>
      </c>
      <c r="J2484" s="1">
        <v>245.45</v>
      </c>
      <c r="K2484" s="1">
        <v>0</v>
      </c>
      <c r="L2484" s="1">
        <v>-100</v>
      </c>
      <c r="M2484" s="1">
        <v>242.67048274000001</v>
      </c>
      <c r="N2484" s="1">
        <v>657.19</v>
      </c>
    </row>
    <row r="2485" spans="1:14" x14ac:dyDescent="0.15">
      <c r="A2485" s="1" t="str">
        <f t="shared" si="57"/>
        <v>AmeriCredit Automobile Receivables Trust 2017-20001703220 - 00756742795</v>
      </c>
      <c r="B2485" s="2">
        <v>42795</v>
      </c>
      <c r="C2485" s="1" t="s">
        <v>238</v>
      </c>
      <c r="D2485" s="1" t="s">
        <v>98</v>
      </c>
      <c r="E2485" s="1">
        <v>9205.09</v>
      </c>
      <c r="F2485" s="1">
        <v>1567.03</v>
      </c>
      <c r="G2485" s="1">
        <v>-525</v>
      </c>
      <c r="H2485" s="1">
        <v>0</v>
      </c>
      <c r="I2485" s="1">
        <v>8163.06</v>
      </c>
      <c r="J2485" s="1">
        <v>115.02</v>
      </c>
      <c r="K2485" s="1">
        <v>0</v>
      </c>
      <c r="L2485" s="1">
        <v>-525</v>
      </c>
      <c r="M2485" s="1">
        <v>329.01484097999997</v>
      </c>
      <c r="N2485" s="1">
        <v>781.23</v>
      </c>
    </row>
    <row r="2486" spans="1:14" x14ac:dyDescent="0.15">
      <c r="A2486" s="1" t="str">
        <f t="shared" si="57"/>
        <v>AmeriCredit Automobile Receivables Trust 2017-20001703220 - 00778742795</v>
      </c>
      <c r="B2486" s="2">
        <v>42795</v>
      </c>
      <c r="C2486" s="1" t="s">
        <v>237</v>
      </c>
      <c r="D2486" s="1" t="s">
        <v>98</v>
      </c>
      <c r="E2486" s="1">
        <v>17220.93</v>
      </c>
      <c r="F2486" s="1">
        <v>2184.14</v>
      </c>
      <c r="G2486" s="1">
        <v>-525</v>
      </c>
      <c r="H2486" s="1">
        <v>0</v>
      </c>
      <c r="I2486" s="1">
        <v>15561.79</v>
      </c>
      <c r="J2486" s="1">
        <v>67.36</v>
      </c>
      <c r="K2486" s="1">
        <v>0</v>
      </c>
      <c r="L2486" s="1">
        <v>-525</v>
      </c>
      <c r="M2486" s="1">
        <v>574.12800420999997</v>
      </c>
      <c r="N2486" s="1">
        <v>670.67</v>
      </c>
    </row>
    <row r="2487" spans="1:14" x14ac:dyDescent="0.15">
      <c r="A2487" s="1" t="str">
        <f t="shared" si="57"/>
        <v>AmeriCredit Automobile Receivables Trust 2017-20001703220 - 00814742795</v>
      </c>
      <c r="B2487" s="2">
        <v>42795</v>
      </c>
      <c r="C2487" s="1" t="s">
        <v>236</v>
      </c>
      <c r="D2487" s="1" t="s">
        <v>98</v>
      </c>
      <c r="E2487" s="1">
        <v>7192.49</v>
      </c>
      <c r="F2487" s="1">
        <v>1100.78</v>
      </c>
      <c r="G2487" s="1">
        <v>-505</v>
      </c>
      <c r="H2487" s="1">
        <v>0</v>
      </c>
      <c r="I2487" s="1">
        <v>6596.71</v>
      </c>
      <c r="J2487" s="1">
        <v>253.52</v>
      </c>
      <c r="K2487" s="1">
        <v>0</v>
      </c>
      <c r="L2487" s="1">
        <v>-405</v>
      </c>
      <c r="M2487" s="1">
        <v>248.9693973</v>
      </c>
      <c r="N2487" s="1">
        <v>308.47000000000003</v>
      </c>
    </row>
    <row r="2488" spans="1:14" x14ac:dyDescent="0.15">
      <c r="A2488" s="1" t="str">
        <f t="shared" si="57"/>
        <v>AmeriCredit Automobile Receivables Trust 2017-20001703220 - 00849042795</v>
      </c>
      <c r="B2488" s="2">
        <v>42795</v>
      </c>
      <c r="C2488" s="1" t="s">
        <v>235</v>
      </c>
      <c r="D2488" s="1" t="s">
        <v>98</v>
      </c>
      <c r="E2488" s="1">
        <v>10149.290000000001</v>
      </c>
      <c r="F2488" s="1">
        <v>1685.57</v>
      </c>
      <c r="G2488" s="1">
        <v>-485</v>
      </c>
      <c r="H2488" s="1">
        <v>0</v>
      </c>
      <c r="I2488" s="1">
        <v>8948.7199999999993</v>
      </c>
      <c r="J2488" s="1">
        <v>167.27</v>
      </c>
      <c r="K2488" s="1">
        <v>0</v>
      </c>
      <c r="L2488" s="1">
        <v>-485</v>
      </c>
      <c r="M2488" s="1">
        <v>364.63083287000001</v>
      </c>
      <c r="N2488" s="1">
        <v>908.92</v>
      </c>
    </row>
    <row r="2489" spans="1:14" x14ac:dyDescent="0.15">
      <c r="A2489" s="1" t="str">
        <f t="shared" si="57"/>
        <v>AmeriCredit Automobile Receivables Trust 2017-20001703220 - 00873042795</v>
      </c>
      <c r="B2489" s="2">
        <v>42795</v>
      </c>
      <c r="C2489" s="1" t="s">
        <v>234</v>
      </c>
      <c r="D2489" s="1" t="s">
        <v>98</v>
      </c>
      <c r="E2489" s="1">
        <v>16453.11</v>
      </c>
      <c r="F2489" s="1">
        <v>2058.79</v>
      </c>
      <c r="G2489" s="1">
        <v>-475</v>
      </c>
      <c r="H2489" s="1">
        <v>0</v>
      </c>
      <c r="I2489" s="1">
        <v>14869.32</v>
      </c>
      <c r="J2489" s="1">
        <v>108.86</v>
      </c>
      <c r="K2489" s="1">
        <v>0</v>
      </c>
      <c r="L2489" s="1">
        <v>0</v>
      </c>
      <c r="M2489" s="1">
        <v>503.05325456000003</v>
      </c>
      <c r="N2489" s="1">
        <v>1127.25</v>
      </c>
    </row>
    <row r="2490" spans="1:14" x14ac:dyDescent="0.15">
      <c r="A2490" s="1" t="str">
        <f t="shared" si="57"/>
        <v>AmeriCredit Automobile Receivables Trust 2017-20001703220 - 00918042795</v>
      </c>
      <c r="B2490" s="2">
        <v>42795</v>
      </c>
      <c r="C2490" s="1" t="s">
        <v>233</v>
      </c>
      <c r="D2490" s="1" t="s">
        <v>98</v>
      </c>
      <c r="E2490" s="1">
        <v>14868.34</v>
      </c>
      <c r="F2490" s="1">
        <v>1469.86</v>
      </c>
      <c r="G2490" s="1">
        <v>-490</v>
      </c>
      <c r="H2490" s="1">
        <v>0</v>
      </c>
      <c r="I2490" s="1">
        <v>13888.48</v>
      </c>
      <c r="J2490" s="1">
        <v>906.8</v>
      </c>
      <c r="K2490" s="1">
        <v>0</v>
      </c>
      <c r="L2490" s="1">
        <v>-100</v>
      </c>
      <c r="M2490" s="1">
        <v>277.37545863999998</v>
      </c>
      <c r="N2490" s="1">
        <v>476.35</v>
      </c>
    </row>
    <row r="2491" spans="1:14" x14ac:dyDescent="0.15">
      <c r="A2491" s="1" t="str">
        <f t="shared" si="57"/>
        <v>AmeriCredit Automobile Receivables Trust 2017-20001703220 - 00918142795</v>
      </c>
      <c r="B2491" s="2">
        <v>42795</v>
      </c>
      <c r="C2491" s="1" t="s">
        <v>232</v>
      </c>
      <c r="D2491" s="1" t="s">
        <v>98</v>
      </c>
      <c r="E2491" s="1">
        <v>32337.37</v>
      </c>
      <c r="F2491" s="1">
        <v>3463.44</v>
      </c>
      <c r="G2491" s="1">
        <v>-485</v>
      </c>
      <c r="H2491" s="1">
        <v>0</v>
      </c>
      <c r="I2491" s="1">
        <v>29358.93</v>
      </c>
      <c r="J2491" s="1">
        <v>210.23</v>
      </c>
      <c r="K2491" s="1">
        <v>0</v>
      </c>
      <c r="L2491" s="1">
        <v>-485</v>
      </c>
      <c r="M2491" s="1">
        <v>442.83510396999998</v>
      </c>
      <c r="N2491" s="1">
        <v>850.65</v>
      </c>
    </row>
    <row r="2492" spans="1:14" x14ac:dyDescent="0.15">
      <c r="A2492" s="1" t="str">
        <f t="shared" si="57"/>
        <v>AmeriCredit Automobile Receivables Trust 2017-20001703220 - 00923742795</v>
      </c>
      <c r="B2492" s="2">
        <v>42795</v>
      </c>
      <c r="C2492" s="1" t="s">
        <v>231</v>
      </c>
      <c r="D2492" s="1" t="s">
        <v>98</v>
      </c>
      <c r="E2492" s="1">
        <v>13454.99</v>
      </c>
      <c r="F2492" s="1">
        <v>1180.78</v>
      </c>
      <c r="G2492" s="1">
        <v>-685</v>
      </c>
      <c r="H2492" s="1">
        <v>0</v>
      </c>
      <c r="I2492" s="1">
        <v>12959.21</v>
      </c>
      <c r="J2492" s="1">
        <v>546.86</v>
      </c>
      <c r="K2492" s="1">
        <v>0</v>
      </c>
      <c r="L2492" s="1">
        <v>-685</v>
      </c>
      <c r="M2492" s="1">
        <v>144.89569929000001</v>
      </c>
      <c r="N2492" s="1">
        <v>347.66</v>
      </c>
    </row>
    <row r="2493" spans="1:14" x14ac:dyDescent="0.15">
      <c r="A2493" s="1" t="str">
        <f t="shared" si="57"/>
        <v>AmeriCredit Automobile Receivables Trust 2017-20001703220 - 00924142795</v>
      </c>
      <c r="B2493" s="2">
        <v>42795</v>
      </c>
      <c r="C2493" s="1" t="s">
        <v>230</v>
      </c>
      <c r="D2493" s="1" t="s">
        <v>98</v>
      </c>
      <c r="E2493" s="1">
        <v>14432.57</v>
      </c>
      <c r="F2493" s="1">
        <v>1366.32</v>
      </c>
      <c r="G2493" s="1">
        <v>-525</v>
      </c>
      <c r="H2493" s="1">
        <v>0</v>
      </c>
      <c r="I2493" s="1">
        <v>13591.25</v>
      </c>
      <c r="J2493" s="1">
        <v>177.34</v>
      </c>
      <c r="K2493" s="1">
        <v>0</v>
      </c>
      <c r="L2493" s="1">
        <v>-525</v>
      </c>
      <c r="M2493" s="1">
        <v>172.88834347</v>
      </c>
      <c r="N2493" s="1">
        <v>339.54</v>
      </c>
    </row>
    <row r="2494" spans="1:14" x14ac:dyDescent="0.15">
      <c r="A2494" s="1" t="str">
        <f t="shared" si="57"/>
        <v>AmeriCredit Automobile Receivables Trust 2017-20001703220 - 00924742795</v>
      </c>
      <c r="B2494" s="2">
        <v>42795</v>
      </c>
      <c r="C2494" s="1" t="s">
        <v>229</v>
      </c>
      <c r="D2494" s="1" t="s">
        <v>98</v>
      </c>
      <c r="E2494" s="1">
        <v>13172.74</v>
      </c>
      <c r="F2494" s="1">
        <v>922.92</v>
      </c>
      <c r="G2494" s="1">
        <v>-125</v>
      </c>
      <c r="H2494" s="1">
        <v>0</v>
      </c>
      <c r="I2494" s="1">
        <v>12374.82</v>
      </c>
      <c r="J2494" s="1">
        <v>206.97</v>
      </c>
      <c r="K2494" s="1">
        <v>0</v>
      </c>
      <c r="L2494" s="1">
        <v>-395</v>
      </c>
      <c r="M2494" s="1">
        <v>148.79681618000001</v>
      </c>
      <c r="N2494" s="1">
        <v>336.62</v>
      </c>
    </row>
    <row r="2495" spans="1:14" x14ac:dyDescent="0.15">
      <c r="A2495" s="1" t="str">
        <f t="shared" si="57"/>
        <v>AmeriCredit Automobile Receivables Trust 2017-20001703220 - 00926842795</v>
      </c>
      <c r="B2495" s="2">
        <v>42795</v>
      </c>
      <c r="C2495" s="1" t="s">
        <v>228</v>
      </c>
      <c r="D2495" s="1" t="s">
        <v>98</v>
      </c>
      <c r="E2495" s="1">
        <v>9174.23</v>
      </c>
      <c r="F2495" s="1">
        <v>1451.6</v>
      </c>
      <c r="G2495" s="1">
        <v>-750</v>
      </c>
      <c r="H2495" s="1">
        <v>0</v>
      </c>
      <c r="I2495" s="1">
        <v>8472.6299999999992</v>
      </c>
      <c r="J2495" s="1">
        <v>47.9</v>
      </c>
      <c r="K2495" s="1">
        <v>0</v>
      </c>
      <c r="L2495" s="1">
        <v>-650</v>
      </c>
      <c r="M2495" s="1">
        <v>141.47393199000001</v>
      </c>
      <c r="N2495" s="1">
        <v>182.24</v>
      </c>
    </row>
    <row r="2496" spans="1:14" x14ac:dyDescent="0.15">
      <c r="A2496" s="1" t="str">
        <f t="shared" si="57"/>
        <v>AmeriCredit Automobile Receivables Trust 2017-20001703220 - 00929442795</v>
      </c>
      <c r="B2496" s="2">
        <v>42795</v>
      </c>
      <c r="C2496" s="1" t="s">
        <v>227</v>
      </c>
      <c r="D2496" s="1" t="s">
        <v>98</v>
      </c>
      <c r="E2496" s="1">
        <v>20317.63</v>
      </c>
      <c r="F2496" s="1">
        <v>1587.46</v>
      </c>
      <c r="G2496" s="1">
        <v>-425</v>
      </c>
      <c r="H2496" s="1">
        <v>0</v>
      </c>
      <c r="I2496" s="1">
        <v>19155.169999999998</v>
      </c>
      <c r="J2496" s="1">
        <v>210.29</v>
      </c>
      <c r="K2496" s="1">
        <v>0</v>
      </c>
      <c r="L2496" s="1">
        <v>-425</v>
      </c>
      <c r="M2496" s="1">
        <v>203.74489084999999</v>
      </c>
      <c r="N2496" s="1">
        <v>490.2</v>
      </c>
    </row>
    <row r="2497" spans="1:14" x14ac:dyDescent="0.15">
      <c r="A2497" s="1" t="str">
        <f t="shared" si="57"/>
        <v>AmeriCredit Automobile Receivables Trust 2017-20001703220 - 00930642795</v>
      </c>
      <c r="B2497" s="2">
        <v>42795</v>
      </c>
      <c r="C2497" s="1" t="s">
        <v>226</v>
      </c>
      <c r="D2497" s="1" t="s">
        <v>98</v>
      </c>
      <c r="E2497" s="1">
        <v>15939.64</v>
      </c>
      <c r="F2497" s="1">
        <v>1628.7</v>
      </c>
      <c r="G2497" s="1">
        <v>-525</v>
      </c>
      <c r="H2497" s="1">
        <v>0</v>
      </c>
      <c r="I2497" s="1">
        <v>14835.94</v>
      </c>
      <c r="J2497" s="1">
        <v>820.3</v>
      </c>
      <c r="K2497" s="1">
        <v>0</v>
      </c>
      <c r="L2497" s="1">
        <v>-425</v>
      </c>
      <c r="M2497" s="1">
        <v>145.57594230000001</v>
      </c>
      <c r="N2497" s="1">
        <v>385.85</v>
      </c>
    </row>
    <row r="2498" spans="1:14" x14ac:dyDescent="0.15">
      <c r="A2498" s="1" t="str">
        <f t="shared" si="57"/>
        <v>AmeriCredit Automobile Receivables Trust 2017-20001703220 - 00932742795</v>
      </c>
      <c r="B2498" s="2">
        <v>42795</v>
      </c>
      <c r="C2498" s="1" t="s">
        <v>225</v>
      </c>
      <c r="D2498" s="1" t="s">
        <v>98</v>
      </c>
      <c r="E2498" s="1">
        <v>22205.05</v>
      </c>
      <c r="F2498" s="1">
        <v>1554.63</v>
      </c>
      <c r="G2498" s="1">
        <v>-500</v>
      </c>
      <c r="H2498" s="1">
        <v>0</v>
      </c>
      <c r="I2498" s="1">
        <v>21150.42</v>
      </c>
      <c r="J2498" s="1">
        <v>173.02</v>
      </c>
      <c r="K2498" s="1">
        <v>0</v>
      </c>
      <c r="L2498" s="1">
        <v>-500</v>
      </c>
      <c r="M2498" s="1">
        <v>281.56968436</v>
      </c>
      <c r="N2498" s="1">
        <v>839.06</v>
      </c>
    </row>
    <row r="2499" spans="1:14" x14ac:dyDescent="0.15">
      <c r="A2499" s="1" t="str">
        <f t="shared" ref="A2499:A2562" si="58">D2499&amp;C2499&amp;B2499</f>
        <v>AmeriCredit Automobile Receivables Trust 2017-20001703220 - 00936042795</v>
      </c>
      <c r="B2499" s="2">
        <v>42795</v>
      </c>
      <c r="C2499" s="1" t="s">
        <v>224</v>
      </c>
      <c r="D2499" s="1" t="s">
        <v>98</v>
      </c>
      <c r="E2499" s="1">
        <v>27664.82</v>
      </c>
      <c r="F2499" s="1">
        <v>2349.09</v>
      </c>
      <c r="G2499" s="1">
        <v>-525</v>
      </c>
      <c r="H2499" s="1">
        <v>0</v>
      </c>
      <c r="I2499" s="1">
        <v>25840.73</v>
      </c>
      <c r="J2499" s="1">
        <v>143.09</v>
      </c>
      <c r="K2499" s="1">
        <v>0</v>
      </c>
      <c r="L2499" s="1">
        <v>-525</v>
      </c>
      <c r="M2499" s="1">
        <v>363.43927158999998</v>
      </c>
      <c r="N2499" s="1">
        <v>492.18</v>
      </c>
    </row>
    <row r="2500" spans="1:14" x14ac:dyDescent="0.15">
      <c r="A2500" s="1" t="str">
        <f t="shared" si="58"/>
        <v>AmeriCredit Automobile Receivables Trust 2017-20001703220 - 00939642795</v>
      </c>
      <c r="B2500" s="2">
        <v>42795</v>
      </c>
      <c r="C2500" s="1" t="s">
        <v>223</v>
      </c>
      <c r="D2500" s="1" t="s">
        <v>98</v>
      </c>
      <c r="E2500" s="1">
        <v>22182.12</v>
      </c>
      <c r="F2500" s="1">
        <v>2508.29</v>
      </c>
      <c r="G2500" s="1">
        <v>-425</v>
      </c>
      <c r="H2500" s="1">
        <v>0</v>
      </c>
      <c r="I2500" s="1">
        <v>20098.830000000002</v>
      </c>
      <c r="J2500" s="1">
        <v>449.08</v>
      </c>
      <c r="K2500" s="1">
        <v>0</v>
      </c>
      <c r="L2500" s="1">
        <v>-325</v>
      </c>
      <c r="M2500" s="1">
        <v>239.31909199</v>
      </c>
      <c r="N2500" s="1">
        <v>0</v>
      </c>
    </row>
    <row r="2501" spans="1:14" x14ac:dyDescent="0.15">
      <c r="A2501" s="1" t="str">
        <f t="shared" si="58"/>
        <v>AmeriCredit Automobile Receivables Trust 2017-20001703220 - 00940142795</v>
      </c>
      <c r="B2501" s="2">
        <v>42795</v>
      </c>
      <c r="C2501" s="1" t="s">
        <v>222</v>
      </c>
      <c r="D2501" s="1" t="s">
        <v>98</v>
      </c>
      <c r="E2501" s="1">
        <v>15983.94</v>
      </c>
      <c r="F2501" s="1">
        <v>1338.95</v>
      </c>
      <c r="G2501" s="1">
        <v>-525</v>
      </c>
      <c r="H2501" s="1">
        <v>0</v>
      </c>
      <c r="I2501" s="1">
        <v>15169.99</v>
      </c>
      <c r="J2501" s="1">
        <v>292.89999999999998</v>
      </c>
      <c r="K2501" s="1">
        <v>0</v>
      </c>
      <c r="L2501" s="1">
        <v>-525</v>
      </c>
      <c r="M2501" s="1">
        <v>155.47321886</v>
      </c>
      <c r="N2501" s="1">
        <v>739.02</v>
      </c>
    </row>
    <row r="2502" spans="1:14" x14ac:dyDescent="0.15">
      <c r="A2502" s="1" t="str">
        <f t="shared" si="58"/>
        <v>AmeriCredit Automobile Receivables Trust 2017-20001703220 - 00943042795</v>
      </c>
      <c r="B2502" s="2">
        <v>42795</v>
      </c>
      <c r="C2502" s="1" t="s">
        <v>221</v>
      </c>
      <c r="D2502" s="1" t="s">
        <v>98</v>
      </c>
      <c r="E2502" s="1">
        <v>19894.939999999999</v>
      </c>
      <c r="F2502" s="1">
        <v>1931.18</v>
      </c>
      <c r="G2502" s="1">
        <v>-525</v>
      </c>
      <c r="H2502" s="1">
        <v>0</v>
      </c>
      <c r="I2502" s="1">
        <v>18488.759999999998</v>
      </c>
      <c r="J2502" s="1">
        <v>453.31</v>
      </c>
      <c r="K2502" s="1">
        <v>0</v>
      </c>
      <c r="L2502" s="1">
        <v>-425</v>
      </c>
      <c r="M2502" s="1">
        <v>189.62586221000001</v>
      </c>
      <c r="N2502" s="1">
        <v>0</v>
      </c>
    </row>
    <row r="2503" spans="1:14" x14ac:dyDescent="0.15">
      <c r="A2503" s="1" t="str">
        <f t="shared" si="58"/>
        <v>AmeriCredit Automobile Receivables Trust 2017-20001703220 - 00947042795</v>
      </c>
      <c r="B2503" s="2">
        <v>42795</v>
      </c>
      <c r="C2503" s="1" t="s">
        <v>220</v>
      </c>
      <c r="D2503" s="1" t="s">
        <v>98</v>
      </c>
      <c r="E2503" s="1">
        <v>16923.88</v>
      </c>
      <c r="F2503" s="1">
        <v>2251.7199999999998</v>
      </c>
      <c r="G2503" s="1">
        <v>-1350</v>
      </c>
      <c r="H2503" s="1">
        <v>0</v>
      </c>
      <c r="I2503" s="1">
        <v>16022.16</v>
      </c>
      <c r="J2503" s="1">
        <v>156.76</v>
      </c>
      <c r="K2503" s="1">
        <v>0</v>
      </c>
      <c r="L2503" s="1">
        <v>-1250</v>
      </c>
      <c r="M2503" s="1">
        <v>218.28040124</v>
      </c>
      <c r="N2503" s="1">
        <v>311.33</v>
      </c>
    </row>
    <row r="2504" spans="1:14" x14ac:dyDescent="0.15">
      <c r="A2504" s="1" t="str">
        <f t="shared" si="58"/>
        <v>AmeriCredit Automobile Receivables Trust 2017-20001703220 - 00949542795</v>
      </c>
      <c r="B2504" s="2">
        <v>42795</v>
      </c>
      <c r="C2504" s="1" t="s">
        <v>219</v>
      </c>
      <c r="D2504" s="1" t="s">
        <v>98</v>
      </c>
      <c r="E2504" s="1">
        <v>10645.25</v>
      </c>
      <c r="F2504" s="1">
        <v>1154.4100000000001</v>
      </c>
      <c r="G2504" s="1">
        <v>-490</v>
      </c>
      <c r="H2504" s="1">
        <v>0</v>
      </c>
      <c r="I2504" s="1">
        <v>9980.84</v>
      </c>
      <c r="J2504" s="1">
        <v>325.27</v>
      </c>
      <c r="K2504" s="1">
        <v>0</v>
      </c>
      <c r="L2504" s="1">
        <v>-490</v>
      </c>
      <c r="M2504" s="1">
        <v>98.155435659999995</v>
      </c>
      <c r="N2504" s="1">
        <v>247.82</v>
      </c>
    </row>
    <row r="2505" spans="1:14" x14ac:dyDescent="0.15">
      <c r="A2505" s="1" t="str">
        <f t="shared" si="58"/>
        <v>AmeriCredit Automobile Receivables Trust 2017-20001703220 - 00956042795</v>
      </c>
      <c r="B2505" s="2">
        <v>42795</v>
      </c>
      <c r="C2505" s="1" t="s">
        <v>218</v>
      </c>
      <c r="D2505" s="1" t="s">
        <v>98</v>
      </c>
      <c r="E2505" s="1">
        <v>11199.3</v>
      </c>
      <c r="F2505" s="1">
        <v>1307.5999999999999</v>
      </c>
      <c r="G2505" s="1">
        <v>-450</v>
      </c>
      <c r="H2505" s="1">
        <v>0</v>
      </c>
      <c r="I2505" s="1">
        <v>10341.700000000001</v>
      </c>
      <c r="J2505" s="1">
        <v>325.39999999999998</v>
      </c>
      <c r="K2505" s="1">
        <v>0</v>
      </c>
      <c r="L2505" s="1">
        <v>-350</v>
      </c>
      <c r="M2505" s="1">
        <v>136.7391164</v>
      </c>
      <c r="N2505" s="1">
        <v>297.75</v>
      </c>
    </row>
    <row r="2506" spans="1:14" x14ac:dyDescent="0.15">
      <c r="A2506" s="1" t="str">
        <f t="shared" si="58"/>
        <v>AmeriCredit Automobile Receivables Trust 2017-20001703220 - 00960942795</v>
      </c>
      <c r="B2506" s="2">
        <v>42795</v>
      </c>
      <c r="C2506" s="1" t="s">
        <v>217</v>
      </c>
      <c r="D2506" s="1" t="s">
        <v>98</v>
      </c>
      <c r="E2506" s="1">
        <v>30113.5</v>
      </c>
      <c r="F2506" s="1">
        <v>2300.81</v>
      </c>
      <c r="G2506" s="1">
        <v>-875</v>
      </c>
      <c r="H2506" s="1">
        <v>0</v>
      </c>
      <c r="I2506" s="1">
        <v>28687.69</v>
      </c>
      <c r="J2506" s="1">
        <v>651.11</v>
      </c>
      <c r="K2506" s="1">
        <v>0</v>
      </c>
      <c r="L2506" s="1">
        <v>0</v>
      </c>
      <c r="M2506" s="1">
        <v>266.73201402000001</v>
      </c>
      <c r="N2506" s="1">
        <v>690.16</v>
      </c>
    </row>
    <row r="2507" spans="1:14" x14ac:dyDescent="0.15">
      <c r="A2507" s="1" t="str">
        <f t="shared" si="58"/>
        <v>AmeriCredit Automobile Receivables Trust 2017-20001703220 - 00962342795</v>
      </c>
      <c r="B2507" s="2">
        <v>42795</v>
      </c>
      <c r="C2507" s="1" t="s">
        <v>216</v>
      </c>
      <c r="D2507" s="1" t="s">
        <v>98</v>
      </c>
      <c r="E2507" s="1">
        <v>21583.599999999999</v>
      </c>
      <c r="F2507" s="1">
        <v>1182.22</v>
      </c>
      <c r="G2507" s="1">
        <v>-525</v>
      </c>
      <c r="H2507" s="1">
        <v>0</v>
      </c>
      <c r="I2507" s="1">
        <v>20926.38</v>
      </c>
      <c r="J2507" s="1">
        <v>811.78</v>
      </c>
      <c r="K2507" s="1">
        <v>0</v>
      </c>
      <c r="L2507" s="1">
        <v>-525</v>
      </c>
      <c r="M2507" s="1">
        <v>190.72255726</v>
      </c>
      <c r="N2507" s="1">
        <v>991.53</v>
      </c>
    </row>
    <row r="2508" spans="1:14" x14ac:dyDescent="0.15">
      <c r="A2508" s="1" t="str">
        <f t="shared" si="58"/>
        <v>AmeriCredit Automobile Receivables Trust 2017-20001703220 - 00967442795</v>
      </c>
      <c r="B2508" s="2">
        <v>42795</v>
      </c>
      <c r="C2508" s="1" t="s">
        <v>215</v>
      </c>
      <c r="D2508" s="1" t="s">
        <v>98</v>
      </c>
      <c r="E2508" s="1">
        <v>20928.650000000001</v>
      </c>
      <c r="F2508" s="1">
        <v>2015.22</v>
      </c>
      <c r="G2508" s="1">
        <v>-525</v>
      </c>
      <c r="H2508" s="1">
        <v>0</v>
      </c>
      <c r="I2508" s="1">
        <v>19438.43</v>
      </c>
      <c r="J2508" s="1">
        <v>351.82</v>
      </c>
      <c r="K2508" s="1">
        <v>0</v>
      </c>
      <c r="L2508" s="1">
        <v>-425</v>
      </c>
      <c r="M2508" s="1">
        <v>300.91379777999998</v>
      </c>
      <c r="N2508" s="1">
        <v>458.16</v>
      </c>
    </row>
    <row r="2509" spans="1:14" x14ac:dyDescent="0.15">
      <c r="A2509" s="1" t="str">
        <f t="shared" si="58"/>
        <v>AmeriCredit Automobile Receivables Trust 2017-20001703220 - 00969042795</v>
      </c>
      <c r="B2509" s="2">
        <v>42795</v>
      </c>
      <c r="C2509" s="1" t="s">
        <v>214</v>
      </c>
      <c r="D2509" s="1" t="s">
        <v>98</v>
      </c>
      <c r="E2509" s="1">
        <v>23203.279999999999</v>
      </c>
      <c r="F2509" s="1">
        <v>1441.21</v>
      </c>
      <c r="G2509" s="1">
        <v>-485</v>
      </c>
      <c r="H2509" s="1">
        <v>0</v>
      </c>
      <c r="I2509" s="1">
        <v>22247.07</v>
      </c>
      <c r="J2509" s="1">
        <v>67.41</v>
      </c>
      <c r="K2509" s="1">
        <v>0</v>
      </c>
      <c r="L2509" s="1">
        <v>-485</v>
      </c>
      <c r="M2509" s="1">
        <v>365.91248409999997</v>
      </c>
      <c r="N2509" s="1">
        <v>476.54</v>
      </c>
    </row>
    <row r="2510" spans="1:14" x14ac:dyDescent="0.15">
      <c r="A2510" s="1" t="str">
        <f t="shared" si="58"/>
        <v>AmeriCredit Automobile Receivables Trust 2017-20001703220 - 00972042795</v>
      </c>
      <c r="B2510" s="2">
        <v>42795</v>
      </c>
      <c r="C2510" s="1" t="s">
        <v>213</v>
      </c>
      <c r="D2510" s="1" t="s">
        <v>98</v>
      </c>
      <c r="E2510" s="1">
        <v>20136.009999999998</v>
      </c>
      <c r="F2510" s="1">
        <v>1605.91</v>
      </c>
      <c r="G2510" s="1">
        <v>-525</v>
      </c>
      <c r="H2510" s="1">
        <v>0</v>
      </c>
      <c r="I2510" s="1">
        <v>19055.099999999999</v>
      </c>
      <c r="J2510" s="1">
        <v>637.21</v>
      </c>
      <c r="K2510" s="1">
        <v>0</v>
      </c>
      <c r="L2510" s="1">
        <v>-100</v>
      </c>
      <c r="M2510" s="1">
        <v>188.04551384999999</v>
      </c>
      <c r="N2510" s="1">
        <v>858.37</v>
      </c>
    </row>
    <row r="2511" spans="1:14" x14ac:dyDescent="0.15">
      <c r="A2511" s="1" t="str">
        <f t="shared" si="58"/>
        <v>AmeriCredit Automobile Receivables Trust 2017-20001703220 - 00973242795</v>
      </c>
      <c r="B2511" s="2">
        <v>42795</v>
      </c>
      <c r="C2511" s="1" t="s">
        <v>212</v>
      </c>
      <c r="D2511" s="1" t="s">
        <v>98</v>
      </c>
      <c r="E2511" s="1">
        <v>18963.86</v>
      </c>
      <c r="F2511" s="1">
        <v>1231.8499999999999</v>
      </c>
      <c r="G2511" s="1">
        <v>-505</v>
      </c>
      <c r="H2511" s="1">
        <v>0</v>
      </c>
      <c r="I2511" s="1">
        <v>18237.009999999998</v>
      </c>
      <c r="J2511" s="1">
        <v>915.15</v>
      </c>
      <c r="K2511" s="1">
        <v>0</v>
      </c>
      <c r="L2511" s="1">
        <v>-505</v>
      </c>
      <c r="M2511" s="1">
        <v>148.60231646</v>
      </c>
      <c r="N2511" s="1">
        <v>633.76</v>
      </c>
    </row>
    <row r="2512" spans="1:14" x14ac:dyDescent="0.15">
      <c r="A2512" s="1" t="str">
        <f t="shared" si="58"/>
        <v>AmeriCredit Automobile Receivables Trust 2017-20001703220 - 00975342795</v>
      </c>
      <c r="B2512" s="2">
        <v>42795</v>
      </c>
      <c r="C2512" s="1" t="s">
        <v>211</v>
      </c>
      <c r="D2512" s="1" t="s">
        <v>98</v>
      </c>
      <c r="E2512" s="1">
        <v>21514.18</v>
      </c>
      <c r="F2512" s="1">
        <v>1250.19</v>
      </c>
      <c r="G2512" s="1">
        <v>-500</v>
      </c>
      <c r="H2512" s="1">
        <v>0</v>
      </c>
      <c r="I2512" s="1">
        <v>20763.990000000002</v>
      </c>
      <c r="J2512" s="1">
        <v>117.23</v>
      </c>
      <c r="K2512" s="1">
        <v>0</v>
      </c>
      <c r="L2512" s="1">
        <v>-500</v>
      </c>
      <c r="M2512" s="1">
        <v>220.03627144999999</v>
      </c>
      <c r="N2512" s="1">
        <v>433.58</v>
      </c>
    </row>
    <row r="2513" spans="1:14" x14ac:dyDescent="0.15">
      <c r="A2513" s="1" t="str">
        <f t="shared" si="58"/>
        <v>AmeriCredit Automobile Receivables Trust 2017-20001703220 - 00978342795</v>
      </c>
      <c r="B2513" s="2">
        <v>42795</v>
      </c>
      <c r="C2513" s="1" t="s">
        <v>210</v>
      </c>
      <c r="D2513" s="1" t="s">
        <v>98</v>
      </c>
      <c r="E2513" s="1">
        <v>24653.11</v>
      </c>
      <c r="F2513" s="1">
        <v>1543.81</v>
      </c>
      <c r="G2513" s="1">
        <v>-510</v>
      </c>
      <c r="H2513" s="1">
        <v>0</v>
      </c>
      <c r="I2513" s="1">
        <v>23619.3</v>
      </c>
      <c r="J2513" s="1">
        <v>887.19</v>
      </c>
      <c r="K2513" s="1">
        <v>0</v>
      </c>
      <c r="L2513" s="1">
        <v>-510</v>
      </c>
      <c r="M2513" s="1">
        <v>210.05322738000001</v>
      </c>
      <c r="N2513" s="1">
        <v>570.04</v>
      </c>
    </row>
    <row r="2514" spans="1:14" x14ac:dyDescent="0.15">
      <c r="A2514" s="1" t="str">
        <f t="shared" si="58"/>
        <v>AmeriCredit Automobile Receivables Trust 2017-20001703220 - 00981242795</v>
      </c>
      <c r="B2514" s="2">
        <v>42795</v>
      </c>
      <c r="C2514" s="1" t="s">
        <v>209</v>
      </c>
      <c r="D2514" s="1" t="s">
        <v>98</v>
      </c>
      <c r="E2514" s="1">
        <v>24640.71</v>
      </c>
      <c r="F2514" s="1">
        <v>1510.62</v>
      </c>
      <c r="G2514" s="1">
        <v>-515</v>
      </c>
      <c r="H2514" s="1">
        <v>0</v>
      </c>
      <c r="I2514" s="1">
        <v>23645.09</v>
      </c>
      <c r="J2514" s="1">
        <v>1052.3800000000001</v>
      </c>
      <c r="K2514" s="1">
        <v>0</v>
      </c>
      <c r="L2514" s="1">
        <v>-515</v>
      </c>
      <c r="M2514" s="1">
        <v>238.18993467999999</v>
      </c>
      <c r="N2514" s="1">
        <v>1023.7</v>
      </c>
    </row>
    <row r="2515" spans="1:14" x14ac:dyDescent="0.15">
      <c r="A2515" s="1" t="str">
        <f t="shared" si="58"/>
        <v>AmeriCredit Automobile Receivables Trust 2017-20001703220 - 00983442795</v>
      </c>
      <c r="B2515" s="2">
        <v>42795</v>
      </c>
      <c r="C2515" s="1" t="s">
        <v>208</v>
      </c>
      <c r="D2515" s="1" t="s">
        <v>98</v>
      </c>
      <c r="E2515" s="1">
        <v>33675.89</v>
      </c>
      <c r="F2515" s="1">
        <v>1464.32</v>
      </c>
      <c r="G2515" s="1">
        <v>-742</v>
      </c>
      <c r="H2515" s="1">
        <v>0</v>
      </c>
      <c r="I2515" s="1">
        <v>32953.57</v>
      </c>
      <c r="J2515" s="1">
        <v>284.77999999999997</v>
      </c>
      <c r="K2515" s="1">
        <v>0</v>
      </c>
      <c r="L2515" s="1">
        <v>-742</v>
      </c>
      <c r="M2515" s="1">
        <v>355.64975851000003</v>
      </c>
      <c r="N2515" s="1">
        <v>1298.8399999999999</v>
      </c>
    </row>
    <row r="2516" spans="1:14" x14ac:dyDescent="0.15">
      <c r="A2516" s="1" t="str">
        <f t="shared" si="58"/>
        <v>AmeriCredit Automobile Receivables Trust 2017-20001703220 - 00988242795</v>
      </c>
      <c r="B2516" s="2">
        <v>42795</v>
      </c>
      <c r="C2516" s="1" t="s">
        <v>207</v>
      </c>
      <c r="D2516" s="1" t="s">
        <v>98</v>
      </c>
      <c r="E2516" s="1">
        <v>30132.18</v>
      </c>
      <c r="F2516" s="1">
        <v>1423.46</v>
      </c>
      <c r="G2516" s="1">
        <v>-490</v>
      </c>
      <c r="H2516" s="1">
        <v>0</v>
      </c>
      <c r="I2516" s="1">
        <v>29198.720000000001</v>
      </c>
      <c r="J2516" s="1">
        <v>1077.54</v>
      </c>
      <c r="K2516" s="1">
        <v>0</v>
      </c>
      <c r="L2516" s="1">
        <v>-390</v>
      </c>
      <c r="M2516" s="1">
        <v>270.70463054999999</v>
      </c>
      <c r="N2516" s="1">
        <v>1334</v>
      </c>
    </row>
    <row r="2517" spans="1:14" x14ac:dyDescent="0.15">
      <c r="A2517" s="1" t="str">
        <f t="shared" si="58"/>
        <v>AmeriCredit Automobile Receivables Trust 2017-20001703220 - 00996342795</v>
      </c>
      <c r="B2517" s="2">
        <v>42795</v>
      </c>
      <c r="C2517" s="1" t="s">
        <v>206</v>
      </c>
      <c r="D2517" s="1" t="s">
        <v>98</v>
      </c>
      <c r="E2517" s="1">
        <v>20065</v>
      </c>
      <c r="F2517" s="1">
        <v>1575.57</v>
      </c>
      <c r="G2517" s="1">
        <v>-500</v>
      </c>
      <c r="H2517" s="1">
        <v>0</v>
      </c>
      <c r="I2517" s="1">
        <v>18989.43</v>
      </c>
      <c r="J2517" s="1">
        <v>846.43</v>
      </c>
      <c r="K2517" s="1">
        <v>0</v>
      </c>
      <c r="L2517" s="1">
        <v>-612.29999999999995</v>
      </c>
      <c r="M2517" s="1">
        <v>207.28141285999999</v>
      </c>
      <c r="N2517" s="1">
        <v>386.82</v>
      </c>
    </row>
    <row r="2518" spans="1:14" x14ac:dyDescent="0.15">
      <c r="A2518" s="1" t="str">
        <f t="shared" si="58"/>
        <v>AmeriCredit Automobile Receivables Trust 2017-20001703220 - 00996442795</v>
      </c>
      <c r="B2518" s="2">
        <v>42795</v>
      </c>
      <c r="C2518" s="1" t="s">
        <v>205</v>
      </c>
      <c r="D2518" s="1" t="s">
        <v>98</v>
      </c>
      <c r="E2518" s="1">
        <v>22984.66</v>
      </c>
      <c r="F2518" s="1">
        <v>1568.5</v>
      </c>
      <c r="G2518" s="1">
        <v>-525</v>
      </c>
      <c r="H2518" s="1">
        <v>0</v>
      </c>
      <c r="I2518" s="1">
        <v>21941.16</v>
      </c>
      <c r="J2518" s="1">
        <v>501.39</v>
      </c>
      <c r="K2518" s="1">
        <v>0</v>
      </c>
      <c r="L2518" s="1">
        <v>-525</v>
      </c>
      <c r="M2518" s="1">
        <v>215.60753690999999</v>
      </c>
      <c r="N2518" s="1">
        <v>488.99</v>
      </c>
    </row>
    <row r="2519" spans="1:14" x14ac:dyDescent="0.15">
      <c r="A2519" s="1" t="str">
        <f t="shared" si="58"/>
        <v>AmeriCredit Automobile Receivables Trust 2017-20001703220 - 00998942795</v>
      </c>
      <c r="B2519" s="2">
        <v>42795</v>
      </c>
      <c r="C2519" s="1" t="s">
        <v>204</v>
      </c>
      <c r="D2519" s="1" t="s">
        <v>98</v>
      </c>
      <c r="E2519" s="1">
        <v>15660.3</v>
      </c>
      <c r="F2519" s="1">
        <v>814.73</v>
      </c>
      <c r="G2519" s="1">
        <v>-275</v>
      </c>
      <c r="H2519" s="1">
        <v>0</v>
      </c>
      <c r="I2519" s="1">
        <v>15120.57</v>
      </c>
      <c r="J2519" s="1">
        <v>1139.31</v>
      </c>
      <c r="K2519" s="1">
        <v>0</v>
      </c>
      <c r="L2519" s="1">
        <v>-645</v>
      </c>
      <c r="M2519" s="1">
        <v>168.39363179</v>
      </c>
      <c r="N2519" s="1">
        <v>419.56</v>
      </c>
    </row>
    <row r="2520" spans="1:14" x14ac:dyDescent="0.15">
      <c r="A2520" s="1" t="str">
        <f t="shared" si="58"/>
        <v>AmeriCredit Automobile Receivables Trust 2017-20001703220 - 01002442795</v>
      </c>
      <c r="B2520" s="2">
        <v>42795</v>
      </c>
      <c r="C2520" s="1" t="s">
        <v>203</v>
      </c>
      <c r="D2520" s="1" t="s">
        <v>98</v>
      </c>
      <c r="E2520" s="1">
        <v>10247.64</v>
      </c>
      <c r="F2520" s="1">
        <v>907.54</v>
      </c>
      <c r="G2520" s="1">
        <v>-485</v>
      </c>
      <c r="H2520" s="1">
        <v>0</v>
      </c>
      <c r="I2520" s="1">
        <v>9825.1</v>
      </c>
      <c r="J2520" s="1">
        <v>149.97999999999999</v>
      </c>
      <c r="K2520" s="1">
        <v>0</v>
      </c>
      <c r="L2520" s="1">
        <v>-485</v>
      </c>
      <c r="M2520" s="1">
        <v>108.83149994999999</v>
      </c>
      <c r="N2520" s="1">
        <v>192.88</v>
      </c>
    </row>
    <row r="2521" spans="1:14" x14ac:dyDescent="0.15">
      <c r="A2521" s="1" t="str">
        <f t="shared" si="58"/>
        <v>AmeriCredit Automobile Receivables Trust 2017-20001703220 - 01003942795</v>
      </c>
      <c r="B2521" s="2">
        <v>42795</v>
      </c>
      <c r="C2521" s="1" t="s">
        <v>202</v>
      </c>
      <c r="D2521" s="1" t="s">
        <v>98</v>
      </c>
      <c r="E2521" s="1">
        <v>14091.9</v>
      </c>
      <c r="F2521" s="1">
        <v>1023.61</v>
      </c>
      <c r="G2521" s="1">
        <v>-475</v>
      </c>
      <c r="H2521" s="1">
        <v>0</v>
      </c>
      <c r="I2521" s="1">
        <v>13543.29</v>
      </c>
      <c r="J2521" s="1">
        <v>319.67</v>
      </c>
      <c r="K2521" s="1">
        <v>0</v>
      </c>
      <c r="L2521" s="1">
        <v>-475</v>
      </c>
      <c r="M2521" s="1">
        <v>145.04336319999999</v>
      </c>
      <c r="N2521" s="1">
        <v>547.20000000000005</v>
      </c>
    </row>
    <row r="2522" spans="1:14" x14ac:dyDescent="0.15">
      <c r="A2522" s="1" t="str">
        <f t="shared" si="58"/>
        <v>AmeriCredit Automobile Receivables Trust 2017-20001703220 - 01004942795</v>
      </c>
      <c r="B2522" s="2">
        <v>42795</v>
      </c>
      <c r="C2522" s="1" t="s">
        <v>201</v>
      </c>
      <c r="D2522" s="1" t="s">
        <v>98</v>
      </c>
      <c r="E2522" s="1">
        <v>17242.580000000002</v>
      </c>
      <c r="F2522" s="1">
        <v>1299</v>
      </c>
      <c r="G2522" s="1">
        <v>-475</v>
      </c>
      <c r="H2522" s="1">
        <v>0</v>
      </c>
      <c r="I2522" s="1">
        <v>16418.580000000002</v>
      </c>
      <c r="J2522" s="1">
        <v>453.15</v>
      </c>
      <c r="K2522" s="1">
        <v>0</v>
      </c>
      <c r="L2522" s="1">
        <v>-475</v>
      </c>
      <c r="M2522" s="1">
        <v>182.02069982</v>
      </c>
      <c r="N2522" s="1">
        <v>322.43</v>
      </c>
    </row>
    <row r="2523" spans="1:14" x14ac:dyDescent="0.15">
      <c r="A2523" s="1" t="str">
        <f t="shared" si="58"/>
        <v>AmeriCredit Automobile Receivables Trust 2017-20001703220 - 01005542795</v>
      </c>
      <c r="B2523" s="2">
        <v>42795</v>
      </c>
      <c r="C2523" s="1" t="s">
        <v>200</v>
      </c>
      <c r="D2523" s="1" t="s">
        <v>98</v>
      </c>
      <c r="E2523" s="1">
        <v>13635.91</v>
      </c>
      <c r="F2523" s="1">
        <v>913.61</v>
      </c>
      <c r="G2523" s="1">
        <v>-495</v>
      </c>
      <c r="H2523" s="1">
        <v>0</v>
      </c>
      <c r="I2523" s="1">
        <v>13217.3</v>
      </c>
      <c r="J2523" s="1">
        <v>377.68</v>
      </c>
      <c r="K2523" s="1">
        <v>0</v>
      </c>
      <c r="L2523" s="1">
        <v>-495</v>
      </c>
      <c r="M2523" s="1">
        <v>116.41900055000001</v>
      </c>
      <c r="N2523" s="1">
        <v>621.69000000000005</v>
      </c>
    </row>
    <row r="2524" spans="1:14" x14ac:dyDescent="0.15">
      <c r="A2524" s="1" t="str">
        <f t="shared" si="58"/>
        <v>AmeriCredit Automobile Receivables Trust 2017-20001703220 - 01011442795</v>
      </c>
      <c r="B2524" s="2">
        <v>42795</v>
      </c>
      <c r="C2524" s="1" t="s">
        <v>199</v>
      </c>
      <c r="D2524" s="1" t="s">
        <v>98</v>
      </c>
      <c r="E2524" s="1">
        <v>20946.259999999998</v>
      </c>
      <c r="F2524" s="1">
        <v>1179.5899999999999</v>
      </c>
      <c r="G2524" s="1">
        <v>-657</v>
      </c>
      <c r="H2524" s="1">
        <v>0</v>
      </c>
      <c r="I2524" s="1">
        <v>20423.669999999998</v>
      </c>
      <c r="J2524" s="1">
        <v>1163.26</v>
      </c>
      <c r="K2524" s="1">
        <v>0</v>
      </c>
      <c r="L2524" s="1">
        <v>0</v>
      </c>
      <c r="M2524" s="1">
        <v>205.19725824</v>
      </c>
      <c r="N2524" s="1">
        <v>840.33</v>
      </c>
    </row>
    <row r="2525" spans="1:14" x14ac:dyDescent="0.15">
      <c r="A2525" s="1" t="str">
        <f t="shared" si="58"/>
        <v>AmeriCredit Automobile Receivables Trust 2017-20001703220 - 01015342795</v>
      </c>
      <c r="B2525" s="2">
        <v>42795</v>
      </c>
      <c r="C2525" s="1" t="s">
        <v>198</v>
      </c>
      <c r="D2525" s="1" t="s">
        <v>98</v>
      </c>
      <c r="E2525" s="1">
        <v>15214.41</v>
      </c>
      <c r="F2525" s="1">
        <v>861.44</v>
      </c>
      <c r="G2525" s="1">
        <v>-480</v>
      </c>
      <c r="H2525" s="1">
        <v>0</v>
      </c>
      <c r="I2525" s="1">
        <v>14832.97</v>
      </c>
      <c r="J2525" s="1">
        <v>647.29</v>
      </c>
      <c r="K2525" s="1">
        <v>0</v>
      </c>
      <c r="L2525" s="1">
        <v>-480</v>
      </c>
      <c r="M2525" s="1">
        <v>133.86592580999999</v>
      </c>
      <c r="N2525" s="1">
        <v>341.8</v>
      </c>
    </row>
    <row r="2526" spans="1:14" x14ac:dyDescent="0.15">
      <c r="A2526" s="1" t="str">
        <f t="shared" si="58"/>
        <v>AmeriCredit Automobile Receivables Trust 2017-20001703220 - 01015742795</v>
      </c>
      <c r="B2526" s="2">
        <v>42795</v>
      </c>
      <c r="C2526" s="1" t="s">
        <v>197</v>
      </c>
      <c r="D2526" s="1" t="s">
        <v>98</v>
      </c>
      <c r="E2526" s="1">
        <v>35167.730000000003</v>
      </c>
      <c r="F2526" s="1">
        <v>1804.59</v>
      </c>
      <c r="G2526" s="1">
        <v>-750</v>
      </c>
      <c r="H2526" s="1">
        <v>0</v>
      </c>
      <c r="I2526" s="1">
        <v>34113.14</v>
      </c>
      <c r="J2526" s="1">
        <v>876.23</v>
      </c>
      <c r="K2526" s="1">
        <v>0</v>
      </c>
      <c r="L2526" s="1">
        <v>-650</v>
      </c>
      <c r="M2526" s="1">
        <v>366.31319682999998</v>
      </c>
      <c r="N2526" s="1">
        <v>1331.6</v>
      </c>
    </row>
    <row r="2527" spans="1:14" x14ac:dyDescent="0.15">
      <c r="A2527" s="1" t="str">
        <f t="shared" si="58"/>
        <v>AmeriCredit Automobile Receivables Trust 2017-20001703220 - 01018442795</v>
      </c>
      <c r="B2527" s="2">
        <v>42795</v>
      </c>
      <c r="C2527" s="1" t="s">
        <v>196</v>
      </c>
      <c r="D2527" s="1" t="s">
        <v>98</v>
      </c>
      <c r="E2527" s="1">
        <v>22049.96</v>
      </c>
      <c r="F2527" s="1">
        <v>1222.96</v>
      </c>
      <c r="G2527" s="1">
        <v>-550</v>
      </c>
      <c r="H2527" s="1">
        <v>0</v>
      </c>
      <c r="I2527" s="1">
        <v>21377</v>
      </c>
      <c r="J2527" s="1">
        <v>1244.56</v>
      </c>
      <c r="K2527" s="1">
        <v>0</v>
      </c>
      <c r="L2527" s="1">
        <v>-100</v>
      </c>
      <c r="M2527" s="1">
        <v>232.99375793999999</v>
      </c>
      <c r="N2527" s="1">
        <v>958.76</v>
      </c>
    </row>
    <row r="2528" spans="1:14" x14ac:dyDescent="0.15">
      <c r="A2528" s="1" t="str">
        <f t="shared" si="58"/>
        <v>AmeriCredit Automobile Receivables Trust 2017-20001703220 - 01022842795</v>
      </c>
      <c r="B2528" s="2">
        <v>42795</v>
      </c>
      <c r="C2528" s="1" t="s">
        <v>195</v>
      </c>
      <c r="D2528" s="1" t="s">
        <v>98</v>
      </c>
      <c r="E2528" s="1">
        <v>17859.63</v>
      </c>
      <c r="F2528" s="1">
        <v>1437.07</v>
      </c>
      <c r="G2528" s="1">
        <v>-896.48</v>
      </c>
      <c r="H2528" s="1">
        <v>0</v>
      </c>
      <c r="I2528" s="1">
        <v>17319.04</v>
      </c>
      <c r="J2528" s="1">
        <v>916.51</v>
      </c>
      <c r="K2528" s="1">
        <v>0</v>
      </c>
      <c r="L2528" s="1">
        <v>0</v>
      </c>
      <c r="M2528" s="1">
        <v>172.15486168999999</v>
      </c>
      <c r="N2528" s="1">
        <v>728.04</v>
      </c>
    </row>
    <row r="2529" spans="1:14" x14ac:dyDescent="0.15">
      <c r="A2529" s="1" t="str">
        <f t="shared" si="58"/>
        <v>AmeriCredit Automobile Receivables Trust 2017-20001703220 - 01023342795</v>
      </c>
      <c r="B2529" s="2">
        <v>42795</v>
      </c>
      <c r="C2529" s="1" t="s">
        <v>194</v>
      </c>
      <c r="D2529" s="1" t="s">
        <v>98</v>
      </c>
      <c r="E2529" s="1">
        <v>14610</v>
      </c>
      <c r="F2529" s="1">
        <v>964.22</v>
      </c>
      <c r="G2529" s="1">
        <v>-450</v>
      </c>
      <c r="H2529" s="1">
        <v>0</v>
      </c>
      <c r="I2529" s="1">
        <v>14095.78</v>
      </c>
      <c r="J2529" s="1">
        <v>368.3</v>
      </c>
      <c r="K2529" s="1">
        <v>0</v>
      </c>
      <c r="L2529" s="1">
        <v>-450</v>
      </c>
      <c r="M2529" s="1">
        <v>131.67774258</v>
      </c>
      <c r="N2529" s="1">
        <v>316.83999999999997</v>
      </c>
    </row>
    <row r="2530" spans="1:14" x14ac:dyDescent="0.15">
      <c r="A2530" s="1" t="str">
        <f t="shared" si="58"/>
        <v>AmeriCredit Automobile Receivables Trust 2017-20001703220 - 01027842795</v>
      </c>
      <c r="B2530" s="2">
        <v>42795</v>
      </c>
      <c r="C2530" s="1" t="s">
        <v>193</v>
      </c>
      <c r="D2530" s="1" t="s">
        <v>98</v>
      </c>
      <c r="E2530" s="1">
        <v>16698.150000000001</v>
      </c>
      <c r="F2530" s="1">
        <v>614.28</v>
      </c>
      <c r="G2530" s="1">
        <v>-125</v>
      </c>
      <c r="H2530" s="1">
        <v>0</v>
      </c>
      <c r="I2530" s="1">
        <v>16208.87</v>
      </c>
      <c r="J2530" s="1">
        <v>529.77</v>
      </c>
      <c r="K2530" s="1">
        <v>0</v>
      </c>
      <c r="L2530" s="1">
        <v>-495</v>
      </c>
      <c r="M2530" s="1">
        <v>156.60083878</v>
      </c>
      <c r="N2530" s="1">
        <v>345.99</v>
      </c>
    </row>
    <row r="2531" spans="1:14" x14ac:dyDescent="0.15">
      <c r="A2531" s="1" t="str">
        <f t="shared" si="58"/>
        <v>AmeriCredit Automobile Receivables Trust 2017-20001703220 - 01027942795</v>
      </c>
      <c r="B2531" s="2">
        <v>42795</v>
      </c>
      <c r="C2531" s="1" t="s">
        <v>192</v>
      </c>
      <c r="D2531" s="1" t="s">
        <v>98</v>
      </c>
      <c r="E2531" s="1">
        <v>24270.95</v>
      </c>
      <c r="F2531" s="1">
        <v>1428.28</v>
      </c>
      <c r="G2531" s="1">
        <v>-475</v>
      </c>
      <c r="H2531" s="1">
        <v>0</v>
      </c>
      <c r="I2531" s="1">
        <v>23317.67</v>
      </c>
      <c r="J2531" s="1">
        <v>225.17</v>
      </c>
      <c r="K2531" s="1">
        <v>0</v>
      </c>
      <c r="L2531" s="1">
        <v>-475</v>
      </c>
      <c r="M2531" s="1">
        <v>291.75116360999999</v>
      </c>
      <c r="N2531" s="1">
        <v>588.79</v>
      </c>
    </row>
    <row r="2532" spans="1:14" x14ac:dyDescent="0.15">
      <c r="A2532" s="1" t="str">
        <f t="shared" si="58"/>
        <v>AmeriCredit Automobile Receivables Trust 2017-20001703220 - 01030042795</v>
      </c>
      <c r="B2532" s="2">
        <v>42795</v>
      </c>
      <c r="C2532" s="1" t="s">
        <v>191</v>
      </c>
      <c r="D2532" s="1" t="s">
        <v>98</v>
      </c>
      <c r="E2532" s="1">
        <v>18690.36</v>
      </c>
      <c r="F2532" s="1">
        <v>1177.9000000000001</v>
      </c>
      <c r="G2532" s="1">
        <v>-928.5</v>
      </c>
      <c r="H2532" s="1">
        <v>0</v>
      </c>
      <c r="I2532" s="1">
        <v>18440.96</v>
      </c>
      <c r="J2532" s="1">
        <v>1039.75</v>
      </c>
      <c r="K2532" s="1">
        <v>0</v>
      </c>
      <c r="L2532" s="1">
        <v>-650</v>
      </c>
      <c r="M2532" s="1">
        <v>158.13052173</v>
      </c>
      <c r="N2532" s="1">
        <v>855.35</v>
      </c>
    </row>
    <row r="2533" spans="1:14" x14ac:dyDescent="0.15">
      <c r="A2533" s="1" t="str">
        <f t="shared" si="58"/>
        <v>AmeriCredit Automobile Receivables Trust 2017-20001703220 - 01030342795</v>
      </c>
      <c r="B2533" s="2">
        <v>42795</v>
      </c>
      <c r="C2533" s="1" t="s">
        <v>190</v>
      </c>
      <c r="D2533" s="1" t="s">
        <v>98</v>
      </c>
      <c r="E2533" s="1">
        <v>15853.7</v>
      </c>
      <c r="F2533" s="1">
        <v>970.73</v>
      </c>
      <c r="G2533" s="1">
        <v>-500</v>
      </c>
      <c r="H2533" s="1">
        <v>0</v>
      </c>
      <c r="I2533" s="1">
        <v>15382.97</v>
      </c>
      <c r="J2533" s="1">
        <v>867.14</v>
      </c>
      <c r="K2533" s="1">
        <v>0</v>
      </c>
      <c r="L2533" s="1">
        <v>0</v>
      </c>
      <c r="M2533" s="1">
        <v>145.22247515999999</v>
      </c>
      <c r="N2533" s="1">
        <v>334.28</v>
      </c>
    </row>
    <row r="2534" spans="1:14" x14ac:dyDescent="0.15">
      <c r="A2534" s="1" t="str">
        <f t="shared" si="58"/>
        <v>AmeriCredit Automobile Receivables Trust 2017-20001703220 - 01030442795</v>
      </c>
      <c r="B2534" s="2">
        <v>42795</v>
      </c>
      <c r="C2534" s="1" t="s">
        <v>189</v>
      </c>
      <c r="D2534" s="1" t="s">
        <v>98</v>
      </c>
      <c r="E2534" s="1">
        <v>13196.5</v>
      </c>
      <c r="F2534" s="1">
        <v>403.07</v>
      </c>
      <c r="G2534" s="1">
        <v>-125</v>
      </c>
      <c r="H2534" s="1">
        <v>0</v>
      </c>
      <c r="I2534" s="1">
        <v>12918.43</v>
      </c>
      <c r="J2534" s="1">
        <v>893.04</v>
      </c>
      <c r="K2534" s="1">
        <v>0</v>
      </c>
      <c r="L2534" s="1">
        <v>-495</v>
      </c>
      <c r="M2534" s="1">
        <v>114.63614828999999</v>
      </c>
      <c r="N2534" s="1">
        <v>292.64</v>
      </c>
    </row>
    <row r="2535" spans="1:14" x14ac:dyDescent="0.15">
      <c r="A2535" s="1" t="str">
        <f t="shared" si="58"/>
        <v>AmeriCredit Automobile Receivables Trust 2017-20001703220 - 01035642795</v>
      </c>
      <c r="B2535" s="2">
        <v>42795</v>
      </c>
      <c r="C2535" s="1" t="s">
        <v>188</v>
      </c>
      <c r="D2535" s="1" t="s">
        <v>98</v>
      </c>
      <c r="E2535" s="1">
        <v>18665.87</v>
      </c>
      <c r="F2535" s="1">
        <v>1335.51</v>
      </c>
      <c r="G2535" s="1">
        <v>-750</v>
      </c>
      <c r="H2535" s="1">
        <v>0</v>
      </c>
      <c r="I2535" s="1">
        <v>18080.36</v>
      </c>
      <c r="J2535" s="1">
        <v>1060.3699999999999</v>
      </c>
      <c r="K2535" s="1">
        <v>0</v>
      </c>
      <c r="L2535" s="1">
        <v>-750</v>
      </c>
      <c r="M2535" s="1">
        <v>163.31588701999999</v>
      </c>
      <c r="N2535" s="1">
        <v>411.25</v>
      </c>
    </row>
    <row r="2536" spans="1:14" x14ac:dyDescent="0.15">
      <c r="A2536" s="1" t="str">
        <f t="shared" si="58"/>
        <v>AmeriCredit Automobile Receivables Trust 2017-20001703220 - 01036342795</v>
      </c>
      <c r="B2536" s="2">
        <v>42795</v>
      </c>
      <c r="C2536" s="1" t="s">
        <v>187</v>
      </c>
      <c r="D2536" s="1" t="s">
        <v>98</v>
      </c>
      <c r="E2536" s="1">
        <v>17181.04</v>
      </c>
      <c r="F2536" s="1">
        <v>718.29</v>
      </c>
      <c r="G2536" s="1">
        <v>-500</v>
      </c>
      <c r="H2536" s="1">
        <v>0</v>
      </c>
      <c r="I2536" s="1">
        <v>16962.75</v>
      </c>
      <c r="J2536" s="1">
        <v>210.88</v>
      </c>
      <c r="K2536" s="1">
        <v>0</v>
      </c>
      <c r="L2536" s="1">
        <v>-500</v>
      </c>
      <c r="M2536" s="1">
        <v>179.71993993999999</v>
      </c>
      <c r="N2536" s="1">
        <v>476.26</v>
      </c>
    </row>
    <row r="2537" spans="1:14" x14ac:dyDescent="0.15">
      <c r="A2537" s="1" t="str">
        <f t="shared" si="58"/>
        <v>AmeriCredit Automobile Receivables Trust 2017-20001703220 - 01037742795</v>
      </c>
      <c r="B2537" s="2">
        <v>42795</v>
      </c>
      <c r="C2537" s="1" t="s">
        <v>186</v>
      </c>
      <c r="D2537" s="1" t="s">
        <v>98</v>
      </c>
      <c r="E2537" s="1">
        <v>24646.09</v>
      </c>
      <c r="F2537" s="1">
        <v>6601.11</v>
      </c>
      <c r="G2537" s="1">
        <v>-6005.2</v>
      </c>
      <c r="H2537" s="1">
        <v>0</v>
      </c>
      <c r="I2537" s="1">
        <v>24050.18</v>
      </c>
      <c r="J2537" s="1">
        <v>1026.8900000000001</v>
      </c>
      <c r="K2537" s="1">
        <v>0</v>
      </c>
      <c r="L2537" s="1">
        <v>-5926</v>
      </c>
      <c r="M2537" s="1">
        <v>212.16218071</v>
      </c>
      <c r="N2537" s="1">
        <v>550.70000000000005</v>
      </c>
    </row>
    <row r="2538" spans="1:14" x14ac:dyDescent="0.15">
      <c r="A2538" s="1" t="str">
        <f t="shared" si="58"/>
        <v>AmeriCredit Automobile Receivables Trust 2017-20001703220 - 01038142795</v>
      </c>
      <c r="B2538" s="2">
        <v>42795</v>
      </c>
      <c r="C2538" s="1" t="s">
        <v>185</v>
      </c>
      <c r="D2538" s="1" t="s">
        <v>98</v>
      </c>
      <c r="E2538" s="1">
        <v>10956.28</v>
      </c>
      <c r="F2538" s="1">
        <v>707.06</v>
      </c>
      <c r="G2538" s="1">
        <v>-575</v>
      </c>
      <c r="H2538" s="1">
        <v>0</v>
      </c>
      <c r="I2538" s="1">
        <v>10824.22</v>
      </c>
      <c r="J2538" s="1">
        <v>1006.28</v>
      </c>
      <c r="K2538" s="1">
        <v>0</v>
      </c>
      <c r="L2538" s="1">
        <v>-575</v>
      </c>
      <c r="M2538" s="1">
        <v>78.675706719999994</v>
      </c>
      <c r="N2538" s="1">
        <v>284.37</v>
      </c>
    </row>
    <row r="2539" spans="1:14" x14ac:dyDescent="0.15">
      <c r="A2539" s="1" t="str">
        <f t="shared" si="58"/>
        <v>AmeriCredit Automobile Receivables Trust 2017-20001703220 - 01194042795</v>
      </c>
      <c r="B2539" s="2">
        <v>42795</v>
      </c>
      <c r="C2539" s="1" t="s">
        <v>184</v>
      </c>
      <c r="D2539" s="1" t="s">
        <v>98</v>
      </c>
      <c r="E2539" s="1">
        <v>28377.78</v>
      </c>
      <c r="F2539" s="1">
        <v>1665.37</v>
      </c>
      <c r="G2539" s="1">
        <v>-475</v>
      </c>
      <c r="H2539" s="1">
        <v>0</v>
      </c>
      <c r="I2539" s="1">
        <v>27187.41</v>
      </c>
      <c r="J2539" s="1">
        <v>1692.07</v>
      </c>
      <c r="K2539" s="1">
        <v>0</v>
      </c>
      <c r="L2539" s="1">
        <v>0</v>
      </c>
      <c r="M2539" s="1">
        <v>308.41578941</v>
      </c>
      <c r="N2539" s="1">
        <v>720.61</v>
      </c>
    </row>
    <row r="2540" spans="1:14" x14ac:dyDescent="0.15">
      <c r="A2540" s="1" t="str">
        <f t="shared" si="58"/>
        <v>AmeriCredit Automobile Receivables Trust 2017-20001703220 - 01265342795</v>
      </c>
      <c r="B2540" s="2">
        <v>42795</v>
      </c>
      <c r="C2540" s="1" t="s">
        <v>183</v>
      </c>
      <c r="D2540" s="1" t="s">
        <v>98</v>
      </c>
      <c r="E2540" s="1">
        <v>20298.259999999998</v>
      </c>
      <c r="F2540" s="1">
        <v>1070.45</v>
      </c>
      <c r="G2540" s="1">
        <v>-495</v>
      </c>
      <c r="H2540" s="1">
        <v>0</v>
      </c>
      <c r="I2540" s="1">
        <v>19722.810000000001</v>
      </c>
      <c r="J2540" s="1">
        <v>419.19</v>
      </c>
      <c r="K2540" s="1">
        <v>0</v>
      </c>
      <c r="L2540" s="1">
        <v>-495</v>
      </c>
      <c r="M2540" s="1">
        <v>219.13898269000001</v>
      </c>
      <c r="N2540" s="1">
        <v>729.76</v>
      </c>
    </row>
    <row r="2541" spans="1:14" x14ac:dyDescent="0.15">
      <c r="A2541" s="1" t="str">
        <f t="shared" si="58"/>
        <v>AmeriCredit Automobile Receivables Trust 2017-20001703220 - 01459842795</v>
      </c>
      <c r="B2541" s="2">
        <v>42795</v>
      </c>
      <c r="C2541" s="1" t="s">
        <v>182</v>
      </c>
      <c r="D2541" s="1" t="s">
        <v>98</v>
      </c>
      <c r="E2541" s="1">
        <v>16273</v>
      </c>
      <c r="F2541" s="1">
        <v>607.44000000000005</v>
      </c>
      <c r="G2541" s="1">
        <v>-440</v>
      </c>
      <c r="H2541" s="1">
        <v>0</v>
      </c>
      <c r="I2541" s="1">
        <v>16105.56</v>
      </c>
      <c r="J2541" s="1">
        <v>944.41</v>
      </c>
      <c r="K2541" s="1">
        <v>0</v>
      </c>
      <c r="L2541" s="1">
        <v>-340</v>
      </c>
      <c r="M2541" s="1">
        <v>137.20070254000001</v>
      </c>
      <c r="N2541" s="1">
        <v>365.33</v>
      </c>
    </row>
    <row r="2542" spans="1:14" x14ac:dyDescent="0.15">
      <c r="A2542" s="1" t="str">
        <f t="shared" si="58"/>
        <v>AmeriCredit Automobile Receivables Trust 2017-20001703220 - 01802142795</v>
      </c>
      <c r="B2542" s="2">
        <v>42795</v>
      </c>
      <c r="C2542" s="1" t="s">
        <v>181</v>
      </c>
      <c r="D2542" s="1" t="s">
        <v>98</v>
      </c>
      <c r="E2542" s="1">
        <v>11758</v>
      </c>
      <c r="F2542" s="1">
        <v>698.2</v>
      </c>
      <c r="G2542" s="1">
        <v>-500</v>
      </c>
      <c r="H2542" s="1">
        <v>0</v>
      </c>
      <c r="I2542" s="1">
        <v>11559.8</v>
      </c>
      <c r="J2542" s="1">
        <v>596.22</v>
      </c>
      <c r="K2542" s="1">
        <v>0</v>
      </c>
      <c r="L2542" s="1">
        <v>-500</v>
      </c>
      <c r="M2542" s="1">
        <v>98.98940442</v>
      </c>
      <c r="N2542" s="1">
        <v>264.31</v>
      </c>
    </row>
    <row r="2543" spans="1:14" x14ac:dyDescent="0.15">
      <c r="A2543" s="1" t="str">
        <f t="shared" si="58"/>
        <v>AmeriCredit Automobile Receivables Trust 2017-20001703220 - 01867442795</v>
      </c>
      <c r="B2543" s="2">
        <v>42795</v>
      </c>
      <c r="C2543" s="1" t="s">
        <v>180</v>
      </c>
      <c r="D2543" s="1" t="s">
        <v>98</v>
      </c>
      <c r="E2543" s="1">
        <v>18664.3</v>
      </c>
      <c r="F2543" s="1">
        <v>862.83</v>
      </c>
      <c r="G2543" s="1">
        <v>-495</v>
      </c>
      <c r="H2543" s="1">
        <v>0</v>
      </c>
      <c r="I2543" s="1">
        <v>18296.47</v>
      </c>
      <c r="J2543" s="1">
        <v>873.75</v>
      </c>
      <c r="K2543" s="1">
        <v>0</v>
      </c>
      <c r="L2543" s="1">
        <v>-495</v>
      </c>
      <c r="M2543" s="1">
        <v>159.92901178</v>
      </c>
      <c r="N2543" s="1">
        <v>413.86</v>
      </c>
    </row>
    <row r="2544" spans="1:14" x14ac:dyDescent="0.15">
      <c r="A2544" s="1" t="str">
        <f t="shared" si="58"/>
        <v>AmeriCredit Automobile Receivables Trust 2017-20001703220 - 01922642795</v>
      </c>
      <c r="B2544" s="2">
        <v>42795</v>
      </c>
      <c r="C2544" s="1" t="s">
        <v>179</v>
      </c>
      <c r="D2544" s="1" t="s">
        <v>98</v>
      </c>
      <c r="E2544" s="1">
        <v>23731.5</v>
      </c>
      <c r="F2544" s="1">
        <v>1017.12</v>
      </c>
      <c r="G2544" s="1">
        <v>-425</v>
      </c>
      <c r="H2544" s="1">
        <v>0</v>
      </c>
      <c r="I2544" s="1">
        <v>23139.38</v>
      </c>
      <c r="J2544" s="1">
        <v>894.88</v>
      </c>
      <c r="K2544" s="1">
        <v>0</v>
      </c>
      <c r="L2544" s="1">
        <v>-425</v>
      </c>
      <c r="M2544" s="1">
        <v>213.69662679999999</v>
      </c>
      <c r="N2544" s="1">
        <v>495.38</v>
      </c>
    </row>
    <row r="2545" spans="1:14" x14ac:dyDescent="0.15">
      <c r="A2545" s="1" t="str">
        <f t="shared" si="58"/>
        <v>AmeriCredit Automobile Receivables Trust 2017-20001703220 - 01962542795</v>
      </c>
      <c r="B2545" s="2">
        <v>42795</v>
      </c>
      <c r="C2545" s="1" t="s">
        <v>178</v>
      </c>
      <c r="D2545" s="1" t="s">
        <v>98</v>
      </c>
      <c r="E2545" s="1">
        <v>36272.46</v>
      </c>
      <c r="F2545" s="1">
        <v>1395.74</v>
      </c>
      <c r="G2545" s="1">
        <v>-497</v>
      </c>
      <c r="H2545" s="1">
        <v>0</v>
      </c>
      <c r="I2545" s="1">
        <v>35373.72</v>
      </c>
      <c r="J2545" s="1">
        <v>1234.1400000000001</v>
      </c>
      <c r="K2545" s="1">
        <v>0</v>
      </c>
      <c r="L2545" s="1">
        <v>0</v>
      </c>
      <c r="M2545" s="1">
        <v>363.28580794999999</v>
      </c>
      <c r="N2545" s="1">
        <v>701.13</v>
      </c>
    </row>
    <row r="2546" spans="1:14" x14ac:dyDescent="0.15">
      <c r="A2546" s="1" t="str">
        <f t="shared" si="58"/>
        <v>AmeriCredit Automobile Receivables Trust 2017-20001703220 - 02113142795</v>
      </c>
      <c r="B2546" s="2">
        <v>42795</v>
      </c>
      <c r="C2546" s="1" t="s">
        <v>177</v>
      </c>
      <c r="D2546" s="1" t="s">
        <v>98</v>
      </c>
      <c r="E2546" s="1">
        <v>14055.63</v>
      </c>
      <c r="F2546" s="1">
        <v>604.82000000000005</v>
      </c>
      <c r="G2546" s="1">
        <v>-500</v>
      </c>
      <c r="H2546" s="1">
        <v>0</v>
      </c>
      <c r="I2546" s="1">
        <v>13950.81</v>
      </c>
      <c r="J2546" s="1">
        <v>573.08000000000004</v>
      </c>
      <c r="K2546" s="1">
        <v>0</v>
      </c>
      <c r="L2546" s="1">
        <v>-500</v>
      </c>
      <c r="M2546" s="1">
        <v>163.2018539</v>
      </c>
      <c r="N2546" s="1">
        <v>677.9</v>
      </c>
    </row>
    <row r="2547" spans="1:14" x14ac:dyDescent="0.15">
      <c r="A2547" s="1" t="str">
        <f t="shared" si="58"/>
        <v>AmeriCredit Automobile Receivables Trust 2017-20001703220 - 02137642795</v>
      </c>
      <c r="B2547" s="2">
        <v>42795</v>
      </c>
      <c r="C2547" s="1" t="s">
        <v>176</v>
      </c>
      <c r="D2547" s="1" t="s">
        <v>98</v>
      </c>
      <c r="E2547" s="1">
        <v>12382</v>
      </c>
      <c r="F2547" s="1">
        <v>806.99</v>
      </c>
      <c r="G2547" s="1">
        <v>-500</v>
      </c>
      <c r="H2547" s="1">
        <v>0</v>
      </c>
      <c r="I2547" s="1">
        <v>12075.01</v>
      </c>
      <c r="J2547" s="1">
        <v>656.91</v>
      </c>
      <c r="K2547" s="1">
        <v>0</v>
      </c>
      <c r="L2547" s="1">
        <v>-500</v>
      </c>
      <c r="M2547" s="1">
        <v>128.94604688000001</v>
      </c>
      <c r="N2547" s="1">
        <v>321</v>
      </c>
    </row>
    <row r="2548" spans="1:14" x14ac:dyDescent="0.15">
      <c r="A2548" s="1" t="str">
        <f t="shared" si="58"/>
        <v>AmeriCredit Automobile Receivables Trust 2017-20001703220 - 02393242795</v>
      </c>
      <c r="B2548" s="2">
        <v>42795</v>
      </c>
      <c r="C2548" s="1" t="s">
        <v>175</v>
      </c>
      <c r="D2548" s="1" t="s">
        <v>98</v>
      </c>
      <c r="E2548" s="1">
        <v>18098.990000000002</v>
      </c>
      <c r="F2548" s="1">
        <v>697.6</v>
      </c>
      <c r="G2548" s="1">
        <v>-525</v>
      </c>
      <c r="H2548" s="1">
        <v>0</v>
      </c>
      <c r="I2548" s="1">
        <v>17926.39</v>
      </c>
      <c r="J2548" s="1">
        <v>722.26</v>
      </c>
      <c r="K2548" s="1">
        <v>0</v>
      </c>
      <c r="L2548" s="1">
        <v>-525</v>
      </c>
      <c r="M2548" s="1">
        <v>200.22285122</v>
      </c>
      <c r="N2548" s="1">
        <v>894.66</v>
      </c>
    </row>
    <row r="2549" spans="1:14" x14ac:dyDescent="0.15">
      <c r="A2549" s="1" t="str">
        <f t="shared" si="58"/>
        <v>AmeriCredit Automobile Receivables Trust 2017-20001703220 - 02530342795</v>
      </c>
      <c r="B2549" s="2">
        <v>42795</v>
      </c>
      <c r="C2549" s="1" t="s">
        <v>174</v>
      </c>
      <c r="D2549" s="1" t="s">
        <v>98</v>
      </c>
      <c r="E2549" s="1">
        <v>17880.900000000001</v>
      </c>
      <c r="F2549" s="1">
        <v>940.03</v>
      </c>
      <c r="G2549" s="1">
        <v>-525</v>
      </c>
      <c r="H2549" s="1">
        <v>0</v>
      </c>
      <c r="I2549" s="1">
        <v>17465.87</v>
      </c>
      <c r="J2549" s="1">
        <v>819.39</v>
      </c>
      <c r="K2549" s="1">
        <v>0</v>
      </c>
      <c r="L2549" s="1">
        <v>-525</v>
      </c>
      <c r="M2549" s="1">
        <v>144.75786525000001</v>
      </c>
      <c r="N2549" s="1">
        <v>405.79</v>
      </c>
    </row>
    <row r="2550" spans="1:14" x14ac:dyDescent="0.15">
      <c r="A2550" s="1" t="str">
        <f t="shared" si="58"/>
        <v>AmeriCredit Automobile Receivables Trust 2017-20001703220 - 03174242795</v>
      </c>
      <c r="B2550" s="2">
        <v>42795</v>
      </c>
      <c r="C2550" s="1" t="s">
        <v>173</v>
      </c>
      <c r="D2550" s="1" t="s">
        <v>98</v>
      </c>
      <c r="E2550" s="1">
        <v>27073.07</v>
      </c>
      <c r="F2550" s="1">
        <v>576.01</v>
      </c>
      <c r="G2550" s="1">
        <v>-500</v>
      </c>
      <c r="H2550" s="1">
        <v>0</v>
      </c>
      <c r="I2550" s="1">
        <v>26997.06</v>
      </c>
      <c r="J2550" s="1">
        <v>1145.19</v>
      </c>
      <c r="K2550" s="1">
        <v>0</v>
      </c>
      <c r="L2550" s="1">
        <v>-500</v>
      </c>
      <c r="M2550" s="1">
        <v>220.98125021999999</v>
      </c>
      <c r="N2550" s="1">
        <v>1220.5999999999999</v>
      </c>
    </row>
    <row r="2551" spans="1:14" x14ac:dyDescent="0.15">
      <c r="A2551" s="1" t="str">
        <f t="shared" si="58"/>
        <v/>
      </c>
      <c r="B2551" s="2"/>
    </row>
    <row r="2552" spans="1:14" x14ac:dyDescent="0.15">
      <c r="A2552" s="1" t="str">
        <f t="shared" si="58"/>
        <v/>
      </c>
      <c r="B2552" s="2"/>
    </row>
    <row r="2553" spans="1:14" x14ac:dyDescent="0.15">
      <c r="A2553" s="1" t="str">
        <f t="shared" si="58"/>
        <v/>
      </c>
      <c r="B2553" s="2"/>
    </row>
    <row r="2554" spans="1:14" x14ac:dyDescent="0.15">
      <c r="A2554" s="1" t="str">
        <f t="shared" si="58"/>
        <v/>
      </c>
      <c r="B2554" s="2"/>
    </row>
    <row r="2555" spans="1:14" x14ac:dyDescent="0.15">
      <c r="A2555" s="1" t="str">
        <f t="shared" si="58"/>
        <v/>
      </c>
      <c r="B2555" s="2"/>
    </row>
    <row r="2556" spans="1:14" x14ac:dyDescent="0.15">
      <c r="A2556" s="1" t="str">
        <f t="shared" si="58"/>
        <v/>
      </c>
      <c r="B2556" s="2"/>
    </row>
    <row r="2557" spans="1:14" x14ac:dyDescent="0.15">
      <c r="A2557" s="1" t="str">
        <f t="shared" si="58"/>
        <v/>
      </c>
      <c r="B2557" s="2"/>
    </row>
    <row r="2558" spans="1:14" x14ac:dyDescent="0.15">
      <c r="A2558" s="1" t="str">
        <f t="shared" si="58"/>
        <v/>
      </c>
      <c r="B2558" s="2"/>
    </row>
    <row r="2559" spans="1:14" x14ac:dyDescent="0.15">
      <c r="A2559" s="1" t="str">
        <f t="shared" si="58"/>
        <v/>
      </c>
      <c r="B2559" s="2"/>
    </row>
    <row r="2560" spans="1:14" x14ac:dyDescent="0.15">
      <c r="A2560" s="1" t="str">
        <f t="shared" si="58"/>
        <v/>
      </c>
      <c r="B2560" s="2"/>
    </row>
    <row r="2561" spans="1:2" x14ac:dyDescent="0.15">
      <c r="A2561" s="1" t="str">
        <f t="shared" si="58"/>
        <v/>
      </c>
      <c r="B2561" s="2"/>
    </row>
    <row r="2562" spans="1:2" x14ac:dyDescent="0.15">
      <c r="A2562" s="1" t="str">
        <f t="shared" si="58"/>
        <v/>
      </c>
      <c r="B2562" s="2"/>
    </row>
    <row r="2563" spans="1:2" x14ac:dyDescent="0.15">
      <c r="A2563" s="1" t="str">
        <f t="shared" ref="A2563:A2626" si="59">D2563&amp;C2563&amp;B2563</f>
        <v/>
      </c>
      <c r="B2563" s="2"/>
    </row>
    <row r="2564" spans="1:2" x14ac:dyDescent="0.15">
      <c r="A2564" s="1" t="str">
        <f t="shared" si="59"/>
        <v/>
      </c>
      <c r="B2564" s="2"/>
    </row>
    <row r="2565" spans="1:2" x14ac:dyDescent="0.15">
      <c r="A2565" s="1" t="str">
        <f t="shared" si="59"/>
        <v/>
      </c>
      <c r="B2565" s="2"/>
    </row>
    <row r="2566" spans="1:2" x14ac:dyDescent="0.15">
      <c r="A2566" s="1" t="str">
        <f t="shared" si="59"/>
        <v/>
      </c>
      <c r="B2566" s="2"/>
    </row>
    <row r="2567" spans="1:2" x14ac:dyDescent="0.15">
      <c r="A2567" s="1" t="str">
        <f t="shared" si="59"/>
        <v/>
      </c>
      <c r="B2567" s="2"/>
    </row>
    <row r="2568" spans="1:2" x14ac:dyDescent="0.15">
      <c r="A2568" s="1" t="str">
        <f t="shared" si="59"/>
        <v/>
      </c>
      <c r="B2568" s="2"/>
    </row>
    <row r="2569" spans="1:2" x14ac:dyDescent="0.15">
      <c r="A2569" s="1" t="str">
        <f t="shared" si="59"/>
        <v/>
      </c>
      <c r="B2569" s="2"/>
    </row>
    <row r="2570" spans="1:2" x14ac:dyDescent="0.15">
      <c r="A2570" s="1" t="str">
        <f t="shared" si="59"/>
        <v/>
      </c>
      <c r="B2570" s="2"/>
    </row>
    <row r="2571" spans="1:2" x14ac:dyDescent="0.15">
      <c r="A2571" s="1" t="str">
        <f t="shared" si="59"/>
        <v/>
      </c>
      <c r="B2571" s="2"/>
    </row>
    <row r="2572" spans="1:2" x14ac:dyDescent="0.15">
      <c r="A2572" s="1" t="str">
        <f t="shared" si="59"/>
        <v/>
      </c>
      <c r="B2572" s="2"/>
    </row>
    <row r="2573" spans="1:2" x14ac:dyDescent="0.15">
      <c r="A2573" s="1" t="str">
        <f t="shared" si="59"/>
        <v/>
      </c>
      <c r="B2573" s="2"/>
    </row>
    <row r="2574" spans="1:2" x14ac:dyDescent="0.15">
      <c r="A2574" s="1" t="str">
        <f t="shared" si="59"/>
        <v/>
      </c>
      <c r="B2574" s="2"/>
    </row>
    <row r="2575" spans="1:2" x14ac:dyDescent="0.15">
      <c r="A2575" s="1" t="str">
        <f t="shared" si="59"/>
        <v/>
      </c>
      <c r="B2575" s="2"/>
    </row>
    <row r="2576" spans="1:2" x14ac:dyDescent="0.15">
      <c r="A2576" s="1" t="str">
        <f t="shared" si="59"/>
        <v/>
      </c>
      <c r="B2576" s="2"/>
    </row>
    <row r="2577" spans="1:2" x14ac:dyDescent="0.15">
      <c r="A2577" s="1" t="str">
        <f t="shared" si="59"/>
        <v/>
      </c>
      <c r="B2577" s="2"/>
    </row>
    <row r="2578" spans="1:2" x14ac:dyDescent="0.15">
      <c r="A2578" s="1" t="str">
        <f t="shared" si="59"/>
        <v/>
      </c>
      <c r="B2578" s="2"/>
    </row>
    <row r="2579" spans="1:2" x14ac:dyDescent="0.15">
      <c r="A2579" s="1" t="str">
        <f t="shared" si="59"/>
        <v/>
      </c>
      <c r="B2579" s="2"/>
    </row>
    <row r="2580" spans="1:2" x14ac:dyDescent="0.15">
      <c r="A2580" s="1" t="str">
        <f t="shared" si="59"/>
        <v/>
      </c>
      <c r="B2580" s="2"/>
    </row>
    <row r="2581" spans="1:2" x14ac:dyDescent="0.15">
      <c r="A2581" s="1" t="str">
        <f t="shared" si="59"/>
        <v/>
      </c>
      <c r="B2581" s="2"/>
    </row>
    <row r="2582" spans="1:2" x14ac:dyDescent="0.15">
      <c r="A2582" s="1" t="str">
        <f t="shared" si="59"/>
        <v/>
      </c>
      <c r="B2582" s="2"/>
    </row>
    <row r="2583" spans="1:2" x14ac:dyDescent="0.15">
      <c r="A2583" s="1" t="str">
        <f t="shared" si="59"/>
        <v/>
      </c>
      <c r="B2583" s="2"/>
    </row>
    <row r="2584" spans="1:2" x14ac:dyDescent="0.15">
      <c r="A2584" s="1" t="str">
        <f t="shared" si="59"/>
        <v/>
      </c>
      <c r="B2584" s="2"/>
    </row>
    <row r="2585" spans="1:2" x14ac:dyDescent="0.15">
      <c r="A2585" s="1" t="str">
        <f t="shared" si="59"/>
        <v/>
      </c>
      <c r="B2585" s="2"/>
    </row>
    <row r="2586" spans="1:2" x14ac:dyDescent="0.15">
      <c r="A2586" s="1" t="str">
        <f t="shared" si="59"/>
        <v/>
      </c>
      <c r="B2586" s="2"/>
    </row>
    <row r="2587" spans="1:2" x14ac:dyDescent="0.15">
      <c r="A2587" s="1" t="str">
        <f t="shared" si="59"/>
        <v/>
      </c>
      <c r="B2587" s="2"/>
    </row>
    <row r="2588" spans="1:2" x14ac:dyDescent="0.15">
      <c r="A2588" s="1" t="str">
        <f t="shared" si="59"/>
        <v/>
      </c>
      <c r="B2588" s="2"/>
    </row>
    <row r="2589" spans="1:2" x14ac:dyDescent="0.15">
      <c r="A2589" s="1" t="str">
        <f t="shared" si="59"/>
        <v/>
      </c>
      <c r="B2589" s="2"/>
    </row>
    <row r="2590" spans="1:2" x14ac:dyDescent="0.15">
      <c r="A2590" s="1" t="str">
        <f t="shared" si="59"/>
        <v/>
      </c>
      <c r="B2590" s="2"/>
    </row>
    <row r="2591" spans="1:2" x14ac:dyDescent="0.15">
      <c r="A2591" s="1" t="str">
        <f t="shared" si="59"/>
        <v/>
      </c>
      <c r="B2591" s="2"/>
    </row>
    <row r="2592" spans="1:2" x14ac:dyDescent="0.15">
      <c r="A2592" s="1" t="str">
        <f t="shared" si="59"/>
        <v/>
      </c>
      <c r="B2592" s="2"/>
    </row>
    <row r="2593" spans="1:2" x14ac:dyDescent="0.15">
      <c r="A2593" s="1" t="str">
        <f t="shared" si="59"/>
        <v/>
      </c>
      <c r="B2593" s="2"/>
    </row>
    <row r="2594" spans="1:2" x14ac:dyDescent="0.15">
      <c r="A2594" s="1" t="str">
        <f t="shared" si="59"/>
        <v/>
      </c>
      <c r="B2594" s="2"/>
    </row>
    <row r="2595" spans="1:2" x14ac:dyDescent="0.15">
      <c r="A2595" s="1" t="str">
        <f t="shared" si="59"/>
        <v/>
      </c>
      <c r="B2595" s="2"/>
    </row>
    <row r="2596" spans="1:2" x14ac:dyDescent="0.15">
      <c r="A2596" s="1" t="str">
        <f t="shared" si="59"/>
        <v/>
      </c>
      <c r="B2596" s="2"/>
    </row>
    <row r="2597" spans="1:2" x14ac:dyDescent="0.15">
      <c r="A2597" s="1" t="str">
        <f t="shared" si="59"/>
        <v/>
      </c>
      <c r="B2597" s="2"/>
    </row>
    <row r="2598" spans="1:2" x14ac:dyDescent="0.15">
      <c r="A2598" s="1" t="str">
        <f t="shared" si="59"/>
        <v/>
      </c>
      <c r="B2598" s="2"/>
    </row>
    <row r="2599" spans="1:2" x14ac:dyDescent="0.15">
      <c r="A2599" s="1" t="str">
        <f t="shared" si="59"/>
        <v/>
      </c>
      <c r="B2599" s="2"/>
    </row>
    <row r="2600" spans="1:2" x14ac:dyDescent="0.15">
      <c r="A2600" s="1" t="str">
        <f t="shared" si="59"/>
        <v/>
      </c>
      <c r="B2600" s="2"/>
    </row>
    <row r="2601" spans="1:2" x14ac:dyDescent="0.15">
      <c r="A2601" s="1" t="str">
        <f t="shared" si="59"/>
        <v/>
      </c>
      <c r="B2601" s="2"/>
    </row>
    <row r="2602" spans="1:2" x14ac:dyDescent="0.15">
      <c r="A2602" s="1" t="str">
        <f t="shared" si="59"/>
        <v/>
      </c>
      <c r="B2602" s="2"/>
    </row>
    <row r="2603" spans="1:2" x14ac:dyDescent="0.15">
      <c r="A2603" s="1" t="str">
        <f t="shared" si="59"/>
        <v/>
      </c>
      <c r="B2603" s="2"/>
    </row>
    <row r="2604" spans="1:2" x14ac:dyDescent="0.15">
      <c r="A2604" s="1" t="str">
        <f t="shared" si="59"/>
        <v/>
      </c>
      <c r="B2604" s="2"/>
    </row>
    <row r="2605" spans="1:2" x14ac:dyDescent="0.15">
      <c r="A2605" s="1" t="str">
        <f t="shared" si="59"/>
        <v/>
      </c>
      <c r="B2605" s="2"/>
    </row>
    <row r="2606" spans="1:2" x14ac:dyDescent="0.15">
      <c r="A2606" s="1" t="str">
        <f t="shared" si="59"/>
        <v/>
      </c>
      <c r="B2606" s="2"/>
    </row>
    <row r="2607" spans="1:2" x14ac:dyDescent="0.15">
      <c r="A2607" s="1" t="str">
        <f t="shared" si="59"/>
        <v/>
      </c>
      <c r="B2607" s="2"/>
    </row>
    <row r="2608" spans="1:2" x14ac:dyDescent="0.15">
      <c r="A2608" s="1" t="str">
        <f t="shared" si="59"/>
        <v/>
      </c>
      <c r="B2608" s="2"/>
    </row>
    <row r="2609" spans="1:2" x14ac:dyDescent="0.15">
      <c r="A2609" s="1" t="str">
        <f t="shared" si="59"/>
        <v/>
      </c>
      <c r="B2609" s="2"/>
    </row>
    <row r="2610" spans="1:2" x14ac:dyDescent="0.15">
      <c r="A2610" s="1" t="str">
        <f t="shared" si="59"/>
        <v/>
      </c>
      <c r="B2610" s="2"/>
    </row>
    <row r="2611" spans="1:2" x14ac:dyDescent="0.15">
      <c r="A2611" s="1" t="str">
        <f t="shared" si="59"/>
        <v/>
      </c>
      <c r="B2611" s="2"/>
    </row>
    <row r="2612" spans="1:2" x14ac:dyDescent="0.15">
      <c r="A2612" s="1" t="str">
        <f t="shared" si="59"/>
        <v/>
      </c>
      <c r="B2612" s="2"/>
    </row>
    <row r="2613" spans="1:2" x14ac:dyDescent="0.15">
      <c r="A2613" s="1" t="str">
        <f t="shared" si="59"/>
        <v/>
      </c>
      <c r="B2613" s="2"/>
    </row>
    <row r="2614" spans="1:2" x14ac:dyDescent="0.15">
      <c r="A2614" s="1" t="str">
        <f t="shared" si="59"/>
        <v/>
      </c>
      <c r="B2614" s="2"/>
    </row>
    <row r="2615" spans="1:2" x14ac:dyDescent="0.15">
      <c r="A2615" s="1" t="str">
        <f t="shared" si="59"/>
        <v/>
      </c>
      <c r="B2615" s="2"/>
    </row>
    <row r="2616" spans="1:2" x14ac:dyDescent="0.15">
      <c r="A2616" s="1" t="str">
        <f t="shared" si="59"/>
        <v/>
      </c>
      <c r="B2616" s="2"/>
    </row>
    <row r="2617" spans="1:2" x14ac:dyDescent="0.15">
      <c r="A2617" s="1" t="str">
        <f t="shared" si="59"/>
        <v/>
      </c>
      <c r="B2617" s="2"/>
    </row>
    <row r="2618" spans="1:2" x14ac:dyDescent="0.15">
      <c r="A2618" s="1" t="str">
        <f t="shared" si="59"/>
        <v/>
      </c>
      <c r="B2618" s="2"/>
    </row>
    <row r="2619" spans="1:2" x14ac:dyDescent="0.15">
      <c r="A2619" s="1" t="str">
        <f t="shared" si="59"/>
        <v/>
      </c>
      <c r="B2619" s="2"/>
    </row>
    <row r="2620" spans="1:2" x14ac:dyDescent="0.15">
      <c r="A2620" s="1" t="str">
        <f t="shared" si="59"/>
        <v/>
      </c>
      <c r="B2620" s="2"/>
    </row>
    <row r="2621" spans="1:2" x14ac:dyDescent="0.15">
      <c r="A2621" s="1" t="str">
        <f t="shared" si="59"/>
        <v/>
      </c>
      <c r="B2621" s="2"/>
    </row>
    <row r="2622" spans="1:2" x14ac:dyDescent="0.15">
      <c r="A2622" s="1" t="str">
        <f t="shared" si="59"/>
        <v/>
      </c>
      <c r="B2622" s="2"/>
    </row>
    <row r="2623" spans="1:2" x14ac:dyDescent="0.15">
      <c r="A2623" s="1" t="str">
        <f t="shared" si="59"/>
        <v/>
      </c>
      <c r="B2623" s="2"/>
    </row>
    <row r="2624" spans="1:2" x14ac:dyDescent="0.15">
      <c r="A2624" s="1" t="str">
        <f t="shared" si="59"/>
        <v/>
      </c>
      <c r="B2624" s="2"/>
    </row>
    <row r="2625" spans="1:2" x14ac:dyDescent="0.15">
      <c r="A2625" s="1" t="str">
        <f t="shared" si="59"/>
        <v/>
      </c>
      <c r="B2625" s="2"/>
    </row>
    <row r="2626" spans="1:2" x14ac:dyDescent="0.15">
      <c r="A2626" s="1" t="str">
        <f t="shared" si="59"/>
        <v/>
      </c>
      <c r="B2626" s="2"/>
    </row>
    <row r="2627" spans="1:2" x14ac:dyDescent="0.15">
      <c r="A2627" s="1" t="str">
        <f t="shared" ref="A2627:A2690" si="60">D2627&amp;C2627&amp;B2627</f>
        <v/>
      </c>
      <c r="B2627" s="2"/>
    </row>
    <row r="2628" spans="1:2" x14ac:dyDescent="0.15">
      <c r="A2628" s="1" t="str">
        <f t="shared" si="60"/>
        <v/>
      </c>
      <c r="B2628" s="2"/>
    </row>
    <row r="2629" spans="1:2" x14ac:dyDescent="0.15">
      <c r="A2629" s="1" t="str">
        <f t="shared" si="60"/>
        <v/>
      </c>
      <c r="B2629" s="2"/>
    </row>
    <row r="2630" spans="1:2" x14ac:dyDescent="0.15">
      <c r="A2630" s="1" t="str">
        <f t="shared" si="60"/>
        <v/>
      </c>
      <c r="B2630" s="2"/>
    </row>
  </sheetData>
  <autoFilter ref="A2:N2630"/>
  <sortState ref="A3:L2630">
    <sortCondition ref="D3:D2630"/>
    <sortCondition ref="C3:C2630"/>
    <sortCondition ref="B3:B26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Peter</vt:lpstr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Lecker</dc:creator>
  <cp:lastModifiedBy>Microsoft Office User</cp:lastModifiedBy>
  <dcterms:created xsi:type="dcterms:W3CDTF">2017-05-23T14:22:13Z</dcterms:created>
  <dcterms:modified xsi:type="dcterms:W3CDTF">2017-05-23T20:55:58Z</dcterms:modified>
</cp:coreProperties>
</file>