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3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Koushik/PycharmProjects/ABS-EE/Analysis/"/>
    </mc:Choice>
  </mc:AlternateContent>
  <bookViews>
    <workbookView xWindow="1320" yWindow="1400" windowWidth="24280" windowHeight="13920" tabRatio="500"/>
  </bookViews>
  <sheets>
    <sheet name="(1) Summary" sheetId="1" r:id="rId1"/>
    <sheet name="(2) Comparison" sheetId="2" r:id="rId2"/>
    <sheet name="(3) Performance" sheetId="11" r:id="rId3"/>
    <sheet name="(4) Cross-Sectional" sheetId="5" r:id="rId4"/>
    <sheet name="(5) Roll Rate Time Series" sheetId="7" r:id="rId5"/>
    <sheet name="(6) Roll Rate Matrix" sheetId="8" r:id="rId6"/>
    <sheet name="MFC" sheetId="4" r:id="rId7"/>
    <sheet name="Date" sheetId="9" r:id="rId8"/>
    <sheet name="MOB" sheetId="10" r:id="rId9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Y1" i="10" l="1"/>
  <c r="X1" i="10"/>
  <c r="W1" i="10"/>
  <c r="V1" i="10"/>
  <c r="U1" i="10"/>
  <c r="T1" i="10"/>
  <c r="S1" i="10"/>
  <c r="R1" i="10"/>
  <c r="Q1" i="10"/>
  <c r="P1" i="10"/>
  <c r="O1" i="10"/>
  <c r="N1" i="10"/>
  <c r="M1" i="10"/>
  <c r="L1" i="10"/>
  <c r="K1" i="10"/>
  <c r="J1" i="10"/>
  <c r="I1" i="10"/>
  <c r="H1" i="10"/>
  <c r="G1" i="10"/>
  <c r="F1" i="10"/>
  <c r="E1" i="10"/>
  <c r="D1" i="10"/>
  <c r="C1" i="10"/>
  <c r="B1" i="10"/>
  <c r="Y1" i="9"/>
  <c r="X1" i="9"/>
  <c r="W1" i="9"/>
  <c r="V1" i="9"/>
  <c r="U1" i="9"/>
  <c r="T1" i="9"/>
  <c r="S1" i="9"/>
  <c r="R1" i="9"/>
  <c r="Q1" i="9"/>
  <c r="P1" i="9"/>
  <c r="O1" i="9"/>
  <c r="N1" i="9"/>
  <c r="M1" i="9"/>
  <c r="L1" i="9"/>
  <c r="K1" i="9"/>
  <c r="J1" i="9"/>
  <c r="I1" i="9"/>
  <c r="H1" i="9"/>
  <c r="G1" i="9"/>
  <c r="F1" i="9"/>
  <c r="E1" i="9"/>
  <c r="D1" i="9"/>
  <c r="C1" i="9"/>
  <c r="B1" i="9"/>
  <c r="B110" i="11"/>
  <c r="B109" i="11"/>
  <c r="B108" i="11"/>
  <c r="B107" i="11"/>
  <c r="B106" i="11"/>
  <c r="B105" i="11"/>
  <c r="B104" i="11"/>
  <c r="B103" i="11"/>
  <c r="B102" i="11"/>
  <c r="B101" i="11"/>
  <c r="B100" i="11"/>
  <c r="B99" i="11"/>
  <c r="B98" i="11"/>
  <c r="B97" i="11"/>
  <c r="B96" i="11"/>
  <c r="B95" i="11"/>
  <c r="B94" i="11"/>
  <c r="B93" i="11"/>
  <c r="B92" i="11"/>
  <c r="B91" i="11"/>
  <c r="B90" i="11"/>
  <c r="B89" i="11"/>
  <c r="B88" i="11"/>
  <c r="B87" i="11"/>
  <c r="B86" i="11"/>
  <c r="B85" i="11"/>
  <c r="B84" i="11"/>
  <c r="B83" i="11"/>
  <c r="B82" i="11"/>
  <c r="B81" i="11"/>
  <c r="B80" i="11"/>
  <c r="B79" i="11"/>
  <c r="B78" i="11"/>
  <c r="B77" i="11"/>
  <c r="B76" i="11"/>
  <c r="B75" i="11"/>
  <c r="B74" i="11"/>
  <c r="B73" i="11"/>
  <c r="B72" i="11"/>
  <c r="B71" i="11"/>
  <c r="B70" i="11"/>
  <c r="B69" i="11"/>
  <c r="B68" i="11"/>
  <c r="B67" i="11"/>
  <c r="B66" i="11"/>
  <c r="B65" i="11"/>
  <c r="B64" i="11"/>
  <c r="B63" i="11"/>
  <c r="B62" i="11"/>
  <c r="B61" i="11"/>
  <c r="B60" i="11"/>
  <c r="B59" i="11"/>
  <c r="B58" i="11"/>
  <c r="B57" i="11"/>
  <c r="B56" i="11"/>
  <c r="B55" i="11"/>
  <c r="B54" i="11"/>
  <c r="B53" i="11"/>
  <c r="B52" i="11"/>
  <c r="B51" i="11"/>
  <c r="B50" i="11"/>
  <c r="B49" i="11"/>
  <c r="B48" i="11"/>
  <c r="B47" i="11"/>
  <c r="B46" i="11"/>
  <c r="B45" i="11"/>
  <c r="B44" i="11"/>
  <c r="B43" i="11"/>
  <c r="B42" i="11"/>
  <c r="B41" i="11"/>
  <c r="B40" i="11"/>
  <c r="B39" i="11"/>
  <c r="B38" i="11"/>
  <c r="B37" i="11"/>
  <c r="B36" i="11"/>
  <c r="F35" i="11"/>
  <c r="J35" i="11"/>
  <c r="N35" i="11"/>
  <c r="R35" i="11"/>
  <c r="R34" i="11"/>
  <c r="R110" i="11"/>
  <c r="E35" i="11"/>
  <c r="I35" i="11"/>
  <c r="M35" i="11"/>
  <c r="Q35" i="11"/>
  <c r="Q34" i="11"/>
  <c r="Q110" i="11"/>
  <c r="D35" i="11"/>
  <c r="H35" i="11"/>
  <c r="L35" i="11"/>
  <c r="P35" i="11"/>
  <c r="P34" i="11"/>
  <c r="P110" i="11"/>
  <c r="R109" i="11"/>
  <c r="Q109" i="11"/>
  <c r="P109" i="11"/>
  <c r="R108" i="11"/>
  <c r="Q108" i="11"/>
  <c r="P108" i="11"/>
  <c r="R107" i="11"/>
  <c r="Q107" i="11"/>
  <c r="P107" i="11"/>
  <c r="R106" i="11"/>
  <c r="Q106" i="11"/>
  <c r="P106" i="11"/>
  <c r="R105" i="11"/>
  <c r="Q105" i="11"/>
  <c r="P105" i="11"/>
  <c r="R104" i="11"/>
  <c r="Q104" i="11"/>
  <c r="P104" i="11"/>
  <c r="R103" i="11"/>
  <c r="Q103" i="11"/>
  <c r="P103" i="11"/>
  <c r="R102" i="11"/>
  <c r="Q102" i="11"/>
  <c r="P102" i="11"/>
  <c r="R101" i="11"/>
  <c r="Q101" i="11"/>
  <c r="P101" i="11"/>
  <c r="R100" i="11"/>
  <c r="Q100" i="11"/>
  <c r="P100" i="11"/>
  <c r="R99" i="11"/>
  <c r="Q99" i="11"/>
  <c r="P99" i="11"/>
  <c r="R98" i="11"/>
  <c r="Q98" i="11"/>
  <c r="P98" i="11"/>
  <c r="R97" i="11"/>
  <c r="Q97" i="11"/>
  <c r="P97" i="11"/>
  <c r="R96" i="11"/>
  <c r="Q96" i="11"/>
  <c r="P96" i="11"/>
  <c r="R95" i="11"/>
  <c r="Q95" i="11"/>
  <c r="P95" i="11"/>
  <c r="R94" i="11"/>
  <c r="Q94" i="11"/>
  <c r="P94" i="11"/>
  <c r="R93" i="11"/>
  <c r="Q93" i="11"/>
  <c r="P93" i="11"/>
  <c r="R92" i="11"/>
  <c r="Q92" i="11"/>
  <c r="P92" i="11"/>
  <c r="R91" i="11"/>
  <c r="Q91" i="11"/>
  <c r="P91" i="11"/>
  <c r="R90" i="11"/>
  <c r="Q90" i="11"/>
  <c r="P90" i="11"/>
  <c r="R89" i="11"/>
  <c r="Q89" i="11"/>
  <c r="P89" i="11"/>
  <c r="R88" i="11"/>
  <c r="Q88" i="11"/>
  <c r="P88" i="11"/>
  <c r="R87" i="11"/>
  <c r="Q87" i="11"/>
  <c r="P87" i="11"/>
  <c r="R86" i="11"/>
  <c r="Q86" i="11"/>
  <c r="P86" i="11"/>
  <c r="R85" i="11"/>
  <c r="Q85" i="11"/>
  <c r="P85" i="11"/>
  <c r="R84" i="11"/>
  <c r="Q84" i="11"/>
  <c r="P84" i="11"/>
  <c r="R83" i="11"/>
  <c r="Q83" i="11"/>
  <c r="P83" i="11"/>
  <c r="R82" i="11"/>
  <c r="Q82" i="11"/>
  <c r="P82" i="11"/>
  <c r="R81" i="11"/>
  <c r="Q81" i="11"/>
  <c r="P81" i="11"/>
  <c r="R80" i="11"/>
  <c r="Q80" i="11"/>
  <c r="P80" i="11"/>
  <c r="R79" i="11"/>
  <c r="Q79" i="11"/>
  <c r="P79" i="11"/>
  <c r="R78" i="11"/>
  <c r="Q78" i="11"/>
  <c r="P78" i="11"/>
  <c r="R77" i="11"/>
  <c r="Q77" i="11"/>
  <c r="P77" i="11"/>
  <c r="R76" i="11"/>
  <c r="Q76" i="11"/>
  <c r="P76" i="11"/>
  <c r="R75" i="11"/>
  <c r="Q75" i="11"/>
  <c r="P75" i="11"/>
  <c r="R74" i="11"/>
  <c r="Q74" i="11"/>
  <c r="P74" i="11"/>
  <c r="R73" i="11"/>
  <c r="Q73" i="11"/>
  <c r="P73" i="11"/>
  <c r="R72" i="11"/>
  <c r="Q72" i="11"/>
  <c r="P72" i="11"/>
  <c r="R71" i="11"/>
  <c r="Q71" i="11"/>
  <c r="P71" i="11"/>
  <c r="R70" i="11"/>
  <c r="Q70" i="11"/>
  <c r="P70" i="11"/>
  <c r="R69" i="11"/>
  <c r="Q69" i="11"/>
  <c r="P69" i="11"/>
  <c r="R68" i="11"/>
  <c r="Q68" i="11"/>
  <c r="P68" i="11"/>
  <c r="R67" i="11"/>
  <c r="Q67" i="11"/>
  <c r="P67" i="11"/>
  <c r="R66" i="11"/>
  <c r="Q66" i="11"/>
  <c r="P66" i="11"/>
  <c r="R65" i="11"/>
  <c r="Q65" i="11"/>
  <c r="P65" i="11"/>
  <c r="R64" i="11"/>
  <c r="Q64" i="11"/>
  <c r="P64" i="11"/>
  <c r="R63" i="11"/>
  <c r="Q63" i="11"/>
  <c r="P63" i="11"/>
  <c r="R62" i="11"/>
  <c r="Q62" i="11"/>
  <c r="P62" i="11"/>
  <c r="R61" i="11"/>
  <c r="Q61" i="11"/>
  <c r="P61" i="11"/>
  <c r="R60" i="11"/>
  <c r="Q60" i="11"/>
  <c r="P60" i="11"/>
  <c r="R59" i="11"/>
  <c r="Q59" i="11"/>
  <c r="P59" i="11"/>
  <c r="R58" i="11"/>
  <c r="Q58" i="11"/>
  <c r="P58" i="11"/>
  <c r="R57" i="11"/>
  <c r="Q57" i="11"/>
  <c r="P57" i="11"/>
  <c r="R56" i="11"/>
  <c r="Q56" i="11"/>
  <c r="P56" i="11"/>
  <c r="R55" i="11"/>
  <c r="Q55" i="11"/>
  <c r="P55" i="11"/>
  <c r="R54" i="11"/>
  <c r="Q54" i="11"/>
  <c r="P54" i="11"/>
  <c r="R53" i="11"/>
  <c r="Q53" i="11"/>
  <c r="P53" i="11"/>
  <c r="R52" i="11"/>
  <c r="Q52" i="11"/>
  <c r="P52" i="11"/>
  <c r="R51" i="11"/>
  <c r="Q51" i="11"/>
  <c r="P51" i="11"/>
  <c r="R50" i="11"/>
  <c r="Q50" i="11"/>
  <c r="P50" i="11"/>
  <c r="R49" i="11"/>
  <c r="Q49" i="11"/>
  <c r="P49" i="11"/>
  <c r="R48" i="11"/>
  <c r="Q48" i="11"/>
  <c r="P48" i="11"/>
  <c r="R47" i="11"/>
  <c r="Q47" i="11"/>
  <c r="P47" i="11"/>
  <c r="R46" i="11"/>
  <c r="Q46" i="11"/>
  <c r="P46" i="11"/>
  <c r="R45" i="11"/>
  <c r="Q45" i="11"/>
  <c r="P45" i="11"/>
  <c r="R44" i="11"/>
  <c r="Q44" i="11"/>
  <c r="P44" i="11"/>
  <c r="R43" i="11"/>
  <c r="Q43" i="11"/>
  <c r="P43" i="11"/>
  <c r="R42" i="11"/>
  <c r="Q42" i="11"/>
  <c r="P42" i="11"/>
  <c r="R41" i="11"/>
  <c r="Q41" i="11"/>
  <c r="P41" i="11"/>
  <c r="R40" i="11"/>
  <c r="Q40" i="11"/>
  <c r="P40" i="11"/>
  <c r="R39" i="11"/>
  <c r="Q39" i="11"/>
  <c r="P39" i="11"/>
  <c r="R38" i="11"/>
  <c r="Q38" i="11"/>
  <c r="P38" i="11"/>
  <c r="R37" i="11"/>
  <c r="Q37" i="11"/>
  <c r="P37" i="11"/>
  <c r="R36" i="11"/>
  <c r="Q36" i="11"/>
  <c r="P36" i="11"/>
  <c r="N34" i="11"/>
  <c r="N110" i="11"/>
  <c r="M34" i="11"/>
  <c r="M110" i="11"/>
  <c r="L34" i="11"/>
  <c r="L110" i="11"/>
  <c r="N109" i="11"/>
  <c r="M109" i="11"/>
  <c r="L109" i="11"/>
  <c r="N108" i="11"/>
  <c r="M108" i="11"/>
  <c r="L108" i="11"/>
  <c r="N107" i="11"/>
  <c r="M107" i="11"/>
  <c r="L107" i="11"/>
  <c r="N106" i="11"/>
  <c r="M106" i="11"/>
  <c r="L106" i="11"/>
  <c r="N105" i="11"/>
  <c r="M105" i="11"/>
  <c r="L105" i="11"/>
  <c r="N104" i="11"/>
  <c r="M104" i="11"/>
  <c r="L104" i="11"/>
  <c r="N103" i="11"/>
  <c r="M103" i="11"/>
  <c r="L103" i="11"/>
  <c r="N102" i="11"/>
  <c r="M102" i="11"/>
  <c r="L102" i="11"/>
  <c r="N101" i="11"/>
  <c r="M101" i="11"/>
  <c r="L101" i="11"/>
  <c r="N100" i="11"/>
  <c r="M100" i="11"/>
  <c r="L100" i="11"/>
  <c r="N99" i="11"/>
  <c r="M99" i="11"/>
  <c r="L99" i="11"/>
  <c r="N98" i="11"/>
  <c r="M98" i="11"/>
  <c r="L98" i="11"/>
  <c r="N97" i="11"/>
  <c r="M97" i="11"/>
  <c r="L97" i="11"/>
  <c r="N96" i="11"/>
  <c r="M96" i="11"/>
  <c r="L96" i="11"/>
  <c r="N95" i="11"/>
  <c r="M95" i="11"/>
  <c r="L95" i="11"/>
  <c r="N94" i="11"/>
  <c r="M94" i="11"/>
  <c r="L94" i="11"/>
  <c r="N93" i="11"/>
  <c r="M93" i="11"/>
  <c r="L93" i="11"/>
  <c r="N92" i="11"/>
  <c r="M92" i="11"/>
  <c r="L92" i="11"/>
  <c r="N91" i="11"/>
  <c r="M91" i="11"/>
  <c r="L91" i="11"/>
  <c r="N90" i="11"/>
  <c r="M90" i="11"/>
  <c r="L90" i="11"/>
  <c r="N89" i="11"/>
  <c r="M89" i="11"/>
  <c r="L89" i="11"/>
  <c r="N88" i="11"/>
  <c r="M88" i="11"/>
  <c r="L88" i="11"/>
  <c r="N87" i="11"/>
  <c r="M87" i="11"/>
  <c r="L87" i="11"/>
  <c r="N86" i="11"/>
  <c r="M86" i="11"/>
  <c r="L86" i="11"/>
  <c r="N85" i="11"/>
  <c r="M85" i="11"/>
  <c r="L85" i="11"/>
  <c r="N84" i="11"/>
  <c r="M84" i="11"/>
  <c r="L84" i="11"/>
  <c r="N83" i="11"/>
  <c r="M83" i="11"/>
  <c r="L83" i="11"/>
  <c r="N82" i="11"/>
  <c r="M82" i="11"/>
  <c r="L82" i="11"/>
  <c r="N81" i="11"/>
  <c r="M81" i="11"/>
  <c r="L81" i="11"/>
  <c r="N80" i="11"/>
  <c r="M80" i="11"/>
  <c r="L80" i="11"/>
  <c r="N79" i="11"/>
  <c r="M79" i="11"/>
  <c r="L79" i="11"/>
  <c r="N78" i="11"/>
  <c r="M78" i="11"/>
  <c r="L78" i="11"/>
  <c r="N77" i="11"/>
  <c r="M77" i="11"/>
  <c r="L77" i="11"/>
  <c r="N76" i="11"/>
  <c r="M76" i="11"/>
  <c r="L76" i="11"/>
  <c r="N75" i="11"/>
  <c r="M75" i="11"/>
  <c r="L75" i="11"/>
  <c r="N74" i="11"/>
  <c r="M74" i="11"/>
  <c r="L74" i="11"/>
  <c r="N73" i="11"/>
  <c r="M73" i="11"/>
  <c r="L73" i="11"/>
  <c r="N72" i="11"/>
  <c r="M72" i="11"/>
  <c r="L72" i="11"/>
  <c r="N71" i="11"/>
  <c r="M71" i="11"/>
  <c r="L71" i="11"/>
  <c r="N70" i="11"/>
  <c r="M70" i="11"/>
  <c r="L70" i="11"/>
  <c r="N69" i="11"/>
  <c r="M69" i="11"/>
  <c r="L69" i="11"/>
  <c r="N68" i="11"/>
  <c r="M68" i="11"/>
  <c r="L68" i="11"/>
  <c r="N67" i="11"/>
  <c r="M67" i="11"/>
  <c r="L67" i="11"/>
  <c r="N66" i="11"/>
  <c r="M66" i="11"/>
  <c r="L66" i="11"/>
  <c r="N65" i="11"/>
  <c r="M65" i="11"/>
  <c r="L65" i="11"/>
  <c r="N64" i="11"/>
  <c r="M64" i="11"/>
  <c r="L64" i="11"/>
  <c r="N63" i="11"/>
  <c r="M63" i="11"/>
  <c r="L63" i="11"/>
  <c r="N62" i="11"/>
  <c r="M62" i="11"/>
  <c r="L62" i="11"/>
  <c r="N61" i="11"/>
  <c r="M61" i="11"/>
  <c r="L61" i="11"/>
  <c r="N60" i="11"/>
  <c r="M60" i="11"/>
  <c r="L60" i="11"/>
  <c r="N59" i="11"/>
  <c r="M59" i="11"/>
  <c r="L59" i="11"/>
  <c r="N58" i="11"/>
  <c r="M58" i="11"/>
  <c r="L58" i="11"/>
  <c r="N57" i="11"/>
  <c r="M57" i="11"/>
  <c r="L57" i="11"/>
  <c r="N56" i="11"/>
  <c r="M56" i="11"/>
  <c r="L56" i="11"/>
  <c r="N55" i="11"/>
  <c r="M55" i="11"/>
  <c r="L55" i="11"/>
  <c r="N54" i="11"/>
  <c r="M54" i="11"/>
  <c r="L54" i="11"/>
  <c r="N53" i="11"/>
  <c r="M53" i="11"/>
  <c r="L53" i="11"/>
  <c r="N52" i="11"/>
  <c r="M52" i="11"/>
  <c r="L52" i="11"/>
  <c r="N51" i="11"/>
  <c r="M51" i="11"/>
  <c r="L51" i="11"/>
  <c r="N50" i="11"/>
  <c r="M50" i="11"/>
  <c r="L50" i="11"/>
  <c r="N49" i="11"/>
  <c r="M49" i="11"/>
  <c r="L49" i="11"/>
  <c r="N48" i="11"/>
  <c r="M48" i="11"/>
  <c r="L48" i="11"/>
  <c r="N47" i="11"/>
  <c r="M47" i="11"/>
  <c r="L47" i="11"/>
  <c r="N46" i="11"/>
  <c r="M46" i="11"/>
  <c r="L46" i="11"/>
  <c r="N45" i="11"/>
  <c r="M45" i="11"/>
  <c r="L45" i="11"/>
  <c r="N44" i="11"/>
  <c r="M44" i="11"/>
  <c r="L44" i="11"/>
  <c r="N43" i="11"/>
  <c r="M43" i="11"/>
  <c r="L43" i="11"/>
  <c r="N42" i="11"/>
  <c r="M42" i="11"/>
  <c r="L42" i="11"/>
  <c r="N41" i="11"/>
  <c r="M41" i="11"/>
  <c r="L41" i="11"/>
  <c r="N40" i="11"/>
  <c r="M40" i="11"/>
  <c r="L40" i="11"/>
  <c r="N39" i="11"/>
  <c r="M39" i="11"/>
  <c r="L39" i="11"/>
  <c r="N38" i="11"/>
  <c r="M38" i="11"/>
  <c r="L38" i="11"/>
  <c r="N37" i="11"/>
  <c r="M37" i="11"/>
  <c r="L37" i="11"/>
  <c r="N36" i="11"/>
  <c r="M36" i="11"/>
  <c r="L36" i="11"/>
  <c r="J34" i="11"/>
  <c r="J110" i="11"/>
  <c r="I34" i="11"/>
  <c r="I110" i="11"/>
  <c r="H34" i="11"/>
  <c r="H110" i="11"/>
  <c r="J109" i="11"/>
  <c r="I109" i="11"/>
  <c r="H109" i="11"/>
  <c r="J108" i="11"/>
  <c r="I108" i="11"/>
  <c r="H108" i="11"/>
  <c r="J107" i="11"/>
  <c r="I107" i="11"/>
  <c r="H107" i="11"/>
  <c r="J106" i="11"/>
  <c r="I106" i="11"/>
  <c r="H106" i="11"/>
  <c r="J105" i="11"/>
  <c r="I105" i="11"/>
  <c r="H105" i="11"/>
  <c r="J104" i="11"/>
  <c r="I104" i="11"/>
  <c r="H104" i="11"/>
  <c r="J103" i="11"/>
  <c r="I103" i="11"/>
  <c r="H103" i="11"/>
  <c r="J102" i="11"/>
  <c r="I102" i="11"/>
  <c r="H102" i="11"/>
  <c r="J101" i="11"/>
  <c r="I101" i="11"/>
  <c r="H101" i="11"/>
  <c r="J100" i="11"/>
  <c r="I100" i="11"/>
  <c r="H100" i="11"/>
  <c r="J99" i="11"/>
  <c r="I99" i="11"/>
  <c r="H99" i="11"/>
  <c r="J98" i="11"/>
  <c r="I98" i="11"/>
  <c r="H98" i="11"/>
  <c r="J97" i="11"/>
  <c r="I97" i="11"/>
  <c r="H97" i="11"/>
  <c r="J96" i="11"/>
  <c r="I96" i="11"/>
  <c r="H96" i="11"/>
  <c r="J95" i="11"/>
  <c r="I95" i="11"/>
  <c r="H95" i="11"/>
  <c r="J94" i="11"/>
  <c r="I94" i="11"/>
  <c r="H94" i="11"/>
  <c r="J93" i="11"/>
  <c r="I93" i="11"/>
  <c r="H93" i="11"/>
  <c r="J92" i="11"/>
  <c r="I92" i="11"/>
  <c r="H92" i="11"/>
  <c r="J91" i="11"/>
  <c r="I91" i="11"/>
  <c r="H91" i="11"/>
  <c r="J90" i="11"/>
  <c r="I90" i="11"/>
  <c r="H90" i="11"/>
  <c r="J89" i="11"/>
  <c r="I89" i="11"/>
  <c r="H89" i="11"/>
  <c r="J88" i="11"/>
  <c r="I88" i="11"/>
  <c r="H88" i="11"/>
  <c r="J87" i="11"/>
  <c r="I87" i="11"/>
  <c r="H87" i="11"/>
  <c r="J86" i="11"/>
  <c r="I86" i="11"/>
  <c r="H86" i="11"/>
  <c r="J85" i="11"/>
  <c r="I85" i="11"/>
  <c r="H85" i="11"/>
  <c r="J84" i="11"/>
  <c r="I84" i="11"/>
  <c r="H84" i="11"/>
  <c r="J83" i="11"/>
  <c r="I83" i="11"/>
  <c r="H83" i="11"/>
  <c r="J82" i="11"/>
  <c r="I82" i="11"/>
  <c r="H82" i="11"/>
  <c r="J81" i="11"/>
  <c r="I81" i="11"/>
  <c r="H81" i="11"/>
  <c r="J80" i="11"/>
  <c r="I80" i="11"/>
  <c r="H80" i="11"/>
  <c r="J79" i="11"/>
  <c r="I79" i="11"/>
  <c r="H79" i="11"/>
  <c r="J78" i="11"/>
  <c r="I78" i="11"/>
  <c r="H78" i="11"/>
  <c r="J77" i="11"/>
  <c r="I77" i="11"/>
  <c r="H77" i="11"/>
  <c r="J76" i="11"/>
  <c r="I76" i="11"/>
  <c r="H76" i="11"/>
  <c r="J75" i="11"/>
  <c r="I75" i="11"/>
  <c r="H75" i="11"/>
  <c r="J74" i="11"/>
  <c r="I74" i="11"/>
  <c r="H74" i="11"/>
  <c r="J73" i="11"/>
  <c r="I73" i="11"/>
  <c r="H73" i="11"/>
  <c r="J72" i="11"/>
  <c r="I72" i="11"/>
  <c r="H72" i="11"/>
  <c r="J71" i="11"/>
  <c r="I71" i="11"/>
  <c r="H71" i="11"/>
  <c r="J70" i="11"/>
  <c r="I70" i="11"/>
  <c r="H70" i="11"/>
  <c r="J69" i="11"/>
  <c r="I69" i="11"/>
  <c r="H69" i="11"/>
  <c r="J68" i="11"/>
  <c r="I68" i="11"/>
  <c r="H68" i="11"/>
  <c r="J67" i="11"/>
  <c r="I67" i="11"/>
  <c r="H67" i="11"/>
  <c r="J66" i="11"/>
  <c r="I66" i="11"/>
  <c r="H66" i="11"/>
  <c r="J65" i="11"/>
  <c r="I65" i="11"/>
  <c r="H65" i="11"/>
  <c r="J64" i="11"/>
  <c r="I64" i="11"/>
  <c r="H64" i="11"/>
  <c r="J63" i="11"/>
  <c r="I63" i="11"/>
  <c r="H63" i="11"/>
  <c r="J62" i="11"/>
  <c r="I62" i="11"/>
  <c r="H62" i="11"/>
  <c r="J61" i="11"/>
  <c r="I61" i="11"/>
  <c r="H61" i="11"/>
  <c r="J60" i="11"/>
  <c r="I60" i="11"/>
  <c r="H60" i="11"/>
  <c r="J59" i="11"/>
  <c r="I59" i="11"/>
  <c r="H59" i="11"/>
  <c r="J58" i="11"/>
  <c r="I58" i="11"/>
  <c r="H58" i="11"/>
  <c r="J57" i="11"/>
  <c r="I57" i="11"/>
  <c r="H57" i="11"/>
  <c r="J56" i="11"/>
  <c r="I56" i="11"/>
  <c r="H56" i="11"/>
  <c r="J55" i="11"/>
  <c r="I55" i="11"/>
  <c r="H55" i="11"/>
  <c r="J54" i="11"/>
  <c r="I54" i="11"/>
  <c r="H54" i="11"/>
  <c r="J53" i="11"/>
  <c r="I53" i="11"/>
  <c r="H53" i="11"/>
  <c r="J52" i="11"/>
  <c r="I52" i="11"/>
  <c r="H52" i="11"/>
  <c r="J51" i="11"/>
  <c r="I51" i="11"/>
  <c r="H51" i="11"/>
  <c r="J50" i="11"/>
  <c r="I50" i="11"/>
  <c r="H50" i="11"/>
  <c r="J49" i="11"/>
  <c r="I49" i="11"/>
  <c r="H49" i="11"/>
  <c r="J48" i="11"/>
  <c r="I48" i="11"/>
  <c r="H48" i="11"/>
  <c r="J47" i="11"/>
  <c r="I47" i="11"/>
  <c r="H47" i="11"/>
  <c r="J46" i="11"/>
  <c r="I46" i="11"/>
  <c r="H46" i="11"/>
  <c r="J45" i="11"/>
  <c r="I45" i="11"/>
  <c r="H45" i="11"/>
  <c r="J44" i="11"/>
  <c r="I44" i="11"/>
  <c r="H44" i="11"/>
  <c r="J43" i="11"/>
  <c r="I43" i="11"/>
  <c r="H43" i="11"/>
  <c r="J42" i="11"/>
  <c r="I42" i="11"/>
  <c r="H42" i="11"/>
  <c r="J41" i="11"/>
  <c r="I41" i="11"/>
  <c r="H41" i="11"/>
  <c r="J40" i="11"/>
  <c r="I40" i="11"/>
  <c r="H40" i="11"/>
  <c r="J39" i="11"/>
  <c r="I39" i="11"/>
  <c r="H39" i="11"/>
  <c r="J38" i="11"/>
  <c r="I38" i="11"/>
  <c r="H38" i="11"/>
  <c r="J37" i="11"/>
  <c r="I37" i="11"/>
  <c r="H37" i="11"/>
  <c r="J36" i="11"/>
  <c r="I36" i="11"/>
  <c r="H36" i="11"/>
  <c r="F34" i="11"/>
  <c r="F110" i="11"/>
  <c r="F109" i="11"/>
  <c r="F108" i="11"/>
  <c r="F107" i="11"/>
  <c r="F106" i="11"/>
  <c r="F105" i="11"/>
  <c r="F104" i="11"/>
  <c r="F103" i="11"/>
  <c r="F102" i="11"/>
  <c r="F101" i="11"/>
  <c r="F100" i="11"/>
  <c r="F99" i="11"/>
  <c r="F98" i="11"/>
  <c r="F97" i="11"/>
  <c r="F96" i="11"/>
  <c r="F95" i="11"/>
  <c r="F94" i="11"/>
  <c r="F93" i="11"/>
  <c r="F92" i="11"/>
  <c r="F91" i="11"/>
  <c r="F90" i="11"/>
  <c r="F89" i="11"/>
  <c r="F88" i="11"/>
  <c r="F87" i="11"/>
  <c r="F86" i="11"/>
  <c r="F85" i="11"/>
  <c r="F84" i="11"/>
  <c r="F83" i="11"/>
  <c r="F82" i="11"/>
  <c r="F81" i="11"/>
  <c r="F80" i="11"/>
  <c r="F79" i="11"/>
  <c r="F78" i="11"/>
  <c r="F77" i="11"/>
  <c r="F76" i="11"/>
  <c r="F75" i="11"/>
  <c r="F74" i="11"/>
  <c r="F73" i="11"/>
  <c r="F72" i="11"/>
  <c r="F71" i="11"/>
  <c r="F70" i="11"/>
  <c r="F69" i="11"/>
  <c r="F68" i="11"/>
  <c r="F67" i="11"/>
  <c r="F66" i="11"/>
  <c r="F65" i="11"/>
  <c r="F64" i="11"/>
  <c r="F63" i="11"/>
  <c r="F62" i="11"/>
  <c r="F61" i="11"/>
  <c r="F60" i="11"/>
  <c r="F59" i="11"/>
  <c r="F58" i="11"/>
  <c r="F57" i="11"/>
  <c r="F56" i="11"/>
  <c r="F55" i="11"/>
  <c r="F54" i="11"/>
  <c r="F53" i="11"/>
  <c r="F52" i="11"/>
  <c r="F51" i="11"/>
  <c r="F50" i="11"/>
  <c r="F49" i="11"/>
  <c r="F48" i="11"/>
  <c r="F47" i="11"/>
  <c r="F46" i="11"/>
  <c r="F45" i="11"/>
  <c r="F44" i="11"/>
  <c r="F43" i="11"/>
  <c r="F42" i="11"/>
  <c r="F41" i="11"/>
  <c r="F40" i="11"/>
  <c r="F39" i="11"/>
  <c r="F38" i="11"/>
  <c r="F37" i="11"/>
  <c r="F36" i="11"/>
  <c r="E34" i="11"/>
  <c r="E110" i="11"/>
  <c r="E109" i="11"/>
  <c r="E108" i="11"/>
  <c r="E107" i="11"/>
  <c r="E106" i="11"/>
  <c r="E105" i="11"/>
  <c r="E104" i="11"/>
  <c r="E103" i="11"/>
  <c r="E102" i="11"/>
  <c r="E101" i="11"/>
  <c r="E100" i="11"/>
  <c r="E99" i="11"/>
  <c r="E98" i="11"/>
  <c r="E97" i="11"/>
  <c r="E96" i="11"/>
  <c r="E95" i="11"/>
  <c r="E94" i="11"/>
  <c r="E93" i="11"/>
  <c r="E92" i="11"/>
  <c r="E91" i="11"/>
  <c r="E90" i="11"/>
  <c r="E89" i="11"/>
  <c r="E88" i="11"/>
  <c r="E87" i="11"/>
  <c r="E86" i="11"/>
  <c r="E85" i="11"/>
  <c r="E84" i="11"/>
  <c r="E83" i="11"/>
  <c r="E82" i="11"/>
  <c r="E81" i="11"/>
  <c r="E80" i="11"/>
  <c r="E79" i="11"/>
  <c r="E78" i="11"/>
  <c r="E77" i="11"/>
  <c r="E76" i="11"/>
  <c r="E75" i="11"/>
  <c r="E74" i="11"/>
  <c r="E73" i="11"/>
  <c r="E72" i="11"/>
  <c r="E71" i="11"/>
  <c r="E70" i="11"/>
  <c r="E69" i="11"/>
  <c r="E68" i="11"/>
  <c r="E67" i="11"/>
  <c r="E66" i="11"/>
  <c r="E65" i="11"/>
  <c r="E64" i="11"/>
  <c r="E63" i="11"/>
  <c r="E62" i="11"/>
  <c r="E61" i="11"/>
  <c r="E60" i="11"/>
  <c r="E59" i="11"/>
  <c r="E58" i="11"/>
  <c r="E57" i="11"/>
  <c r="E56" i="11"/>
  <c r="E55" i="11"/>
  <c r="E54" i="11"/>
  <c r="E53" i="11"/>
  <c r="E52" i="11"/>
  <c r="E51" i="11"/>
  <c r="E50" i="11"/>
  <c r="E49" i="11"/>
  <c r="E48" i="11"/>
  <c r="E47" i="11"/>
  <c r="E46" i="11"/>
  <c r="E45" i="11"/>
  <c r="E44" i="11"/>
  <c r="E43" i="11"/>
  <c r="E42" i="11"/>
  <c r="E41" i="11"/>
  <c r="E40" i="11"/>
  <c r="E39" i="11"/>
  <c r="E38" i="11"/>
  <c r="E37" i="11"/>
  <c r="E36" i="11"/>
  <c r="D34" i="11"/>
  <c r="D110" i="11"/>
  <c r="D109" i="11"/>
  <c r="D108" i="11"/>
  <c r="D107" i="11"/>
  <c r="D106" i="11"/>
  <c r="D105" i="11"/>
  <c r="D104" i="11"/>
  <c r="D103" i="11"/>
  <c r="D102" i="11"/>
  <c r="D101" i="11"/>
  <c r="D100" i="11"/>
  <c r="D99" i="11"/>
  <c r="D98" i="11"/>
  <c r="D97" i="11"/>
  <c r="D96" i="11"/>
  <c r="D95" i="11"/>
  <c r="D94" i="11"/>
  <c r="D93" i="11"/>
  <c r="D92" i="11"/>
  <c r="D91" i="11"/>
  <c r="D90" i="11"/>
  <c r="D89" i="11"/>
  <c r="D88" i="11"/>
  <c r="D87" i="11"/>
  <c r="D86" i="11"/>
  <c r="D85" i="11"/>
  <c r="D84" i="11"/>
  <c r="D83" i="11"/>
  <c r="D82" i="11"/>
  <c r="D81" i="11"/>
  <c r="D80" i="11"/>
  <c r="D79" i="11"/>
  <c r="D78" i="11"/>
  <c r="D77" i="11"/>
  <c r="D76" i="11"/>
  <c r="D75" i="11"/>
  <c r="D74" i="11"/>
  <c r="D73" i="11"/>
  <c r="D72" i="11"/>
  <c r="D71" i="11"/>
  <c r="D70" i="11"/>
  <c r="D69" i="11"/>
  <c r="D68" i="11"/>
  <c r="D67" i="11"/>
  <c r="D66" i="11"/>
  <c r="D65" i="11"/>
  <c r="D64" i="11"/>
  <c r="D63" i="11"/>
  <c r="D62" i="11"/>
  <c r="D61" i="11"/>
  <c r="D60" i="11"/>
  <c r="D59" i="11"/>
  <c r="D58" i="11"/>
  <c r="D57" i="11"/>
  <c r="D56" i="11"/>
  <c r="D55" i="11"/>
  <c r="D54" i="11"/>
  <c r="D53" i="11"/>
  <c r="D52" i="11"/>
  <c r="D51" i="11"/>
  <c r="D50" i="11"/>
  <c r="D49" i="11"/>
  <c r="D48" i="11"/>
  <c r="D47" i="11"/>
  <c r="D46" i="11"/>
  <c r="D45" i="11"/>
  <c r="D44" i="11"/>
  <c r="D43" i="11"/>
  <c r="D42" i="11"/>
  <c r="D41" i="11"/>
  <c r="D40" i="11"/>
  <c r="D39" i="11"/>
  <c r="D38" i="11"/>
  <c r="D37" i="11"/>
  <c r="D36" i="11"/>
  <c r="C35" i="11"/>
  <c r="G35" i="11"/>
  <c r="K35" i="11"/>
  <c r="O35" i="11"/>
  <c r="O34" i="11"/>
  <c r="K34" i="11"/>
  <c r="G34" i="11"/>
  <c r="C34" i="11"/>
  <c r="O110" i="11"/>
  <c r="K110" i="11"/>
  <c r="G110" i="11"/>
  <c r="C110" i="11"/>
  <c r="O109" i="11"/>
  <c r="K109" i="11"/>
  <c r="G109" i="11"/>
  <c r="C109" i="11"/>
  <c r="O108" i="11"/>
  <c r="K108" i="11"/>
  <c r="G108" i="11"/>
  <c r="C108" i="11"/>
  <c r="O107" i="11"/>
  <c r="K107" i="11"/>
  <c r="G107" i="11"/>
  <c r="C107" i="11"/>
  <c r="O106" i="11"/>
  <c r="K106" i="11"/>
  <c r="G106" i="11"/>
  <c r="C106" i="11"/>
  <c r="O105" i="11"/>
  <c r="K105" i="11"/>
  <c r="G105" i="11"/>
  <c r="C105" i="11"/>
  <c r="O104" i="11"/>
  <c r="K104" i="11"/>
  <c r="G104" i="11"/>
  <c r="C104" i="11"/>
  <c r="O103" i="11"/>
  <c r="K103" i="11"/>
  <c r="G103" i="11"/>
  <c r="C103" i="11"/>
  <c r="O102" i="11"/>
  <c r="K102" i="11"/>
  <c r="G102" i="11"/>
  <c r="C102" i="11"/>
  <c r="O101" i="11"/>
  <c r="K101" i="11"/>
  <c r="G101" i="11"/>
  <c r="C101" i="11"/>
  <c r="O100" i="11"/>
  <c r="K100" i="11"/>
  <c r="G100" i="11"/>
  <c r="C100" i="11"/>
  <c r="O99" i="11"/>
  <c r="K99" i="11"/>
  <c r="G99" i="11"/>
  <c r="C99" i="11"/>
  <c r="O98" i="11"/>
  <c r="K98" i="11"/>
  <c r="G98" i="11"/>
  <c r="C98" i="11"/>
  <c r="O97" i="11"/>
  <c r="K97" i="11"/>
  <c r="G97" i="11"/>
  <c r="C97" i="11"/>
  <c r="O96" i="11"/>
  <c r="K96" i="11"/>
  <c r="G96" i="11"/>
  <c r="C96" i="11"/>
  <c r="O95" i="11"/>
  <c r="K95" i="11"/>
  <c r="G95" i="11"/>
  <c r="C95" i="11"/>
  <c r="O94" i="11"/>
  <c r="K94" i="11"/>
  <c r="G94" i="11"/>
  <c r="C94" i="11"/>
  <c r="O93" i="11"/>
  <c r="K93" i="11"/>
  <c r="G93" i="11"/>
  <c r="C93" i="11"/>
  <c r="O92" i="11"/>
  <c r="K92" i="11"/>
  <c r="G92" i="11"/>
  <c r="C92" i="11"/>
  <c r="O91" i="11"/>
  <c r="K91" i="11"/>
  <c r="G91" i="11"/>
  <c r="C91" i="11"/>
  <c r="O90" i="11"/>
  <c r="K90" i="11"/>
  <c r="G90" i="11"/>
  <c r="C90" i="11"/>
  <c r="O89" i="11"/>
  <c r="K89" i="11"/>
  <c r="G89" i="11"/>
  <c r="C89" i="11"/>
  <c r="O88" i="11"/>
  <c r="K88" i="11"/>
  <c r="G88" i="11"/>
  <c r="C88" i="11"/>
  <c r="O87" i="11"/>
  <c r="K87" i="11"/>
  <c r="G87" i="11"/>
  <c r="C87" i="11"/>
  <c r="O86" i="11"/>
  <c r="K86" i="11"/>
  <c r="G86" i="11"/>
  <c r="C86" i="11"/>
  <c r="O85" i="11"/>
  <c r="K85" i="11"/>
  <c r="G85" i="11"/>
  <c r="C85" i="11"/>
  <c r="O84" i="11"/>
  <c r="K84" i="11"/>
  <c r="G84" i="11"/>
  <c r="C84" i="11"/>
  <c r="O83" i="11"/>
  <c r="K83" i="11"/>
  <c r="G83" i="11"/>
  <c r="C83" i="11"/>
  <c r="O82" i="11"/>
  <c r="K82" i="11"/>
  <c r="G82" i="11"/>
  <c r="C82" i="11"/>
  <c r="O81" i="11"/>
  <c r="K81" i="11"/>
  <c r="G81" i="11"/>
  <c r="C81" i="11"/>
  <c r="O80" i="11"/>
  <c r="K80" i="11"/>
  <c r="G80" i="11"/>
  <c r="C80" i="11"/>
  <c r="O79" i="11"/>
  <c r="K79" i="11"/>
  <c r="G79" i="11"/>
  <c r="C79" i="11"/>
  <c r="O78" i="11"/>
  <c r="K78" i="11"/>
  <c r="G78" i="11"/>
  <c r="C78" i="11"/>
  <c r="O77" i="11"/>
  <c r="K77" i="11"/>
  <c r="G77" i="11"/>
  <c r="C77" i="11"/>
  <c r="O76" i="11"/>
  <c r="K76" i="11"/>
  <c r="G76" i="11"/>
  <c r="C76" i="11"/>
  <c r="O75" i="11"/>
  <c r="K75" i="11"/>
  <c r="G75" i="11"/>
  <c r="C75" i="11"/>
  <c r="O74" i="11"/>
  <c r="K74" i="11"/>
  <c r="G74" i="11"/>
  <c r="C74" i="11"/>
  <c r="O73" i="11"/>
  <c r="K73" i="11"/>
  <c r="G73" i="11"/>
  <c r="C73" i="11"/>
  <c r="O72" i="11"/>
  <c r="K72" i="11"/>
  <c r="G72" i="11"/>
  <c r="C72" i="11"/>
  <c r="O71" i="11"/>
  <c r="K71" i="11"/>
  <c r="G71" i="11"/>
  <c r="C71" i="11"/>
  <c r="O70" i="11"/>
  <c r="K70" i="11"/>
  <c r="G70" i="11"/>
  <c r="C70" i="11"/>
  <c r="O69" i="11"/>
  <c r="K69" i="11"/>
  <c r="G69" i="11"/>
  <c r="C69" i="11"/>
  <c r="O68" i="11"/>
  <c r="K68" i="11"/>
  <c r="G68" i="11"/>
  <c r="C68" i="11"/>
  <c r="O67" i="11"/>
  <c r="K67" i="11"/>
  <c r="G67" i="11"/>
  <c r="C67" i="11"/>
  <c r="O66" i="11"/>
  <c r="K66" i="11"/>
  <c r="G66" i="11"/>
  <c r="C66" i="11"/>
  <c r="O65" i="11"/>
  <c r="K65" i="11"/>
  <c r="G65" i="11"/>
  <c r="C65" i="11"/>
  <c r="O64" i="11"/>
  <c r="K64" i="11"/>
  <c r="G64" i="11"/>
  <c r="C64" i="11"/>
  <c r="O63" i="11"/>
  <c r="K63" i="11"/>
  <c r="G63" i="11"/>
  <c r="C63" i="11"/>
  <c r="O62" i="11"/>
  <c r="K62" i="11"/>
  <c r="G62" i="11"/>
  <c r="C62" i="11"/>
  <c r="O61" i="11"/>
  <c r="K61" i="11"/>
  <c r="G61" i="11"/>
  <c r="C61" i="11"/>
  <c r="O60" i="11"/>
  <c r="K60" i="11"/>
  <c r="G60" i="11"/>
  <c r="C60" i="11"/>
  <c r="O59" i="11"/>
  <c r="K59" i="11"/>
  <c r="G59" i="11"/>
  <c r="C59" i="11"/>
  <c r="O58" i="11"/>
  <c r="K58" i="11"/>
  <c r="G58" i="11"/>
  <c r="C58" i="11"/>
  <c r="O57" i="11"/>
  <c r="K57" i="11"/>
  <c r="G57" i="11"/>
  <c r="C57" i="11"/>
  <c r="O56" i="11"/>
  <c r="K56" i="11"/>
  <c r="G56" i="11"/>
  <c r="C56" i="11"/>
  <c r="O55" i="11"/>
  <c r="K55" i="11"/>
  <c r="G55" i="11"/>
  <c r="C55" i="11"/>
  <c r="O54" i="11"/>
  <c r="K54" i="11"/>
  <c r="G54" i="11"/>
  <c r="C54" i="11"/>
  <c r="O53" i="11"/>
  <c r="K53" i="11"/>
  <c r="G53" i="11"/>
  <c r="C53" i="11"/>
  <c r="O52" i="11"/>
  <c r="K52" i="11"/>
  <c r="G52" i="11"/>
  <c r="C52" i="11"/>
  <c r="O51" i="11"/>
  <c r="K51" i="11"/>
  <c r="G51" i="11"/>
  <c r="C51" i="11"/>
  <c r="O50" i="11"/>
  <c r="K50" i="11"/>
  <c r="G50" i="11"/>
  <c r="C50" i="11"/>
  <c r="O49" i="11"/>
  <c r="K49" i="11"/>
  <c r="G49" i="11"/>
  <c r="C49" i="11"/>
  <c r="O48" i="11"/>
  <c r="K48" i="11"/>
  <c r="G48" i="11"/>
  <c r="C48" i="11"/>
  <c r="O47" i="11"/>
  <c r="K47" i="11"/>
  <c r="G47" i="11"/>
  <c r="C47" i="11"/>
  <c r="O46" i="11"/>
  <c r="K46" i="11"/>
  <c r="G46" i="11"/>
  <c r="C46" i="11"/>
  <c r="O45" i="11"/>
  <c r="K45" i="11"/>
  <c r="G45" i="11"/>
  <c r="C45" i="11"/>
  <c r="O44" i="11"/>
  <c r="K44" i="11"/>
  <c r="G44" i="11"/>
  <c r="C44" i="11"/>
  <c r="O43" i="11"/>
  <c r="K43" i="11"/>
  <c r="G43" i="11"/>
  <c r="C43" i="11"/>
  <c r="O42" i="11"/>
  <c r="K42" i="11"/>
  <c r="G42" i="11"/>
  <c r="C42" i="11"/>
  <c r="O41" i="11"/>
  <c r="K41" i="11"/>
  <c r="G41" i="11"/>
  <c r="C41" i="11"/>
  <c r="O40" i="11"/>
  <c r="K40" i="11"/>
  <c r="G40" i="11"/>
  <c r="C40" i="11"/>
  <c r="O39" i="11"/>
  <c r="K39" i="11"/>
  <c r="G39" i="11"/>
  <c r="C39" i="11"/>
  <c r="O38" i="11"/>
  <c r="K38" i="11"/>
  <c r="G38" i="11"/>
  <c r="C38" i="11"/>
  <c r="O37" i="11"/>
  <c r="K37" i="11"/>
  <c r="G37" i="11"/>
  <c r="C37" i="11"/>
  <c r="O36" i="11"/>
  <c r="K36" i="11"/>
  <c r="G36" i="11"/>
  <c r="C36" i="11"/>
  <c r="Z41" i="11"/>
  <c r="X42" i="11"/>
  <c r="X43" i="11"/>
  <c r="X44" i="11"/>
  <c r="X45" i="11"/>
  <c r="X46" i="11"/>
  <c r="X47" i="11"/>
  <c r="X48" i="11"/>
  <c r="X49" i="11"/>
  <c r="X50" i="11"/>
  <c r="X51" i="11"/>
  <c r="X52" i="11"/>
  <c r="X53" i="11"/>
  <c r="X54" i="11"/>
  <c r="X55" i="11"/>
  <c r="X56" i="11"/>
  <c r="X57" i="11"/>
  <c r="X58" i="11"/>
  <c r="X59" i="11"/>
  <c r="X60" i="11"/>
  <c r="Y60" i="11"/>
  <c r="Y59" i="11"/>
  <c r="Y58" i="11"/>
  <c r="Y57" i="11"/>
  <c r="Y56" i="11"/>
  <c r="Y55" i="11"/>
  <c r="Y54" i="11"/>
  <c r="Y53" i="11"/>
  <c r="Y52" i="11"/>
  <c r="Y51" i="11"/>
  <c r="Y50" i="11"/>
  <c r="Y49" i="11"/>
  <c r="Y48" i="11"/>
  <c r="Y47" i="11"/>
  <c r="Y46" i="11"/>
  <c r="Y45" i="11"/>
  <c r="Y44" i="11"/>
  <c r="Y43" i="11"/>
  <c r="Y42" i="11"/>
</calcChain>
</file>

<file path=xl/sharedStrings.xml><?xml version="1.0" encoding="utf-8"?>
<sst xmlns="http://schemas.openxmlformats.org/spreadsheetml/2006/main" count="336" uniqueCount="268">
  <si>
    <t>No of Loans</t>
  </si>
  <si>
    <t>Avg Prin Bal $</t>
  </si>
  <si>
    <t>Avg Prin Bal %</t>
  </si>
  <si>
    <t>Avg Loan Size $</t>
  </si>
  <si>
    <t>WAVG APR %</t>
  </si>
  <si>
    <t>WAVG LTV %</t>
  </si>
  <si>
    <t>WAVG Term m</t>
  </si>
  <si>
    <t>WAVG Age m</t>
  </si>
  <si>
    <t>WAVG PTI %</t>
  </si>
  <si>
    <t>WAVG Cons Score</t>
  </si>
  <si>
    <t>WAVG Comm Score</t>
  </si>
  <si>
    <t>Cons %</t>
  </si>
  <si>
    <t>Comm %</t>
  </si>
  <si>
    <t>Used %</t>
  </si>
  <si>
    <t>New %</t>
  </si>
  <si>
    <t>Car %</t>
  </si>
  <si>
    <t>Truck %</t>
  </si>
  <si>
    <t>SUV %</t>
  </si>
  <si>
    <t>&lt;2010 %</t>
  </si>
  <si>
    <t>&lt;2015 %</t>
  </si>
  <si>
    <t>CA %</t>
  </si>
  <si>
    <t>TX %</t>
  </si>
  <si>
    <t>FL %</t>
  </si>
  <si>
    <t>Term: Overall</t>
  </si>
  <si>
    <t>Size: Overall</t>
  </si>
  <si>
    <t>Age: Overall</t>
  </si>
  <si>
    <t>Summary</t>
  </si>
  <si>
    <t>Comparison</t>
  </si>
  <si>
    <t>ABS Speed</t>
  </si>
  <si>
    <t>Def %</t>
  </si>
  <si>
    <t>Cum Net Losses</t>
  </si>
  <si>
    <t>All Trusts</t>
  </si>
  <si>
    <t>Cross-Sectional</t>
  </si>
  <si>
    <t>Cumulative Principal Prepaid</t>
  </si>
  <si>
    <t>Cumulative Charge Offs</t>
  </si>
  <si>
    <t>Curr-Curr</t>
  </si>
  <si>
    <t>Curr-CO</t>
  </si>
  <si>
    <t>Curr-PP</t>
  </si>
  <si>
    <t>PP</t>
  </si>
  <si>
    <t>CO</t>
  </si>
  <si>
    <t>3m+</t>
  </si>
  <si>
    <t>3m</t>
  </si>
  <si>
    <t>2m</t>
  </si>
  <si>
    <t>1m</t>
  </si>
  <si>
    <t>Curr</t>
  </si>
  <si>
    <t>Roll Rate Time Series</t>
  </si>
  <si>
    <t>Roll Rate Matrix</t>
  </si>
  <si>
    <t>PP %</t>
  </si>
  <si>
    <t>Delq 1m %</t>
  </si>
  <si>
    <t>Delq 2m %</t>
  </si>
  <si>
    <t>Delq 3m %</t>
  </si>
  <si>
    <t>Delq 3m+ %</t>
  </si>
  <si>
    <t>Apr: Overall</t>
  </si>
  <si>
    <t>Fico: Overall</t>
  </si>
  <si>
    <t>Ltv: Overall</t>
  </si>
  <si>
    <t>Pti: Overall</t>
  </si>
  <si>
    <t>Vehtype: Overall</t>
  </si>
  <si>
    <t>Vehtype: Car</t>
  </si>
  <si>
    <t>Vehtype: Truck</t>
  </si>
  <si>
    <t>Vehtype: Suv</t>
  </si>
  <si>
    <t>Vehcond: Overall</t>
  </si>
  <si>
    <t>Vehcond: New</t>
  </si>
  <si>
    <t>Vehyear: Overall</t>
  </si>
  <si>
    <t>Vehyear: 2012</t>
  </si>
  <si>
    <t>Vehyear: 2013</t>
  </si>
  <si>
    <t>Vehyear: 2014</t>
  </si>
  <si>
    <t>Vehyear: 2015</t>
  </si>
  <si>
    <t>Vehyear: 2016</t>
  </si>
  <si>
    <t>Vehyear: 2017</t>
  </si>
  <si>
    <t>Vehmanu: Overall</t>
  </si>
  <si>
    <t>Vehmanu: Bmw</t>
  </si>
  <si>
    <t>Vehmanu: Buick</t>
  </si>
  <si>
    <t>Vehmanu: Cadillac</t>
  </si>
  <si>
    <t>Vehmanu: Chevrolet</t>
  </si>
  <si>
    <t>Vehmanu: Ford</t>
  </si>
  <si>
    <t>Vehmanu: Gmc</t>
  </si>
  <si>
    <t>Vehmanu: Lincoln</t>
  </si>
  <si>
    <t>Vehmanu: Mercedes-Benz</t>
  </si>
  <si>
    <t>Vehmanu: Scion</t>
  </si>
  <si>
    <t>Vehmanu: Toyota</t>
  </si>
  <si>
    <t>Empver: Overall</t>
  </si>
  <si>
    <t>Incver: Overall</t>
  </si>
  <si>
    <t>Empver: 0.0</t>
  </si>
  <si>
    <t>Empver: 1.0</t>
  </si>
  <si>
    <t>Empver: 2.0</t>
  </si>
  <si>
    <t>Empver: 3.0</t>
  </si>
  <si>
    <t>Incver: 0.0</t>
  </si>
  <si>
    <t>Incver: 1.0</t>
  </si>
  <si>
    <t>Incver: 2.0</t>
  </si>
  <si>
    <t>Incver: 3.0</t>
  </si>
  <si>
    <t>Incver: 4.0</t>
  </si>
  <si>
    <t>Other 1mDelq</t>
  </si>
  <si>
    <t>Other 2mDelq</t>
  </si>
  <si>
    <t>Other 3mDelq</t>
  </si>
  <si>
    <t>Other 3m+Delq</t>
  </si>
  <si>
    <t>Other PP</t>
  </si>
  <si>
    <t>Subprime &lt;640 1mDelq</t>
  </si>
  <si>
    <t>Subprime &lt;640 2mDelq</t>
  </si>
  <si>
    <t>Subprime &lt;640 3mDelq</t>
  </si>
  <si>
    <t>Subprime &lt;640 3m+Delq</t>
  </si>
  <si>
    <t>Subprime &lt;640 PP</t>
  </si>
  <si>
    <t>Nearprime 640-680 1mDelq</t>
  </si>
  <si>
    <t>Nearprime 640-680 2mDelq</t>
  </si>
  <si>
    <t>Nearprime 640-680 3mDelq</t>
  </si>
  <si>
    <t>Nearprime 640-680 3m+Delq</t>
  </si>
  <si>
    <t>Nearprime 640-680 PP</t>
  </si>
  <si>
    <t>Prime 680-740 1mDelq</t>
  </si>
  <si>
    <t>Prime 680-740 2mDelq</t>
  </si>
  <si>
    <t>Prime 680-740 3mDelq</t>
  </si>
  <si>
    <t>Prime 680-740 3m+Delq</t>
  </si>
  <si>
    <t>Prime 680-740 PP</t>
  </si>
  <si>
    <t>Superprime &gt;740 1mDelq</t>
  </si>
  <si>
    <t>Superprime &gt;740 2mDelq</t>
  </si>
  <si>
    <t>Superprime &gt;740 3mDelq</t>
  </si>
  <si>
    <t>Superprime &gt;740 3m+Delq</t>
  </si>
  <si>
    <t>Superprime &gt;740 PP</t>
  </si>
  <si>
    <t>Curr-1m</t>
  </si>
  <si>
    <t>Curr-2m</t>
  </si>
  <si>
    <t>Curr-3m</t>
  </si>
  <si>
    <t>Curr-3m+</t>
  </si>
  <si>
    <t>1m-Curr</t>
  </si>
  <si>
    <t>1m-1m</t>
  </si>
  <si>
    <t>1m-2m</t>
  </si>
  <si>
    <t>1m-3m</t>
  </si>
  <si>
    <t>1m-3m+</t>
  </si>
  <si>
    <t>1m-CO</t>
  </si>
  <si>
    <t>1m-PP</t>
  </si>
  <si>
    <t>2m-Curr</t>
  </si>
  <si>
    <t>2m-1m</t>
  </si>
  <si>
    <t>2m-2m</t>
  </si>
  <si>
    <t>2m-3m</t>
  </si>
  <si>
    <t>2m-3m+</t>
  </si>
  <si>
    <t>2m-CO</t>
  </si>
  <si>
    <t>2m-PP</t>
  </si>
  <si>
    <t>3m-Curr</t>
  </si>
  <si>
    <t>3m-1m</t>
  </si>
  <si>
    <t>3m-2m</t>
  </si>
  <si>
    <t>3m-3m</t>
  </si>
  <si>
    <t>3m-3m+</t>
  </si>
  <si>
    <t>3m-CO</t>
  </si>
  <si>
    <t>3m-PP</t>
  </si>
  <si>
    <t>3m+-Curr</t>
  </si>
  <si>
    <t>3m+-1m</t>
  </si>
  <si>
    <t>3m+-2m</t>
  </si>
  <si>
    <t>3m+-3m</t>
  </si>
  <si>
    <t>3m+-3m+</t>
  </si>
  <si>
    <t>3m+-CO</t>
  </si>
  <si>
    <t>3m+-PP</t>
  </si>
  <si>
    <t>Cumulative 1m Delq</t>
  </si>
  <si>
    <t>Cumulative 2m Delq</t>
  </si>
  <si>
    <t>Cumulative 3m Delq</t>
  </si>
  <si>
    <t>Cumulative 3m+ Delq</t>
  </si>
  <si>
    <t>Performance Comparison</t>
  </si>
  <si>
    <t>x-axis</t>
  </si>
  <si>
    <t>securitization list</t>
  </si>
  <si>
    <t>x-axis list</t>
  </si>
  <si>
    <t>MFC</t>
  </si>
  <si>
    <t>Date</t>
  </si>
  <si>
    <t>MOB</t>
  </si>
  <si>
    <t>Def</t>
  </si>
  <si>
    <t>CNL</t>
  </si>
  <si>
    <t>ABSspeed</t>
  </si>
  <si>
    <t>Delq60</t>
  </si>
  <si>
    <t>deal 1</t>
  </si>
  <si>
    <t>deal 2</t>
  </si>
  <si>
    <t>deal 3</t>
  </si>
  <si>
    <t>deal 4</t>
  </si>
  <si>
    <t>Defaults</t>
  </si>
  <si>
    <t>Delq 2m</t>
  </si>
  <si>
    <t>Inputs</t>
  </si>
  <si>
    <t>OH %</t>
  </si>
  <si>
    <t>NJ %</t>
  </si>
  <si>
    <t>Term: 24.00 - 29.14</t>
  </si>
  <si>
    <t>Term: 29.14 - 34.29</t>
  </si>
  <si>
    <t>Term: 34.29 - 39.43</t>
  </si>
  <si>
    <t>Term: 39.43 - 44.57</t>
  </si>
  <si>
    <t>Term: 44.57 - 49.71</t>
  </si>
  <si>
    <t>Term: 49.71 - 54.86</t>
  </si>
  <si>
    <t>Fico: 408.00 - 471.14</t>
  </si>
  <si>
    <t>Fico: 471.14 - 534.29</t>
  </si>
  <si>
    <t>Fico: 534.29 - 597.43</t>
  </si>
  <si>
    <t>Fico: 597.43 - 660.57</t>
  </si>
  <si>
    <t>Fico: 660.57 - 723.71</t>
  </si>
  <si>
    <t>Fico: 723.71 - 786.86</t>
  </si>
  <si>
    <t>Fico: 786.86 - 850.00</t>
  </si>
  <si>
    <t>Ford Credit Auto Lease Trust 2017-A</t>
  </si>
  <si>
    <t>Mercedes-Benz Auto Lease Trust 2017-A</t>
  </si>
  <si>
    <t>World Omni Automobile Lease Securitization Trust 2017-A</t>
  </si>
  <si>
    <t>Other Def</t>
  </si>
  <si>
    <t>Subprime &lt;640 Def</t>
  </si>
  <si>
    <t>Nearprime 640-680 Def</t>
  </si>
  <si>
    <t>Prime 680-740 Def</t>
  </si>
  <si>
    <t>Superprime &gt;740 Def</t>
  </si>
  <si>
    <t>BMW Vehicle Lease Trust 2017-1 ABSspeed</t>
  </si>
  <si>
    <t>Ford Credit Auto Lease Trust 2017-A ABSspeed</t>
  </si>
  <si>
    <t>GM Financial Automobile Leasing Trust 2017-1 ABSspeed</t>
  </si>
  <si>
    <t>Mercedes-Benz Auto Lease Trust 2017-A ABSspeed</t>
  </si>
  <si>
    <t>World Omni Automobile Lease Securitization Trust 2017-A ABSspeed</t>
  </si>
  <si>
    <t>All Trusts ABSspeed</t>
  </si>
  <si>
    <t>BMW Vehicle Lease Trust 2017-1 Def</t>
  </si>
  <si>
    <t>Ford Credit Auto Lease Trust 2017-A Def</t>
  </si>
  <si>
    <t>GM Financial Automobile Leasing Trust 2017-1 Def</t>
  </si>
  <si>
    <t>Mercedes-Benz Auto Lease Trust 2017-A Def</t>
  </si>
  <si>
    <t>World Omni Automobile Lease Securitization Trust 2017-A Def</t>
  </si>
  <si>
    <t>All Trusts Def</t>
  </si>
  <si>
    <t>BMW Vehicle Lease Trust 2017-1 Delq60</t>
  </si>
  <si>
    <t>Ford Credit Auto Lease Trust 2017-A Delq60</t>
  </si>
  <si>
    <t>GM Financial Automobile Leasing Trust 2017-1 Delq60</t>
  </si>
  <si>
    <t>Mercedes-Benz Auto Lease Trust 2017-A Delq60</t>
  </si>
  <si>
    <t>World Omni Automobile Lease Securitization Trust 2017-A Delq60</t>
  </si>
  <si>
    <t>All Trusts Delq60</t>
  </si>
  <si>
    <t>BMW Vehicle Lease Trust 2017-1 CNL</t>
  </si>
  <si>
    <t>Ford Credit Auto Lease Trust 2017-A CNL</t>
  </si>
  <si>
    <t>GM Financial Automobile Leasing Trust 2017-1 CNL</t>
  </si>
  <si>
    <t>Mercedes-Benz Auto Lease Trust 2017-A CNL</t>
  </si>
  <si>
    <t>World Omni Automobile Lease Securitization Trust 2017-A CNL</t>
  </si>
  <si>
    <t>All Trusts CNL</t>
  </si>
  <si>
    <t>BMW Vehicle Lease Trust 2017-1</t>
  </si>
  <si>
    <t>GM Financial Automobile Leasing Trust 2017-1</t>
  </si>
  <si>
    <t>BaseR / MSRP %</t>
  </si>
  <si>
    <t>Inc Ver %</t>
  </si>
  <si>
    <t>Emp Ver %</t>
  </si>
  <si>
    <t>2015 %</t>
  </si>
  <si>
    <t>2016 %</t>
  </si>
  <si>
    <t xml:space="preserve"> 2017 %</t>
  </si>
  <si>
    <t>DBaseR / Sec %</t>
  </si>
  <si>
    <t>Total TurnIn %</t>
  </si>
  <si>
    <t>Total Gain/Loss Sale %</t>
  </si>
  <si>
    <t>Total Def %</t>
  </si>
  <si>
    <t>Total PP %</t>
  </si>
  <si>
    <t>Total Delq %</t>
  </si>
  <si>
    <t>WAVG MFC m</t>
  </si>
  <si>
    <t>Size: 9106.00 - 59150.76</t>
  </si>
  <si>
    <t>Size: 59150.76 - 109195.51</t>
  </si>
  <si>
    <t>Size: 109195.51 - 159240.27</t>
  </si>
  <si>
    <t>Size: 159240.27 - 209285.03</t>
  </si>
  <si>
    <t>Size: 209285.03 - 259329.79</t>
  </si>
  <si>
    <t>Size: 259329.79 - 309374.54</t>
  </si>
  <si>
    <t>Size: 309374.54 - 359419.30</t>
  </si>
  <si>
    <t>Apr: 0.00 - 0.02</t>
  </si>
  <si>
    <t>Apr: 0.02 - 0.04</t>
  </si>
  <si>
    <t>Apr: 0.04 - 0.07</t>
  </si>
  <si>
    <t>Apr: 0.07 - 0.09</t>
  </si>
  <si>
    <t>Apr: 0.09 - 0.11</t>
  </si>
  <si>
    <t>Apr: 0.11 - 0.13</t>
  </si>
  <si>
    <t>Apr: 0.13 - 0.16</t>
  </si>
  <si>
    <t>Age: -1.00 - 7.29</t>
  </si>
  <si>
    <t>Age: 7.29 - 15.57</t>
  </si>
  <si>
    <t>Age: 15.57 - 23.86</t>
  </si>
  <si>
    <t>Age: 23.86 - 32.14</t>
  </si>
  <si>
    <t>Age: 32.14 - 40.43</t>
  </si>
  <si>
    <t>Age: 40.43 - 48.71</t>
  </si>
  <si>
    <t>Age: 48.71 - 57.00</t>
  </si>
  <si>
    <t>Ltv: 0.47 - 0.61</t>
  </si>
  <si>
    <t>Ltv: 0.61 - 0.75</t>
  </si>
  <si>
    <t>Ltv: 0.75 - 0.89</t>
  </si>
  <si>
    <t>Ltv: 0.89 - 1.02</t>
  </si>
  <si>
    <t>Ltv: 1.02 - 1.16</t>
  </si>
  <si>
    <t>Ltv: 1.16 - 1.30</t>
  </si>
  <si>
    <t>Ltv: 1.30 - 1.44</t>
  </si>
  <si>
    <t>Pti: 0.00 - 0.14</t>
  </si>
  <si>
    <t>Pti: 0.14 - 0.28</t>
  </si>
  <si>
    <t>Pti: 0.28 - 0.42</t>
  </si>
  <si>
    <t>Pti: 0.42 - 0.56</t>
  </si>
  <si>
    <t>Pti: 0.56 - 0.71</t>
  </si>
  <si>
    <t>Pti: 0.71 - 0.85</t>
  </si>
  <si>
    <t>Pti: 0.85 - 0.99</t>
  </si>
  <si>
    <t>as of 5/30/2017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</si>
</sst>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0.0%"/>
    <numFmt numFmtId="165" formatCode="#,##0.0"/>
    <numFmt numFmtId="166" formatCode="_(* #,##0.0_);_(* \(#,##0.0\);_(* &quot;-&quot;??_);_(@_)"/>
  </numFmts>
  <fonts count="7" x14ac:knownFonts="1">
    <font>
      <sz val="9"/>
      <color theme="1"/>
      <name val="ArialMT"/>
      <family val="2"/>
    </font>
    <font>
      <sz val="9"/>
      <color theme="1"/>
      <name val="ArialMT"/>
      <family val="2"/>
    </font>
    <font>
      <b/>
      <sz val="12"/>
      <color theme="1"/>
      <name val="ArialMT"/>
      <family val="2"/>
    </font>
    <font>
      <b/>
      <sz val="9"/>
      <color theme="1"/>
      <name val="ArialMT"/>
      <family val="2"/>
    </font>
    <font>
      <u/>
      <sz val="9"/>
      <color theme="10"/>
      <name val="ArialMT"/>
      <family val="2"/>
    </font>
    <font>
      <u/>
      <sz val="9"/>
      <color theme="11"/>
      <name val="ArialMT"/>
      <family val="2"/>
    </font>
    <font>
      <sz val="9"/>
      <color theme="0"/>
      <name val="ArialMT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0">
    <xf numFmtId="0" fontId="0" fillId="0" borderId="0" xfId="0"/>
    <xf numFmtId="0" fontId="2" fillId="2" borderId="0" xfId="0" applyFont="1" applyFill="1"/>
    <xf numFmtId="0" fontId="0" fillId="2" borderId="0" xfId="0" applyFill="1"/>
    <xf numFmtId="0" fontId="0" fillId="2" borderId="0" xfId="0" applyFill="1" applyAlignment="1">
      <alignment wrapText="1"/>
    </xf>
    <xf numFmtId="10" fontId="0" fillId="2" borderId="0" xfId="0" applyNumberFormat="1" applyFill="1" applyBorder="1"/>
    <xf numFmtId="10" fontId="0" fillId="2" borderId="5" xfId="0" applyNumberFormat="1" applyFill="1" applyBorder="1"/>
    <xf numFmtId="10" fontId="0" fillId="2" borderId="0" xfId="0" applyNumberFormat="1" applyFill="1"/>
    <xf numFmtId="10" fontId="0" fillId="2" borderId="0" xfId="0" applyNumberFormat="1" applyFont="1" applyFill="1" applyBorder="1"/>
    <xf numFmtId="0" fontId="3" fillId="2" borderId="0" xfId="0" applyFont="1" applyFill="1"/>
    <xf numFmtId="0" fontId="0" fillId="2" borderId="0" xfId="0" applyFont="1" applyFill="1"/>
    <xf numFmtId="4" fontId="0" fillId="2" borderId="0" xfId="0" applyNumberFormat="1" applyFill="1" applyBorder="1"/>
    <xf numFmtId="9" fontId="0" fillId="2" borderId="0" xfId="0" applyNumberFormat="1" applyFill="1" applyBorder="1"/>
    <xf numFmtId="4" fontId="0" fillId="2" borderId="5" xfId="0" applyNumberFormat="1" applyFill="1" applyBorder="1"/>
    <xf numFmtId="15" fontId="0" fillId="2" borderId="0" xfId="0" applyNumberFormat="1" applyFill="1"/>
    <xf numFmtId="0" fontId="0" fillId="2" borderId="0" xfId="0" applyFill="1" applyBorder="1"/>
    <xf numFmtId="0" fontId="3" fillId="2" borderId="0" xfId="0" applyFont="1" applyFill="1" applyAlignment="1">
      <alignment wrapText="1"/>
    </xf>
    <xf numFmtId="0" fontId="3" fillId="2" borderId="1" xfId="0" applyFont="1" applyFill="1" applyBorder="1" applyAlignment="1">
      <alignment horizontal="right" vertical="top" wrapText="1"/>
    </xf>
    <xf numFmtId="0" fontId="3" fillId="2" borderId="2" xfId="0" applyFont="1" applyFill="1" applyBorder="1" applyAlignment="1">
      <alignment horizontal="right" vertical="top" wrapText="1"/>
    </xf>
    <xf numFmtId="0" fontId="3" fillId="2" borderId="3" xfId="0" applyFont="1" applyFill="1" applyBorder="1" applyAlignment="1">
      <alignment horizontal="right" vertical="top" wrapText="1"/>
    </xf>
    <xf numFmtId="9" fontId="3" fillId="2" borderId="2" xfId="0" applyNumberFormat="1" applyFont="1" applyFill="1" applyBorder="1" applyAlignment="1">
      <alignment horizontal="right" vertical="top" wrapText="1"/>
    </xf>
    <xf numFmtId="9" fontId="3" fillId="2" borderId="3" xfId="0" applyNumberFormat="1" applyFont="1" applyFill="1" applyBorder="1" applyAlignment="1">
      <alignment horizontal="right" vertical="top" wrapText="1"/>
    </xf>
    <xf numFmtId="164" fontId="0" fillId="2" borderId="0" xfId="0" applyNumberFormat="1" applyFill="1"/>
    <xf numFmtId="9" fontId="0" fillId="2" borderId="0" xfId="0" applyNumberFormat="1" applyFill="1"/>
    <xf numFmtId="0" fontId="0" fillId="2" borderId="6" xfId="0" applyFill="1" applyBorder="1"/>
    <xf numFmtId="0" fontId="0" fillId="2" borderId="5" xfId="0" applyFill="1" applyBorder="1"/>
    <xf numFmtId="0" fontId="0" fillId="2" borderId="0" xfId="0" applyFill="1" applyAlignment="1">
      <alignment horizontal="left" indent="1"/>
    </xf>
    <xf numFmtId="0" fontId="3" fillId="2" borderId="7" xfId="0" applyFont="1" applyFill="1" applyBorder="1"/>
    <xf numFmtId="4" fontId="3" fillId="2" borderId="8" xfId="0" applyNumberFormat="1" applyFont="1" applyFill="1" applyBorder="1"/>
    <xf numFmtId="9" fontId="3" fillId="2" borderId="8" xfId="0" applyNumberFormat="1" applyFont="1" applyFill="1" applyBorder="1"/>
    <xf numFmtId="4" fontId="3" fillId="2" borderId="9" xfId="0" applyNumberFormat="1" applyFont="1" applyFill="1" applyBorder="1"/>
    <xf numFmtId="10" fontId="3" fillId="2" borderId="9" xfId="0" applyNumberFormat="1" applyFont="1" applyFill="1" applyBorder="1"/>
    <xf numFmtId="0" fontId="3" fillId="2" borderId="7" xfId="0" applyFont="1" applyFill="1" applyBorder="1" applyAlignment="1">
      <alignment horizontal="left"/>
    </xf>
    <xf numFmtId="0" fontId="0" fillId="2" borderId="0" xfId="0" applyFill="1" applyBorder="1" applyAlignment="1">
      <alignment wrapText="1"/>
    </xf>
    <xf numFmtId="3" fontId="0" fillId="2" borderId="0" xfId="0" applyNumberFormat="1" applyFill="1"/>
    <xf numFmtId="3" fontId="3" fillId="2" borderId="7" xfId="0" applyNumberFormat="1" applyFont="1" applyFill="1" applyBorder="1"/>
    <xf numFmtId="3" fontId="0" fillId="2" borderId="4" xfId="0" applyNumberFormat="1" applyFill="1" applyBorder="1"/>
    <xf numFmtId="11" fontId="0" fillId="2" borderId="0" xfId="0" applyNumberFormat="1" applyFill="1"/>
    <xf numFmtId="164" fontId="0" fillId="2" borderId="0" xfId="0" applyNumberFormat="1" applyFill="1" applyBorder="1" applyAlignment="1">
      <alignment wrapText="1"/>
    </xf>
    <xf numFmtId="164" fontId="0" fillId="2" borderId="0" xfId="0" applyNumberFormat="1" applyFill="1" applyBorder="1"/>
    <xf numFmtId="164" fontId="0" fillId="2" borderId="0" xfId="0" applyNumberFormat="1" applyFill="1" applyAlignment="1">
      <alignment wrapText="1"/>
    </xf>
    <xf numFmtId="164" fontId="0" fillId="2" borderId="4" xfId="0" applyNumberFormat="1" applyFill="1" applyBorder="1"/>
    <xf numFmtId="164" fontId="0" fillId="2" borderId="5" xfId="0" applyNumberFormat="1" applyFill="1" applyBorder="1"/>
    <xf numFmtId="164" fontId="0" fillId="2" borderId="11" xfId="0" applyNumberFormat="1" applyFill="1" applyBorder="1"/>
    <xf numFmtId="164" fontId="0" fillId="2" borderId="6" xfId="0" applyNumberFormat="1" applyFill="1" applyBorder="1"/>
    <xf numFmtId="164" fontId="0" fillId="2" borderId="12" xfId="0" applyNumberFormat="1" applyFill="1" applyBorder="1"/>
    <xf numFmtId="11" fontId="0" fillId="2" borderId="0" xfId="0" applyNumberFormat="1" applyFill="1" applyBorder="1"/>
    <xf numFmtId="0" fontId="0" fillId="2" borderId="10" xfId="0" applyFill="1" applyBorder="1"/>
    <xf numFmtId="0" fontId="6" fillId="2" borderId="0" xfId="0" applyFont="1" applyFill="1"/>
    <xf numFmtId="0" fontId="0" fillId="2" borderId="7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0" fillId="2" borderId="9" xfId="0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0" fillId="2" borderId="8" xfId="0" applyFill="1" applyBorder="1"/>
    <xf numFmtId="9" fontId="3" fillId="2" borderId="1" xfId="0" applyNumberFormat="1" applyFont="1" applyFill="1" applyBorder="1" applyAlignment="1">
      <alignment horizontal="right" vertical="top" wrapText="1"/>
    </xf>
    <xf numFmtId="0" fontId="3" fillId="2" borderId="2" xfId="0" quotePrefix="1" applyFont="1" applyFill="1" applyBorder="1" applyAlignment="1">
      <alignment horizontal="right" vertical="top" wrapText="1"/>
    </xf>
    <xf numFmtId="0" fontId="3" fillId="2" borderId="3" xfId="0" quotePrefix="1" applyFont="1" applyFill="1" applyBorder="1" applyAlignment="1">
      <alignment horizontal="right" vertical="top" wrapText="1"/>
    </xf>
    <xf numFmtId="164" fontId="0" fillId="2" borderId="4" xfId="2" applyNumberFormat="1" applyFont="1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164" fontId="3" fillId="2" borderId="7" xfId="1" applyNumberFormat="1" applyFont="1" applyFill="1" applyBorder="1"/>
    <xf numFmtId="164" fontId="0" fillId="2" borderId="4" xfId="1" applyNumberFormat="1" applyFont="1" applyFill="1" applyBorder="1"/>
    <xf numFmtId="165" fontId="3" fillId="2" borderId="8" xfId="0" applyNumberFormat="1" applyFont="1" applyFill="1" applyBorder="1"/>
    <xf numFmtId="165" fontId="0" fillId="2" borderId="0" xfId="0" applyNumberFormat="1" applyFill="1" applyBorder="1"/>
    <xf numFmtId="164" fontId="3" fillId="2" borderId="7" xfId="0" applyNumberFormat="1" applyFont="1" applyFill="1" applyBorder="1"/>
    <xf numFmtId="164" fontId="3" fillId="2" borderId="8" xfId="0" applyNumberFormat="1" applyFont="1" applyFill="1" applyBorder="1"/>
    <xf numFmtId="164" fontId="3" fillId="2" borderId="9" xfId="0" applyNumberFormat="1" applyFont="1" applyFill="1" applyBorder="1"/>
    <xf numFmtId="166" fontId="3" fillId="2" borderId="7" xfId="1" applyNumberFormat="1" applyFont="1" applyFill="1" applyBorder="1"/>
    <xf numFmtId="166" fontId="0" fillId="2" borderId="4" xfId="1" applyNumberFormat="1" applyFont="1" applyFill="1" applyBorder="1"/>
    <xf numFmtId="164" fontId="3" fillId="2" borderId="7" xfId="2" applyNumberFormat="1" applyFont="1" applyFill="1" applyBorder="1"/>
    <xf numFmtId="164" fontId="3" fillId="2" borderId="8" xfId="2" applyNumberFormat="1" applyFont="1" applyFill="1" applyBorder="1"/>
    <xf numFmtId="164" fontId="0" fillId="2" borderId="0" xfId="2" applyNumberFormat="1" applyFont="1" applyFill="1" applyBorder="1"/>
    <xf numFmtId="9" fontId="3" fillId="2" borderId="7" xfId="2" applyNumberFormat="1" applyFont="1" applyFill="1" applyBorder="1"/>
    <xf numFmtId="9" fontId="3" fillId="2" borderId="8" xfId="2" applyNumberFormat="1" applyFont="1" applyFill="1" applyBorder="1"/>
    <xf numFmtId="9" fontId="3" fillId="2" borderId="9" xfId="2" applyNumberFormat="1" applyFont="1" applyFill="1" applyBorder="1"/>
    <xf numFmtId="9" fontId="0" fillId="2" borderId="4" xfId="2" applyNumberFormat="1" applyFont="1" applyFill="1" applyBorder="1"/>
    <xf numFmtId="9" fontId="0" fillId="2" borderId="0" xfId="2" applyNumberFormat="1" applyFont="1" applyFill="1" applyBorder="1"/>
    <xf numFmtId="9" fontId="0" fillId="2" borderId="5" xfId="2" applyNumberFormat="1" applyFont="1" applyFill="1" applyBorder="1"/>
    <xf numFmtId="164" fontId="3" fillId="2" borderId="9" xfId="1" applyNumberFormat="1" applyFont="1" applyFill="1" applyBorder="1"/>
    <xf numFmtId="164" fontId="0" fillId="2" borderId="5" xfId="1" applyNumberFormat="1" applyFont="1" applyFill="1" applyBorder="1"/>
  </cellXfs>
  <cellStyles count="15">
    <cellStyle name="Comma" xfId="1" builtinId="3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  <cellStyle name="Percent" xfId="2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_rels/chart6.xml.rels><?xml version="1.0" encoding="UTF-8" standalone="yes"?>
<Relationships xmlns="http://schemas.openxmlformats.org/package/2006/relationships"><Relationship Id="rId1" Type="http://schemas.microsoft.com/office/2011/relationships/chartStyle" Target="style6.xml"/><Relationship Id="rId2" Type="http://schemas.microsoft.com/office/2011/relationships/chartColorStyle" Target="colors6.xml"/></Relationships>
</file>

<file path=xl/charts/_rels/chart7.xml.rels><?xml version="1.0" encoding="UTF-8" standalone="yes"?>
<Relationships xmlns="http://schemas.openxmlformats.org/package/2006/relationships"><Relationship Id="rId1" Type="http://schemas.microsoft.com/office/2011/relationships/chartStyle" Target="style7.xml"/><Relationship Id="rId2" Type="http://schemas.microsoft.com/office/2011/relationships/chartColorStyle" Target="colors7.xml"/></Relationships>
</file>

<file path=xl/charts/_rels/chart8.xml.rels><?xml version="1.0" encoding="UTF-8" standalone="yes"?>
<Relationships xmlns="http://schemas.openxmlformats.org/package/2006/relationships"><Relationship Id="rId1" Type="http://schemas.microsoft.com/office/2011/relationships/chartStyle" Target="style8.xml"/><Relationship Id="rId2" Type="http://schemas.microsoft.com/office/2011/relationships/chartColorStyle" Target="colors8.xml"/></Relationships>
</file>

<file path=xl/charts/_rels/chart9.xml.rels><?xml version="1.0" encoding="UTF-8" standalone="yes"?>
<Relationships xmlns="http://schemas.openxmlformats.org/package/2006/relationships"><Relationship Id="rId1" Type="http://schemas.microsoft.com/office/2011/relationships/chartStyle" Target="style9.xml"/><Relationship Id="rId2" Type="http://schemas.microsoft.com/office/2011/relationships/chartColorStyle" Target="colors9.xml"/></Relationships>
</file>

<file path=xl/charts/_rels/chart10.xml.rels><?xml version="1.0" encoding="UTF-8" standalone="yes"?>
<Relationships xmlns="http://schemas.openxmlformats.org/package/2006/relationships"><Relationship Id="rId1" Type="http://schemas.microsoft.com/office/2011/relationships/chartStyle" Target="style10.xml"/><Relationship Id="rId2" Type="http://schemas.microsoft.com/office/2011/relationships/chartColorStyle" Target="colors10.xml"/></Relationships>
</file>

<file path=xl/charts/_rels/chart11.xml.rels><?xml version="1.0" encoding="UTF-8" standalone="yes"?>
<Relationships xmlns="http://schemas.openxmlformats.org/package/2006/relationships"><Relationship Id="rId1" Type="http://schemas.microsoft.com/office/2011/relationships/chartStyle" Target="style11.xml"/><Relationship Id="rId2" Type="http://schemas.microsoft.com/office/2011/relationships/chartColorStyle" Target="colors11.xml"/></Relationships>
</file>

<file path=xl/charts/_rels/chart12.xml.rels><?xml version="1.0" encoding="UTF-8" standalone="yes"?>
<Relationships xmlns="http://schemas.openxmlformats.org/package/2006/relationships"><Relationship Id="rId1" Type="http://schemas.microsoft.com/office/2011/relationships/chartStyle" Target="style12.xml"/><Relationship Id="rId2" Type="http://schemas.microsoft.com/office/2011/relationships/chartColorStyle" Target="colors12.xml"/></Relationships>
</file>

<file path=xl/charts/_rels/chart13.xml.rels><?xml version="1.0" encoding="UTF-8" standalone="yes"?>
<Relationships xmlns="http://schemas.openxmlformats.org/package/2006/relationships"><Relationship Id="rId1" Type="http://schemas.microsoft.com/office/2011/relationships/chartStyle" Target="style13.xml"/><Relationship Id="rId2" Type="http://schemas.microsoft.com/office/2011/relationships/chartColorStyle" Target="colors13.xml"/></Relationships>
</file>

<file path=xl/charts/_rels/chart14.xml.rels><?xml version="1.0" encoding="UTF-8" standalone="yes"?>
<Relationships xmlns="http://schemas.openxmlformats.org/package/2006/relationships"><Relationship Id="rId1" Type="http://schemas.microsoft.com/office/2011/relationships/chartStyle" Target="style14.xml"/><Relationship Id="rId2" Type="http://schemas.microsoft.com/office/2011/relationships/chartColorStyle" Target="colors14.xml"/></Relationships>
</file>

<file path=xl/charts/_rels/chart15.xml.rels><?xml version="1.0" encoding="UTF-8" standalone="yes"?>
<Relationships xmlns="http://schemas.openxmlformats.org/package/2006/relationships"><Relationship Id="rId1" Type="http://schemas.microsoft.com/office/2011/relationships/chartStyle" Target="style15.xml"/><Relationship Id="rId2" Type="http://schemas.microsoft.com/office/2011/relationships/chartColorStyle" Target="colors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2822299651568"/>
          <c:y val="0.0601851851851852"/>
          <c:w val="0.830528409558561"/>
          <c:h val="0.548973826188393"/>
        </c:manualLayout>
      </c:layout>
      <c:lineChart>
        <c:grouping val="standard"/>
        <c:varyColors val="0"/>
        <c:ser>
          <c:idx val="0"/>
          <c:order val="0"/>
          <c:tx>
            <c:strRef>
              <c:f>'(3) Performance'!$C$35</c:f>
              <c:strCache>
                <c:ptCount val="1"/>
                <c:pt idx="0">
                  <c:v>BMW Vehicle Lease Trust 2017-1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'(3) Performance'!$C$36:$C$65</c:f>
              <c:numCache>
                <c:formatCode>0.0%</c:formatCode>
                <c:ptCount val="30"/>
                <c:pt idx="0">
                  <c:v>0.0121069449959063</c:v>
                </c:pt>
                <c:pt idx="1">
                  <c:v>0.0</c:v>
                </c:pt>
                <c:pt idx="2">
                  <c:v>-0.00259609721572343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'(3) Performance'!$B$36:$B$65</c15:sqref>
                        </c15:formulaRef>
                      </c:ext>
                    </c:extLst>
                    <c:strCache>
                      <c:ptCount val="3"/>
                      <c:pt idx="0">
                        <c:v>1-Jan-17</c:v>
                      </c:pt>
                      <c:pt idx="1">
                        <c:v>1-Feb-17</c:v>
                      </c:pt>
                      <c:pt idx="2">
                        <c:v>1-Mar-17</c:v>
                      </c:pt>
                    </c:strCache>
                  </c:strRef>
                </c15:cat>
              </c15:filteredCategoryTitle>
            </c:ext>
          </c:extLst>
        </c:ser>
        <c:ser>
          <c:idx val="1"/>
          <c:order val="1"/>
          <c:tx>
            <c:strRef>
              <c:f>'(3) Performance'!$D$35</c:f>
              <c:strCache>
                <c:ptCount val="1"/>
                <c:pt idx="0">
                  <c:v>Ford Credit Auto Lease Trust 2017-A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'(3) Performance'!$D$36:$D$65</c:f>
              <c:numCache>
                <c:formatCode>0.0%</c:formatCode>
                <c:ptCount val="30"/>
                <c:pt idx="0">
                  <c:v>0.0</c:v>
                </c:pt>
                <c:pt idx="1">
                  <c:v>0.0105454857943805</c:v>
                </c:pt>
                <c:pt idx="2">
                  <c:v>0.0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'(3) Performance'!$B$36:$B$65</c15:sqref>
                        </c15:formulaRef>
                      </c:ext>
                    </c:extLst>
                    <c:strCache>
                      <c:ptCount val="3"/>
                      <c:pt idx="0">
                        <c:v>1-Jan-17</c:v>
                      </c:pt>
                      <c:pt idx="1">
                        <c:v>1-Feb-17</c:v>
                      </c:pt>
                      <c:pt idx="2">
                        <c:v>1-Mar-17</c:v>
                      </c:pt>
                    </c:strCache>
                  </c:strRef>
                </c15:cat>
              </c15:filteredCategoryTitle>
            </c:ext>
          </c:extLst>
        </c:ser>
        <c:ser>
          <c:idx val="2"/>
          <c:order val="2"/>
          <c:tx>
            <c:strRef>
              <c:f>'(3) Performance'!$E$35</c:f>
              <c:strCache>
                <c:ptCount val="1"/>
                <c:pt idx="0">
                  <c:v>GM Financial Automobile Leasing Trust 2017-1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'(3) Performance'!$E$36:$E$65</c:f>
              <c:numCache>
                <c:formatCode>0.0%</c:formatCode>
                <c:ptCount val="30"/>
                <c:pt idx="0">
                  <c:v>0.0107774888508053</c:v>
                </c:pt>
                <c:pt idx="1">
                  <c:v>0.00815402953548108</c:v>
                </c:pt>
                <c:pt idx="2">
                  <c:v>0.0039751068514889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'(3) Performance'!$B$36:$B$65</c15:sqref>
                        </c15:formulaRef>
                      </c:ext>
                    </c:extLst>
                    <c:strCache>
                      <c:ptCount val="3"/>
                      <c:pt idx="0">
                        <c:v>1-Jan-17</c:v>
                      </c:pt>
                      <c:pt idx="1">
                        <c:v>1-Feb-17</c:v>
                      </c:pt>
                      <c:pt idx="2">
                        <c:v>1-Mar-17</c:v>
                      </c:pt>
                    </c:strCache>
                  </c:strRef>
                </c15:cat>
              </c15:filteredCategoryTitle>
            </c:ext>
          </c:extLst>
        </c:ser>
        <c:ser>
          <c:idx val="3"/>
          <c:order val="3"/>
          <c:tx>
            <c:strRef>
              <c:f>'(3) Performance'!$F$35</c:f>
              <c:strCache>
                <c:ptCount val="1"/>
                <c:pt idx="0">
                  <c:v>World Omni Automobile Lease Securitization Trust 2017-A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'(3) Performance'!$F$36:$F$65</c:f>
              <c:numCache>
                <c:formatCode>0.0%</c:formatCode>
                <c:ptCount val="30"/>
                <c:pt idx="0">
                  <c:v>0.00918762008986645</c:v>
                </c:pt>
                <c:pt idx="1">
                  <c:v>-0.00375929654667535</c:v>
                </c:pt>
                <c:pt idx="2">
                  <c:v>0.00727661494409138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'(3) Performance'!$B$36:$B$65</c15:sqref>
                        </c15:formulaRef>
                      </c:ext>
                    </c:extLst>
                    <c:strCache>
                      <c:ptCount val="3"/>
                      <c:pt idx="0">
                        <c:v>1-Jan-17</c:v>
                      </c:pt>
                      <c:pt idx="1">
                        <c:v>1-Feb-17</c:v>
                      </c:pt>
                      <c:pt idx="2">
                        <c:v>1-Mar-17</c:v>
                      </c:pt>
                    </c:strCache>
                  </c:strRef>
                </c15:cat>
              </c15:filteredCategory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500318752"/>
        <c:axId val="-1603502864"/>
      </c:lineChart>
      <c:catAx>
        <c:axId val="-1500318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charset="0"/>
                <a:ea typeface="Arial" charset="0"/>
                <a:cs typeface="Arial" charset="0"/>
              </a:defRPr>
            </a:pPr>
            <a:endParaRPr lang="en-US"/>
          </a:p>
        </c:txPr>
        <c:crossAx val="-1603502864"/>
        <c:crosses val="autoZero"/>
        <c:auto val="1"/>
        <c:lblAlgn val="ctr"/>
        <c:lblOffset val="100"/>
        <c:noMultiLvlLbl val="1"/>
      </c:catAx>
      <c:valAx>
        <c:axId val="-1603502864"/>
        <c:scaling>
          <c:orientation val="minMax"/>
          <c:max val="0.05"/>
          <c:min val="0.0"/>
        </c:scaling>
        <c:delete val="0"/>
        <c:axPos val="l"/>
        <c:numFmt formatCode="0.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charset="0"/>
                <a:ea typeface="Arial" charset="0"/>
                <a:cs typeface="Arial" charset="0"/>
              </a:defRPr>
            </a:pPr>
            <a:endParaRPr lang="en-US"/>
          </a:p>
        </c:txPr>
        <c:crossAx val="-1500318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0625696178221625"/>
          <c:y val="0.663672717993584"/>
          <c:w val="0.91667261104557"/>
          <c:h val="0.29929024496937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Arial" charset="0"/>
              <a:ea typeface="Arial" charset="0"/>
              <a:cs typeface="Arial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  <a:latin typeface="Arial" charset="0"/>
          <a:ea typeface="Arial" charset="0"/>
          <a:cs typeface="Arial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7700348432056"/>
          <c:y val="0.0601851851851852"/>
          <c:w val="0.795650360778073"/>
          <c:h val="0.544344196558764"/>
        </c:manualLayout>
      </c:layout>
      <c:lineChart>
        <c:grouping val="standard"/>
        <c:varyColors val="0"/>
        <c:ser>
          <c:idx val="0"/>
          <c:order val="0"/>
          <c:tx>
            <c:strRef>
              <c:f>'(3) Performance'!$G$35</c:f>
              <c:strCache>
                <c:ptCount val="1"/>
                <c:pt idx="0">
                  <c:v>BMW Vehicle Lease Trust 2017-1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'(3) Performance'!$G$36:$G$65</c:f>
              <c:numCache>
                <c:formatCode>0.0%</c:formatCode>
                <c:ptCount val="3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'(3) Performance'!$B$36:$B$65</c15:sqref>
                        </c15:formulaRef>
                      </c:ext>
                    </c:extLst>
                    <c:strCache>
                      <c:ptCount val="3"/>
                      <c:pt idx="0">
                        <c:v>1-Jan-17</c:v>
                      </c:pt>
                      <c:pt idx="1">
                        <c:v>1-Feb-17</c:v>
                      </c:pt>
                      <c:pt idx="2">
                        <c:v>1-Mar-17</c:v>
                      </c:pt>
                    </c:strCache>
                  </c:strRef>
                </c15:cat>
              </c15:filteredCategoryTitle>
            </c:ext>
          </c:extLst>
        </c:ser>
        <c:ser>
          <c:idx val="1"/>
          <c:order val="1"/>
          <c:tx>
            <c:strRef>
              <c:f>'(3) Performance'!$H$35</c:f>
              <c:strCache>
                <c:ptCount val="1"/>
                <c:pt idx="0">
                  <c:v>Ford Credit Auto Lease Trust 2017-A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'(3) Performance'!$H$36:$H$65</c:f>
              <c:numCache>
                <c:formatCode>0.0%</c:formatCode>
                <c:ptCount val="3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'(3) Performance'!$B$36:$B$65</c15:sqref>
                        </c15:formulaRef>
                      </c:ext>
                    </c:extLst>
                    <c:strCache>
                      <c:ptCount val="3"/>
                      <c:pt idx="0">
                        <c:v>1-Jan-17</c:v>
                      </c:pt>
                      <c:pt idx="1">
                        <c:v>1-Feb-17</c:v>
                      </c:pt>
                      <c:pt idx="2">
                        <c:v>1-Mar-17</c:v>
                      </c:pt>
                    </c:strCache>
                  </c:strRef>
                </c15:cat>
              </c15:filteredCategoryTitle>
            </c:ext>
          </c:extLst>
        </c:ser>
        <c:ser>
          <c:idx val="2"/>
          <c:order val="2"/>
          <c:tx>
            <c:strRef>
              <c:f>'(3) Performance'!$I$35</c:f>
              <c:strCache>
                <c:ptCount val="1"/>
                <c:pt idx="0">
                  <c:v>GM Financial Automobile Leasing Trust 2017-1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'(3) Performance'!$I$36:$I$65</c:f>
              <c:numCache>
                <c:formatCode>0.0%</c:formatCode>
                <c:ptCount val="3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'(3) Performance'!$B$36:$B$65</c15:sqref>
                        </c15:formulaRef>
                      </c:ext>
                    </c:extLst>
                    <c:strCache>
                      <c:ptCount val="3"/>
                      <c:pt idx="0">
                        <c:v>1-Jan-17</c:v>
                      </c:pt>
                      <c:pt idx="1">
                        <c:v>1-Feb-17</c:v>
                      </c:pt>
                      <c:pt idx="2">
                        <c:v>1-Mar-17</c:v>
                      </c:pt>
                    </c:strCache>
                  </c:strRef>
                </c15:cat>
              </c15:filteredCategoryTitle>
            </c:ext>
          </c:extLst>
        </c:ser>
        <c:ser>
          <c:idx val="3"/>
          <c:order val="3"/>
          <c:tx>
            <c:strRef>
              <c:f>'(3) Performance'!$J$35</c:f>
              <c:strCache>
                <c:ptCount val="1"/>
                <c:pt idx="0">
                  <c:v>World Omni Automobile Lease Securitization Trust 2017-A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'(3) Performance'!$J$36:$J$65</c:f>
              <c:numCache>
                <c:formatCode>0.0%</c:formatCode>
                <c:ptCount val="3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'(3) Performance'!$B$36:$B$65</c15:sqref>
                        </c15:formulaRef>
                      </c:ext>
                    </c:extLst>
                    <c:strCache>
                      <c:ptCount val="3"/>
                      <c:pt idx="0">
                        <c:v>1-Jan-17</c:v>
                      </c:pt>
                      <c:pt idx="1">
                        <c:v>1-Feb-17</c:v>
                      </c:pt>
                      <c:pt idx="2">
                        <c:v>1-Mar-17</c:v>
                      </c:pt>
                    </c:strCache>
                  </c:strRef>
                </c15:cat>
              </c15:filteredCategory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498695312"/>
        <c:axId val="-1498551344"/>
      </c:lineChart>
      <c:catAx>
        <c:axId val="-1498695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charset="0"/>
                <a:ea typeface="Arial" charset="0"/>
                <a:cs typeface="Arial" charset="0"/>
              </a:defRPr>
            </a:pPr>
            <a:endParaRPr lang="en-US"/>
          </a:p>
        </c:txPr>
        <c:crossAx val="-1498551344"/>
        <c:crosses val="autoZero"/>
        <c:auto val="1"/>
        <c:lblAlgn val="ctr"/>
        <c:lblOffset val="100"/>
        <c:noMultiLvlLbl val="1"/>
      </c:catAx>
      <c:valAx>
        <c:axId val="-1498551344"/>
        <c:scaling>
          <c:orientation val="minMax"/>
        </c:scaling>
        <c:delete val="0"/>
        <c:axPos val="l"/>
        <c:numFmt formatCode="0.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charset="0"/>
                <a:ea typeface="Arial" charset="0"/>
                <a:cs typeface="Arial" charset="0"/>
              </a:defRPr>
            </a:pPr>
            <a:endParaRPr lang="en-US"/>
          </a:p>
        </c:txPr>
        <c:crossAx val="-1498695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0625696178221625"/>
          <c:y val="0.682191236512103"/>
          <c:w val="0.91667261104557"/>
          <c:h val="0.2807717264508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Arial" charset="0"/>
              <a:ea typeface="Arial" charset="0"/>
              <a:cs typeface="Arial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  <a:latin typeface="Arial" charset="0"/>
          <a:ea typeface="Arial" charset="0"/>
          <a:cs typeface="Arial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2822299651568"/>
          <c:y val="0.0601851851851852"/>
          <c:w val="0.830528409558561"/>
          <c:h val="0.544344196558764"/>
        </c:manualLayout>
      </c:layout>
      <c:lineChart>
        <c:grouping val="standard"/>
        <c:varyColors val="0"/>
        <c:ser>
          <c:idx val="0"/>
          <c:order val="0"/>
          <c:tx>
            <c:strRef>
              <c:f>'(3) Performance'!$K$35</c:f>
              <c:strCache>
                <c:ptCount val="1"/>
                <c:pt idx="0">
                  <c:v>BMW Vehicle Lease Trust 2017-1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'(3) Performance'!$K$36:$K$65</c:f>
              <c:numCache>
                <c:formatCode>0.0%</c:formatCode>
                <c:ptCount val="30"/>
                <c:pt idx="0">
                  <c:v>0.0</c:v>
                </c:pt>
                <c:pt idx="1">
                  <c:v>0.0</c:v>
                </c:pt>
                <c:pt idx="2">
                  <c:v>0.00105504130564707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'(3) Performance'!$B$36:$B$65</c15:sqref>
                        </c15:formulaRef>
                      </c:ext>
                    </c:extLst>
                    <c:strCache>
                      <c:ptCount val="3"/>
                      <c:pt idx="0">
                        <c:v>1-Jan-17</c:v>
                      </c:pt>
                      <c:pt idx="1">
                        <c:v>1-Feb-17</c:v>
                      </c:pt>
                      <c:pt idx="2">
                        <c:v>1-Mar-17</c:v>
                      </c:pt>
                    </c:strCache>
                  </c:strRef>
                </c15:cat>
              </c15:filteredCategoryTitle>
            </c:ext>
          </c:extLst>
        </c:ser>
        <c:ser>
          <c:idx val="1"/>
          <c:order val="1"/>
          <c:tx>
            <c:strRef>
              <c:f>'(3) Performance'!$L$35</c:f>
              <c:strCache>
                <c:ptCount val="1"/>
                <c:pt idx="0">
                  <c:v>Ford Credit Auto Lease Trust 2017-A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'(3) Performance'!$L$36:$L$65</c:f>
              <c:numCache>
                <c:formatCode>0.0%</c:formatCode>
                <c:ptCount val="3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'(3) Performance'!$B$36:$B$65</c15:sqref>
                        </c15:formulaRef>
                      </c:ext>
                    </c:extLst>
                    <c:strCache>
                      <c:ptCount val="3"/>
                      <c:pt idx="0">
                        <c:v>1-Jan-17</c:v>
                      </c:pt>
                      <c:pt idx="1">
                        <c:v>1-Feb-17</c:v>
                      </c:pt>
                      <c:pt idx="2">
                        <c:v>1-Mar-17</c:v>
                      </c:pt>
                    </c:strCache>
                  </c:strRef>
                </c15:cat>
              </c15:filteredCategoryTitle>
            </c:ext>
          </c:extLst>
        </c:ser>
        <c:ser>
          <c:idx val="2"/>
          <c:order val="2"/>
          <c:tx>
            <c:strRef>
              <c:f>'(3) Performance'!$M$35</c:f>
              <c:strCache>
                <c:ptCount val="1"/>
                <c:pt idx="0">
                  <c:v>GM Financial Automobile Leasing Trust 2017-1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'(3) Performance'!$M$36:$M$65</c:f>
              <c:numCache>
                <c:formatCode>0.0%</c:formatCode>
                <c:ptCount val="30"/>
                <c:pt idx="0">
                  <c:v>0.0</c:v>
                </c:pt>
                <c:pt idx="1">
                  <c:v>0.00520028778959502</c:v>
                </c:pt>
                <c:pt idx="2">
                  <c:v>0.00386834848881946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'(3) Performance'!$B$36:$B$65</c15:sqref>
                        </c15:formulaRef>
                      </c:ext>
                    </c:extLst>
                    <c:strCache>
                      <c:ptCount val="3"/>
                      <c:pt idx="0">
                        <c:v>1-Jan-17</c:v>
                      </c:pt>
                      <c:pt idx="1">
                        <c:v>1-Feb-17</c:v>
                      </c:pt>
                      <c:pt idx="2">
                        <c:v>1-Mar-17</c:v>
                      </c:pt>
                    </c:strCache>
                  </c:strRef>
                </c15:cat>
              </c15:filteredCategoryTitle>
            </c:ext>
          </c:extLst>
        </c:ser>
        <c:ser>
          <c:idx val="3"/>
          <c:order val="3"/>
          <c:tx>
            <c:strRef>
              <c:f>'(3) Performance'!$N$35</c:f>
              <c:strCache>
                <c:ptCount val="1"/>
                <c:pt idx="0">
                  <c:v>World Omni Automobile Lease Securitization Trust 2017-A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'(3) Performance'!$N$36:$N$65</c:f>
              <c:numCache>
                <c:formatCode>0.0%</c:formatCode>
                <c:ptCount val="30"/>
                <c:pt idx="0">
                  <c:v>0.000187611448068241</c:v>
                </c:pt>
                <c:pt idx="1">
                  <c:v>0.00308890727446795</c:v>
                </c:pt>
                <c:pt idx="2">
                  <c:v>0.00286540159552191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'(3) Performance'!$B$36:$B$65</c15:sqref>
                        </c15:formulaRef>
                      </c:ext>
                    </c:extLst>
                    <c:strCache>
                      <c:ptCount val="3"/>
                      <c:pt idx="0">
                        <c:v>1-Jan-17</c:v>
                      </c:pt>
                      <c:pt idx="1">
                        <c:v>1-Feb-17</c:v>
                      </c:pt>
                      <c:pt idx="2">
                        <c:v>1-Mar-17</c:v>
                      </c:pt>
                    </c:strCache>
                  </c:strRef>
                </c15:cat>
              </c15:filteredCategory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499148448"/>
        <c:axId val="-1499146160"/>
      </c:lineChart>
      <c:catAx>
        <c:axId val="-1499148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charset="0"/>
                <a:ea typeface="Arial" charset="0"/>
                <a:cs typeface="Arial" charset="0"/>
              </a:defRPr>
            </a:pPr>
            <a:endParaRPr lang="en-US"/>
          </a:p>
        </c:txPr>
        <c:crossAx val="-1499146160"/>
        <c:crosses val="autoZero"/>
        <c:auto val="1"/>
        <c:lblAlgn val="ctr"/>
        <c:lblOffset val="100"/>
        <c:noMultiLvlLbl val="1"/>
      </c:catAx>
      <c:valAx>
        <c:axId val="-1499146160"/>
        <c:scaling>
          <c:orientation val="minMax"/>
        </c:scaling>
        <c:delete val="0"/>
        <c:axPos val="l"/>
        <c:numFmt formatCode="0.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charset="0"/>
                <a:ea typeface="Arial" charset="0"/>
                <a:cs typeface="Arial" charset="0"/>
              </a:defRPr>
            </a:pPr>
            <a:endParaRPr lang="en-US"/>
          </a:p>
        </c:txPr>
        <c:crossAx val="-1499148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0625696178221625"/>
          <c:y val="0.696080125400991"/>
          <c:w val="0.913188290488079"/>
          <c:h val="0.26688283756197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Arial" charset="0"/>
              <a:ea typeface="Arial" charset="0"/>
              <a:cs typeface="Arial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  <a:latin typeface="Arial" charset="0"/>
          <a:ea typeface="Arial" charset="0"/>
          <a:cs typeface="Arial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2822299651568"/>
          <c:y val="0.0601851851851852"/>
          <c:w val="0.830528409558561"/>
          <c:h val="0.558233085447652"/>
        </c:manualLayout>
      </c:layout>
      <c:lineChart>
        <c:grouping val="standard"/>
        <c:varyColors val="0"/>
        <c:ser>
          <c:idx val="0"/>
          <c:order val="0"/>
          <c:tx>
            <c:strRef>
              <c:f>'(3) Performance'!$O$35</c:f>
              <c:strCache>
                <c:ptCount val="1"/>
                <c:pt idx="0">
                  <c:v>BMW Vehicle Lease Trust 2017-1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'(3) Performance'!$O$36:$O$65</c:f>
              <c:numCache>
                <c:formatCode>0.0%</c:formatCode>
                <c:ptCount val="30"/>
                <c:pt idx="0">
                  <c:v>0.0</c:v>
                </c:pt>
                <c:pt idx="1">
                  <c:v>0.0</c:v>
                </c:pt>
                <c:pt idx="2">
                  <c:v>5.64744237426144E-6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'(3) Performance'!$B$36:$B$65</c15:sqref>
                        </c15:formulaRef>
                      </c:ext>
                    </c:extLst>
                    <c:strCache>
                      <c:ptCount val="3"/>
                      <c:pt idx="0">
                        <c:v>1-Jan-17</c:v>
                      </c:pt>
                      <c:pt idx="1">
                        <c:v>1-Feb-17</c:v>
                      </c:pt>
                      <c:pt idx="2">
                        <c:v>1-Mar-17</c:v>
                      </c:pt>
                    </c:strCache>
                  </c:strRef>
                </c15:cat>
              </c15:filteredCategoryTitle>
            </c:ext>
          </c:extLst>
        </c:ser>
        <c:ser>
          <c:idx val="1"/>
          <c:order val="1"/>
          <c:tx>
            <c:strRef>
              <c:f>'(3) Performance'!$P$35</c:f>
              <c:strCache>
                <c:ptCount val="1"/>
                <c:pt idx="0">
                  <c:v>Ford Credit Auto Lease Trust 2017-A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'(3) Performance'!$P$36:$P$65</c:f>
              <c:numCache>
                <c:formatCode>0.0%</c:formatCode>
                <c:ptCount val="3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'(3) Performance'!$B$36:$B$65</c15:sqref>
                        </c15:formulaRef>
                      </c:ext>
                    </c:extLst>
                    <c:strCache>
                      <c:ptCount val="3"/>
                      <c:pt idx="0">
                        <c:v>1-Jan-17</c:v>
                      </c:pt>
                      <c:pt idx="1">
                        <c:v>1-Feb-17</c:v>
                      </c:pt>
                      <c:pt idx="2">
                        <c:v>1-Mar-17</c:v>
                      </c:pt>
                    </c:strCache>
                  </c:strRef>
                </c15:cat>
              </c15:filteredCategoryTitle>
            </c:ext>
          </c:extLst>
        </c:ser>
        <c:ser>
          <c:idx val="2"/>
          <c:order val="2"/>
          <c:tx>
            <c:strRef>
              <c:f>'(3) Performance'!$Q$35</c:f>
              <c:strCache>
                <c:ptCount val="1"/>
                <c:pt idx="0">
                  <c:v>GM Financial Automobile Leasing Trust 2017-1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'(3) Performance'!$Q$36:$Q$65</c:f>
              <c:numCache>
                <c:formatCode>0.0%</c:formatCode>
                <c:ptCount val="30"/>
                <c:pt idx="0">
                  <c:v>0.0</c:v>
                </c:pt>
                <c:pt idx="1">
                  <c:v>0.000372168046759373</c:v>
                </c:pt>
                <c:pt idx="2">
                  <c:v>0.00122474586408179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'(3) Performance'!$B$36:$B$65</c15:sqref>
                        </c15:formulaRef>
                      </c:ext>
                    </c:extLst>
                    <c:strCache>
                      <c:ptCount val="3"/>
                      <c:pt idx="0">
                        <c:v>1-Jan-17</c:v>
                      </c:pt>
                      <c:pt idx="1">
                        <c:v>1-Feb-17</c:v>
                      </c:pt>
                      <c:pt idx="2">
                        <c:v>1-Mar-17</c:v>
                      </c:pt>
                    </c:strCache>
                  </c:strRef>
                </c15:cat>
              </c15:filteredCategoryTitle>
            </c:ext>
          </c:extLst>
        </c:ser>
        <c:ser>
          <c:idx val="3"/>
          <c:order val="3"/>
          <c:tx>
            <c:strRef>
              <c:f>'(3) Performance'!$R$35</c:f>
              <c:strCache>
                <c:ptCount val="1"/>
                <c:pt idx="0">
                  <c:v>World Omni Automobile Lease Securitization Trust 2017-A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'(3) Performance'!$R$36:$R$65</c:f>
              <c:numCache>
                <c:formatCode>0.0%</c:formatCode>
                <c:ptCount val="30"/>
                <c:pt idx="0">
                  <c:v>0.0</c:v>
                </c:pt>
                <c:pt idx="1">
                  <c:v>3.26179156411642E-5</c:v>
                </c:pt>
                <c:pt idx="2">
                  <c:v>0.000264756088971842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'(3) Performance'!$B$36:$B$65</c15:sqref>
                        </c15:formulaRef>
                      </c:ext>
                    </c:extLst>
                    <c:strCache>
                      <c:ptCount val="3"/>
                      <c:pt idx="0">
                        <c:v>1-Jan-17</c:v>
                      </c:pt>
                      <c:pt idx="1">
                        <c:v>1-Feb-17</c:v>
                      </c:pt>
                      <c:pt idx="2">
                        <c:v>1-Mar-17</c:v>
                      </c:pt>
                    </c:strCache>
                  </c:strRef>
                </c15:cat>
              </c15:filteredCategory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497201344"/>
        <c:axId val="-1497199056"/>
      </c:lineChart>
      <c:catAx>
        <c:axId val="-1497201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charset="0"/>
                <a:ea typeface="Arial" charset="0"/>
                <a:cs typeface="Arial" charset="0"/>
              </a:defRPr>
            </a:pPr>
            <a:endParaRPr lang="en-US"/>
          </a:p>
        </c:txPr>
        <c:crossAx val="-1497199056"/>
        <c:crosses val="autoZero"/>
        <c:auto val="1"/>
        <c:lblAlgn val="ctr"/>
        <c:lblOffset val="100"/>
        <c:noMultiLvlLbl val="1"/>
      </c:catAx>
      <c:valAx>
        <c:axId val="-1497199056"/>
        <c:scaling>
          <c:orientation val="minMax"/>
        </c:scaling>
        <c:delete val="0"/>
        <c:axPos val="l"/>
        <c:numFmt formatCode="0.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charset="0"/>
                <a:ea typeface="Arial" charset="0"/>
                <a:cs typeface="Arial" charset="0"/>
              </a:defRPr>
            </a:pPr>
            <a:endParaRPr lang="en-US"/>
          </a:p>
        </c:txPr>
        <c:crossAx val="-1497201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0625696178221625"/>
          <c:y val="0.677561606882473"/>
          <c:w val="0.920156931603062"/>
          <c:h val="0.2854013560804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Arial" charset="0"/>
              <a:ea typeface="Arial" charset="0"/>
              <a:cs typeface="Arial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  <a:latin typeface="Arial" charset="0"/>
          <a:ea typeface="Arial" charset="0"/>
          <a:cs typeface="Arial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5410757579008"/>
          <c:y val="0.0779995645705577"/>
          <c:w val="0.875356940879628"/>
          <c:h val="0.578352966705933"/>
        </c:manualLayout>
      </c:layout>
      <c:lineChart>
        <c:grouping val="standard"/>
        <c:varyColors val="0"/>
        <c:ser>
          <c:idx val="0"/>
          <c:order val="0"/>
          <c:tx>
            <c:strRef>
              <c:f>'(4) Cross-Sectional'!$B$28</c:f>
              <c:strCache>
                <c:ptCount val="1"/>
                <c:pt idx="0">
                  <c:v>Other PP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'(4) Cross-Sectional'!$A$29:$A$88</c:f>
              <c:numCache>
                <c:formatCode>General</c:formatCode>
                <c:ptCount val="6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</c:numCache>
            </c:numRef>
          </c:cat>
          <c:val>
            <c:numRef>
              <c:f>'(4) Cross-Sectional'!$B$29:$B$88</c:f>
              <c:numCache>
                <c:formatCode>0.00%</c:formatCode>
                <c:ptCount val="60"/>
                <c:pt idx="0">
                  <c:v>0.0</c:v>
                </c:pt>
                <c:pt idx="1">
                  <c:v>9.55170450735201E-6</c:v>
                </c:pt>
                <c:pt idx="2">
                  <c:v>3.62551477660647E-5</c:v>
                </c:pt>
                <c:pt idx="3">
                  <c:v>8.73891427079708E-5</c:v>
                </c:pt>
                <c:pt idx="4">
                  <c:v>0.000152637893658715</c:v>
                </c:pt>
                <c:pt idx="5">
                  <c:v>0.00017905561342562</c:v>
                </c:pt>
                <c:pt idx="6">
                  <c:v>0.00018996934392551</c:v>
                </c:pt>
                <c:pt idx="7">
                  <c:v>0.000257950939252373</c:v>
                </c:pt>
                <c:pt idx="8">
                  <c:v>0.000291815005759392</c:v>
                </c:pt>
                <c:pt idx="9">
                  <c:v>0.000385308461961777</c:v>
                </c:pt>
                <c:pt idx="10">
                  <c:v>0.000402824833736177</c:v>
                </c:pt>
                <c:pt idx="11">
                  <c:v>0.000439808179892908</c:v>
                </c:pt>
                <c:pt idx="12">
                  <c:v>0.000495119710088238</c:v>
                </c:pt>
                <c:pt idx="13">
                  <c:v>0.00051306312772493</c:v>
                </c:pt>
                <c:pt idx="14">
                  <c:v>0.000539142121222996</c:v>
                </c:pt>
                <c:pt idx="15">
                  <c:v>0.000588429434351207</c:v>
                </c:pt>
                <c:pt idx="16">
                  <c:v>0.000588429434351207</c:v>
                </c:pt>
                <c:pt idx="17">
                  <c:v>0.000623584908524808</c:v>
                </c:pt>
                <c:pt idx="18">
                  <c:v>0.00065990783518918</c:v>
                </c:pt>
                <c:pt idx="19">
                  <c:v>0.000709728275847245</c:v>
                </c:pt>
                <c:pt idx="20">
                  <c:v>0.000731755748120614</c:v>
                </c:pt>
                <c:pt idx="21">
                  <c:v>0.000818248960749846</c:v>
                </c:pt>
                <c:pt idx="22">
                  <c:v>0.000864934688588774</c:v>
                </c:pt>
                <c:pt idx="23">
                  <c:v>0.000892718373346138</c:v>
                </c:pt>
                <c:pt idx="24">
                  <c:v>0.000916449548130401</c:v>
                </c:pt>
                <c:pt idx="25">
                  <c:v>0.000916449548130401</c:v>
                </c:pt>
                <c:pt idx="26">
                  <c:v>0.000916449548130401</c:v>
                </c:pt>
                <c:pt idx="27">
                  <c:v>0.000940604057851661</c:v>
                </c:pt>
                <c:pt idx="28">
                  <c:v>0.000960741124454768</c:v>
                </c:pt>
                <c:pt idx="29">
                  <c:v>0.00101373924482468</c:v>
                </c:pt>
                <c:pt idx="30">
                  <c:v>0.00109990010654202</c:v>
                </c:pt>
                <c:pt idx="31">
                  <c:v>0.00119488124052818</c:v>
                </c:pt>
                <c:pt idx="32">
                  <c:v>0.00124264319180776</c:v>
                </c:pt>
                <c:pt idx="33">
                  <c:v>0.00124264319180776</c:v>
                </c:pt>
                <c:pt idx="34">
                  <c:v>0.0012593056650305</c:v>
                </c:pt>
                <c:pt idx="35">
                  <c:v>0.00127659739674915</c:v>
                </c:pt>
                <c:pt idx="36">
                  <c:v>0.00127659739674915</c:v>
                </c:pt>
                <c:pt idx="37">
                  <c:v>0.00127659739674915</c:v>
                </c:pt>
                <c:pt idx="38">
                  <c:v>0.00127659739674915</c:v>
                </c:pt>
                <c:pt idx="39">
                  <c:v>0.00127659739674915</c:v>
                </c:pt>
                <c:pt idx="40">
                  <c:v>0.00127659739674915</c:v>
                </c:pt>
                <c:pt idx="41">
                  <c:v>0.00127659739674915</c:v>
                </c:pt>
                <c:pt idx="42">
                  <c:v>0.00127659739674915</c:v>
                </c:pt>
                <c:pt idx="43">
                  <c:v>0.00128479317505868</c:v>
                </c:pt>
                <c:pt idx="44">
                  <c:v>0.00129464391492224</c:v>
                </c:pt>
                <c:pt idx="45">
                  <c:v>0.00129464391492224</c:v>
                </c:pt>
                <c:pt idx="46">
                  <c:v>0.00130204377334362</c:v>
                </c:pt>
                <c:pt idx="47">
                  <c:v>0.00130204377334362</c:v>
                </c:pt>
                <c:pt idx="48">
                  <c:v>0.00130204377334362</c:v>
                </c:pt>
                <c:pt idx="49">
                  <c:v>0.00130204377334362</c:v>
                </c:pt>
                <c:pt idx="50">
                  <c:v>0.00130204377334362</c:v>
                </c:pt>
                <c:pt idx="51">
                  <c:v>0.00130204377334362</c:v>
                </c:pt>
                <c:pt idx="52">
                  <c:v>0.00130204377334362</c:v>
                </c:pt>
                <c:pt idx="53">
                  <c:v>0.00130204377334362</c:v>
                </c:pt>
                <c:pt idx="54">
                  <c:v>0.00130757350511864</c:v>
                </c:pt>
                <c:pt idx="55">
                  <c:v>0.00130757350511864</c:v>
                </c:pt>
                <c:pt idx="56">
                  <c:v>0.00130757350511864</c:v>
                </c:pt>
                <c:pt idx="57">
                  <c:v>0.00130757350511864</c:v>
                </c:pt>
                <c:pt idx="58">
                  <c:v>0.00130757350511864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'(4) Cross-Sectional'!$C$28</c:f>
              <c:strCache>
                <c:ptCount val="1"/>
                <c:pt idx="0">
                  <c:v>Subprime &lt;640 PP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'(4) Cross-Sectional'!$A$29:$A$88</c:f>
              <c:numCache>
                <c:formatCode>General</c:formatCode>
                <c:ptCount val="6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</c:numCache>
            </c:numRef>
          </c:cat>
          <c:val>
            <c:numRef>
              <c:f>'(4) Cross-Sectional'!$C$29:$C$88</c:f>
              <c:numCache>
                <c:formatCode>0.00%</c:formatCode>
                <c:ptCount val="60"/>
                <c:pt idx="0">
                  <c:v>0.0</c:v>
                </c:pt>
                <c:pt idx="1">
                  <c:v>5.80712964780216E-5</c:v>
                </c:pt>
                <c:pt idx="2">
                  <c:v>9.722035393442E-5</c:v>
                </c:pt>
                <c:pt idx="3">
                  <c:v>0.000154314312020827</c:v>
                </c:pt>
                <c:pt idx="4">
                  <c:v>0.00016949772123681</c:v>
                </c:pt>
                <c:pt idx="5">
                  <c:v>0.000292179766879084</c:v>
                </c:pt>
                <c:pt idx="6">
                  <c:v>0.000332515365567584</c:v>
                </c:pt>
                <c:pt idx="7">
                  <c:v>0.000467967606024052</c:v>
                </c:pt>
                <c:pt idx="8">
                  <c:v>0.000510742474859643</c:v>
                </c:pt>
                <c:pt idx="9">
                  <c:v>0.000532945153964061</c:v>
                </c:pt>
                <c:pt idx="10">
                  <c:v>0.000715613632512863</c:v>
                </c:pt>
                <c:pt idx="11">
                  <c:v>0.000869329610664295</c:v>
                </c:pt>
                <c:pt idx="12">
                  <c:v>0.000945930909324991</c:v>
                </c:pt>
                <c:pt idx="13">
                  <c:v>0.00102185303605774</c:v>
                </c:pt>
                <c:pt idx="14">
                  <c:v>0.00114243100049026</c:v>
                </c:pt>
                <c:pt idx="15">
                  <c:v>0.0011938412740033</c:v>
                </c:pt>
                <c:pt idx="16">
                  <c:v>0.00124088991145015</c:v>
                </c:pt>
                <c:pt idx="17">
                  <c:v>0.00134013942601739</c:v>
                </c:pt>
                <c:pt idx="18">
                  <c:v>0.00138874990312591</c:v>
                </c:pt>
                <c:pt idx="19">
                  <c:v>0.00142304305703246</c:v>
                </c:pt>
                <c:pt idx="20">
                  <c:v>0.00146824190185813</c:v>
                </c:pt>
                <c:pt idx="21">
                  <c:v>0.00154795383891989</c:v>
                </c:pt>
                <c:pt idx="22">
                  <c:v>0.00159144491451071</c:v>
                </c:pt>
                <c:pt idx="23">
                  <c:v>0.00159144491451071</c:v>
                </c:pt>
                <c:pt idx="24">
                  <c:v>0.00159144491451071</c:v>
                </c:pt>
                <c:pt idx="25">
                  <c:v>0.00159144491451071</c:v>
                </c:pt>
                <c:pt idx="26">
                  <c:v>0.00159144491451071</c:v>
                </c:pt>
                <c:pt idx="27">
                  <c:v>0.00159144491451071</c:v>
                </c:pt>
                <c:pt idx="28">
                  <c:v>0.00159144491451071</c:v>
                </c:pt>
                <c:pt idx="29">
                  <c:v>0.00159144491451071</c:v>
                </c:pt>
                <c:pt idx="30">
                  <c:v>0.00161577928904305</c:v>
                </c:pt>
                <c:pt idx="31">
                  <c:v>0.00161577928904305</c:v>
                </c:pt>
                <c:pt idx="32">
                  <c:v>0.00161577928904305</c:v>
                </c:pt>
                <c:pt idx="33">
                  <c:v>0.00161577928904305</c:v>
                </c:pt>
                <c:pt idx="34">
                  <c:v>0.00161577928904305</c:v>
                </c:pt>
                <c:pt idx="35">
                  <c:v>0.00161577928904305</c:v>
                </c:pt>
                <c:pt idx="36">
                  <c:v>0.00161577928904305</c:v>
                </c:pt>
                <c:pt idx="37">
                  <c:v>0.00161577928904305</c:v>
                </c:pt>
                <c:pt idx="38">
                  <c:v>0.00161577928904305</c:v>
                </c:pt>
                <c:pt idx="39">
                  <c:v>0.00161577928904305</c:v>
                </c:pt>
                <c:pt idx="40">
                  <c:v>0.00161577928904305</c:v>
                </c:pt>
                <c:pt idx="41">
                  <c:v>0.00161577928904305</c:v>
                </c:pt>
                <c:pt idx="42">
                  <c:v>0.00161577928904305</c:v>
                </c:pt>
                <c:pt idx="43">
                  <c:v>0.00161577928904305</c:v>
                </c:pt>
                <c:pt idx="44">
                  <c:v>0.00163041918150188</c:v>
                </c:pt>
                <c:pt idx="45">
                  <c:v>0.00163041918150188</c:v>
                </c:pt>
                <c:pt idx="46">
                  <c:v>0.00163041918150188</c:v>
                </c:pt>
                <c:pt idx="47">
                  <c:v>0.00163041918150188</c:v>
                </c:pt>
                <c:pt idx="48">
                  <c:v>0.00163041918150188</c:v>
                </c:pt>
                <c:pt idx="49">
                  <c:v>0.00163041918150188</c:v>
                </c:pt>
                <c:pt idx="50">
                  <c:v>0.00163041918150188</c:v>
                </c:pt>
                <c:pt idx="51">
                  <c:v>0.00163041918150188</c:v>
                </c:pt>
                <c:pt idx="52">
                  <c:v>0.00163041918150188</c:v>
                </c:pt>
                <c:pt idx="53">
                  <c:v>0.00163041918150188</c:v>
                </c:pt>
                <c:pt idx="54">
                  <c:v>0.00163041918150188</c:v>
                </c:pt>
                <c:pt idx="55">
                  <c:v>0.00163041918150188</c:v>
                </c:pt>
                <c:pt idx="56">
                  <c:v>0.00163041918150188</c:v>
                </c:pt>
                <c:pt idx="57">
                  <c:v>0.00163041918150188</c:v>
                </c:pt>
                <c:pt idx="58">
                  <c:v>0.00163041918150188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'(4) Cross-Sectional'!$D$28</c:f>
              <c:strCache>
                <c:ptCount val="1"/>
                <c:pt idx="0">
                  <c:v>Nearprime 640-680 PP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'(4) Cross-Sectional'!$A$29:$A$88</c:f>
              <c:numCache>
                <c:formatCode>General</c:formatCode>
                <c:ptCount val="6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</c:numCache>
            </c:numRef>
          </c:cat>
          <c:val>
            <c:numRef>
              <c:f>'(4) Cross-Sectional'!$D$29:$D$88</c:f>
              <c:numCache>
                <c:formatCode>0.00%</c:formatCode>
                <c:ptCount val="60"/>
                <c:pt idx="0">
                  <c:v>0.0</c:v>
                </c:pt>
                <c:pt idx="1">
                  <c:v>5.48565606328034E-5</c:v>
                </c:pt>
                <c:pt idx="2">
                  <c:v>9.66454032605092E-5</c:v>
                </c:pt>
                <c:pt idx="3">
                  <c:v>0.000182249950735973</c:v>
                </c:pt>
                <c:pt idx="4">
                  <c:v>0.000265814283461618</c:v>
                </c:pt>
                <c:pt idx="5">
                  <c:v>0.000364576900676578</c:v>
                </c:pt>
                <c:pt idx="6">
                  <c:v>0.000445233695757625</c:v>
                </c:pt>
                <c:pt idx="7">
                  <c:v>0.00052630265361961</c:v>
                </c:pt>
                <c:pt idx="8">
                  <c:v>0.000736256364166852</c:v>
                </c:pt>
                <c:pt idx="9">
                  <c:v>0.000837273980724025</c:v>
                </c:pt>
                <c:pt idx="10">
                  <c:v>0.000890427898127886</c:v>
                </c:pt>
                <c:pt idx="11">
                  <c:v>0.000991728810532147</c:v>
                </c:pt>
                <c:pt idx="12">
                  <c:v>0.00105031092265362</c:v>
                </c:pt>
                <c:pt idx="13">
                  <c:v>0.00112788593210898</c:v>
                </c:pt>
                <c:pt idx="14">
                  <c:v>0.00116484960213388</c:v>
                </c:pt>
                <c:pt idx="15">
                  <c:v>0.0011938866061719</c:v>
                </c:pt>
                <c:pt idx="16">
                  <c:v>0.00124288193371938</c:v>
                </c:pt>
                <c:pt idx="17">
                  <c:v>0.00124288193371938</c:v>
                </c:pt>
                <c:pt idx="18">
                  <c:v>0.00141144784297119</c:v>
                </c:pt>
                <c:pt idx="19">
                  <c:v>0.00151569317811735</c:v>
                </c:pt>
                <c:pt idx="20">
                  <c:v>0.00158145327642842</c:v>
                </c:pt>
                <c:pt idx="21">
                  <c:v>0.00158145327642842</c:v>
                </c:pt>
                <c:pt idx="22">
                  <c:v>0.00167159551423864</c:v>
                </c:pt>
                <c:pt idx="23">
                  <c:v>0.00167159551423864</c:v>
                </c:pt>
                <c:pt idx="24">
                  <c:v>0.00167159551423864</c:v>
                </c:pt>
                <c:pt idx="25">
                  <c:v>0.00168403631324454</c:v>
                </c:pt>
                <c:pt idx="26">
                  <c:v>0.00168403631324454</c:v>
                </c:pt>
                <c:pt idx="27">
                  <c:v>0.00173180099826732</c:v>
                </c:pt>
                <c:pt idx="28">
                  <c:v>0.00174647301121314</c:v>
                </c:pt>
                <c:pt idx="29">
                  <c:v>0.00176260590176452</c:v>
                </c:pt>
                <c:pt idx="30">
                  <c:v>0.0018178869089301</c:v>
                </c:pt>
                <c:pt idx="31">
                  <c:v>0.0018178869089301</c:v>
                </c:pt>
                <c:pt idx="32">
                  <c:v>0.00184277963880783</c:v>
                </c:pt>
                <c:pt idx="33">
                  <c:v>0.00184277963880783</c:v>
                </c:pt>
                <c:pt idx="34">
                  <c:v>0.00184277963880783</c:v>
                </c:pt>
                <c:pt idx="35">
                  <c:v>0.00184277963880783</c:v>
                </c:pt>
                <c:pt idx="36">
                  <c:v>0.00184277963880783</c:v>
                </c:pt>
                <c:pt idx="37">
                  <c:v>0.00186710471350842</c:v>
                </c:pt>
                <c:pt idx="38">
                  <c:v>0.00188633463551188</c:v>
                </c:pt>
                <c:pt idx="39">
                  <c:v>0.00188633463551188</c:v>
                </c:pt>
                <c:pt idx="40">
                  <c:v>0.00188633463551188</c:v>
                </c:pt>
                <c:pt idx="41">
                  <c:v>0.00188633463551188</c:v>
                </c:pt>
                <c:pt idx="42">
                  <c:v>0.00188633463551188</c:v>
                </c:pt>
                <c:pt idx="43">
                  <c:v>0.00188633463551188</c:v>
                </c:pt>
                <c:pt idx="44">
                  <c:v>0.00188633463551188</c:v>
                </c:pt>
                <c:pt idx="45">
                  <c:v>0.00188633463551188</c:v>
                </c:pt>
                <c:pt idx="46">
                  <c:v>0.00188633463551188</c:v>
                </c:pt>
                <c:pt idx="47">
                  <c:v>0.00188633463551188</c:v>
                </c:pt>
                <c:pt idx="48">
                  <c:v>0.00188633463551188</c:v>
                </c:pt>
                <c:pt idx="49">
                  <c:v>0.00188633463551188</c:v>
                </c:pt>
                <c:pt idx="50">
                  <c:v>0.00188633463551188</c:v>
                </c:pt>
                <c:pt idx="51">
                  <c:v>0.00188633463551188</c:v>
                </c:pt>
                <c:pt idx="52">
                  <c:v>0.00188633463551188</c:v>
                </c:pt>
                <c:pt idx="53">
                  <c:v>0.00188633463551188</c:v>
                </c:pt>
                <c:pt idx="54">
                  <c:v>0.00188633463551188</c:v>
                </c:pt>
                <c:pt idx="55">
                  <c:v>0.00188633463551188</c:v>
                </c:pt>
                <c:pt idx="56">
                  <c:v>0.00188633463551188</c:v>
                </c:pt>
                <c:pt idx="57">
                  <c:v>0.00188633463551188</c:v>
                </c:pt>
                <c:pt idx="58">
                  <c:v>0.00188633463551188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'(4) Cross-Sectional'!$E$28</c:f>
              <c:strCache>
                <c:ptCount val="1"/>
                <c:pt idx="0">
                  <c:v>Prime 680-740 PP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'(4) Cross-Sectional'!$A$29:$A$88</c:f>
              <c:numCache>
                <c:formatCode>General</c:formatCode>
                <c:ptCount val="6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</c:numCache>
            </c:numRef>
          </c:cat>
          <c:val>
            <c:numRef>
              <c:f>'(4) Cross-Sectional'!$E$29:$E$88</c:f>
              <c:numCache>
                <c:formatCode>0.00%</c:formatCode>
                <c:ptCount val="60"/>
                <c:pt idx="0">
                  <c:v>0.0</c:v>
                </c:pt>
                <c:pt idx="1">
                  <c:v>4.71548580988154E-5</c:v>
                </c:pt>
                <c:pt idx="2">
                  <c:v>0.000105699832031086</c:v>
                </c:pt>
                <c:pt idx="3">
                  <c:v>0.000227892077172677</c:v>
                </c:pt>
                <c:pt idx="4">
                  <c:v>0.000271377165898917</c:v>
                </c:pt>
                <c:pt idx="5">
                  <c:v>0.000382597684502219</c:v>
                </c:pt>
                <c:pt idx="6">
                  <c:v>0.00045329837887433</c:v>
                </c:pt>
                <c:pt idx="7">
                  <c:v>0.000517508749922298</c:v>
                </c:pt>
                <c:pt idx="8">
                  <c:v>0.000688048180176025</c:v>
                </c:pt>
                <c:pt idx="9">
                  <c:v>0.000799557984684432</c:v>
                </c:pt>
                <c:pt idx="10">
                  <c:v>0.000866164009225012</c:v>
                </c:pt>
                <c:pt idx="11">
                  <c:v>0.000936028316727229</c:v>
                </c:pt>
                <c:pt idx="12">
                  <c:v>0.000982954723227198</c:v>
                </c:pt>
                <c:pt idx="13">
                  <c:v>0.00102031061828867</c:v>
                </c:pt>
                <c:pt idx="14">
                  <c:v>0.00103468583339164</c:v>
                </c:pt>
                <c:pt idx="15">
                  <c:v>0.0010883892258891</c:v>
                </c:pt>
                <c:pt idx="16">
                  <c:v>0.00113746225889046</c:v>
                </c:pt>
                <c:pt idx="17">
                  <c:v>0.00116411379000081</c:v>
                </c:pt>
                <c:pt idx="18">
                  <c:v>0.00122458529630359</c:v>
                </c:pt>
                <c:pt idx="19">
                  <c:v>0.00126179637024547</c:v>
                </c:pt>
                <c:pt idx="20">
                  <c:v>0.0013491074014513</c:v>
                </c:pt>
                <c:pt idx="21">
                  <c:v>0.00139540574865101</c:v>
                </c:pt>
                <c:pt idx="22">
                  <c:v>0.0014726851759057</c:v>
                </c:pt>
                <c:pt idx="23">
                  <c:v>0.00150085635502321</c:v>
                </c:pt>
                <c:pt idx="24">
                  <c:v>0.00154113784036419</c:v>
                </c:pt>
                <c:pt idx="25">
                  <c:v>0.00156557163287788</c:v>
                </c:pt>
                <c:pt idx="26">
                  <c:v>0.00159345961256793</c:v>
                </c:pt>
                <c:pt idx="27">
                  <c:v>0.00159345961256793</c:v>
                </c:pt>
                <c:pt idx="28">
                  <c:v>0.00162897541508516</c:v>
                </c:pt>
                <c:pt idx="29">
                  <c:v>0.00166792899067673</c:v>
                </c:pt>
                <c:pt idx="30">
                  <c:v>0.00168684320509946</c:v>
                </c:pt>
                <c:pt idx="31">
                  <c:v>0.00173360291362831</c:v>
                </c:pt>
                <c:pt idx="32">
                  <c:v>0.00180760972235582</c:v>
                </c:pt>
                <c:pt idx="33">
                  <c:v>0.00182269576805865</c:v>
                </c:pt>
                <c:pt idx="34">
                  <c:v>0.00184862284719403</c:v>
                </c:pt>
                <c:pt idx="35">
                  <c:v>0.00184862284719403</c:v>
                </c:pt>
                <c:pt idx="36">
                  <c:v>0.00184862284719403</c:v>
                </c:pt>
                <c:pt idx="37">
                  <c:v>0.00184862284719403</c:v>
                </c:pt>
                <c:pt idx="38">
                  <c:v>0.00184862284719403</c:v>
                </c:pt>
                <c:pt idx="39">
                  <c:v>0.00185471953647234</c:v>
                </c:pt>
                <c:pt idx="40">
                  <c:v>0.00185471953647234</c:v>
                </c:pt>
                <c:pt idx="41">
                  <c:v>0.00185471953647234</c:v>
                </c:pt>
                <c:pt idx="42">
                  <c:v>0.00185471953647234</c:v>
                </c:pt>
                <c:pt idx="43">
                  <c:v>0.00186374280939345</c:v>
                </c:pt>
                <c:pt idx="44">
                  <c:v>0.0018709138113748</c:v>
                </c:pt>
                <c:pt idx="45">
                  <c:v>0.0018709138113748</c:v>
                </c:pt>
                <c:pt idx="46">
                  <c:v>0.00187621482428486</c:v>
                </c:pt>
                <c:pt idx="47">
                  <c:v>0.00187621482428486</c:v>
                </c:pt>
                <c:pt idx="48">
                  <c:v>0.00187621482428486</c:v>
                </c:pt>
                <c:pt idx="49">
                  <c:v>0.00187621482428486</c:v>
                </c:pt>
                <c:pt idx="50">
                  <c:v>0.00187621482428486</c:v>
                </c:pt>
                <c:pt idx="51">
                  <c:v>0.00187621482428486</c:v>
                </c:pt>
                <c:pt idx="52">
                  <c:v>0.00187621482428486</c:v>
                </c:pt>
                <c:pt idx="53">
                  <c:v>0.00187621482428486</c:v>
                </c:pt>
                <c:pt idx="54">
                  <c:v>0.00187621482428486</c:v>
                </c:pt>
                <c:pt idx="55">
                  <c:v>0.00187621482428486</c:v>
                </c:pt>
                <c:pt idx="56">
                  <c:v>0.00187621482428486</c:v>
                </c:pt>
                <c:pt idx="57">
                  <c:v>0.00187621482428486</c:v>
                </c:pt>
                <c:pt idx="58">
                  <c:v>0.00187621482428486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'(4) Cross-Sectional'!$F$28</c:f>
              <c:strCache>
                <c:ptCount val="1"/>
                <c:pt idx="0">
                  <c:v>Superprime &gt;740 PP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'(4) Cross-Sectional'!$A$29:$A$88</c:f>
              <c:numCache>
                <c:formatCode>General</c:formatCode>
                <c:ptCount val="6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</c:numCache>
            </c:numRef>
          </c:cat>
          <c:val>
            <c:numRef>
              <c:f>'(4) Cross-Sectional'!$F$29:$F$88</c:f>
              <c:numCache>
                <c:formatCode>0.00%</c:formatCode>
                <c:ptCount val="60"/>
                <c:pt idx="0">
                  <c:v>0.0</c:v>
                </c:pt>
                <c:pt idx="1">
                  <c:v>1.86851199434777E-5</c:v>
                </c:pt>
                <c:pt idx="2">
                  <c:v>6.41952504445396E-5</c:v>
                </c:pt>
                <c:pt idx="3">
                  <c:v>0.000114733430235769</c:v>
                </c:pt>
                <c:pt idx="4">
                  <c:v>0.000205497253091753</c:v>
                </c:pt>
                <c:pt idx="5">
                  <c:v>0.000273166341319858</c:v>
                </c:pt>
                <c:pt idx="6">
                  <c:v>0.000333803798563248</c:v>
                </c:pt>
                <c:pt idx="7">
                  <c:v>0.000422685889544043</c:v>
                </c:pt>
                <c:pt idx="8">
                  <c:v>0.000471840000990095</c:v>
                </c:pt>
                <c:pt idx="9">
                  <c:v>0.000569302963435572</c:v>
                </c:pt>
                <c:pt idx="10">
                  <c:v>0.000632974185026055</c:v>
                </c:pt>
                <c:pt idx="11">
                  <c:v>0.000678912316543803</c:v>
                </c:pt>
                <c:pt idx="12">
                  <c:v>0.000755595556605267</c:v>
                </c:pt>
                <c:pt idx="13">
                  <c:v>0.0008355335762533</c:v>
                </c:pt>
                <c:pt idx="14">
                  <c:v>0.00086202499195987</c:v>
                </c:pt>
                <c:pt idx="15">
                  <c:v>0.000912794114479963</c:v>
                </c:pt>
                <c:pt idx="16">
                  <c:v>0.000949791204630492</c:v>
                </c:pt>
                <c:pt idx="17">
                  <c:v>0.000969618890206787</c:v>
                </c:pt>
                <c:pt idx="18">
                  <c:v>0.000996211655477229</c:v>
                </c:pt>
                <c:pt idx="19">
                  <c:v>0.00103212698136875</c:v>
                </c:pt>
                <c:pt idx="20">
                  <c:v>0.00106924045782437</c:v>
                </c:pt>
                <c:pt idx="21">
                  <c:v>0.00114391866770563</c:v>
                </c:pt>
                <c:pt idx="22">
                  <c:v>0.00121725824471294</c:v>
                </c:pt>
                <c:pt idx="23">
                  <c:v>0.00123540725938096</c:v>
                </c:pt>
                <c:pt idx="24">
                  <c:v>0.00126910195017941</c:v>
                </c:pt>
                <c:pt idx="25">
                  <c:v>0.00128465697498201</c:v>
                </c:pt>
                <c:pt idx="26">
                  <c:v>0.00130265427222462</c:v>
                </c:pt>
                <c:pt idx="27">
                  <c:v>0.00131849462254588</c:v>
                </c:pt>
                <c:pt idx="28">
                  <c:v>0.00133287506062403</c:v>
                </c:pt>
                <c:pt idx="29">
                  <c:v>0.00134850641009586</c:v>
                </c:pt>
                <c:pt idx="30">
                  <c:v>0.00138310941685547</c:v>
                </c:pt>
                <c:pt idx="31">
                  <c:v>0.00153595642350948</c:v>
                </c:pt>
                <c:pt idx="32">
                  <c:v>0.00160934057528873</c:v>
                </c:pt>
                <c:pt idx="33">
                  <c:v>0.00162348738533855</c:v>
                </c:pt>
                <c:pt idx="34">
                  <c:v>0.00162787561320192</c:v>
                </c:pt>
                <c:pt idx="35">
                  <c:v>0.00163693436243706</c:v>
                </c:pt>
                <c:pt idx="36">
                  <c:v>0.00164052956102711</c:v>
                </c:pt>
                <c:pt idx="37">
                  <c:v>0.00165252701255452</c:v>
                </c:pt>
                <c:pt idx="38">
                  <c:v>0.0016562134844316</c:v>
                </c:pt>
                <c:pt idx="39">
                  <c:v>0.0016562134844316</c:v>
                </c:pt>
                <c:pt idx="40">
                  <c:v>0.00166739814947687</c:v>
                </c:pt>
                <c:pt idx="41">
                  <c:v>0.00166739814947687</c:v>
                </c:pt>
                <c:pt idx="42">
                  <c:v>0.00167115545000673</c:v>
                </c:pt>
                <c:pt idx="43">
                  <c:v>0.00167406886432614</c:v>
                </c:pt>
                <c:pt idx="44">
                  <c:v>0.00167772129860931</c:v>
                </c:pt>
                <c:pt idx="45">
                  <c:v>0.00168420258510374</c:v>
                </c:pt>
                <c:pt idx="46">
                  <c:v>0.00168672029702729</c:v>
                </c:pt>
                <c:pt idx="47">
                  <c:v>0.00169001061742402</c:v>
                </c:pt>
                <c:pt idx="48">
                  <c:v>0.00169001061742402</c:v>
                </c:pt>
                <c:pt idx="49">
                  <c:v>0.00169001061742402</c:v>
                </c:pt>
                <c:pt idx="50">
                  <c:v>0.00169001061742402</c:v>
                </c:pt>
                <c:pt idx="51">
                  <c:v>0.00169001061742402</c:v>
                </c:pt>
                <c:pt idx="52">
                  <c:v>0.00169001061742402</c:v>
                </c:pt>
                <c:pt idx="53">
                  <c:v>0.00169001061742402</c:v>
                </c:pt>
                <c:pt idx="54">
                  <c:v>0.00169001061742402</c:v>
                </c:pt>
                <c:pt idx="55">
                  <c:v>0.00169001061742402</c:v>
                </c:pt>
                <c:pt idx="56">
                  <c:v>0.00169001061742402</c:v>
                </c:pt>
                <c:pt idx="57">
                  <c:v>0.00169001061742402</c:v>
                </c:pt>
                <c:pt idx="58">
                  <c:v>0.00169001061742402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602390832"/>
        <c:axId val="-1602391840"/>
      </c:lineChart>
      <c:catAx>
        <c:axId val="-1602390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/>
                </a:solidFill>
                <a:latin typeface="Arial" charset="0"/>
                <a:ea typeface="Arial" charset="0"/>
                <a:cs typeface="Arial" charset="0"/>
              </a:defRPr>
            </a:pPr>
            <a:endParaRPr lang="en-US"/>
          </a:p>
        </c:txPr>
        <c:crossAx val="-1602391840"/>
        <c:crosses val="autoZero"/>
        <c:auto val="1"/>
        <c:lblAlgn val="ctr"/>
        <c:lblOffset val="100"/>
        <c:tickLblSkip val="5"/>
        <c:noMultiLvlLbl val="0"/>
      </c:catAx>
      <c:valAx>
        <c:axId val="-1602391840"/>
        <c:scaling>
          <c:orientation val="minMax"/>
        </c:scaling>
        <c:delete val="0"/>
        <c:axPos val="l"/>
        <c:numFmt formatCode="0.00%" sourceLinked="0"/>
        <c:majorTickMark val="none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/>
                </a:solidFill>
                <a:latin typeface="Arial" charset="0"/>
                <a:ea typeface="Arial" charset="0"/>
                <a:cs typeface="Arial" charset="0"/>
              </a:defRPr>
            </a:pPr>
            <a:endParaRPr lang="en-US"/>
          </a:p>
        </c:txPr>
        <c:crossAx val="-1602390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0222375690607735"/>
          <c:y val="0.749360158720317"/>
          <c:w val="0.936187845303867"/>
          <c:h val="0.20831173662347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/>
              </a:solidFill>
              <a:latin typeface="Arial" charset="0"/>
              <a:ea typeface="Arial" charset="0"/>
              <a:cs typeface="Arial" charset="0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800">
          <a:solidFill>
            <a:schemeClr val="tx1"/>
          </a:solidFill>
          <a:latin typeface="Arial" charset="0"/>
          <a:ea typeface="Arial" charset="0"/>
          <a:cs typeface="Arial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5410757579008"/>
          <c:y val="0.0779995645705577"/>
          <c:w val="0.875356940879628"/>
          <c:h val="0.578352966705933"/>
        </c:manualLayout>
      </c:layout>
      <c:lineChart>
        <c:grouping val="standard"/>
        <c:varyColors val="0"/>
        <c:ser>
          <c:idx val="0"/>
          <c:order val="0"/>
          <c:tx>
            <c:strRef>
              <c:f>'(4) Cross-Sectional'!$G$28</c:f>
              <c:strCache>
                <c:ptCount val="1"/>
                <c:pt idx="0">
                  <c:v>Other Def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'(4) Cross-Sectional'!$A$29:$A$88</c:f>
              <c:numCache>
                <c:formatCode>General</c:formatCode>
                <c:ptCount val="6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</c:numCache>
            </c:numRef>
          </c:cat>
          <c:val>
            <c:numRef>
              <c:f>'(4) Cross-Sectional'!$G$29:$G$88</c:f>
              <c:numCache>
                <c:formatCode>0.00%</c:formatCode>
                <c:ptCount val="6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'(4) Cross-Sectional'!$H$28</c:f>
              <c:strCache>
                <c:ptCount val="1"/>
                <c:pt idx="0">
                  <c:v>Subprime &lt;640 Def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'(4) Cross-Sectional'!$A$29:$A$88</c:f>
              <c:numCache>
                <c:formatCode>General</c:formatCode>
                <c:ptCount val="6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</c:numCache>
            </c:numRef>
          </c:cat>
          <c:val>
            <c:numRef>
              <c:f>'(4) Cross-Sectional'!$H$29:$H$88</c:f>
              <c:numCache>
                <c:formatCode>0.00%</c:formatCode>
                <c:ptCount val="6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'(4) Cross-Sectional'!$I$28</c:f>
              <c:strCache>
                <c:ptCount val="1"/>
                <c:pt idx="0">
                  <c:v>Nearprime 640-680 Def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'(4) Cross-Sectional'!$A$29:$A$88</c:f>
              <c:numCache>
                <c:formatCode>General</c:formatCode>
                <c:ptCount val="6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</c:numCache>
            </c:numRef>
          </c:cat>
          <c:val>
            <c:numRef>
              <c:f>'(4) Cross-Sectional'!$I$29:$I$88</c:f>
              <c:numCache>
                <c:formatCode>0.00%</c:formatCode>
                <c:ptCount val="6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'(4) Cross-Sectional'!$J$28</c:f>
              <c:strCache>
                <c:ptCount val="1"/>
                <c:pt idx="0">
                  <c:v>Prime 680-740 Def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'(4) Cross-Sectional'!$A$29:$A$88</c:f>
              <c:numCache>
                <c:formatCode>General</c:formatCode>
                <c:ptCount val="6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</c:numCache>
            </c:numRef>
          </c:cat>
          <c:val>
            <c:numRef>
              <c:f>'(4) Cross-Sectional'!$J$29:$J$88</c:f>
              <c:numCache>
                <c:formatCode>0.00%</c:formatCode>
                <c:ptCount val="6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'(4) Cross-Sectional'!$K$28</c:f>
              <c:strCache>
                <c:ptCount val="1"/>
                <c:pt idx="0">
                  <c:v>Superprime &gt;740 Def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'(4) Cross-Sectional'!$A$29:$A$88</c:f>
              <c:numCache>
                <c:formatCode>General</c:formatCode>
                <c:ptCount val="6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</c:numCache>
            </c:numRef>
          </c:cat>
          <c:val>
            <c:numRef>
              <c:f>'(4) Cross-Sectional'!$K$29:$K$88</c:f>
              <c:numCache>
                <c:formatCode>0.00%</c:formatCode>
                <c:ptCount val="6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528039568"/>
        <c:axId val="-1528037520"/>
      </c:lineChart>
      <c:catAx>
        <c:axId val="-1528039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/>
                </a:solidFill>
                <a:latin typeface="Arial" charset="0"/>
                <a:ea typeface="Arial" charset="0"/>
                <a:cs typeface="Arial" charset="0"/>
              </a:defRPr>
            </a:pPr>
            <a:endParaRPr lang="en-US"/>
          </a:p>
        </c:txPr>
        <c:crossAx val="-1528037520"/>
        <c:crosses val="autoZero"/>
        <c:auto val="1"/>
        <c:lblAlgn val="ctr"/>
        <c:lblOffset val="100"/>
        <c:noMultiLvlLbl val="0"/>
      </c:catAx>
      <c:valAx>
        <c:axId val="-1528037520"/>
        <c:scaling>
          <c:orientation val="minMax"/>
        </c:scaling>
        <c:delete val="0"/>
        <c:axPos val="l"/>
        <c:numFmt formatCode="0.00%" sourceLinked="0"/>
        <c:majorTickMark val="none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/>
                </a:solidFill>
                <a:latin typeface="Arial" charset="0"/>
                <a:ea typeface="Arial" charset="0"/>
                <a:cs typeface="Arial" charset="0"/>
              </a:defRPr>
            </a:pPr>
            <a:endParaRPr lang="en-US"/>
          </a:p>
        </c:txPr>
        <c:crossAx val="-1528039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0222375690607735"/>
          <c:y val="0.749360158720317"/>
          <c:w val="0.936187845303867"/>
          <c:h val="0.20831173662347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/>
              </a:solidFill>
              <a:latin typeface="Arial" charset="0"/>
              <a:ea typeface="Arial" charset="0"/>
              <a:cs typeface="Arial" charset="0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800">
          <a:solidFill>
            <a:schemeClr val="tx1"/>
          </a:solidFill>
          <a:latin typeface="Arial" charset="0"/>
          <a:ea typeface="Arial" charset="0"/>
          <a:cs typeface="Arial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5410757579008"/>
          <c:y val="0.0779995645705577"/>
          <c:w val="0.875356940879628"/>
          <c:h val="0.578352966705933"/>
        </c:manualLayout>
      </c:layout>
      <c:lineChart>
        <c:grouping val="standard"/>
        <c:varyColors val="0"/>
        <c:ser>
          <c:idx val="0"/>
          <c:order val="0"/>
          <c:tx>
            <c:strRef>
              <c:f>'(4) Cross-Sectional'!$AA$28</c:f>
              <c:strCache>
                <c:ptCount val="1"/>
                <c:pt idx="0">
                  <c:v>Other 3m+Delq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'(4) Cross-Sectional'!$A$29:$A$88</c:f>
              <c:numCache>
                <c:formatCode>General</c:formatCode>
                <c:ptCount val="6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</c:numCache>
            </c:numRef>
          </c:cat>
          <c:val>
            <c:numRef>
              <c:f>'(4) Cross-Sectional'!$AA$29:$AA$88</c:f>
              <c:numCache>
                <c:formatCode>0.00%</c:formatCode>
                <c:ptCount val="6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'(4) Cross-Sectional'!$AB$28</c:f>
              <c:strCache>
                <c:ptCount val="1"/>
                <c:pt idx="0">
                  <c:v>Subprime &lt;640 3m+Delq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'(4) Cross-Sectional'!$A$29:$A$88</c:f>
              <c:numCache>
                <c:formatCode>General</c:formatCode>
                <c:ptCount val="6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</c:numCache>
            </c:numRef>
          </c:cat>
          <c:val>
            <c:numRef>
              <c:f>'(4) Cross-Sectional'!$AB$29:$AB$88</c:f>
              <c:numCache>
                <c:formatCode>0.00%</c:formatCode>
                <c:ptCount val="6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1.3799627296914E-5</c:v>
                </c:pt>
                <c:pt idx="20">
                  <c:v>1.3799627296914E-5</c:v>
                </c:pt>
                <c:pt idx="21">
                  <c:v>1.3799627296914E-5</c:v>
                </c:pt>
                <c:pt idx="22">
                  <c:v>1.3799627296914E-5</c:v>
                </c:pt>
                <c:pt idx="23">
                  <c:v>1.3799627296914E-5</c:v>
                </c:pt>
                <c:pt idx="24">
                  <c:v>1.3799627296914E-5</c:v>
                </c:pt>
                <c:pt idx="25">
                  <c:v>1.3799627296914E-5</c:v>
                </c:pt>
                <c:pt idx="26">
                  <c:v>1.3799627296914E-5</c:v>
                </c:pt>
                <c:pt idx="27">
                  <c:v>1.3799627296914E-5</c:v>
                </c:pt>
                <c:pt idx="28">
                  <c:v>1.3799627296914E-5</c:v>
                </c:pt>
                <c:pt idx="29">
                  <c:v>1.3799627296914E-5</c:v>
                </c:pt>
                <c:pt idx="30">
                  <c:v>1.3799627296914E-5</c:v>
                </c:pt>
                <c:pt idx="31">
                  <c:v>1.3799627296914E-5</c:v>
                </c:pt>
                <c:pt idx="32">
                  <c:v>1.3799627296914E-5</c:v>
                </c:pt>
                <c:pt idx="33">
                  <c:v>1.3799627296914E-5</c:v>
                </c:pt>
                <c:pt idx="34">
                  <c:v>1.3799627296914E-5</c:v>
                </c:pt>
                <c:pt idx="35">
                  <c:v>1.3799627296914E-5</c:v>
                </c:pt>
                <c:pt idx="36">
                  <c:v>1.3799627296914E-5</c:v>
                </c:pt>
                <c:pt idx="37">
                  <c:v>1.3799627296914E-5</c:v>
                </c:pt>
                <c:pt idx="38">
                  <c:v>1.3799627296914E-5</c:v>
                </c:pt>
                <c:pt idx="39">
                  <c:v>1.3799627296914E-5</c:v>
                </c:pt>
                <c:pt idx="40">
                  <c:v>1.3799627296914E-5</c:v>
                </c:pt>
                <c:pt idx="41">
                  <c:v>1.3799627296914E-5</c:v>
                </c:pt>
                <c:pt idx="42">
                  <c:v>1.3799627296914E-5</c:v>
                </c:pt>
                <c:pt idx="43">
                  <c:v>1.3799627296914E-5</c:v>
                </c:pt>
                <c:pt idx="44">
                  <c:v>1.3799627296914E-5</c:v>
                </c:pt>
                <c:pt idx="45">
                  <c:v>1.3799627296914E-5</c:v>
                </c:pt>
                <c:pt idx="46">
                  <c:v>1.3799627296914E-5</c:v>
                </c:pt>
                <c:pt idx="47">
                  <c:v>1.3799627296914E-5</c:v>
                </c:pt>
                <c:pt idx="48">
                  <c:v>1.3799627296914E-5</c:v>
                </c:pt>
                <c:pt idx="49">
                  <c:v>1.3799627296914E-5</c:v>
                </c:pt>
                <c:pt idx="50">
                  <c:v>1.3799627296914E-5</c:v>
                </c:pt>
                <c:pt idx="51">
                  <c:v>1.3799627296914E-5</c:v>
                </c:pt>
                <c:pt idx="52">
                  <c:v>1.3799627296914E-5</c:v>
                </c:pt>
                <c:pt idx="53">
                  <c:v>1.3799627296914E-5</c:v>
                </c:pt>
                <c:pt idx="54">
                  <c:v>1.3799627296914E-5</c:v>
                </c:pt>
                <c:pt idx="55">
                  <c:v>1.3799627296914E-5</c:v>
                </c:pt>
                <c:pt idx="56">
                  <c:v>1.3799627296914E-5</c:v>
                </c:pt>
                <c:pt idx="57">
                  <c:v>1.3799627296914E-5</c:v>
                </c:pt>
                <c:pt idx="58">
                  <c:v>1.3799627296914E-5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'(4) Cross-Sectional'!$AC$28</c:f>
              <c:strCache>
                <c:ptCount val="1"/>
                <c:pt idx="0">
                  <c:v>Nearprime 640-680 3m+Delq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'(4) Cross-Sectional'!$A$29:$A$88</c:f>
              <c:numCache>
                <c:formatCode>General</c:formatCode>
                <c:ptCount val="6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</c:numCache>
            </c:numRef>
          </c:cat>
          <c:val>
            <c:numRef>
              <c:f>'(4) Cross-Sectional'!$AC$29:$AC$88</c:f>
              <c:numCache>
                <c:formatCode>0.00%</c:formatCode>
                <c:ptCount val="6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'(4) Cross-Sectional'!$AD$28</c:f>
              <c:strCache>
                <c:ptCount val="1"/>
                <c:pt idx="0">
                  <c:v>Prime 680-740 3m+Delq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'(4) Cross-Sectional'!$A$29:$A$88</c:f>
              <c:numCache>
                <c:formatCode>General</c:formatCode>
                <c:ptCount val="6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</c:numCache>
            </c:numRef>
          </c:cat>
          <c:val>
            <c:numRef>
              <c:f>'(4) Cross-Sectional'!$AD$29:$AD$88</c:f>
              <c:numCache>
                <c:formatCode>0.00%</c:formatCode>
                <c:ptCount val="6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'(4) Cross-Sectional'!$AE$28</c:f>
              <c:strCache>
                <c:ptCount val="1"/>
                <c:pt idx="0">
                  <c:v>Superprime &gt;740 3m+Delq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'(4) Cross-Sectional'!$A$29:$A$88</c:f>
              <c:numCache>
                <c:formatCode>General</c:formatCode>
                <c:ptCount val="6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</c:numCache>
            </c:numRef>
          </c:cat>
          <c:val>
            <c:numRef>
              <c:f>'(4) Cross-Sectional'!$AE$29:$AE$88</c:f>
              <c:numCache>
                <c:formatCode>0.00%</c:formatCode>
                <c:ptCount val="6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500633440"/>
        <c:axId val="-1500631120"/>
      </c:lineChart>
      <c:catAx>
        <c:axId val="-1500633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/>
                </a:solidFill>
                <a:latin typeface="Arial" charset="0"/>
                <a:ea typeface="Arial" charset="0"/>
                <a:cs typeface="Arial" charset="0"/>
              </a:defRPr>
            </a:pPr>
            <a:endParaRPr lang="en-US"/>
          </a:p>
        </c:txPr>
        <c:crossAx val="-1500631120"/>
        <c:crosses val="autoZero"/>
        <c:auto val="1"/>
        <c:lblAlgn val="ctr"/>
        <c:lblOffset val="100"/>
        <c:tickLblSkip val="5"/>
        <c:noMultiLvlLbl val="0"/>
      </c:catAx>
      <c:valAx>
        <c:axId val="-1500631120"/>
        <c:scaling>
          <c:orientation val="minMax"/>
        </c:scaling>
        <c:delete val="0"/>
        <c:axPos val="l"/>
        <c:numFmt formatCode="0.00%" sourceLinked="0"/>
        <c:majorTickMark val="none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/>
                </a:solidFill>
                <a:latin typeface="Arial" charset="0"/>
                <a:ea typeface="Arial" charset="0"/>
                <a:cs typeface="Arial" charset="0"/>
              </a:defRPr>
            </a:pPr>
            <a:endParaRPr lang="en-US"/>
          </a:p>
        </c:txPr>
        <c:crossAx val="-1500633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0222375690607735"/>
          <c:y val="0.749360158720317"/>
          <c:w val="0.936187845303867"/>
          <c:h val="0.20831173662347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/>
              </a:solidFill>
              <a:latin typeface="Arial" charset="0"/>
              <a:ea typeface="Arial" charset="0"/>
              <a:cs typeface="Arial" charset="0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800">
          <a:solidFill>
            <a:schemeClr val="tx1"/>
          </a:solidFill>
          <a:latin typeface="Arial" charset="0"/>
          <a:ea typeface="Arial" charset="0"/>
          <a:cs typeface="Arial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5410757579008"/>
          <c:y val="0.0779995645705577"/>
          <c:w val="0.875356940879628"/>
          <c:h val="0.578352966705933"/>
        </c:manualLayout>
      </c:layout>
      <c:lineChart>
        <c:grouping val="standard"/>
        <c:varyColors val="0"/>
        <c:ser>
          <c:idx val="0"/>
          <c:order val="0"/>
          <c:tx>
            <c:strRef>
              <c:f>'(4) Cross-Sectional'!$L$28</c:f>
              <c:strCache>
                <c:ptCount val="1"/>
                <c:pt idx="0">
                  <c:v>Other 1mDelq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'(4) Cross-Sectional'!$A$29:$A$88</c:f>
              <c:numCache>
                <c:formatCode>General</c:formatCode>
                <c:ptCount val="6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</c:numCache>
            </c:numRef>
          </c:cat>
          <c:val>
            <c:numRef>
              <c:f>'(4) Cross-Sectional'!$L$29:$L$88</c:f>
              <c:numCache>
                <c:formatCode>0.00%</c:formatCode>
                <c:ptCount val="60"/>
                <c:pt idx="0">
                  <c:v>0.0</c:v>
                </c:pt>
                <c:pt idx="1">
                  <c:v>0.000765842377488077</c:v>
                </c:pt>
                <c:pt idx="2">
                  <c:v>0.00206842260347226</c:v>
                </c:pt>
                <c:pt idx="3">
                  <c:v>0.00338061980540707</c:v>
                </c:pt>
                <c:pt idx="4">
                  <c:v>0.00461038911983555</c:v>
                </c:pt>
                <c:pt idx="5">
                  <c:v>0.00551998138769991</c:v>
                </c:pt>
                <c:pt idx="6">
                  <c:v>0.0064875440921285</c:v>
                </c:pt>
                <c:pt idx="7">
                  <c:v>0.00735238651424285</c:v>
                </c:pt>
                <c:pt idx="8">
                  <c:v>0.00814662403587982</c:v>
                </c:pt>
                <c:pt idx="9">
                  <c:v>0.00911088889092887</c:v>
                </c:pt>
                <c:pt idx="10">
                  <c:v>0.00997797263940566</c:v>
                </c:pt>
                <c:pt idx="11">
                  <c:v>0.0108177184504451</c:v>
                </c:pt>
                <c:pt idx="12">
                  <c:v>0.0114654542215574</c:v>
                </c:pt>
                <c:pt idx="13">
                  <c:v>0.012088042590089</c:v>
                </c:pt>
                <c:pt idx="14">
                  <c:v>0.0125569959949295</c:v>
                </c:pt>
                <c:pt idx="15">
                  <c:v>0.0129170016640303</c:v>
                </c:pt>
                <c:pt idx="16">
                  <c:v>0.0132638391928597</c:v>
                </c:pt>
                <c:pt idx="17">
                  <c:v>0.0135141238141465</c:v>
                </c:pt>
                <c:pt idx="18">
                  <c:v>0.0137500120670949</c:v>
                </c:pt>
                <c:pt idx="19">
                  <c:v>0.0139825212063973</c:v>
                </c:pt>
                <c:pt idx="20">
                  <c:v>0.0141537649572351</c:v>
                </c:pt>
                <c:pt idx="21">
                  <c:v>0.0143196971044974</c:v>
                </c:pt>
                <c:pt idx="22">
                  <c:v>0.0145135460580312</c:v>
                </c:pt>
                <c:pt idx="23">
                  <c:v>0.0146076891119477</c:v>
                </c:pt>
                <c:pt idx="24">
                  <c:v>0.0146543655770532</c:v>
                </c:pt>
                <c:pt idx="25">
                  <c:v>0.0147090904257024</c:v>
                </c:pt>
                <c:pt idx="26">
                  <c:v>0.0147609331832675</c:v>
                </c:pt>
                <c:pt idx="27">
                  <c:v>0.0148676559956968</c:v>
                </c:pt>
                <c:pt idx="28">
                  <c:v>0.0149890799211751</c:v>
                </c:pt>
                <c:pt idx="29">
                  <c:v>0.0150780750523895</c:v>
                </c:pt>
                <c:pt idx="30">
                  <c:v>0.0151548802463632</c:v>
                </c:pt>
                <c:pt idx="31">
                  <c:v>0.0152673296241312</c:v>
                </c:pt>
                <c:pt idx="32">
                  <c:v>0.0152838142121864</c:v>
                </c:pt>
                <c:pt idx="33">
                  <c:v>0.0153131061190198</c:v>
                </c:pt>
                <c:pt idx="34">
                  <c:v>0.0153131061190198</c:v>
                </c:pt>
                <c:pt idx="35">
                  <c:v>0.0153229071650728</c:v>
                </c:pt>
                <c:pt idx="36">
                  <c:v>0.0153229071650728</c:v>
                </c:pt>
                <c:pt idx="37">
                  <c:v>0.0153342457152778</c:v>
                </c:pt>
                <c:pt idx="38">
                  <c:v>0.0153342457152778</c:v>
                </c:pt>
                <c:pt idx="39">
                  <c:v>0.0153342457152778</c:v>
                </c:pt>
                <c:pt idx="40">
                  <c:v>0.0153342457152778</c:v>
                </c:pt>
                <c:pt idx="41">
                  <c:v>0.0153500259071525</c:v>
                </c:pt>
                <c:pt idx="42">
                  <c:v>0.0153500259071525</c:v>
                </c:pt>
                <c:pt idx="43">
                  <c:v>0.0153500259071525</c:v>
                </c:pt>
                <c:pt idx="44">
                  <c:v>0.0153500259071525</c:v>
                </c:pt>
                <c:pt idx="45">
                  <c:v>0.0153500259071525</c:v>
                </c:pt>
                <c:pt idx="46">
                  <c:v>0.0153500259071525</c:v>
                </c:pt>
                <c:pt idx="47">
                  <c:v>0.0153500259071525</c:v>
                </c:pt>
                <c:pt idx="48">
                  <c:v>0.0153500259071525</c:v>
                </c:pt>
                <c:pt idx="49">
                  <c:v>0.0153500259071525</c:v>
                </c:pt>
                <c:pt idx="50">
                  <c:v>0.0153500259071525</c:v>
                </c:pt>
                <c:pt idx="51">
                  <c:v>0.0153500259071525</c:v>
                </c:pt>
                <c:pt idx="52">
                  <c:v>0.0153500259071525</c:v>
                </c:pt>
                <c:pt idx="53">
                  <c:v>0.0153500259071525</c:v>
                </c:pt>
                <c:pt idx="54">
                  <c:v>0.0153500259071525</c:v>
                </c:pt>
                <c:pt idx="55">
                  <c:v>0.0153500259071525</c:v>
                </c:pt>
                <c:pt idx="56">
                  <c:v>0.0153500259071525</c:v>
                </c:pt>
                <c:pt idx="57">
                  <c:v>0.0153500259071525</c:v>
                </c:pt>
                <c:pt idx="58">
                  <c:v>0.0153500259071525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'(4) Cross-Sectional'!$M$28</c:f>
              <c:strCache>
                <c:ptCount val="1"/>
                <c:pt idx="0">
                  <c:v>Subprime &lt;640 1mDelq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'(4) Cross-Sectional'!$A$29:$A$88</c:f>
              <c:numCache>
                <c:formatCode>General</c:formatCode>
                <c:ptCount val="6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</c:numCache>
            </c:numRef>
          </c:cat>
          <c:val>
            <c:numRef>
              <c:f>'(4) Cross-Sectional'!$M$29:$M$88</c:f>
              <c:numCache>
                <c:formatCode>0.00%</c:formatCode>
                <c:ptCount val="60"/>
                <c:pt idx="0">
                  <c:v>0.0</c:v>
                </c:pt>
                <c:pt idx="1">
                  <c:v>0.00238438564540303</c:v>
                </c:pt>
                <c:pt idx="2">
                  <c:v>0.00720706951673962</c:v>
                </c:pt>
                <c:pt idx="3">
                  <c:v>0.0136869230380418</c:v>
                </c:pt>
                <c:pt idx="4">
                  <c:v>0.0192932604200105</c:v>
                </c:pt>
                <c:pt idx="5">
                  <c:v>0.0246658989466858</c:v>
                </c:pt>
                <c:pt idx="6">
                  <c:v>0.0309099620311088</c:v>
                </c:pt>
                <c:pt idx="7">
                  <c:v>0.0377467050287839</c:v>
                </c:pt>
                <c:pt idx="8">
                  <c:v>0.0441462434652364</c:v>
                </c:pt>
                <c:pt idx="9">
                  <c:v>0.0521600752219207</c:v>
                </c:pt>
                <c:pt idx="10">
                  <c:v>0.060744104696287</c:v>
                </c:pt>
                <c:pt idx="11">
                  <c:v>0.0724744479949154</c:v>
                </c:pt>
                <c:pt idx="12">
                  <c:v>0.083021292150614</c:v>
                </c:pt>
                <c:pt idx="13">
                  <c:v>0.0905187025028866</c:v>
                </c:pt>
                <c:pt idx="14">
                  <c:v>0.0948853949080419</c:v>
                </c:pt>
                <c:pt idx="15">
                  <c:v>0.0978657697479112</c:v>
                </c:pt>
                <c:pt idx="16">
                  <c:v>0.099972583122238</c:v>
                </c:pt>
                <c:pt idx="17">
                  <c:v>0.103427497315413</c:v>
                </c:pt>
                <c:pt idx="18">
                  <c:v>0.10596654598291</c:v>
                </c:pt>
                <c:pt idx="19">
                  <c:v>0.10840971730363</c:v>
                </c:pt>
                <c:pt idx="20">
                  <c:v>0.11066937774633</c:v>
                </c:pt>
                <c:pt idx="21">
                  <c:v>0.112227069697603</c:v>
                </c:pt>
                <c:pt idx="22">
                  <c:v>0.113246071764208</c:v>
                </c:pt>
                <c:pt idx="23">
                  <c:v>0.113698553120526</c:v>
                </c:pt>
                <c:pt idx="24">
                  <c:v>0.114044245215956</c:v>
                </c:pt>
                <c:pt idx="25">
                  <c:v>0.114172317816862</c:v>
                </c:pt>
                <c:pt idx="26">
                  <c:v>0.114437313742028</c:v>
                </c:pt>
                <c:pt idx="27">
                  <c:v>0.114640263824283</c:v>
                </c:pt>
                <c:pt idx="28">
                  <c:v>0.11491239206917</c:v>
                </c:pt>
                <c:pt idx="29">
                  <c:v>0.115156444491965</c:v>
                </c:pt>
                <c:pt idx="30">
                  <c:v>0.115298753926004</c:v>
                </c:pt>
                <c:pt idx="31">
                  <c:v>0.115298753926004</c:v>
                </c:pt>
                <c:pt idx="32">
                  <c:v>0.115328424990788</c:v>
                </c:pt>
                <c:pt idx="33">
                  <c:v>0.115370282793086</c:v>
                </c:pt>
                <c:pt idx="34">
                  <c:v>0.115370282793086</c:v>
                </c:pt>
                <c:pt idx="35">
                  <c:v>0.115370282793086</c:v>
                </c:pt>
                <c:pt idx="36">
                  <c:v>0.115370282793086</c:v>
                </c:pt>
                <c:pt idx="37">
                  <c:v>0.115370282793086</c:v>
                </c:pt>
                <c:pt idx="38">
                  <c:v>0.115370282793086</c:v>
                </c:pt>
                <c:pt idx="39">
                  <c:v>0.115370282793086</c:v>
                </c:pt>
                <c:pt idx="40">
                  <c:v>0.115370282793086</c:v>
                </c:pt>
                <c:pt idx="41">
                  <c:v>0.115370282793086</c:v>
                </c:pt>
                <c:pt idx="42">
                  <c:v>0.115370282793086</c:v>
                </c:pt>
                <c:pt idx="43">
                  <c:v>0.115370282793086</c:v>
                </c:pt>
                <c:pt idx="44">
                  <c:v>0.115370282793086</c:v>
                </c:pt>
                <c:pt idx="45">
                  <c:v>0.115370282793086</c:v>
                </c:pt>
                <c:pt idx="46">
                  <c:v>0.115370282793086</c:v>
                </c:pt>
                <c:pt idx="47">
                  <c:v>0.115370282793086</c:v>
                </c:pt>
                <c:pt idx="48">
                  <c:v>0.115370282793086</c:v>
                </c:pt>
                <c:pt idx="49">
                  <c:v>0.115370282793086</c:v>
                </c:pt>
                <c:pt idx="50">
                  <c:v>0.115370282793086</c:v>
                </c:pt>
                <c:pt idx="51">
                  <c:v>0.115370282793086</c:v>
                </c:pt>
                <c:pt idx="52">
                  <c:v>0.115370282793086</c:v>
                </c:pt>
                <c:pt idx="53">
                  <c:v>0.115370282793086</c:v>
                </c:pt>
                <c:pt idx="54">
                  <c:v>0.115370282793086</c:v>
                </c:pt>
                <c:pt idx="55">
                  <c:v>0.115370282793086</c:v>
                </c:pt>
                <c:pt idx="56">
                  <c:v>0.115370282793086</c:v>
                </c:pt>
                <c:pt idx="57">
                  <c:v>0.115370282793086</c:v>
                </c:pt>
                <c:pt idx="58">
                  <c:v>0.115370282793086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'(4) Cross-Sectional'!$N$28</c:f>
              <c:strCache>
                <c:ptCount val="1"/>
                <c:pt idx="0">
                  <c:v>Nearprime 640-680 1mDelq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'(4) Cross-Sectional'!$A$29:$A$88</c:f>
              <c:numCache>
                <c:formatCode>General</c:formatCode>
                <c:ptCount val="6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</c:numCache>
            </c:numRef>
          </c:cat>
          <c:val>
            <c:numRef>
              <c:f>'(4) Cross-Sectional'!$N$29:$N$88</c:f>
              <c:numCache>
                <c:formatCode>0.00%</c:formatCode>
                <c:ptCount val="60"/>
                <c:pt idx="0">
                  <c:v>0.0</c:v>
                </c:pt>
                <c:pt idx="1">
                  <c:v>0.00146642731103511</c:v>
                </c:pt>
                <c:pt idx="2">
                  <c:v>0.00402038029440208</c:v>
                </c:pt>
                <c:pt idx="3">
                  <c:v>0.00794278622010867</c:v>
                </c:pt>
                <c:pt idx="4">
                  <c:v>0.0118171999898273</c:v>
                </c:pt>
                <c:pt idx="5">
                  <c:v>0.0158355214126234</c:v>
                </c:pt>
                <c:pt idx="6">
                  <c:v>0.0203061132431126</c:v>
                </c:pt>
                <c:pt idx="7">
                  <c:v>0.0248764539556294</c:v>
                </c:pt>
                <c:pt idx="8">
                  <c:v>0.0288601823148664</c:v>
                </c:pt>
                <c:pt idx="9">
                  <c:v>0.0327105733031009</c:v>
                </c:pt>
                <c:pt idx="10">
                  <c:v>0.0366207689923341</c:v>
                </c:pt>
                <c:pt idx="11">
                  <c:v>0.0417407204726192</c:v>
                </c:pt>
                <c:pt idx="12">
                  <c:v>0.0461671082958172</c:v>
                </c:pt>
                <c:pt idx="13">
                  <c:v>0.049519986375662</c:v>
                </c:pt>
                <c:pt idx="14">
                  <c:v>0.0516606242849392</c:v>
                </c:pt>
                <c:pt idx="15">
                  <c:v>0.0531039565293961</c:v>
                </c:pt>
                <c:pt idx="16">
                  <c:v>0.0542299385008611</c:v>
                </c:pt>
                <c:pt idx="17">
                  <c:v>0.0556591453413149</c:v>
                </c:pt>
                <c:pt idx="18">
                  <c:v>0.0569398665335727</c:v>
                </c:pt>
                <c:pt idx="19">
                  <c:v>0.0582217648564808</c:v>
                </c:pt>
                <c:pt idx="20">
                  <c:v>0.0593001787738303</c:v>
                </c:pt>
                <c:pt idx="21">
                  <c:v>0.0599988947240964</c:v>
                </c:pt>
                <c:pt idx="22">
                  <c:v>0.0606168964236337</c:v>
                </c:pt>
                <c:pt idx="23">
                  <c:v>0.0610090102680895</c:v>
                </c:pt>
                <c:pt idx="24">
                  <c:v>0.0613042739276364</c:v>
                </c:pt>
                <c:pt idx="25">
                  <c:v>0.0614603025344303</c:v>
                </c:pt>
                <c:pt idx="26">
                  <c:v>0.0617628998461459</c:v>
                </c:pt>
                <c:pt idx="27">
                  <c:v>0.0619715953391225</c:v>
                </c:pt>
                <c:pt idx="28">
                  <c:v>0.062249827984448</c:v>
                </c:pt>
                <c:pt idx="29">
                  <c:v>0.0625195451368497</c:v>
                </c:pt>
                <c:pt idx="30">
                  <c:v>0.0627067195193264</c:v>
                </c:pt>
                <c:pt idx="31">
                  <c:v>0.0628239883509134</c:v>
                </c:pt>
                <c:pt idx="32">
                  <c:v>0.0628677162513672</c:v>
                </c:pt>
                <c:pt idx="33">
                  <c:v>0.0628677162513672</c:v>
                </c:pt>
                <c:pt idx="34">
                  <c:v>0.0628677162513672</c:v>
                </c:pt>
                <c:pt idx="35">
                  <c:v>0.0628905424355366</c:v>
                </c:pt>
                <c:pt idx="36">
                  <c:v>0.0628905424355366</c:v>
                </c:pt>
                <c:pt idx="37">
                  <c:v>0.0628905424355366</c:v>
                </c:pt>
                <c:pt idx="38">
                  <c:v>0.0628905424355366</c:v>
                </c:pt>
                <c:pt idx="39">
                  <c:v>0.0628905424355366</c:v>
                </c:pt>
                <c:pt idx="40">
                  <c:v>0.0628905424355366</c:v>
                </c:pt>
                <c:pt idx="41">
                  <c:v>0.0629027120290082</c:v>
                </c:pt>
                <c:pt idx="42">
                  <c:v>0.0629149109577575</c:v>
                </c:pt>
                <c:pt idx="43">
                  <c:v>0.0629149109577575</c:v>
                </c:pt>
                <c:pt idx="44">
                  <c:v>0.0629149109577575</c:v>
                </c:pt>
                <c:pt idx="45">
                  <c:v>0.0629240765082908</c:v>
                </c:pt>
                <c:pt idx="46">
                  <c:v>0.0629240765082908</c:v>
                </c:pt>
                <c:pt idx="47">
                  <c:v>0.0629240765082908</c:v>
                </c:pt>
                <c:pt idx="48">
                  <c:v>0.0629240765082908</c:v>
                </c:pt>
                <c:pt idx="49">
                  <c:v>0.0629240765082908</c:v>
                </c:pt>
                <c:pt idx="50">
                  <c:v>0.0629240765082908</c:v>
                </c:pt>
                <c:pt idx="51">
                  <c:v>0.0629240765082908</c:v>
                </c:pt>
                <c:pt idx="52">
                  <c:v>0.0629240765082908</c:v>
                </c:pt>
                <c:pt idx="53">
                  <c:v>0.0629240765082908</c:v>
                </c:pt>
                <c:pt idx="54">
                  <c:v>0.0629240765082908</c:v>
                </c:pt>
                <c:pt idx="55">
                  <c:v>0.0629240765082908</c:v>
                </c:pt>
                <c:pt idx="56">
                  <c:v>0.0629240765082908</c:v>
                </c:pt>
                <c:pt idx="57">
                  <c:v>0.0629240765082908</c:v>
                </c:pt>
                <c:pt idx="58">
                  <c:v>0.0629240765082908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'(4) Cross-Sectional'!$O$28</c:f>
              <c:strCache>
                <c:ptCount val="1"/>
                <c:pt idx="0">
                  <c:v>Prime 680-740 1mDelq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'(4) Cross-Sectional'!$A$29:$A$88</c:f>
              <c:numCache>
                <c:formatCode>General</c:formatCode>
                <c:ptCount val="6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</c:numCache>
            </c:numRef>
          </c:cat>
          <c:val>
            <c:numRef>
              <c:f>'(4) Cross-Sectional'!$O$29:$O$88</c:f>
              <c:numCache>
                <c:formatCode>0.00%</c:formatCode>
                <c:ptCount val="60"/>
                <c:pt idx="0">
                  <c:v>0.0</c:v>
                </c:pt>
                <c:pt idx="1">
                  <c:v>0.00125043780969656</c:v>
                </c:pt>
                <c:pt idx="2">
                  <c:v>0.00369272375558692</c:v>
                </c:pt>
                <c:pt idx="3">
                  <c:v>0.00627331286061896</c:v>
                </c:pt>
                <c:pt idx="4">
                  <c:v>0.00872563029752532</c:v>
                </c:pt>
                <c:pt idx="5">
                  <c:v>0.0109404188205155</c:v>
                </c:pt>
                <c:pt idx="6">
                  <c:v>0.0136633188407852</c:v>
                </c:pt>
                <c:pt idx="7">
                  <c:v>0.0163818973424914</c:v>
                </c:pt>
                <c:pt idx="8">
                  <c:v>0.0192232736410226</c:v>
                </c:pt>
                <c:pt idx="9">
                  <c:v>0.0220772651356144</c:v>
                </c:pt>
                <c:pt idx="10">
                  <c:v>0.02445099872644</c:v>
                </c:pt>
                <c:pt idx="11">
                  <c:v>0.0274495870188499</c:v>
                </c:pt>
                <c:pt idx="12">
                  <c:v>0.0298355525171577</c:v>
                </c:pt>
                <c:pt idx="13">
                  <c:v>0.031555301196753</c:v>
                </c:pt>
                <c:pt idx="14">
                  <c:v>0.0327862561223653</c:v>
                </c:pt>
                <c:pt idx="15">
                  <c:v>0.0337906342032312</c:v>
                </c:pt>
                <c:pt idx="16">
                  <c:v>0.0346334316391292</c:v>
                </c:pt>
                <c:pt idx="17">
                  <c:v>0.0354466986102691</c:v>
                </c:pt>
                <c:pt idx="18">
                  <c:v>0.0362079931254127</c:v>
                </c:pt>
                <c:pt idx="19">
                  <c:v>0.036965938826028</c:v>
                </c:pt>
                <c:pt idx="20">
                  <c:v>0.0375473500666877</c:v>
                </c:pt>
                <c:pt idx="21">
                  <c:v>0.038164861573303</c:v>
                </c:pt>
                <c:pt idx="22">
                  <c:v>0.0387422627887363</c:v>
                </c:pt>
                <c:pt idx="23">
                  <c:v>0.0390806589680095</c:v>
                </c:pt>
                <c:pt idx="24">
                  <c:v>0.0392829927802345</c:v>
                </c:pt>
                <c:pt idx="25">
                  <c:v>0.0394313038840699</c:v>
                </c:pt>
                <c:pt idx="26">
                  <c:v>0.0395605519196664</c:v>
                </c:pt>
                <c:pt idx="27">
                  <c:v>0.0397455382034717</c:v>
                </c:pt>
                <c:pt idx="28">
                  <c:v>0.039897307829686</c:v>
                </c:pt>
                <c:pt idx="29">
                  <c:v>0.0400590405684676</c:v>
                </c:pt>
                <c:pt idx="30">
                  <c:v>0.040183111570161</c:v>
                </c:pt>
                <c:pt idx="31">
                  <c:v>0.0402247868361736</c:v>
                </c:pt>
                <c:pt idx="32">
                  <c:v>0.040269395905718</c:v>
                </c:pt>
                <c:pt idx="33">
                  <c:v>0.0403046478403374</c:v>
                </c:pt>
                <c:pt idx="34">
                  <c:v>0.0403046478403374</c:v>
                </c:pt>
                <c:pt idx="35">
                  <c:v>0.0403312736102827</c:v>
                </c:pt>
                <c:pt idx="36">
                  <c:v>0.0403536748111878</c:v>
                </c:pt>
                <c:pt idx="37">
                  <c:v>0.0403536748111878</c:v>
                </c:pt>
                <c:pt idx="38">
                  <c:v>0.0403536748111878</c:v>
                </c:pt>
                <c:pt idx="39">
                  <c:v>0.0403536748111878</c:v>
                </c:pt>
                <c:pt idx="40">
                  <c:v>0.0403536748111878</c:v>
                </c:pt>
                <c:pt idx="41">
                  <c:v>0.0403536748111878</c:v>
                </c:pt>
                <c:pt idx="42">
                  <c:v>0.0403536748111878</c:v>
                </c:pt>
                <c:pt idx="43">
                  <c:v>0.0403617920587183</c:v>
                </c:pt>
                <c:pt idx="44">
                  <c:v>0.0403670923080019</c:v>
                </c:pt>
                <c:pt idx="45">
                  <c:v>0.0403670923080019</c:v>
                </c:pt>
                <c:pt idx="46">
                  <c:v>0.0403723515909689</c:v>
                </c:pt>
                <c:pt idx="47">
                  <c:v>0.0403723515909689</c:v>
                </c:pt>
                <c:pt idx="48">
                  <c:v>0.0403814024867066</c:v>
                </c:pt>
                <c:pt idx="49">
                  <c:v>0.0403814024867066</c:v>
                </c:pt>
                <c:pt idx="50">
                  <c:v>0.0403814024867066</c:v>
                </c:pt>
                <c:pt idx="51">
                  <c:v>0.0403878973098872</c:v>
                </c:pt>
                <c:pt idx="52">
                  <c:v>0.0403878973098872</c:v>
                </c:pt>
                <c:pt idx="53">
                  <c:v>0.0403878973098872</c:v>
                </c:pt>
                <c:pt idx="54">
                  <c:v>0.0403878973098872</c:v>
                </c:pt>
                <c:pt idx="55">
                  <c:v>0.0403878973098872</c:v>
                </c:pt>
                <c:pt idx="56">
                  <c:v>0.0403878973098872</c:v>
                </c:pt>
                <c:pt idx="57">
                  <c:v>0.0403878973098872</c:v>
                </c:pt>
                <c:pt idx="58">
                  <c:v>0.0403878973098872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'(4) Cross-Sectional'!$P$28</c:f>
              <c:strCache>
                <c:ptCount val="1"/>
                <c:pt idx="0">
                  <c:v>Superprime &gt;740 1mDelq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'(4) Cross-Sectional'!$A$29:$A$88</c:f>
              <c:numCache>
                <c:formatCode>General</c:formatCode>
                <c:ptCount val="6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</c:numCache>
            </c:numRef>
          </c:cat>
          <c:val>
            <c:numRef>
              <c:f>'(4) Cross-Sectional'!$P$29:$P$88</c:f>
              <c:numCache>
                <c:formatCode>0.00%</c:formatCode>
                <c:ptCount val="60"/>
                <c:pt idx="0">
                  <c:v>0.0</c:v>
                </c:pt>
                <c:pt idx="1">
                  <c:v>0.00101173564978531</c:v>
                </c:pt>
                <c:pt idx="2">
                  <c:v>0.00250677545348836</c:v>
                </c:pt>
                <c:pt idx="3">
                  <c:v>0.00402773409442264</c:v>
                </c:pt>
                <c:pt idx="4">
                  <c:v>0.00522056222957866</c:v>
                </c:pt>
                <c:pt idx="5">
                  <c:v>0.00622338995438839</c:v>
                </c:pt>
                <c:pt idx="6">
                  <c:v>0.00737886667832764</c:v>
                </c:pt>
                <c:pt idx="7">
                  <c:v>0.00864307983225203</c:v>
                </c:pt>
                <c:pt idx="8">
                  <c:v>0.00971012547709077</c:v>
                </c:pt>
                <c:pt idx="9">
                  <c:v>0.0109611095461999</c:v>
                </c:pt>
                <c:pt idx="10">
                  <c:v>0.0119964278616272</c:v>
                </c:pt>
                <c:pt idx="11">
                  <c:v>0.013204284752904</c:v>
                </c:pt>
                <c:pt idx="12">
                  <c:v>0.0141661226364245</c:v>
                </c:pt>
                <c:pt idx="13">
                  <c:v>0.0149495923340679</c:v>
                </c:pt>
                <c:pt idx="14">
                  <c:v>0.0154026682992905</c:v>
                </c:pt>
                <c:pt idx="15">
                  <c:v>0.015840228947799</c:v>
                </c:pt>
                <c:pt idx="16">
                  <c:v>0.0161927610778804</c:v>
                </c:pt>
                <c:pt idx="17">
                  <c:v>0.0165459454647013</c:v>
                </c:pt>
                <c:pt idx="18">
                  <c:v>0.0168607311091985</c:v>
                </c:pt>
                <c:pt idx="19">
                  <c:v>0.0171477631827114</c:v>
                </c:pt>
                <c:pt idx="20">
                  <c:v>0.0174376600648622</c:v>
                </c:pt>
                <c:pt idx="21">
                  <c:v>0.0176782549614642</c:v>
                </c:pt>
                <c:pt idx="22">
                  <c:v>0.0179136610259405</c:v>
                </c:pt>
                <c:pt idx="23">
                  <c:v>0.0180220644315625</c:v>
                </c:pt>
                <c:pt idx="24">
                  <c:v>0.0181490935678489</c:v>
                </c:pt>
                <c:pt idx="25">
                  <c:v>0.0182768139362655</c:v>
                </c:pt>
                <c:pt idx="26">
                  <c:v>0.0183794781346257</c:v>
                </c:pt>
                <c:pt idx="27">
                  <c:v>0.0185035783363581</c:v>
                </c:pt>
                <c:pt idx="28">
                  <c:v>0.018596609054576</c:v>
                </c:pt>
                <c:pt idx="29">
                  <c:v>0.0186946472563852</c:v>
                </c:pt>
                <c:pt idx="30">
                  <c:v>0.0187526546697799</c:v>
                </c:pt>
                <c:pt idx="31">
                  <c:v>0.0188261644785362</c:v>
                </c:pt>
                <c:pt idx="32">
                  <c:v>0.0188810149007685</c:v>
                </c:pt>
                <c:pt idx="33">
                  <c:v>0.0188949211545703</c:v>
                </c:pt>
                <c:pt idx="34">
                  <c:v>0.018915046903696</c:v>
                </c:pt>
                <c:pt idx="35">
                  <c:v>0.0189284323374027</c:v>
                </c:pt>
                <c:pt idx="36">
                  <c:v>0.0189284323374027</c:v>
                </c:pt>
                <c:pt idx="37">
                  <c:v>0.0189399897777006</c:v>
                </c:pt>
                <c:pt idx="38">
                  <c:v>0.0189399897777006</c:v>
                </c:pt>
                <c:pt idx="39">
                  <c:v>0.0189440047586472</c:v>
                </c:pt>
                <c:pt idx="40">
                  <c:v>0.0189479200930135</c:v>
                </c:pt>
                <c:pt idx="41">
                  <c:v>0.0189479200930135</c:v>
                </c:pt>
                <c:pt idx="42">
                  <c:v>0.0189506876175941</c:v>
                </c:pt>
                <c:pt idx="43">
                  <c:v>0.0189546755280285</c:v>
                </c:pt>
                <c:pt idx="44">
                  <c:v>0.0189546755280285</c:v>
                </c:pt>
                <c:pt idx="45">
                  <c:v>0.018957954044277</c:v>
                </c:pt>
                <c:pt idx="46">
                  <c:v>0.018957954044277</c:v>
                </c:pt>
                <c:pt idx="47">
                  <c:v>0.018957954044277</c:v>
                </c:pt>
                <c:pt idx="48">
                  <c:v>0.018957954044277</c:v>
                </c:pt>
                <c:pt idx="49">
                  <c:v>0.018957954044277</c:v>
                </c:pt>
                <c:pt idx="50">
                  <c:v>0.018957954044277</c:v>
                </c:pt>
                <c:pt idx="51">
                  <c:v>0.018957954044277</c:v>
                </c:pt>
                <c:pt idx="52">
                  <c:v>0.018957954044277</c:v>
                </c:pt>
                <c:pt idx="53">
                  <c:v>0.018957954044277</c:v>
                </c:pt>
                <c:pt idx="54">
                  <c:v>0.018957954044277</c:v>
                </c:pt>
                <c:pt idx="55">
                  <c:v>0.018957954044277</c:v>
                </c:pt>
                <c:pt idx="56">
                  <c:v>0.018957954044277</c:v>
                </c:pt>
                <c:pt idx="57">
                  <c:v>0.018957954044277</c:v>
                </c:pt>
                <c:pt idx="58">
                  <c:v>0.018957954044277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527938864"/>
        <c:axId val="-1527936816"/>
      </c:lineChart>
      <c:catAx>
        <c:axId val="-1527938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/>
                </a:solidFill>
                <a:latin typeface="Arial" charset="0"/>
                <a:ea typeface="Arial" charset="0"/>
                <a:cs typeface="Arial" charset="0"/>
              </a:defRPr>
            </a:pPr>
            <a:endParaRPr lang="en-US"/>
          </a:p>
        </c:txPr>
        <c:crossAx val="-1527936816"/>
        <c:crosses val="autoZero"/>
        <c:auto val="1"/>
        <c:lblAlgn val="ctr"/>
        <c:lblOffset val="100"/>
        <c:tickLblSkip val="5"/>
        <c:noMultiLvlLbl val="0"/>
      </c:catAx>
      <c:valAx>
        <c:axId val="-1527936816"/>
        <c:scaling>
          <c:orientation val="minMax"/>
        </c:scaling>
        <c:delete val="0"/>
        <c:axPos val="l"/>
        <c:numFmt formatCode="0.00%" sourceLinked="0"/>
        <c:majorTickMark val="none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/>
                </a:solidFill>
                <a:latin typeface="Arial" charset="0"/>
                <a:ea typeface="Arial" charset="0"/>
                <a:cs typeface="Arial" charset="0"/>
              </a:defRPr>
            </a:pPr>
            <a:endParaRPr lang="en-US"/>
          </a:p>
        </c:txPr>
        <c:crossAx val="-1527938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0222375690607735"/>
          <c:y val="0.749360158720317"/>
          <c:w val="0.936187845303867"/>
          <c:h val="0.20831173662347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/>
              </a:solidFill>
              <a:latin typeface="Arial" charset="0"/>
              <a:ea typeface="Arial" charset="0"/>
              <a:cs typeface="Arial" charset="0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800">
          <a:solidFill>
            <a:schemeClr val="tx1"/>
          </a:solidFill>
          <a:latin typeface="Arial" charset="0"/>
          <a:ea typeface="Arial" charset="0"/>
          <a:cs typeface="Arial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5410757579008"/>
          <c:y val="0.0779995645705577"/>
          <c:w val="0.875356940879628"/>
          <c:h val="0.578352966705933"/>
        </c:manualLayout>
      </c:layout>
      <c:lineChart>
        <c:grouping val="standard"/>
        <c:varyColors val="0"/>
        <c:ser>
          <c:idx val="0"/>
          <c:order val="0"/>
          <c:tx>
            <c:strRef>
              <c:f>'(4) Cross-Sectional'!$Q$28</c:f>
              <c:strCache>
                <c:ptCount val="1"/>
                <c:pt idx="0">
                  <c:v>Other 2mDelq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'(4) Cross-Sectional'!$A$29:$A$88</c:f>
              <c:numCache>
                <c:formatCode>General</c:formatCode>
                <c:ptCount val="6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</c:numCache>
            </c:numRef>
          </c:cat>
          <c:val>
            <c:numRef>
              <c:f>'(4) Cross-Sectional'!$Q$29:$Q$88</c:f>
              <c:numCache>
                <c:formatCode>0.00%</c:formatCode>
                <c:ptCount val="60"/>
                <c:pt idx="0">
                  <c:v>0.0</c:v>
                </c:pt>
                <c:pt idx="1">
                  <c:v>0.0</c:v>
                </c:pt>
                <c:pt idx="2">
                  <c:v>7.33754408194599E-6</c:v>
                </c:pt>
                <c:pt idx="3">
                  <c:v>1.32281012917123E-5</c:v>
                </c:pt>
                <c:pt idx="4">
                  <c:v>1.32281012917123E-5</c:v>
                </c:pt>
                <c:pt idx="5">
                  <c:v>1.32281012917123E-5</c:v>
                </c:pt>
                <c:pt idx="6">
                  <c:v>1.32281012917123E-5</c:v>
                </c:pt>
                <c:pt idx="7">
                  <c:v>2.67764264988045E-5</c:v>
                </c:pt>
                <c:pt idx="8">
                  <c:v>3.8634691458579E-5</c:v>
                </c:pt>
                <c:pt idx="9">
                  <c:v>4.411536465883E-5</c:v>
                </c:pt>
                <c:pt idx="10">
                  <c:v>5.19062604843624E-5</c:v>
                </c:pt>
                <c:pt idx="11">
                  <c:v>6.2467515456693E-5</c:v>
                </c:pt>
                <c:pt idx="12">
                  <c:v>6.74944542411674E-5</c:v>
                </c:pt>
                <c:pt idx="13">
                  <c:v>0.000102215369702436</c:v>
                </c:pt>
                <c:pt idx="14">
                  <c:v>0.000102215369702436</c:v>
                </c:pt>
                <c:pt idx="15">
                  <c:v>0.000102215369702436</c:v>
                </c:pt>
                <c:pt idx="16">
                  <c:v>0.000102215369702436</c:v>
                </c:pt>
                <c:pt idx="17">
                  <c:v>0.000102215369702436</c:v>
                </c:pt>
                <c:pt idx="18">
                  <c:v>0.000102215369702436</c:v>
                </c:pt>
                <c:pt idx="19">
                  <c:v>0.000102215369702436</c:v>
                </c:pt>
                <c:pt idx="20">
                  <c:v>0.000117391495577804</c:v>
                </c:pt>
                <c:pt idx="21">
                  <c:v>0.000127162184245929</c:v>
                </c:pt>
                <c:pt idx="22">
                  <c:v>0.000127162184245929</c:v>
                </c:pt>
                <c:pt idx="23">
                  <c:v>0.000127162184245929</c:v>
                </c:pt>
                <c:pt idx="24">
                  <c:v>0.000127162184245929</c:v>
                </c:pt>
                <c:pt idx="25">
                  <c:v>0.000127162184245929</c:v>
                </c:pt>
                <c:pt idx="26">
                  <c:v>0.000127162184245929</c:v>
                </c:pt>
                <c:pt idx="27">
                  <c:v>0.000127162184245929</c:v>
                </c:pt>
                <c:pt idx="28">
                  <c:v>0.000127162184245929</c:v>
                </c:pt>
                <c:pt idx="29">
                  <c:v>0.000127162184245929</c:v>
                </c:pt>
                <c:pt idx="30">
                  <c:v>0.000127162184245929</c:v>
                </c:pt>
                <c:pt idx="31">
                  <c:v>0.000127162184245929</c:v>
                </c:pt>
                <c:pt idx="32">
                  <c:v>0.000127162184245929</c:v>
                </c:pt>
                <c:pt idx="33">
                  <c:v>0.000127162184245929</c:v>
                </c:pt>
                <c:pt idx="34">
                  <c:v>0.000127162184245929</c:v>
                </c:pt>
                <c:pt idx="35">
                  <c:v>0.000127162184245929</c:v>
                </c:pt>
                <c:pt idx="36">
                  <c:v>0.000127162184245929</c:v>
                </c:pt>
                <c:pt idx="37">
                  <c:v>0.000127162184245929</c:v>
                </c:pt>
                <c:pt idx="38">
                  <c:v>0.000127162184245929</c:v>
                </c:pt>
                <c:pt idx="39">
                  <c:v>0.000127162184245929</c:v>
                </c:pt>
                <c:pt idx="40">
                  <c:v>0.000127162184245929</c:v>
                </c:pt>
                <c:pt idx="41">
                  <c:v>0.000127162184245929</c:v>
                </c:pt>
                <c:pt idx="42">
                  <c:v>0.000127162184245929</c:v>
                </c:pt>
                <c:pt idx="43">
                  <c:v>0.000127162184245929</c:v>
                </c:pt>
                <c:pt idx="44">
                  <c:v>0.000127162184245929</c:v>
                </c:pt>
                <c:pt idx="45">
                  <c:v>0.000127162184245929</c:v>
                </c:pt>
                <c:pt idx="46">
                  <c:v>0.000127162184245929</c:v>
                </c:pt>
                <c:pt idx="47">
                  <c:v>0.000127162184245929</c:v>
                </c:pt>
                <c:pt idx="48">
                  <c:v>0.000127162184245929</c:v>
                </c:pt>
                <c:pt idx="49">
                  <c:v>0.000127162184245929</c:v>
                </c:pt>
                <c:pt idx="50">
                  <c:v>0.000127162184245929</c:v>
                </c:pt>
                <c:pt idx="51">
                  <c:v>0.000127162184245929</c:v>
                </c:pt>
                <c:pt idx="52">
                  <c:v>0.000127162184245929</c:v>
                </c:pt>
                <c:pt idx="53">
                  <c:v>0.000127162184245929</c:v>
                </c:pt>
                <c:pt idx="54">
                  <c:v>0.000127162184245929</c:v>
                </c:pt>
                <c:pt idx="55">
                  <c:v>0.000127162184245929</c:v>
                </c:pt>
                <c:pt idx="56">
                  <c:v>0.000127162184245929</c:v>
                </c:pt>
                <c:pt idx="57">
                  <c:v>0.000127162184245929</c:v>
                </c:pt>
                <c:pt idx="58">
                  <c:v>0.000127162184245929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'(4) Cross-Sectional'!$R$28</c:f>
              <c:strCache>
                <c:ptCount val="1"/>
                <c:pt idx="0">
                  <c:v>Subprime &lt;640 2mDelq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'(4) Cross-Sectional'!$A$29:$A$88</c:f>
              <c:numCache>
                <c:formatCode>General</c:formatCode>
                <c:ptCount val="6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</c:numCache>
            </c:numRef>
          </c:cat>
          <c:val>
            <c:numRef>
              <c:f>'(4) Cross-Sectional'!$R$29:$R$88</c:f>
              <c:numCache>
                <c:formatCode>0.00%</c:formatCode>
                <c:ptCount val="60"/>
                <c:pt idx="0">
                  <c:v>0.0</c:v>
                </c:pt>
                <c:pt idx="1">
                  <c:v>0.0</c:v>
                </c:pt>
                <c:pt idx="2">
                  <c:v>0.000368624774566713</c:v>
                </c:pt>
                <c:pt idx="3">
                  <c:v>0.000643299160785193</c:v>
                </c:pt>
                <c:pt idx="4">
                  <c:v>0.000876251434675227</c:v>
                </c:pt>
                <c:pt idx="5">
                  <c:v>0.00117644121205716</c:v>
                </c:pt>
                <c:pt idx="6">
                  <c:v>0.00145979122188817</c:v>
                </c:pt>
                <c:pt idx="7">
                  <c:v>0.00172650680893146</c:v>
                </c:pt>
                <c:pt idx="8">
                  <c:v>0.00218965123115795</c:v>
                </c:pt>
                <c:pt idx="9">
                  <c:v>0.00290064697652687</c:v>
                </c:pt>
                <c:pt idx="10">
                  <c:v>0.00359952826188838</c:v>
                </c:pt>
                <c:pt idx="11">
                  <c:v>0.0042993867377458</c:v>
                </c:pt>
                <c:pt idx="12">
                  <c:v>0.00505686731599204</c:v>
                </c:pt>
                <c:pt idx="13">
                  <c:v>0.0059227563764111</c:v>
                </c:pt>
                <c:pt idx="14">
                  <c:v>0.00627809941098041</c:v>
                </c:pt>
                <c:pt idx="15">
                  <c:v>0.00652962100121439</c:v>
                </c:pt>
                <c:pt idx="16">
                  <c:v>0.00671522480084228</c:v>
                </c:pt>
                <c:pt idx="17">
                  <c:v>0.00691116031681434</c:v>
                </c:pt>
                <c:pt idx="18">
                  <c:v>0.00717578673766987</c:v>
                </c:pt>
                <c:pt idx="19">
                  <c:v>0.00744034605736896</c:v>
                </c:pt>
                <c:pt idx="20">
                  <c:v>0.00760696031672459</c:v>
                </c:pt>
                <c:pt idx="21">
                  <c:v>0.00778141853858163</c:v>
                </c:pt>
                <c:pt idx="22">
                  <c:v>0.00789849558017158</c:v>
                </c:pt>
                <c:pt idx="23">
                  <c:v>0.00791861130282422</c:v>
                </c:pt>
                <c:pt idx="24">
                  <c:v>0.00791861130282422</c:v>
                </c:pt>
                <c:pt idx="25">
                  <c:v>0.00791861130282422</c:v>
                </c:pt>
                <c:pt idx="26">
                  <c:v>0.00791861130282422</c:v>
                </c:pt>
                <c:pt idx="27">
                  <c:v>0.00791861130282422</c:v>
                </c:pt>
                <c:pt idx="28">
                  <c:v>0.00791861130282422</c:v>
                </c:pt>
                <c:pt idx="29">
                  <c:v>0.00791861130282422</c:v>
                </c:pt>
                <c:pt idx="30">
                  <c:v>0.00791861130282422</c:v>
                </c:pt>
                <c:pt idx="31">
                  <c:v>0.00793708028297338</c:v>
                </c:pt>
                <c:pt idx="32">
                  <c:v>0.00793708028297338</c:v>
                </c:pt>
                <c:pt idx="33">
                  <c:v>0.00793708028297338</c:v>
                </c:pt>
                <c:pt idx="34">
                  <c:v>0.00793708028297338</c:v>
                </c:pt>
                <c:pt idx="35">
                  <c:v>0.00793708028297338</c:v>
                </c:pt>
                <c:pt idx="36">
                  <c:v>0.00793708028297338</c:v>
                </c:pt>
                <c:pt idx="37">
                  <c:v>0.00793708028297338</c:v>
                </c:pt>
                <c:pt idx="38">
                  <c:v>0.00793708028297338</c:v>
                </c:pt>
                <c:pt idx="39">
                  <c:v>0.00793708028297338</c:v>
                </c:pt>
                <c:pt idx="40">
                  <c:v>0.00793708028297338</c:v>
                </c:pt>
                <c:pt idx="41">
                  <c:v>0.00793708028297338</c:v>
                </c:pt>
                <c:pt idx="42">
                  <c:v>0.00793708028297338</c:v>
                </c:pt>
                <c:pt idx="43">
                  <c:v>0.00793708028297338</c:v>
                </c:pt>
                <c:pt idx="44">
                  <c:v>0.00793708028297338</c:v>
                </c:pt>
                <c:pt idx="45">
                  <c:v>0.00793708028297338</c:v>
                </c:pt>
                <c:pt idx="46">
                  <c:v>0.00793708028297338</c:v>
                </c:pt>
                <c:pt idx="47">
                  <c:v>0.00793708028297338</c:v>
                </c:pt>
                <c:pt idx="48">
                  <c:v>0.00793708028297338</c:v>
                </c:pt>
                <c:pt idx="49">
                  <c:v>0.00793708028297338</c:v>
                </c:pt>
                <c:pt idx="50">
                  <c:v>0.00793708028297338</c:v>
                </c:pt>
                <c:pt idx="51">
                  <c:v>0.00793708028297338</c:v>
                </c:pt>
                <c:pt idx="52">
                  <c:v>0.00793708028297338</c:v>
                </c:pt>
                <c:pt idx="53">
                  <c:v>0.00793708028297338</c:v>
                </c:pt>
                <c:pt idx="54">
                  <c:v>0.00793708028297338</c:v>
                </c:pt>
                <c:pt idx="55">
                  <c:v>0.00793708028297338</c:v>
                </c:pt>
                <c:pt idx="56">
                  <c:v>0.00793708028297338</c:v>
                </c:pt>
                <c:pt idx="57">
                  <c:v>0.00793708028297338</c:v>
                </c:pt>
                <c:pt idx="58">
                  <c:v>0.00793708028297338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'(4) Cross-Sectional'!$S$28</c:f>
              <c:strCache>
                <c:ptCount val="1"/>
                <c:pt idx="0">
                  <c:v>Nearprime 640-680 2mDelq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'(4) Cross-Sectional'!$A$29:$A$88</c:f>
              <c:numCache>
                <c:formatCode>General</c:formatCode>
                <c:ptCount val="6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</c:numCache>
            </c:numRef>
          </c:cat>
          <c:val>
            <c:numRef>
              <c:f>'(4) Cross-Sectional'!$S$29:$S$88</c:f>
              <c:numCache>
                <c:formatCode>0.00%</c:formatCode>
                <c:ptCount val="60"/>
                <c:pt idx="0">
                  <c:v>0.0</c:v>
                </c:pt>
                <c:pt idx="1">
                  <c:v>0.0</c:v>
                </c:pt>
                <c:pt idx="2">
                  <c:v>4.2463893583048E-5</c:v>
                </c:pt>
                <c:pt idx="3">
                  <c:v>0.000105699732112889</c:v>
                </c:pt>
                <c:pt idx="4">
                  <c:v>0.000317394402930078</c:v>
                </c:pt>
                <c:pt idx="5">
                  <c:v>0.00050443244364621</c:v>
                </c:pt>
                <c:pt idx="6">
                  <c:v>0.000678763101178782</c:v>
                </c:pt>
                <c:pt idx="7">
                  <c:v>0.000809902888832184</c:v>
                </c:pt>
                <c:pt idx="8">
                  <c:v>0.000918525044818633</c:v>
                </c:pt>
                <c:pt idx="9">
                  <c:v>0.0010267667978795</c:v>
                </c:pt>
                <c:pt idx="10">
                  <c:v>0.00115011260167748</c:v>
                </c:pt>
                <c:pt idx="11">
                  <c:v>0.0014434836288782</c:v>
                </c:pt>
                <c:pt idx="12">
                  <c:v>0.00168490777858901</c:v>
                </c:pt>
                <c:pt idx="13">
                  <c:v>0.00178641342838256</c:v>
                </c:pt>
                <c:pt idx="14">
                  <c:v>0.00186685424756081</c:v>
                </c:pt>
                <c:pt idx="15">
                  <c:v>0.00198874982878422</c:v>
                </c:pt>
                <c:pt idx="16">
                  <c:v>0.00203667865467125</c:v>
                </c:pt>
                <c:pt idx="17">
                  <c:v>0.00209799130618043</c:v>
                </c:pt>
                <c:pt idx="18">
                  <c:v>0.00216833162723789</c:v>
                </c:pt>
                <c:pt idx="19">
                  <c:v>0.00219612102154199</c:v>
                </c:pt>
                <c:pt idx="20">
                  <c:v>0.00221926276282437</c:v>
                </c:pt>
                <c:pt idx="21">
                  <c:v>0.00228723699189484</c:v>
                </c:pt>
                <c:pt idx="22">
                  <c:v>0.0023549350660166</c:v>
                </c:pt>
                <c:pt idx="23">
                  <c:v>0.0023549350660166</c:v>
                </c:pt>
                <c:pt idx="24">
                  <c:v>0.0023549350660166</c:v>
                </c:pt>
                <c:pt idx="25">
                  <c:v>0.0023549350660166</c:v>
                </c:pt>
                <c:pt idx="26">
                  <c:v>0.0023549350660166</c:v>
                </c:pt>
                <c:pt idx="27">
                  <c:v>0.0023549350660166</c:v>
                </c:pt>
                <c:pt idx="28">
                  <c:v>0.0023549350660166</c:v>
                </c:pt>
                <c:pt idx="29">
                  <c:v>0.0023549350660166</c:v>
                </c:pt>
                <c:pt idx="30">
                  <c:v>0.0023549350660166</c:v>
                </c:pt>
                <c:pt idx="31">
                  <c:v>0.0023549350660166</c:v>
                </c:pt>
                <c:pt idx="32">
                  <c:v>0.0023549350660166</c:v>
                </c:pt>
                <c:pt idx="33">
                  <c:v>0.0023549350660166</c:v>
                </c:pt>
                <c:pt idx="34">
                  <c:v>0.0023549350660166</c:v>
                </c:pt>
                <c:pt idx="35">
                  <c:v>0.0023549350660166</c:v>
                </c:pt>
                <c:pt idx="36">
                  <c:v>0.0023549350660166</c:v>
                </c:pt>
                <c:pt idx="37">
                  <c:v>0.0023549350660166</c:v>
                </c:pt>
                <c:pt idx="38">
                  <c:v>0.0023549350660166</c:v>
                </c:pt>
                <c:pt idx="39">
                  <c:v>0.0023549350660166</c:v>
                </c:pt>
                <c:pt idx="40">
                  <c:v>0.0023549350660166</c:v>
                </c:pt>
                <c:pt idx="41">
                  <c:v>0.0023549350660166</c:v>
                </c:pt>
                <c:pt idx="42">
                  <c:v>0.0023549350660166</c:v>
                </c:pt>
                <c:pt idx="43">
                  <c:v>0.0023549350660166</c:v>
                </c:pt>
                <c:pt idx="44">
                  <c:v>0.0023549350660166</c:v>
                </c:pt>
                <c:pt idx="45">
                  <c:v>0.0023549350660166</c:v>
                </c:pt>
                <c:pt idx="46">
                  <c:v>0.0023549350660166</c:v>
                </c:pt>
                <c:pt idx="47">
                  <c:v>0.0023549350660166</c:v>
                </c:pt>
                <c:pt idx="48">
                  <c:v>0.0023549350660166</c:v>
                </c:pt>
                <c:pt idx="49">
                  <c:v>0.0023549350660166</c:v>
                </c:pt>
                <c:pt idx="50">
                  <c:v>0.0023549350660166</c:v>
                </c:pt>
                <c:pt idx="51">
                  <c:v>0.0023549350660166</c:v>
                </c:pt>
                <c:pt idx="52">
                  <c:v>0.0023549350660166</c:v>
                </c:pt>
                <c:pt idx="53">
                  <c:v>0.0023549350660166</c:v>
                </c:pt>
                <c:pt idx="54">
                  <c:v>0.0023549350660166</c:v>
                </c:pt>
                <c:pt idx="55">
                  <c:v>0.0023549350660166</c:v>
                </c:pt>
                <c:pt idx="56">
                  <c:v>0.0023549350660166</c:v>
                </c:pt>
                <c:pt idx="57">
                  <c:v>0.0023549350660166</c:v>
                </c:pt>
                <c:pt idx="58">
                  <c:v>0.0023549350660166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'(4) Cross-Sectional'!$T$28</c:f>
              <c:strCache>
                <c:ptCount val="1"/>
                <c:pt idx="0">
                  <c:v>Prime 680-740 2mDelq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'(4) Cross-Sectional'!$A$29:$A$88</c:f>
              <c:numCache>
                <c:formatCode>General</c:formatCode>
                <c:ptCount val="6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</c:numCache>
            </c:numRef>
          </c:cat>
          <c:val>
            <c:numRef>
              <c:f>'(4) Cross-Sectional'!$T$29:$T$88</c:f>
              <c:numCache>
                <c:formatCode>0.00%</c:formatCode>
                <c:ptCount val="60"/>
                <c:pt idx="0">
                  <c:v>0.0</c:v>
                </c:pt>
                <c:pt idx="1">
                  <c:v>0.0</c:v>
                </c:pt>
                <c:pt idx="2">
                  <c:v>4.87831643693727E-5</c:v>
                </c:pt>
                <c:pt idx="3">
                  <c:v>9.50611116860402E-5</c:v>
                </c:pt>
                <c:pt idx="4">
                  <c:v>0.000148050206993769</c:v>
                </c:pt>
                <c:pt idx="5">
                  <c:v>0.000234634425520669</c:v>
                </c:pt>
                <c:pt idx="6">
                  <c:v>0.000289458065576111</c:v>
                </c:pt>
                <c:pt idx="7">
                  <c:v>0.000348333543177753</c:v>
                </c:pt>
                <c:pt idx="8">
                  <c:v>0.000421395027199822</c:v>
                </c:pt>
                <c:pt idx="9">
                  <c:v>0.000480649326589153</c:v>
                </c:pt>
                <c:pt idx="10">
                  <c:v>0.000562271832453527</c:v>
                </c:pt>
                <c:pt idx="11">
                  <c:v>0.000660913629317137</c:v>
                </c:pt>
                <c:pt idx="12">
                  <c:v>0.000725684954313427</c:v>
                </c:pt>
                <c:pt idx="13">
                  <c:v>0.000804285151209964</c:v>
                </c:pt>
                <c:pt idx="14">
                  <c:v>0.000865748401227306</c:v>
                </c:pt>
                <c:pt idx="15">
                  <c:v>0.000972814326155228</c:v>
                </c:pt>
                <c:pt idx="16">
                  <c:v>0.00101252073130584</c:v>
                </c:pt>
                <c:pt idx="17">
                  <c:v>0.00103997099329049</c:v>
                </c:pt>
                <c:pt idx="18">
                  <c:v>0.00107694566433501</c:v>
                </c:pt>
                <c:pt idx="19">
                  <c:v>0.00110039356530822</c:v>
                </c:pt>
                <c:pt idx="20">
                  <c:v>0.00111514402959968</c:v>
                </c:pt>
                <c:pt idx="21">
                  <c:v>0.00114851483768002</c:v>
                </c:pt>
                <c:pt idx="22">
                  <c:v>0.00115983992547522</c:v>
                </c:pt>
                <c:pt idx="23">
                  <c:v>0.00115983992547522</c:v>
                </c:pt>
                <c:pt idx="24">
                  <c:v>0.00115983992547522</c:v>
                </c:pt>
                <c:pt idx="25">
                  <c:v>0.00115983992547522</c:v>
                </c:pt>
                <c:pt idx="26">
                  <c:v>0.00115983992547522</c:v>
                </c:pt>
                <c:pt idx="27">
                  <c:v>0.00115983992547522</c:v>
                </c:pt>
                <c:pt idx="28">
                  <c:v>0.00117344689681868</c:v>
                </c:pt>
                <c:pt idx="29">
                  <c:v>0.00117344689681868</c:v>
                </c:pt>
                <c:pt idx="30">
                  <c:v>0.00117344689681868</c:v>
                </c:pt>
                <c:pt idx="31">
                  <c:v>0.00117344689681868</c:v>
                </c:pt>
                <c:pt idx="32">
                  <c:v>0.00117344689681868</c:v>
                </c:pt>
                <c:pt idx="33">
                  <c:v>0.00117344689681868</c:v>
                </c:pt>
                <c:pt idx="34">
                  <c:v>0.00117344689681868</c:v>
                </c:pt>
                <c:pt idx="35">
                  <c:v>0.00117344689681868</c:v>
                </c:pt>
                <c:pt idx="36">
                  <c:v>0.00117344689681868</c:v>
                </c:pt>
                <c:pt idx="37">
                  <c:v>0.00117344689681868</c:v>
                </c:pt>
                <c:pt idx="38">
                  <c:v>0.00117344689681868</c:v>
                </c:pt>
                <c:pt idx="39">
                  <c:v>0.00117344689681868</c:v>
                </c:pt>
                <c:pt idx="40">
                  <c:v>0.00117344689681868</c:v>
                </c:pt>
                <c:pt idx="41">
                  <c:v>0.00117344689681868</c:v>
                </c:pt>
                <c:pt idx="42">
                  <c:v>0.00117344689681868</c:v>
                </c:pt>
                <c:pt idx="43">
                  <c:v>0.00117344689681868</c:v>
                </c:pt>
                <c:pt idx="44">
                  <c:v>0.00117344689681868</c:v>
                </c:pt>
                <c:pt idx="45">
                  <c:v>0.00117344689681868</c:v>
                </c:pt>
                <c:pt idx="46">
                  <c:v>0.00117344689681868</c:v>
                </c:pt>
                <c:pt idx="47">
                  <c:v>0.00117344689681868</c:v>
                </c:pt>
                <c:pt idx="48">
                  <c:v>0.00117344689681868</c:v>
                </c:pt>
                <c:pt idx="49">
                  <c:v>0.00117344689681868</c:v>
                </c:pt>
                <c:pt idx="50">
                  <c:v>0.00117344689681868</c:v>
                </c:pt>
                <c:pt idx="51">
                  <c:v>0.00117344689681868</c:v>
                </c:pt>
                <c:pt idx="52">
                  <c:v>0.00117344689681868</c:v>
                </c:pt>
                <c:pt idx="53">
                  <c:v>0.00117344689681868</c:v>
                </c:pt>
                <c:pt idx="54">
                  <c:v>0.00117344689681868</c:v>
                </c:pt>
                <c:pt idx="55">
                  <c:v>0.00117344689681868</c:v>
                </c:pt>
                <c:pt idx="56">
                  <c:v>0.00117344689681868</c:v>
                </c:pt>
                <c:pt idx="57">
                  <c:v>0.00117344689681868</c:v>
                </c:pt>
                <c:pt idx="58">
                  <c:v>0.00117344689681868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'(4) Cross-Sectional'!$U$28</c:f>
              <c:strCache>
                <c:ptCount val="1"/>
                <c:pt idx="0">
                  <c:v>Superprime &gt;740 2mDelq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'(4) Cross-Sectional'!$A$29:$A$88</c:f>
              <c:numCache>
                <c:formatCode>General</c:formatCode>
                <c:ptCount val="6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</c:numCache>
            </c:numRef>
          </c:cat>
          <c:val>
            <c:numRef>
              <c:f>'(4) Cross-Sectional'!$U$29:$U$88</c:f>
              <c:numCache>
                <c:formatCode>0.00%</c:formatCode>
                <c:ptCount val="60"/>
                <c:pt idx="0">
                  <c:v>0.0</c:v>
                </c:pt>
                <c:pt idx="1">
                  <c:v>0.0</c:v>
                </c:pt>
                <c:pt idx="2">
                  <c:v>1.45640346318063E-5</c:v>
                </c:pt>
                <c:pt idx="3">
                  <c:v>5.94959521900857E-5</c:v>
                </c:pt>
                <c:pt idx="4">
                  <c:v>6.4543395156427E-5</c:v>
                </c:pt>
                <c:pt idx="5">
                  <c:v>6.4543395156427E-5</c:v>
                </c:pt>
                <c:pt idx="6">
                  <c:v>8.1638737606812E-5</c:v>
                </c:pt>
                <c:pt idx="7">
                  <c:v>9.12148911352559E-5</c:v>
                </c:pt>
                <c:pt idx="8">
                  <c:v>0.000109192299077995</c:v>
                </c:pt>
                <c:pt idx="9">
                  <c:v>0.000111082469363695</c:v>
                </c:pt>
                <c:pt idx="10">
                  <c:v>0.000127563300726554</c:v>
                </c:pt>
                <c:pt idx="11">
                  <c:v>0.000153482059167284</c:v>
                </c:pt>
                <c:pt idx="12">
                  <c:v>0.000175759175151346</c:v>
                </c:pt>
                <c:pt idx="13">
                  <c:v>0.000188362219625652</c:v>
                </c:pt>
                <c:pt idx="14">
                  <c:v>0.000201537051107791</c:v>
                </c:pt>
                <c:pt idx="15">
                  <c:v>0.00020321136730145</c:v>
                </c:pt>
                <c:pt idx="16">
                  <c:v>0.000207014316391864</c:v>
                </c:pt>
                <c:pt idx="17">
                  <c:v>0.000215100540543571</c:v>
                </c:pt>
                <c:pt idx="18">
                  <c:v>0.000217444687582933</c:v>
                </c:pt>
                <c:pt idx="19">
                  <c:v>0.000217444687582933</c:v>
                </c:pt>
                <c:pt idx="20">
                  <c:v>0.000220110299161766</c:v>
                </c:pt>
                <c:pt idx="21">
                  <c:v>0.00022937468644396</c:v>
                </c:pt>
                <c:pt idx="22">
                  <c:v>0.00022937468644396</c:v>
                </c:pt>
                <c:pt idx="23">
                  <c:v>0.00022937468644396</c:v>
                </c:pt>
                <c:pt idx="24">
                  <c:v>0.00022937468644396</c:v>
                </c:pt>
                <c:pt idx="25">
                  <c:v>0.00022937468644396</c:v>
                </c:pt>
                <c:pt idx="26">
                  <c:v>0.000233376681573023</c:v>
                </c:pt>
                <c:pt idx="27">
                  <c:v>0.000233376681573023</c:v>
                </c:pt>
                <c:pt idx="28">
                  <c:v>0.000233376681573023</c:v>
                </c:pt>
                <c:pt idx="29">
                  <c:v>0.000233376681573023</c:v>
                </c:pt>
                <c:pt idx="30">
                  <c:v>0.000233376681573023</c:v>
                </c:pt>
                <c:pt idx="31">
                  <c:v>0.000233376681573023</c:v>
                </c:pt>
                <c:pt idx="32">
                  <c:v>0.000239555362893959</c:v>
                </c:pt>
                <c:pt idx="33">
                  <c:v>0.000239555362893959</c:v>
                </c:pt>
                <c:pt idx="34">
                  <c:v>0.000239555362893959</c:v>
                </c:pt>
                <c:pt idx="35">
                  <c:v>0.000239555362893959</c:v>
                </c:pt>
                <c:pt idx="36">
                  <c:v>0.000239555362893959</c:v>
                </c:pt>
                <c:pt idx="37">
                  <c:v>0.000239555362893959</c:v>
                </c:pt>
                <c:pt idx="38">
                  <c:v>0.000239555362893959</c:v>
                </c:pt>
                <c:pt idx="39">
                  <c:v>0.000239555362893959</c:v>
                </c:pt>
                <c:pt idx="40">
                  <c:v>0.000239555362893959</c:v>
                </c:pt>
                <c:pt idx="41">
                  <c:v>0.000239555362893959</c:v>
                </c:pt>
                <c:pt idx="42">
                  <c:v>0.000239555362893959</c:v>
                </c:pt>
                <c:pt idx="43">
                  <c:v>0.000239555362893959</c:v>
                </c:pt>
                <c:pt idx="44">
                  <c:v>0.000239555362893959</c:v>
                </c:pt>
                <c:pt idx="45">
                  <c:v>0.000239555362893959</c:v>
                </c:pt>
                <c:pt idx="46">
                  <c:v>0.000239555362893959</c:v>
                </c:pt>
                <c:pt idx="47">
                  <c:v>0.000239555362893959</c:v>
                </c:pt>
                <c:pt idx="48">
                  <c:v>0.000239555362893959</c:v>
                </c:pt>
                <c:pt idx="49">
                  <c:v>0.000239555362893959</c:v>
                </c:pt>
                <c:pt idx="50">
                  <c:v>0.000239555362893959</c:v>
                </c:pt>
                <c:pt idx="51">
                  <c:v>0.000239555362893959</c:v>
                </c:pt>
                <c:pt idx="52">
                  <c:v>0.000239555362893959</c:v>
                </c:pt>
                <c:pt idx="53">
                  <c:v>0.000239555362893959</c:v>
                </c:pt>
                <c:pt idx="54">
                  <c:v>0.000239555362893959</c:v>
                </c:pt>
                <c:pt idx="55">
                  <c:v>0.000239555362893959</c:v>
                </c:pt>
                <c:pt idx="56">
                  <c:v>0.000239555362893959</c:v>
                </c:pt>
                <c:pt idx="57">
                  <c:v>0.000239555362893959</c:v>
                </c:pt>
                <c:pt idx="58">
                  <c:v>0.000239555362893959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498498928"/>
        <c:axId val="-1498496880"/>
      </c:lineChart>
      <c:catAx>
        <c:axId val="-1498498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/>
                </a:solidFill>
                <a:latin typeface="Arial" charset="0"/>
                <a:ea typeface="Arial" charset="0"/>
                <a:cs typeface="Arial" charset="0"/>
              </a:defRPr>
            </a:pPr>
            <a:endParaRPr lang="en-US"/>
          </a:p>
        </c:txPr>
        <c:crossAx val="-1498496880"/>
        <c:crosses val="autoZero"/>
        <c:auto val="1"/>
        <c:lblAlgn val="ctr"/>
        <c:lblOffset val="100"/>
        <c:tickLblSkip val="5"/>
        <c:noMultiLvlLbl val="0"/>
      </c:catAx>
      <c:valAx>
        <c:axId val="-1498496880"/>
        <c:scaling>
          <c:orientation val="minMax"/>
        </c:scaling>
        <c:delete val="0"/>
        <c:axPos val="l"/>
        <c:numFmt formatCode="0.00%" sourceLinked="0"/>
        <c:majorTickMark val="none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/>
                </a:solidFill>
                <a:latin typeface="Arial" charset="0"/>
                <a:ea typeface="Arial" charset="0"/>
                <a:cs typeface="Arial" charset="0"/>
              </a:defRPr>
            </a:pPr>
            <a:endParaRPr lang="en-US"/>
          </a:p>
        </c:txPr>
        <c:crossAx val="-1498498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0222375690607735"/>
          <c:y val="0.749360158720317"/>
          <c:w val="0.936187845303867"/>
          <c:h val="0.20831173662347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/>
              </a:solidFill>
              <a:latin typeface="Arial" charset="0"/>
              <a:ea typeface="Arial" charset="0"/>
              <a:cs typeface="Arial" charset="0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800">
          <a:solidFill>
            <a:schemeClr val="tx1"/>
          </a:solidFill>
          <a:latin typeface="Arial" charset="0"/>
          <a:ea typeface="Arial" charset="0"/>
          <a:cs typeface="Arial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5410757579008"/>
          <c:y val="0.0779995645705577"/>
          <c:w val="0.875356940879628"/>
          <c:h val="0.578352966705933"/>
        </c:manualLayout>
      </c:layout>
      <c:lineChart>
        <c:grouping val="standard"/>
        <c:varyColors val="0"/>
        <c:ser>
          <c:idx val="0"/>
          <c:order val="0"/>
          <c:tx>
            <c:strRef>
              <c:f>'(4) Cross-Sectional'!$V$28</c:f>
              <c:strCache>
                <c:ptCount val="1"/>
                <c:pt idx="0">
                  <c:v>Other 3mDelq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'(4) Cross-Sectional'!$A$29:$A$88</c:f>
              <c:numCache>
                <c:formatCode>General</c:formatCode>
                <c:ptCount val="6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</c:numCache>
            </c:numRef>
          </c:cat>
          <c:val>
            <c:numRef>
              <c:f>'(4) Cross-Sectional'!$V$29:$V$88</c:f>
              <c:numCache>
                <c:formatCode>0.00%</c:formatCode>
                <c:ptCount val="6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'(4) Cross-Sectional'!$W$28</c:f>
              <c:strCache>
                <c:ptCount val="1"/>
                <c:pt idx="0">
                  <c:v>Subprime &lt;640 3mDelq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'(4) Cross-Sectional'!$A$29:$A$88</c:f>
              <c:numCache>
                <c:formatCode>General</c:formatCode>
                <c:ptCount val="6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</c:numCache>
            </c:numRef>
          </c:cat>
          <c:val>
            <c:numRef>
              <c:f>'(4) Cross-Sectional'!$W$29:$W$88</c:f>
              <c:numCache>
                <c:formatCode>0.00%</c:formatCode>
                <c:ptCount val="6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4.93095714594066E-5</c:v>
                </c:pt>
                <c:pt idx="4">
                  <c:v>4.93095714594066E-5</c:v>
                </c:pt>
                <c:pt idx="5">
                  <c:v>6.14948648151384E-5</c:v>
                </c:pt>
                <c:pt idx="6">
                  <c:v>6.14948648151384E-5</c:v>
                </c:pt>
                <c:pt idx="7">
                  <c:v>0.000108727467133486</c:v>
                </c:pt>
                <c:pt idx="8">
                  <c:v>0.00020545982610257</c:v>
                </c:pt>
                <c:pt idx="9">
                  <c:v>0.00020545982610257</c:v>
                </c:pt>
                <c:pt idx="10">
                  <c:v>0.000247617682709781</c:v>
                </c:pt>
                <c:pt idx="11">
                  <c:v>0.000322586169164514</c:v>
                </c:pt>
                <c:pt idx="12">
                  <c:v>0.000340354404011607</c:v>
                </c:pt>
                <c:pt idx="13">
                  <c:v>0.000373940851287753</c:v>
                </c:pt>
                <c:pt idx="14">
                  <c:v>0.000455871580782689</c:v>
                </c:pt>
                <c:pt idx="15">
                  <c:v>0.000481572037074781</c:v>
                </c:pt>
                <c:pt idx="16">
                  <c:v>0.000499747602823627</c:v>
                </c:pt>
                <c:pt idx="17">
                  <c:v>0.000499747602823627</c:v>
                </c:pt>
                <c:pt idx="18">
                  <c:v>0.000499747602823627</c:v>
                </c:pt>
                <c:pt idx="19">
                  <c:v>0.000499747602823627</c:v>
                </c:pt>
                <c:pt idx="20">
                  <c:v>0.000499747602823627</c:v>
                </c:pt>
                <c:pt idx="21">
                  <c:v>0.000499747602823627</c:v>
                </c:pt>
                <c:pt idx="22">
                  <c:v>0.000499747602823627</c:v>
                </c:pt>
                <c:pt idx="23">
                  <c:v>0.000499747602823627</c:v>
                </c:pt>
                <c:pt idx="24">
                  <c:v>0.000499747602823627</c:v>
                </c:pt>
                <c:pt idx="25">
                  <c:v>0.000499747602823627</c:v>
                </c:pt>
                <c:pt idx="26">
                  <c:v>0.000499747602823627</c:v>
                </c:pt>
                <c:pt idx="27">
                  <c:v>0.000499747602823627</c:v>
                </c:pt>
                <c:pt idx="28">
                  <c:v>0.000499747602823627</c:v>
                </c:pt>
                <c:pt idx="29">
                  <c:v>0.000499747602823627</c:v>
                </c:pt>
                <c:pt idx="30">
                  <c:v>0.000499747602823627</c:v>
                </c:pt>
                <c:pt idx="31">
                  <c:v>0.000499747602823627</c:v>
                </c:pt>
                <c:pt idx="32">
                  <c:v>0.000499747602823627</c:v>
                </c:pt>
                <c:pt idx="33">
                  <c:v>0.000499747602823627</c:v>
                </c:pt>
                <c:pt idx="34">
                  <c:v>0.000499747602823627</c:v>
                </c:pt>
                <c:pt idx="35">
                  <c:v>0.000499747602823627</c:v>
                </c:pt>
                <c:pt idx="36">
                  <c:v>0.000499747602823627</c:v>
                </c:pt>
                <c:pt idx="37">
                  <c:v>0.000499747602823627</c:v>
                </c:pt>
                <c:pt idx="38">
                  <c:v>0.000499747602823627</c:v>
                </c:pt>
                <c:pt idx="39">
                  <c:v>0.000499747602823627</c:v>
                </c:pt>
                <c:pt idx="40">
                  <c:v>0.000499747602823627</c:v>
                </c:pt>
                <c:pt idx="41">
                  <c:v>0.000499747602823627</c:v>
                </c:pt>
                <c:pt idx="42">
                  <c:v>0.000499747602823627</c:v>
                </c:pt>
                <c:pt idx="43">
                  <c:v>0.000499747602823627</c:v>
                </c:pt>
                <c:pt idx="44">
                  <c:v>0.000499747602823627</c:v>
                </c:pt>
                <c:pt idx="45">
                  <c:v>0.000499747602823627</c:v>
                </c:pt>
                <c:pt idx="46">
                  <c:v>0.000499747602823627</c:v>
                </c:pt>
                <c:pt idx="47">
                  <c:v>0.000499747602823627</c:v>
                </c:pt>
                <c:pt idx="48">
                  <c:v>0.000499747602823627</c:v>
                </c:pt>
                <c:pt idx="49">
                  <c:v>0.000499747602823627</c:v>
                </c:pt>
                <c:pt idx="50">
                  <c:v>0.000499747602823627</c:v>
                </c:pt>
                <c:pt idx="51">
                  <c:v>0.000499747602823627</c:v>
                </c:pt>
                <c:pt idx="52">
                  <c:v>0.000499747602823627</c:v>
                </c:pt>
                <c:pt idx="53">
                  <c:v>0.000499747602823627</c:v>
                </c:pt>
                <c:pt idx="54">
                  <c:v>0.000499747602823627</c:v>
                </c:pt>
                <c:pt idx="55">
                  <c:v>0.000499747602823627</c:v>
                </c:pt>
                <c:pt idx="56">
                  <c:v>0.000499747602823627</c:v>
                </c:pt>
                <c:pt idx="57">
                  <c:v>0.000499747602823627</c:v>
                </c:pt>
                <c:pt idx="58">
                  <c:v>0.000499747602823627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'(4) Cross-Sectional'!$X$28</c:f>
              <c:strCache>
                <c:ptCount val="1"/>
                <c:pt idx="0">
                  <c:v>Nearprime 640-680 3mDelq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'(4) Cross-Sectional'!$A$29:$A$88</c:f>
              <c:numCache>
                <c:formatCode>General</c:formatCode>
                <c:ptCount val="6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</c:numCache>
            </c:numRef>
          </c:cat>
          <c:val>
            <c:numRef>
              <c:f>'(4) Cross-Sectional'!$X$29:$X$88</c:f>
              <c:numCache>
                <c:formatCode>0.00%</c:formatCode>
                <c:ptCount val="6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4.100453856877E-5</c:v>
                </c:pt>
                <c:pt idx="7">
                  <c:v>5.52719928842514E-5</c:v>
                </c:pt>
                <c:pt idx="8">
                  <c:v>5.52719928842514E-5</c:v>
                </c:pt>
                <c:pt idx="9">
                  <c:v>6.60993348118378E-5</c:v>
                </c:pt>
                <c:pt idx="10">
                  <c:v>6.60993348118378E-5</c:v>
                </c:pt>
                <c:pt idx="11">
                  <c:v>7.37980869285589E-5</c:v>
                </c:pt>
                <c:pt idx="12">
                  <c:v>7.37980869285589E-5</c:v>
                </c:pt>
                <c:pt idx="13">
                  <c:v>7.37980869285589E-5</c:v>
                </c:pt>
                <c:pt idx="14">
                  <c:v>7.37980869285589E-5</c:v>
                </c:pt>
                <c:pt idx="15">
                  <c:v>8.4237595420416E-5</c:v>
                </c:pt>
                <c:pt idx="16">
                  <c:v>8.4237595420416E-5</c:v>
                </c:pt>
                <c:pt idx="17">
                  <c:v>9.58044485616598E-5</c:v>
                </c:pt>
                <c:pt idx="18">
                  <c:v>9.58044485616598E-5</c:v>
                </c:pt>
                <c:pt idx="19">
                  <c:v>9.58044485616598E-5</c:v>
                </c:pt>
                <c:pt idx="20">
                  <c:v>9.58044485616598E-5</c:v>
                </c:pt>
                <c:pt idx="21">
                  <c:v>9.58044485616598E-5</c:v>
                </c:pt>
                <c:pt idx="22">
                  <c:v>9.58044485616598E-5</c:v>
                </c:pt>
                <c:pt idx="23">
                  <c:v>9.58044485616598E-5</c:v>
                </c:pt>
                <c:pt idx="24">
                  <c:v>9.58044485616598E-5</c:v>
                </c:pt>
                <c:pt idx="25">
                  <c:v>9.58044485616598E-5</c:v>
                </c:pt>
                <c:pt idx="26">
                  <c:v>9.58044485616598E-5</c:v>
                </c:pt>
                <c:pt idx="27">
                  <c:v>9.58044485616598E-5</c:v>
                </c:pt>
                <c:pt idx="28">
                  <c:v>9.58044485616598E-5</c:v>
                </c:pt>
                <c:pt idx="29">
                  <c:v>9.58044485616598E-5</c:v>
                </c:pt>
                <c:pt idx="30">
                  <c:v>9.58044485616598E-5</c:v>
                </c:pt>
                <c:pt idx="31">
                  <c:v>9.58044485616598E-5</c:v>
                </c:pt>
                <c:pt idx="32">
                  <c:v>9.58044485616598E-5</c:v>
                </c:pt>
                <c:pt idx="33">
                  <c:v>9.58044485616598E-5</c:v>
                </c:pt>
                <c:pt idx="34">
                  <c:v>9.58044485616598E-5</c:v>
                </c:pt>
                <c:pt idx="35">
                  <c:v>9.58044485616598E-5</c:v>
                </c:pt>
                <c:pt idx="36">
                  <c:v>9.58044485616598E-5</c:v>
                </c:pt>
                <c:pt idx="37">
                  <c:v>9.58044485616598E-5</c:v>
                </c:pt>
                <c:pt idx="38">
                  <c:v>9.58044485616598E-5</c:v>
                </c:pt>
                <c:pt idx="39">
                  <c:v>9.58044485616598E-5</c:v>
                </c:pt>
                <c:pt idx="40">
                  <c:v>9.58044485616598E-5</c:v>
                </c:pt>
                <c:pt idx="41">
                  <c:v>9.58044485616598E-5</c:v>
                </c:pt>
                <c:pt idx="42">
                  <c:v>9.58044485616598E-5</c:v>
                </c:pt>
                <c:pt idx="43">
                  <c:v>9.58044485616598E-5</c:v>
                </c:pt>
                <c:pt idx="44">
                  <c:v>9.58044485616598E-5</c:v>
                </c:pt>
                <c:pt idx="45">
                  <c:v>9.58044485616598E-5</c:v>
                </c:pt>
                <c:pt idx="46">
                  <c:v>9.58044485616598E-5</c:v>
                </c:pt>
                <c:pt idx="47">
                  <c:v>9.58044485616598E-5</c:v>
                </c:pt>
                <c:pt idx="48">
                  <c:v>9.58044485616598E-5</c:v>
                </c:pt>
                <c:pt idx="49">
                  <c:v>9.58044485616598E-5</c:v>
                </c:pt>
                <c:pt idx="50">
                  <c:v>9.58044485616598E-5</c:v>
                </c:pt>
                <c:pt idx="51">
                  <c:v>9.58044485616598E-5</c:v>
                </c:pt>
                <c:pt idx="52">
                  <c:v>9.58044485616598E-5</c:v>
                </c:pt>
                <c:pt idx="53">
                  <c:v>9.58044485616598E-5</c:v>
                </c:pt>
                <c:pt idx="54">
                  <c:v>9.58044485616598E-5</c:v>
                </c:pt>
                <c:pt idx="55">
                  <c:v>9.58044485616598E-5</c:v>
                </c:pt>
                <c:pt idx="56">
                  <c:v>9.58044485616598E-5</c:v>
                </c:pt>
                <c:pt idx="57">
                  <c:v>9.58044485616598E-5</c:v>
                </c:pt>
                <c:pt idx="58">
                  <c:v>9.58044485616598E-5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'(4) Cross-Sectional'!$Y$28</c:f>
              <c:strCache>
                <c:ptCount val="1"/>
                <c:pt idx="0">
                  <c:v>Prime 680-740 3mDelq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'(4) Cross-Sectional'!$A$29:$A$88</c:f>
              <c:numCache>
                <c:formatCode>General</c:formatCode>
                <c:ptCount val="6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</c:numCache>
            </c:numRef>
          </c:cat>
          <c:val>
            <c:numRef>
              <c:f>'(4) Cross-Sectional'!$Y$29:$Y$88</c:f>
              <c:numCache>
                <c:formatCode>0.00%</c:formatCode>
                <c:ptCount val="6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1.55595914666171E-5</c:v>
                </c:pt>
                <c:pt idx="9">
                  <c:v>1.55595914666171E-5</c:v>
                </c:pt>
                <c:pt idx="10">
                  <c:v>1.55595914666171E-5</c:v>
                </c:pt>
                <c:pt idx="11">
                  <c:v>2.8461168731903E-5</c:v>
                </c:pt>
                <c:pt idx="12">
                  <c:v>3.38450725514319E-5</c:v>
                </c:pt>
                <c:pt idx="13">
                  <c:v>3.38450725514319E-5</c:v>
                </c:pt>
                <c:pt idx="14">
                  <c:v>4.65165287206876E-5</c:v>
                </c:pt>
                <c:pt idx="15">
                  <c:v>4.65165287206876E-5</c:v>
                </c:pt>
                <c:pt idx="16">
                  <c:v>4.65165287206876E-5</c:v>
                </c:pt>
                <c:pt idx="17">
                  <c:v>4.65165287206876E-5</c:v>
                </c:pt>
                <c:pt idx="18">
                  <c:v>4.65165287206876E-5</c:v>
                </c:pt>
                <c:pt idx="19">
                  <c:v>5.31923238985734E-5</c:v>
                </c:pt>
                <c:pt idx="20">
                  <c:v>5.31923238985734E-5</c:v>
                </c:pt>
                <c:pt idx="21">
                  <c:v>5.31923238985734E-5</c:v>
                </c:pt>
                <c:pt idx="22">
                  <c:v>5.71671171942962E-5</c:v>
                </c:pt>
                <c:pt idx="23">
                  <c:v>5.71671171942962E-5</c:v>
                </c:pt>
                <c:pt idx="24">
                  <c:v>5.71671171942962E-5</c:v>
                </c:pt>
                <c:pt idx="25">
                  <c:v>5.71671171942962E-5</c:v>
                </c:pt>
                <c:pt idx="26">
                  <c:v>5.71671171942962E-5</c:v>
                </c:pt>
                <c:pt idx="27">
                  <c:v>5.71671171942962E-5</c:v>
                </c:pt>
                <c:pt idx="28">
                  <c:v>5.71671171942962E-5</c:v>
                </c:pt>
                <c:pt idx="29">
                  <c:v>5.71671171942962E-5</c:v>
                </c:pt>
                <c:pt idx="30">
                  <c:v>5.71671171942962E-5</c:v>
                </c:pt>
                <c:pt idx="31">
                  <c:v>5.71671171942962E-5</c:v>
                </c:pt>
                <c:pt idx="32">
                  <c:v>5.71671171942962E-5</c:v>
                </c:pt>
                <c:pt idx="33">
                  <c:v>5.71671171942962E-5</c:v>
                </c:pt>
                <c:pt idx="34">
                  <c:v>5.71671171942962E-5</c:v>
                </c:pt>
                <c:pt idx="35">
                  <c:v>5.71671171942962E-5</c:v>
                </c:pt>
                <c:pt idx="36">
                  <c:v>5.71671171942962E-5</c:v>
                </c:pt>
                <c:pt idx="37">
                  <c:v>5.71671171942962E-5</c:v>
                </c:pt>
                <c:pt idx="38">
                  <c:v>5.71671171942962E-5</c:v>
                </c:pt>
                <c:pt idx="39">
                  <c:v>5.71671171942962E-5</c:v>
                </c:pt>
                <c:pt idx="40">
                  <c:v>5.71671171942962E-5</c:v>
                </c:pt>
                <c:pt idx="41">
                  <c:v>5.71671171942962E-5</c:v>
                </c:pt>
                <c:pt idx="42">
                  <c:v>5.71671171942962E-5</c:v>
                </c:pt>
                <c:pt idx="43">
                  <c:v>5.71671171942962E-5</c:v>
                </c:pt>
                <c:pt idx="44">
                  <c:v>5.71671171942962E-5</c:v>
                </c:pt>
                <c:pt idx="45">
                  <c:v>5.71671171942962E-5</c:v>
                </c:pt>
                <c:pt idx="46">
                  <c:v>5.71671171942962E-5</c:v>
                </c:pt>
                <c:pt idx="47">
                  <c:v>5.71671171942962E-5</c:v>
                </c:pt>
                <c:pt idx="48">
                  <c:v>5.71671171942962E-5</c:v>
                </c:pt>
                <c:pt idx="49">
                  <c:v>5.71671171942962E-5</c:v>
                </c:pt>
                <c:pt idx="50">
                  <c:v>5.71671171942962E-5</c:v>
                </c:pt>
                <c:pt idx="51">
                  <c:v>5.71671171942962E-5</c:v>
                </c:pt>
                <c:pt idx="52">
                  <c:v>5.71671171942962E-5</c:v>
                </c:pt>
                <c:pt idx="53">
                  <c:v>5.71671171942962E-5</c:v>
                </c:pt>
                <c:pt idx="54">
                  <c:v>5.71671171942962E-5</c:v>
                </c:pt>
                <c:pt idx="55">
                  <c:v>5.71671171942962E-5</c:v>
                </c:pt>
                <c:pt idx="56">
                  <c:v>5.71671171942962E-5</c:v>
                </c:pt>
                <c:pt idx="57">
                  <c:v>5.71671171942962E-5</c:v>
                </c:pt>
                <c:pt idx="58">
                  <c:v>5.71671171942962E-5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'(4) Cross-Sectional'!$Z$28</c:f>
              <c:strCache>
                <c:ptCount val="1"/>
                <c:pt idx="0">
                  <c:v>Superprime &gt;740 3mDelq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'(4) Cross-Sectional'!$A$29:$A$88</c:f>
              <c:numCache>
                <c:formatCode>General</c:formatCode>
                <c:ptCount val="6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</c:numCache>
            </c:numRef>
          </c:cat>
          <c:val>
            <c:numRef>
              <c:f>'(4) Cross-Sectional'!$Z$29:$Z$88</c:f>
              <c:numCache>
                <c:formatCode>0.00%</c:formatCode>
                <c:ptCount val="6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4.89692016840372E-6</c:v>
                </c:pt>
                <c:pt idx="4">
                  <c:v>4.89692016840372E-6</c:v>
                </c:pt>
                <c:pt idx="5">
                  <c:v>4.89692016840372E-6</c:v>
                </c:pt>
                <c:pt idx="6">
                  <c:v>4.89692016840372E-6</c:v>
                </c:pt>
                <c:pt idx="7">
                  <c:v>4.89692016840372E-6</c:v>
                </c:pt>
                <c:pt idx="8">
                  <c:v>4.89692016840372E-6</c:v>
                </c:pt>
                <c:pt idx="9">
                  <c:v>4.89692016840372E-6</c:v>
                </c:pt>
                <c:pt idx="10">
                  <c:v>4.89692016840372E-6</c:v>
                </c:pt>
                <c:pt idx="11">
                  <c:v>4.89692016840372E-6</c:v>
                </c:pt>
                <c:pt idx="12">
                  <c:v>4.89692016840372E-6</c:v>
                </c:pt>
                <c:pt idx="13">
                  <c:v>4.89692016840372E-6</c:v>
                </c:pt>
                <c:pt idx="14">
                  <c:v>4.89692016840372E-6</c:v>
                </c:pt>
                <c:pt idx="15">
                  <c:v>9.23012138276575E-6</c:v>
                </c:pt>
                <c:pt idx="16">
                  <c:v>9.23012138276575E-6</c:v>
                </c:pt>
                <c:pt idx="17">
                  <c:v>1.30427985464726E-5</c:v>
                </c:pt>
                <c:pt idx="18">
                  <c:v>1.30427985464726E-5</c:v>
                </c:pt>
                <c:pt idx="19">
                  <c:v>1.30427985464726E-5</c:v>
                </c:pt>
                <c:pt idx="20">
                  <c:v>1.30427985464726E-5</c:v>
                </c:pt>
                <c:pt idx="21">
                  <c:v>1.30427985464726E-5</c:v>
                </c:pt>
                <c:pt idx="22">
                  <c:v>1.30427985464726E-5</c:v>
                </c:pt>
                <c:pt idx="23">
                  <c:v>1.30427985464726E-5</c:v>
                </c:pt>
                <c:pt idx="24">
                  <c:v>1.30427985464726E-5</c:v>
                </c:pt>
                <c:pt idx="25">
                  <c:v>1.30427985464726E-5</c:v>
                </c:pt>
                <c:pt idx="26">
                  <c:v>1.30427985464726E-5</c:v>
                </c:pt>
                <c:pt idx="27">
                  <c:v>1.30427985464726E-5</c:v>
                </c:pt>
                <c:pt idx="28">
                  <c:v>1.30427985464726E-5</c:v>
                </c:pt>
                <c:pt idx="29">
                  <c:v>1.30427985464726E-5</c:v>
                </c:pt>
                <c:pt idx="30">
                  <c:v>1.30427985464726E-5</c:v>
                </c:pt>
                <c:pt idx="31">
                  <c:v>1.30427985464726E-5</c:v>
                </c:pt>
                <c:pt idx="32">
                  <c:v>1.30427985464726E-5</c:v>
                </c:pt>
                <c:pt idx="33">
                  <c:v>1.30427985464726E-5</c:v>
                </c:pt>
                <c:pt idx="34">
                  <c:v>1.30427985464726E-5</c:v>
                </c:pt>
                <c:pt idx="35">
                  <c:v>1.30427985464726E-5</c:v>
                </c:pt>
                <c:pt idx="36">
                  <c:v>1.30427985464726E-5</c:v>
                </c:pt>
                <c:pt idx="37">
                  <c:v>1.30427985464726E-5</c:v>
                </c:pt>
                <c:pt idx="38">
                  <c:v>1.30427985464726E-5</c:v>
                </c:pt>
                <c:pt idx="39">
                  <c:v>1.30427985464726E-5</c:v>
                </c:pt>
                <c:pt idx="40">
                  <c:v>1.30427985464726E-5</c:v>
                </c:pt>
                <c:pt idx="41">
                  <c:v>1.30427985464726E-5</c:v>
                </c:pt>
                <c:pt idx="42">
                  <c:v>1.30427985464726E-5</c:v>
                </c:pt>
                <c:pt idx="43">
                  <c:v>1.30427985464726E-5</c:v>
                </c:pt>
                <c:pt idx="44">
                  <c:v>1.30427985464726E-5</c:v>
                </c:pt>
                <c:pt idx="45">
                  <c:v>1.30427985464726E-5</c:v>
                </c:pt>
                <c:pt idx="46">
                  <c:v>1.30427985464726E-5</c:v>
                </c:pt>
                <c:pt idx="47">
                  <c:v>1.30427985464726E-5</c:v>
                </c:pt>
                <c:pt idx="48">
                  <c:v>1.30427985464726E-5</c:v>
                </c:pt>
                <c:pt idx="49">
                  <c:v>1.30427985464726E-5</c:v>
                </c:pt>
                <c:pt idx="50">
                  <c:v>1.30427985464726E-5</c:v>
                </c:pt>
                <c:pt idx="51">
                  <c:v>1.30427985464726E-5</c:v>
                </c:pt>
                <c:pt idx="52">
                  <c:v>1.30427985464726E-5</c:v>
                </c:pt>
                <c:pt idx="53">
                  <c:v>1.30427985464726E-5</c:v>
                </c:pt>
                <c:pt idx="54">
                  <c:v>1.30427985464726E-5</c:v>
                </c:pt>
                <c:pt idx="55">
                  <c:v>1.30427985464726E-5</c:v>
                </c:pt>
                <c:pt idx="56">
                  <c:v>1.30427985464726E-5</c:v>
                </c:pt>
                <c:pt idx="57">
                  <c:v>1.30427985464726E-5</c:v>
                </c:pt>
                <c:pt idx="58">
                  <c:v>1.30427985464726E-5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498457296"/>
        <c:axId val="-1498454976"/>
      </c:lineChart>
      <c:catAx>
        <c:axId val="-1498457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/>
                </a:solidFill>
                <a:latin typeface="Arial" charset="0"/>
                <a:ea typeface="Arial" charset="0"/>
                <a:cs typeface="Arial" charset="0"/>
              </a:defRPr>
            </a:pPr>
            <a:endParaRPr lang="en-US"/>
          </a:p>
        </c:txPr>
        <c:crossAx val="-1498454976"/>
        <c:crosses val="autoZero"/>
        <c:auto val="1"/>
        <c:lblAlgn val="ctr"/>
        <c:lblOffset val="100"/>
        <c:tickLblSkip val="5"/>
        <c:noMultiLvlLbl val="0"/>
      </c:catAx>
      <c:valAx>
        <c:axId val="-1498454976"/>
        <c:scaling>
          <c:orientation val="minMax"/>
        </c:scaling>
        <c:delete val="0"/>
        <c:axPos val="l"/>
        <c:numFmt formatCode="0.00%" sourceLinked="0"/>
        <c:majorTickMark val="none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/>
                </a:solidFill>
                <a:latin typeface="Arial" charset="0"/>
                <a:ea typeface="Arial" charset="0"/>
                <a:cs typeface="Arial" charset="0"/>
              </a:defRPr>
            </a:pPr>
            <a:endParaRPr lang="en-US"/>
          </a:p>
        </c:txPr>
        <c:crossAx val="-1498457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0222375690607735"/>
          <c:y val="0.749360158720317"/>
          <c:w val="0.936187845303867"/>
          <c:h val="0.20831173662347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/>
              </a:solidFill>
              <a:latin typeface="Arial" charset="0"/>
              <a:ea typeface="Arial" charset="0"/>
              <a:cs typeface="Arial" charset="0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800">
          <a:solidFill>
            <a:schemeClr val="tx1"/>
          </a:solidFill>
          <a:latin typeface="Arial" charset="0"/>
          <a:ea typeface="Arial" charset="0"/>
          <a:cs typeface="Arial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'(5) Roll Rate Time Series'!$B$27</c:f>
              <c:strCache>
                <c:ptCount val="1"/>
                <c:pt idx="0">
                  <c:v>Curr-Curr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'(5) Roll Rate Time Series'!$A$28:$A$102</c:f>
              <c:numCache>
                <c:formatCode>General</c:formatCode>
                <c:ptCount val="75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</c:numCache>
            </c:numRef>
          </c:cat>
          <c:val>
            <c:numRef>
              <c:f>'(5) Roll Rate Time Series'!$B$28:$B$102</c:f>
              <c:numCache>
                <c:formatCode>0%</c:formatCode>
                <c:ptCount val="75"/>
                <c:pt idx="0">
                  <c:v>0.963321342211363</c:v>
                </c:pt>
                <c:pt idx="1">
                  <c:v>0.976821723022079</c:v>
                </c:pt>
                <c:pt idx="2">
                  <c:v>0.979489859703295</c:v>
                </c:pt>
                <c:pt idx="3">
                  <c:v>0.981205637293569</c:v>
                </c:pt>
                <c:pt idx="4">
                  <c:v>0.976203200107251</c:v>
                </c:pt>
                <c:pt idx="5">
                  <c:v>0.97513939718864</c:v>
                </c:pt>
                <c:pt idx="6">
                  <c:v>0.977376526070622</c:v>
                </c:pt>
                <c:pt idx="7">
                  <c:v>0.979092283736307</c:v>
                </c:pt>
                <c:pt idx="8">
                  <c:v>0.985176962378264</c:v>
                </c:pt>
                <c:pt idx="9">
                  <c:v>0.978142606007321</c:v>
                </c:pt>
                <c:pt idx="10">
                  <c:v>0.956529797354072</c:v>
                </c:pt>
                <c:pt idx="11">
                  <c:v>0.948702583309175</c:v>
                </c:pt>
                <c:pt idx="12">
                  <c:v>0.94643045591853</c:v>
                </c:pt>
                <c:pt idx="13">
                  <c:v>0.954831147581175</c:v>
                </c:pt>
                <c:pt idx="14">
                  <c:v>0.968640210698156</c:v>
                </c:pt>
                <c:pt idx="15">
                  <c:v>0.980800398191596</c:v>
                </c:pt>
                <c:pt idx="16">
                  <c:v>0.979402280762037</c:v>
                </c:pt>
                <c:pt idx="17">
                  <c:v>0.975439283888471</c:v>
                </c:pt>
                <c:pt idx="18">
                  <c:v>0.972372752292506</c:v>
                </c:pt>
                <c:pt idx="19">
                  <c:v>0.9764722801781</c:v>
                </c:pt>
                <c:pt idx="20">
                  <c:v>0.959817491065771</c:v>
                </c:pt>
                <c:pt idx="21">
                  <c:v>0.928850549997184</c:v>
                </c:pt>
                <c:pt idx="22">
                  <c:v>0.983921198757781</c:v>
                </c:pt>
                <c:pt idx="23">
                  <c:v>0.980274787485574</c:v>
                </c:pt>
                <c:pt idx="24">
                  <c:v>0.965360261287506</c:v>
                </c:pt>
                <c:pt idx="25">
                  <c:v>0.978862876183369</c:v>
                </c:pt>
                <c:pt idx="26">
                  <c:v>0.978281903537913</c:v>
                </c:pt>
                <c:pt idx="27">
                  <c:v>0.971550484507338</c:v>
                </c:pt>
                <c:pt idx="28">
                  <c:v>0.957498191744435</c:v>
                </c:pt>
                <c:pt idx="29">
                  <c:v>0.914137417113813</c:v>
                </c:pt>
                <c:pt idx="30">
                  <c:v>1.0</c:v>
                </c:pt>
                <c:pt idx="31">
                  <c:v>1.0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0.792877113724902</c:v>
                </c:pt>
                <c:pt idx="43">
                  <c:v>0.95665129484935</c:v>
                </c:pt>
                <c:pt idx="44">
                  <c:v>0.908207954004722</c:v>
                </c:pt>
                <c:pt idx="45">
                  <c:v>0.648972818015448</c:v>
                </c:pt>
                <c:pt idx="46">
                  <c:v>0.0</c:v>
                </c:pt>
                <c:pt idx="47">
                  <c:v>1.0</c:v>
                </c:pt>
                <c:pt idx="48">
                  <c:v>1.0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1.0</c:v>
                </c:pt>
                <c:pt idx="53">
                  <c:v>0.0</c:v>
                </c:pt>
                <c:pt idx="54">
                  <c:v>1.0</c:v>
                </c:pt>
                <c:pt idx="55">
                  <c:v>1.0</c:v>
                </c:pt>
                <c:pt idx="56">
                  <c:v>0.0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'(5) Roll Rate Time Series'!$C$27</c:f>
              <c:strCache>
                <c:ptCount val="1"/>
                <c:pt idx="0">
                  <c:v>Curr-1m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'(5) Roll Rate Time Series'!$A$28:$A$102</c:f>
              <c:numCache>
                <c:formatCode>General</c:formatCode>
                <c:ptCount val="75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</c:numCache>
            </c:numRef>
          </c:cat>
          <c:val>
            <c:numRef>
              <c:f>'(5) Roll Rate Time Series'!$C$28:$C$102</c:f>
              <c:numCache>
                <c:formatCode>0%</c:formatCode>
                <c:ptCount val="75"/>
                <c:pt idx="0">
                  <c:v>0.0314144238863207</c:v>
                </c:pt>
                <c:pt idx="1">
                  <c:v>0.0208526843986764</c:v>
                </c:pt>
                <c:pt idx="2">
                  <c:v>0.0184783778106683</c:v>
                </c:pt>
                <c:pt idx="3">
                  <c:v>0.0168840353363884</c:v>
                </c:pt>
                <c:pt idx="4">
                  <c:v>0.0207419107251436</c:v>
                </c:pt>
                <c:pt idx="5">
                  <c:v>0.0226755643534404</c:v>
                </c:pt>
                <c:pt idx="6">
                  <c:v>0.0195764544875105</c:v>
                </c:pt>
                <c:pt idx="7">
                  <c:v>0.0178760426539623</c:v>
                </c:pt>
                <c:pt idx="8">
                  <c:v>0.0122256380982445</c:v>
                </c:pt>
                <c:pt idx="9">
                  <c:v>0.0187784364198376</c:v>
                </c:pt>
                <c:pt idx="10">
                  <c:v>0.0395463084814191</c:v>
                </c:pt>
                <c:pt idx="11">
                  <c:v>0.0471230089486274</c:v>
                </c:pt>
                <c:pt idx="12">
                  <c:v>0.0495444613272071</c:v>
                </c:pt>
                <c:pt idx="13">
                  <c:v>0.0401355233230483</c:v>
                </c:pt>
                <c:pt idx="14">
                  <c:v>0.0259842895879118</c:v>
                </c:pt>
                <c:pt idx="15">
                  <c:v>0.0158550786077881</c:v>
                </c:pt>
                <c:pt idx="16">
                  <c:v>0.0179487965195437</c:v>
                </c:pt>
                <c:pt idx="17">
                  <c:v>0.0188811790573727</c:v>
                </c:pt>
                <c:pt idx="18">
                  <c:v>0.0202117244187601</c:v>
                </c:pt>
                <c:pt idx="19">
                  <c:v>0.0151754935305164</c:v>
                </c:pt>
                <c:pt idx="20">
                  <c:v>0.0281117925387936</c:v>
                </c:pt>
                <c:pt idx="21">
                  <c:v>0.0443384511980568</c:v>
                </c:pt>
                <c:pt idx="22">
                  <c:v>0.0106392649253317</c:v>
                </c:pt>
                <c:pt idx="23">
                  <c:v>0.0130852895436721</c:v>
                </c:pt>
                <c:pt idx="24">
                  <c:v>0.0227431705632285</c:v>
                </c:pt>
                <c:pt idx="25">
                  <c:v>0.016029616490076</c:v>
                </c:pt>
                <c:pt idx="26">
                  <c:v>0.0151958479581079</c:v>
                </c:pt>
                <c:pt idx="27">
                  <c:v>0.0116441031594744</c:v>
                </c:pt>
                <c:pt idx="28">
                  <c:v>0.00392025880918309</c:v>
                </c:pt>
                <c:pt idx="29">
                  <c:v>0.0286202329991031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1.0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0.0917920459952771</c:v>
                </c:pt>
                <c:pt idx="45">
                  <c:v>0.090521584177655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'(5) Roll Rate Time Series'!$D$27</c:f>
              <c:strCache>
                <c:ptCount val="1"/>
                <c:pt idx="0">
                  <c:v>Curr-2m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'(5) Roll Rate Time Series'!$A$28:$A$102</c:f>
              <c:numCache>
                <c:formatCode>General</c:formatCode>
                <c:ptCount val="75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</c:numCache>
            </c:numRef>
          </c:cat>
          <c:val>
            <c:numRef>
              <c:f>'(5) Roll Rate Time Series'!$D$28:$D$102</c:f>
              <c:numCache>
                <c:formatCode>0%</c:formatCode>
                <c:ptCount val="75"/>
                <c:pt idx="0">
                  <c:v>0.0</c:v>
                </c:pt>
                <c:pt idx="1">
                  <c:v>4.80292572612814E-5</c:v>
                </c:pt>
                <c:pt idx="2">
                  <c:v>0.000300854932489877</c:v>
                </c:pt>
                <c:pt idx="3">
                  <c:v>3.39553942769174E-5</c:v>
                </c:pt>
                <c:pt idx="4">
                  <c:v>0.000392002497480135</c:v>
                </c:pt>
                <c:pt idx="5">
                  <c:v>0.0</c:v>
                </c:pt>
                <c:pt idx="6">
                  <c:v>3.59802810297152E-5</c:v>
                </c:pt>
                <c:pt idx="7">
                  <c:v>5.01410812254703E-5</c:v>
                </c:pt>
                <c:pt idx="8">
                  <c:v>0.00018478396677522</c:v>
                </c:pt>
                <c:pt idx="9">
                  <c:v>9.67839197961592E-5</c:v>
                </c:pt>
                <c:pt idx="10">
                  <c:v>0.000550409336054045</c:v>
                </c:pt>
                <c:pt idx="11">
                  <c:v>0.000256061544970857</c:v>
                </c:pt>
                <c:pt idx="12">
                  <c:v>9.5287190673741E-5</c:v>
                </c:pt>
                <c:pt idx="13">
                  <c:v>0.000197937892035509</c:v>
                </c:pt>
                <c:pt idx="14">
                  <c:v>0.000605860051679906</c:v>
                </c:pt>
                <c:pt idx="15">
                  <c:v>0.000413086224269436</c:v>
                </c:pt>
                <c:pt idx="16">
                  <c:v>0.0003168925298154</c:v>
                </c:pt>
                <c:pt idx="17">
                  <c:v>0.000256706257469518</c:v>
                </c:pt>
                <c:pt idx="18">
                  <c:v>0.000821291265524087</c:v>
                </c:pt>
                <c:pt idx="19">
                  <c:v>0.0</c:v>
                </c:pt>
                <c:pt idx="20">
                  <c:v>0.0</c:v>
                </c:pt>
                <c:pt idx="21">
                  <c:v>0.00322916496213446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'(5) Roll Rate Time Series'!$E$27</c:f>
              <c:strCache>
                <c:ptCount val="1"/>
                <c:pt idx="0">
                  <c:v>Curr-3m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'(5) Roll Rate Time Series'!$A$28:$A$102</c:f>
              <c:numCache>
                <c:formatCode>General</c:formatCode>
                <c:ptCount val="75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</c:numCache>
            </c:numRef>
          </c:cat>
          <c:val>
            <c:numRef>
              <c:f>'(5) Roll Rate Time Series'!$E$28:$E$102</c:f>
              <c:numCache>
                <c:formatCode>0%</c:formatCode>
                <c:ptCount val="7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6.68846391512752E-5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'(5) Roll Rate Time Series'!$F$27</c:f>
              <c:strCache>
                <c:ptCount val="1"/>
                <c:pt idx="0">
                  <c:v>Curr-3m+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'(5) Roll Rate Time Series'!$A$28:$A$102</c:f>
              <c:numCache>
                <c:formatCode>General</c:formatCode>
                <c:ptCount val="75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</c:numCache>
            </c:numRef>
          </c:cat>
          <c:val>
            <c:numRef>
              <c:f>'(5) Roll Rate Time Series'!$F$28:$F$102</c:f>
              <c:numCache>
                <c:formatCode>0%</c:formatCode>
                <c:ptCount val="7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0.000150084911390612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'(5) Roll Rate Time Series'!$G$27</c:f>
              <c:strCache>
                <c:ptCount val="1"/>
                <c:pt idx="0">
                  <c:v>Curr-CO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'(5) Roll Rate Time Series'!$A$28:$A$102</c:f>
              <c:numCache>
                <c:formatCode>General</c:formatCode>
                <c:ptCount val="75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</c:numCache>
            </c:numRef>
          </c:cat>
          <c:val>
            <c:numRef>
              <c:f>'(5) Roll Rate Time Series'!$G$28:$G$102</c:f>
              <c:numCache>
                <c:formatCode>0%</c:formatCode>
                <c:ptCount val="7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'(5) Roll Rate Time Series'!$H$27</c:f>
              <c:strCache>
                <c:ptCount val="1"/>
                <c:pt idx="0">
                  <c:v>Curr-PP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'(5) Roll Rate Time Series'!$A$28:$A$102</c:f>
              <c:numCache>
                <c:formatCode>General</c:formatCode>
                <c:ptCount val="75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</c:numCache>
            </c:numRef>
          </c:cat>
          <c:val>
            <c:numRef>
              <c:f>'(5) Roll Rate Time Series'!$H$28:$H$102</c:f>
              <c:numCache>
                <c:formatCode>0%</c:formatCode>
                <c:ptCount val="75"/>
                <c:pt idx="0">
                  <c:v>0.00526423390231547</c:v>
                </c:pt>
                <c:pt idx="1">
                  <c:v>0.00227756332198327</c:v>
                </c:pt>
                <c:pt idx="2">
                  <c:v>0.00173090755354642</c:v>
                </c:pt>
                <c:pt idx="3">
                  <c:v>0.0018763719757651</c:v>
                </c:pt>
                <c:pt idx="4">
                  <c:v>0.00266288667012506</c:v>
                </c:pt>
                <c:pt idx="5">
                  <c:v>0.00218503845791921</c:v>
                </c:pt>
                <c:pt idx="6">
                  <c:v>0.00301103916083761</c:v>
                </c:pt>
                <c:pt idx="7">
                  <c:v>0.0029146478893534</c:v>
                </c:pt>
                <c:pt idx="8">
                  <c:v>0.00241261555671567</c:v>
                </c:pt>
                <c:pt idx="9">
                  <c:v>0.00298217365304432</c:v>
                </c:pt>
                <c:pt idx="10">
                  <c:v>0.00337348482845402</c:v>
                </c:pt>
                <c:pt idx="11">
                  <c:v>0.00391834619722657</c:v>
                </c:pt>
                <c:pt idx="12">
                  <c:v>0.00392979556358918</c:v>
                </c:pt>
                <c:pt idx="13">
                  <c:v>0.00483539120374057</c:v>
                </c:pt>
                <c:pt idx="14">
                  <c:v>0.00476963966225163</c:v>
                </c:pt>
                <c:pt idx="15">
                  <c:v>0.00293143697634627</c:v>
                </c:pt>
                <c:pt idx="16">
                  <c:v>0.00233203018860359</c:v>
                </c:pt>
                <c:pt idx="17">
                  <c:v>0.00542283079668623</c:v>
                </c:pt>
                <c:pt idx="18">
                  <c:v>0.00644414711181858</c:v>
                </c:pt>
                <c:pt idx="19">
                  <c:v>0.00835222629138355</c:v>
                </c:pt>
                <c:pt idx="20">
                  <c:v>0.0120707163954346</c:v>
                </c:pt>
                <c:pt idx="21">
                  <c:v>0.0235818338426238</c:v>
                </c:pt>
                <c:pt idx="22">
                  <c:v>0.00543953631688715</c:v>
                </c:pt>
                <c:pt idx="23">
                  <c:v>0.00663992297075319</c:v>
                </c:pt>
                <c:pt idx="24">
                  <c:v>0.0118965681492647</c:v>
                </c:pt>
                <c:pt idx="25">
                  <c:v>0.0051075073265541</c:v>
                </c:pt>
                <c:pt idx="26">
                  <c:v>0.00652224850397889</c:v>
                </c:pt>
                <c:pt idx="27">
                  <c:v>0.0168054123331874</c:v>
                </c:pt>
                <c:pt idx="28">
                  <c:v>0.0385815494463817</c:v>
                </c:pt>
                <c:pt idx="29">
                  <c:v>0.057242349887083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0.207122886275097</c:v>
                </c:pt>
                <c:pt idx="43">
                  <c:v>0.0433487051506493</c:v>
                </c:pt>
                <c:pt idx="44">
                  <c:v>0.0</c:v>
                </c:pt>
                <c:pt idx="45">
                  <c:v>0.260505597806896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1.0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528189808"/>
        <c:axId val="-1528187488"/>
      </c:lineChart>
      <c:catAx>
        <c:axId val="-1528189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charset="0"/>
                <a:ea typeface="Arial" charset="0"/>
                <a:cs typeface="Arial" charset="0"/>
              </a:defRPr>
            </a:pPr>
            <a:endParaRPr lang="en-US"/>
          </a:p>
        </c:txPr>
        <c:crossAx val="-1528187488"/>
        <c:crosses val="autoZero"/>
        <c:auto val="1"/>
        <c:lblAlgn val="ctr"/>
        <c:lblOffset val="100"/>
        <c:tickLblSkip val="10"/>
        <c:noMultiLvlLbl val="0"/>
      </c:catAx>
      <c:valAx>
        <c:axId val="-1528187488"/>
        <c:scaling>
          <c:orientation val="minMax"/>
          <c:max val="1.0"/>
        </c:scaling>
        <c:delete val="0"/>
        <c:axPos val="l"/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charset="0"/>
                <a:ea typeface="Arial" charset="0"/>
                <a:cs typeface="Arial" charset="0"/>
              </a:defRPr>
            </a:pPr>
            <a:endParaRPr lang="en-US"/>
          </a:p>
        </c:txPr>
        <c:crossAx val="-1528189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charset="0"/>
              <a:ea typeface="Arial" charset="0"/>
              <a:cs typeface="Arial" charset="0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latin typeface="Arial" charset="0"/>
          <a:ea typeface="Arial" charset="0"/>
          <a:cs typeface="Arial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'(5) Roll Rate Time Series'!$I$27</c:f>
              <c:strCache>
                <c:ptCount val="1"/>
                <c:pt idx="0">
                  <c:v>1m-Curr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'(5) Roll Rate Time Series'!$A$28:$A$102</c:f>
              <c:numCache>
                <c:formatCode>General</c:formatCode>
                <c:ptCount val="75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</c:numCache>
            </c:numRef>
          </c:cat>
          <c:val>
            <c:numRef>
              <c:f>'(5) Roll Rate Time Series'!$I$28:$I$102</c:f>
              <c:numCache>
                <c:formatCode>0%</c:formatCode>
                <c:ptCount val="75"/>
                <c:pt idx="0">
                  <c:v>0.0</c:v>
                </c:pt>
                <c:pt idx="1">
                  <c:v>0.622592962279806</c:v>
                </c:pt>
                <c:pt idx="2">
                  <c:v>0.567181482953056</c:v>
                </c:pt>
                <c:pt idx="3">
                  <c:v>0.548956097852897</c:v>
                </c:pt>
                <c:pt idx="4">
                  <c:v>0.422215514860642</c:v>
                </c:pt>
                <c:pt idx="5">
                  <c:v>0.409788705218175</c:v>
                </c:pt>
                <c:pt idx="6">
                  <c:v>0.458161387994221</c:v>
                </c:pt>
                <c:pt idx="7">
                  <c:v>0.453839097435451</c:v>
                </c:pt>
                <c:pt idx="8">
                  <c:v>0.475936527311034</c:v>
                </c:pt>
                <c:pt idx="9">
                  <c:v>0.495583991943559</c:v>
                </c:pt>
                <c:pt idx="10">
                  <c:v>0.371944017290382</c:v>
                </c:pt>
                <c:pt idx="11">
                  <c:v>0.365396062821876</c:v>
                </c:pt>
                <c:pt idx="12">
                  <c:v>0.382954245172484</c:v>
                </c:pt>
                <c:pt idx="13">
                  <c:v>0.373152277061022</c:v>
                </c:pt>
                <c:pt idx="14">
                  <c:v>0.383078016907959</c:v>
                </c:pt>
                <c:pt idx="15">
                  <c:v>0.466851337993643</c:v>
                </c:pt>
                <c:pt idx="16">
                  <c:v>0.458238112343279</c:v>
                </c:pt>
                <c:pt idx="17">
                  <c:v>0.473167237799211</c:v>
                </c:pt>
                <c:pt idx="18">
                  <c:v>0.462350496064815</c:v>
                </c:pt>
                <c:pt idx="19">
                  <c:v>0.445981268907077</c:v>
                </c:pt>
                <c:pt idx="20">
                  <c:v>0.473267431390929</c:v>
                </c:pt>
                <c:pt idx="21">
                  <c:v>0.420738169894406</c:v>
                </c:pt>
                <c:pt idx="22">
                  <c:v>0.435272971551561</c:v>
                </c:pt>
                <c:pt idx="23">
                  <c:v>0.116902114550842</c:v>
                </c:pt>
                <c:pt idx="24">
                  <c:v>0.820548252325582</c:v>
                </c:pt>
                <c:pt idx="25">
                  <c:v>0.532983856255469</c:v>
                </c:pt>
                <c:pt idx="26">
                  <c:v>0.634208412206892</c:v>
                </c:pt>
                <c:pt idx="27">
                  <c:v>0.607220473541902</c:v>
                </c:pt>
                <c:pt idx="28">
                  <c:v>0.225265537024134</c:v>
                </c:pt>
                <c:pt idx="29">
                  <c:v>0.328310904030054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1.0</c:v>
                </c:pt>
                <c:pt idx="45">
                  <c:v>1.0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'(5) Roll Rate Time Series'!$J$27</c:f>
              <c:strCache>
                <c:ptCount val="1"/>
                <c:pt idx="0">
                  <c:v>1m-1m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'(5) Roll Rate Time Series'!$A$28:$A$102</c:f>
              <c:numCache>
                <c:formatCode>General</c:formatCode>
                <c:ptCount val="75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</c:numCache>
            </c:numRef>
          </c:cat>
          <c:val>
            <c:numRef>
              <c:f>'(5) Roll Rate Time Series'!$J$28:$J$102</c:f>
              <c:numCache>
                <c:formatCode>0%</c:formatCode>
                <c:ptCount val="75"/>
                <c:pt idx="0">
                  <c:v>0.0</c:v>
                </c:pt>
                <c:pt idx="1">
                  <c:v>0.324373211646042</c:v>
                </c:pt>
                <c:pt idx="2">
                  <c:v>0.40006296005176</c:v>
                </c:pt>
                <c:pt idx="3">
                  <c:v>0.427802027557486</c:v>
                </c:pt>
                <c:pt idx="4">
                  <c:v>0.520267866407383</c:v>
                </c:pt>
                <c:pt idx="5">
                  <c:v>0.539347451107985</c:v>
                </c:pt>
                <c:pt idx="6">
                  <c:v>0.50269124727019</c:v>
                </c:pt>
                <c:pt idx="7">
                  <c:v>0.48579238405053</c:v>
                </c:pt>
                <c:pt idx="8">
                  <c:v>0.458102379394685</c:v>
                </c:pt>
                <c:pt idx="9">
                  <c:v>0.426481448256508</c:v>
                </c:pt>
                <c:pt idx="10">
                  <c:v>0.557057023861858</c:v>
                </c:pt>
                <c:pt idx="11">
                  <c:v>0.566344881912173</c:v>
                </c:pt>
                <c:pt idx="12">
                  <c:v>0.539550307367914</c:v>
                </c:pt>
                <c:pt idx="13">
                  <c:v>0.557087731179509</c:v>
                </c:pt>
                <c:pt idx="14">
                  <c:v>0.543679754752721</c:v>
                </c:pt>
                <c:pt idx="15">
                  <c:v>0.419181037899169</c:v>
                </c:pt>
                <c:pt idx="16">
                  <c:v>0.456711548012273</c:v>
                </c:pt>
                <c:pt idx="17">
                  <c:v>0.454318349853997</c:v>
                </c:pt>
                <c:pt idx="18">
                  <c:v>0.473557233953879</c:v>
                </c:pt>
                <c:pt idx="19">
                  <c:v>0.491118586654849</c:v>
                </c:pt>
                <c:pt idx="20">
                  <c:v>0.454376557609367</c:v>
                </c:pt>
                <c:pt idx="21">
                  <c:v>0.566264605609741</c:v>
                </c:pt>
                <c:pt idx="22">
                  <c:v>0.505610576458755</c:v>
                </c:pt>
                <c:pt idx="23">
                  <c:v>0.883097885449157</c:v>
                </c:pt>
                <c:pt idx="24">
                  <c:v>0.179451747674417</c:v>
                </c:pt>
                <c:pt idx="25">
                  <c:v>0.46701614374453</c:v>
                </c:pt>
                <c:pt idx="26">
                  <c:v>0.275757212140554</c:v>
                </c:pt>
                <c:pt idx="27">
                  <c:v>0.392779526458097</c:v>
                </c:pt>
                <c:pt idx="28">
                  <c:v>0.690026583268167</c:v>
                </c:pt>
                <c:pt idx="29">
                  <c:v>0.597317580829811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1.0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'(5) Roll Rate Time Series'!$K$27</c:f>
              <c:strCache>
                <c:ptCount val="1"/>
                <c:pt idx="0">
                  <c:v>1m-2m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'(5) Roll Rate Time Series'!$A$28:$A$102</c:f>
              <c:numCache>
                <c:formatCode>General</c:formatCode>
                <c:ptCount val="75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</c:numCache>
            </c:numRef>
          </c:cat>
          <c:val>
            <c:numRef>
              <c:f>'(5) Roll Rate Time Series'!$K$28:$K$102</c:f>
              <c:numCache>
                <c:formatCode>0%</c:formatCode>
                <c:ptCount val="75"/>
                <c:pt idx="0">
                  <c:v>0.0</c:v>
                </c:pt>
                <c:pt idx="1">
                  <c:v>0.0438286427643078</c:v>
                </c:pt>
                <c:pt idx="2">
                  <c:v>0.0282272473063627</c:v>
                </c:pt>
                <c:pt idx="3">
                  <c:v>0.0189069965698947</c:v>
                </c:pt>
                <c:pt idx="4">
                  <c:v>0.0424813653374931</c:v>
                </c:pt>
                <c:pt idx="5">
                  <c:v>0.0484899693614428</c:v>
                </c:pt>
                <c:pt idx="6">
                  <c:v>0.0352335928683679</c:v>
                </c:pt>
                <c:pt idx="7">
                  <c:v>0.0536332068394909</c:v>
                </c:pt>
                <c:pt idx="8">
                  <c:v>0.0543391299690765</c:v>
                </c:pt>
                <c:pt idx="9">
                  <c:v>0.0737278845604929</c:v>
                </c:pt>
                <c:pt idx="10">
                  <c:v>0.0620715914678347</c:v>
                </c:pt>
                <c:pt idx="11">
                  <c:v>0.0615302893160942</c:v>
                </c:pt>
                <c:pt idx="12">
                  <c:v>0.0655122800038056</c:v>
                </c:pt>
                <c:pt idx="13">
                  <c:v>0.0613961816045614</c:v>
                </c:pt>
                <c:pt idx="14">
                  <c:v>0.0615463552969675</c:v>
                </c:pt>
                <c:pt idx="15">
                  <c:v>0.099684413273695</c:v>
                </c:pt>
                <c:pt idx="16">
                  <c:v>0.070322986813487</c:v>
                </c:pt>
                <c:pt idx="17">
                  <c:v>0.0725144123467916</c:v>
                </c:pt>
                <c:pt idx="18">
                  <c:v>0.0559574218096328</c:v>
                </c:pt>
                <c:pt idx="19">
                  <c:v>0.0569460495208032</c:v>
                </c:pt>
                <c:pt idx="20">
                  <c:v>0.0594574396149928</c:v>
                </c:pt>
                <c:pt idx="21">
                  <c:v>0.0129972244958512</c:v>
                </c:pt>
                <c:pt idx="22">
                  <c:v>0.0167645391967363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0.0900343756525536</c:v>
                </c:pt>
                <c:pt idx="27">
                  <c:v>0.0</c:v>
                </c:pt>
                <c:pt idx="28">
                  <c:v>0.0</c:v>
                </c:pt>
                <c:pt idx="29">
                  <c:v>0.0374794184152542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'(5) Roll Rate Time Series'!$L$27</c:f>
              <c:strCache>
                <c:ptCount val="1"/>
                <c:pt idx="0">
                  <c:v>1m-3m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'(5) Roll Rate Time Series'!$A$28:$A$102</c:f>
              <c:numCache>
                <c:formatCode>General</c:formatCode>
                <c:ptCount val="75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</c:numCache>
            </c:numRef>
          </c:cat>
          <c:val>
            <c:numRef>
              <c:f>'(5) Roll Rate Time Series'!$L$28:$L$102</c:f>
              <c:numCache>
                <c:formatCode>0%</c:formatCode>
                <c:ptCount val="75"/>
                <c:pt idx="0">
                  <c:v>0.0</c:v>
                </c:pt>
                <c:pt idx="1">
                  <c:v>0.0</c:v>
                </c:pt>
                <c:pt idx="2">
                  <c:v>0.00114095930917524</c:v>
                </c:pt>
                <c:pt idx="3">
                  <c:v>0.0</c:v>
                </c:pt>
                <c:pt idx="4">
                  <c:v>0.00331625588086894</c:v>
                </c:pt>
                <c:pt idx="5">
                  <c:v>0.0</c:v>
                </c:pt>
                <c:pt idx="6">
                  <c:v>0.0</c:v>
                </c:pt>
                <c:pt idx="7">
                  <c:v>0.00280797041173286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0.0052902677630736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'(5) Roll Rate Time Series'!$M$27</c:f>
              <c:strCache>
                <c:ptCount val="1"/>
                <c:pt idx="0">
                  <c:v>1m-3m+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'(5) Roll Rate Time Series'!$A$28:$A$102</c:f>
              <c:numCache>
                <c:formatCode>General</c:formatCode>
                <c:ptCount val="75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</c:numCache>
            </c:numRef>
          </c:cat>
          <c:val>
            <c:numRef>
              <c:f>'(5) Roll Rate Time Series'!$M$28:$M$102</c:f>
              <c:numCache>
                <c:formatCode>0%</c:formatCode>
                <c:ptCount val="7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'(5) Roll Rate Time Series'!$N$27</c:f>
              <c:strCache>
                <c:ptCount val="1"/>
                <c:pt idx="0">
                  <c:v>1m-CO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'(5) Roll Rate Time Series'!$A$28:$A$102</c:f>
              <c:numCache>
                <c:formatCode>General</c:formatCode>
                <c:ptCount val="75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</c:numCache>
            </c:numRef>
          </c:cat>
          <c:val>
            <c:numRef>
              <c:f>'(5) Roll Rate Time Series'!$N$28:$N$102</c:f>
              <c:numCache>
                <c:formatCode>0%</c:formatCode>
                <c:ptCount val="7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'(5) Roll Rate Time Series'!$O$27</c:f>
              <c:strCache>
                <c:ptCount val="1"/>
                <c:pt idx="0">
                  <c:v>1m-PP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'(5) Roll Rate Time Series'!$A$28:$A$102</c:f>
              <c:numCache>
                <c:formatCode>General</c:formatCode>
                <c:ptCount val="75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</c:numCache>
            </c:numRef>
          </c:cat>
          <c:val>
            <c:numRef>
              <c:f>'(5) Roll Rate Time Series'!$O$28:$O$102</c:f>
              <c:numCache>
                <c:formatCode>0%</c:formatCode>
                <c:ptCount val="75"/>
                <c:pt idx="0">
                  <c:v>0.0</c:v>
                </c:pt>
                <c:pt idx="1">
                  <c:v>0.00920518330984328</c:v>
                </c:pt>
                <c:pt idx="2">
                  <c:v>0.00338735037964517</c:v>
                </c:pt>
                <c:pt idx="3">
                  <c:v>0.00433487801972147</c:v>
                </c:pt>
                <c:pt idx="4">
                  <c:v>0.0117189975136129</c:v>
                </c:pt>
                <c:pt idx="5">
                  <c:v>0.00237387431239626</c:v>
                </c:pt>
                <c:pt idx="6">
                  <c:v>0.00391377186722023</c:v>
                </c:pt>
                <c:pt idx="7">
                  <c:v>0.00392734126279368</c:v>
                </c:pt>
                <c:pt idx="8">
                  <c:v>0.0116219633252033</c:v>
                </c:pt>
                <c:pt idx="9">
                  <c:v>0.00420667523943895</c:v>
                </c:pt>
                <c:pt idx="10">
                  <c:v>0.00892736737992385</c:v>
                </c:pt>
                <c:pt idx="11">
                  <c:v>0.00672876594985649</c:v>
                </c:pt>
                <c:pt idx="12">
                  <c:v>0.0119831674557956</c:v>
                </c:pt>
                <c:pt idx="13">
                  <c:v>0.00836381015490633</c:v>
                </c:pt>
                <c:pt idx="14">
                  <c:v>0.0116958730423517</c:v>
                </c:pt>
                <c:pt idx="15">
                  <c:v>0.00899294307041811</c:v>
                </c:pt>
                <c:pt idx="16">
                  <c:v>0.0147273528309601</c:v>
                </c:pt>
                <c:pt idx="17">
                  <c:v>0.0</c:v>
                </c:pt>
                <c:pt idx="18">
                  <c:v>0.00813484817167232</c:v>
                </c:pt>
                <c:pt idx="19">
                  <c:v>0.00595409491726978</c:v>
                </c:pt>
                <c:pt idx="20">
                  <c:v>0.0128985713847105</c:v>
                </c:pt>
                <c:pt idx="21">
                  <c:v>0.0</c:v>
                </c:pt>
                <c:pt idx="22">
                  <c:v>0.0423519127929473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0.0847078797076985</c:v>
                </c:pt>
                <c:pt idx="29">
                  <c:v>0.0368920967248804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528083360"/>
        <c:axId val="-1528110096"/>
      </c:lineChart>
      <c:catAx>
        <c:axId val="-1528083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charset="0"/>
                <a:ea typeface="Arial" charset="0"/>
                <a:cs typeface="Arial" charset="0"/>
              </a:defRPr>
            </a:pPr>
            <a:endParaRPr lang="en-US"/>
          </a:p>
        </c:txPr>
        <c:crossAx val="-1528110096"/>
        <c:crosses val="autoZero"/>
        <c:auto val="1"/>
        <c:lblAlgn val="ctr"/>
        <c:lblOffset val="100"/>
        <c:tickLblSkip val="10"/>
        <c:noMultiLvlLbl val="0"/>
      </c:catAx>
      <c:valAx>
        <c:axId val="-1528110096"/>
        <c:scaling>
          <c:orientation val="minMax"/>
          <c:max val="1.0"/>
        </c:scaling>
        <c:delete val="0"/>
        <c:axPos val="l"/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charset="0"/>
                <a:ea typeface="Arial" charset="0"/>
                <a:cs typeface="Arial" charset="0"/>
              </a:defRPr>
            </a:pPr>
            <a:endParaRPr lang="en-US"/>
          </a:p>
        </c:txPr>
        <c:crossAx val="-1528083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charset="0"/>
              <a:ea typeface="Arial" charset="0"/>
              <a:cs typeface="Arial" charset="0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latin typeface="Arial" charset="0"/>
          <a:ea typeface="Arial" charset="0"/>
          <a:cs typeface="Arial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'(5) Roll Rate Time Series'!$P$27</c:f>
              <c:strCache>
                <c:ptCount val="1"/>
                <c:pt idx="0">
                  <c:v>2m-Curr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'(5) Roll Rate Time Series'!$A$28:$A$102</c:f>
              <c:numCache>
                <c:formatCode>General</c:formatCode>
                <c:ptCount val="75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</c:numCache>
            </c:numRef>
          </c:cat>
          <c:val>
            <c:numRef>
              <c:f>'(5) Roll Rate Time Series'!$P$28:$P$102</c:f>
              <c:numCache>
                <c:formatCode>0%</c:formatCode>
                <c:ptCount val="75"/>
                <c:pt idx="0">
                  <c:v>0.0</c:v>
                </c:pt>
                <c:pt idx="1">
                  <c:v>0.0</c:v>
                </c:pt>
                <c:pt idx="2">
                  <c:v>0.271813028059428</c:v>
                </c:pt>
                <c:pt idx="3">
                  <c:v>0.411500118086827</c:v>
                </c:pt>
                <c:pt idx="4">
                  <c:v>0.336052746739614</c:v>
                </c:pt>
                <c:pt idx="5">
                  <c:v>0.315412714408204</c:v>
                </c:pt>
                <c:pt idx="6">
                  <c:v>0.176210488814796</c:v>
                </c:pt>
                <c:pt idx="7">
                  <c:v>0.306054068489146</c:v>
                </c:pt>
                <c:pt idx="8">
                  <c:v>0.3283085825461</c:v>
                </c:pt>
                <c:pt idx="9">
                  <c:v>0.307427312043829</c:v>
                </c:pt>
                <c:pt idx="10">
                  <c:v>0.13594690465861</c:v>
                </c:pt>
                <c:pt idx="11">
                  <c:v>0.235164515143088</c:v>
                </c:pt>
                <c:pt idx="12">
                  <c:v>0.231500368795962</c:v>
                </c:pt>
                <c:pt idx="13">
                  <c:v>0.0616157942190647</c:v>
                </c:pt>
                <c:pt idx="14">
                  <c:v>0.0500157586618043</c:v>
                </c:pt>
                <c:pt idx="15">
                  <c:v>0.276554212835073</c:v>
                </c:pt>
                <c:pt idx="16">
                  <c:v>0.0696261247074917</c:v>
                </c:pt>
                <c:pt idx="17">
                  <c:v>0.155808941216945</c:v>
                </c:pt>
                <c:pt idx="18">
                  <c:v>0.123051667798627</c:v>
                </c:pt>
                <c:pt idx="19">
                  <c:v>0.343569493812478</c:v>
                </c:pt>
                <c:pt idx="20">
                  <c:v>0.189952385226197</c:v>
                </c:pt>
                <c:pt idx="21">
                  <c:v>0.267036826287025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'(5) Roll Rate Time Series'!$Q$27</c:f>
              <c:strCache>
                <c:ptCount val="1"/>
                <c:pt idx="0">
                  <c:v>2m-1m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'(5) Roll Rate Time Series'!$A$28:$A$102</c:f>
              <c:numCache>
                <c:formatCode>General</c:formatCode>
                <c:ptCount val="75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</c:numCache>
            </c:numRef>
          </c:cat>
          <c:val>
            <c:numRef>
              <c:f>'(5) Roll Rate Time Series'!$Q$28:$Q$102</c:f>
              <c:numCache>
                <c:formatCode>0%</c:formatCode>
                <c:ptCount val="75"/>
                <c:pt idx="0">
                  <c:v>0.0</c:v>
                </c:pt>
                <c:pt idx="1">
                  <c:v>0.0</c:v>
                </c:pt>
                <c:pt idx="2">
                  <c:v>0.44840877929061</c:v>
                </c:pt>
                <c:pt idx="3">
                  <c:v>0.223296987754069</c:v>
                </c:pt>
                <c:pt idx="4">
                  <c:v>0.105454791695152</c:v>
                </c:pt>
                <c:pt idx="5">
                  <c:v>0.222320813802553</c:v>
                </c:pt>
                <c:pt idx="6">
                  <c:v>0.467258659402757</c:v>
                </c:pt>
                <c:pt idx="7">
                  <c:v>0.290585194692083</c:v>
                </c:pt>
                <c:pt idx="8">
                  <c:v>0.27196530768875</c:v>
                </c:pt>
                <c:pt idx="9">
                  <c:v>0.377889605860801</c:v>
                </c:pt>
                <c:pt idx="10">
                  <c:v>0.450459283935248</c:v>
                </c:pt>
                <c:pt idx="11">
                  <c:v>0.527715698013759</c:v>
                </c:pt>
                <c:pt idx="12">
                  <c:v>0.467489067586291</c:v>
                </c:pt>
                <c:pt idx="13">
                  <c:v>0.31644906461471</c:v>
                </c:pt>
                <c:pt idx="14">
                  <c:v>0.214364204725667</c:v>
                </c:pt>
                <c:pt idx="15">
                  <c:v>0.395544845700648</c:v>
                </c:pt>
                <c:pt idx="16">
                  <c:v>0.502023735877456</c:v>
                </c:pt>
                <c:pt idx="17">
                  <c:v>0.135787041990027</c:v>
                </c:pt>
                <c:pt idx="18">
                  <c:v>0.544640406455293</c:v>
                </c:pt>
                <c:pt idx="19">
                  <c:v>0.31946001532348</c:v>
                </c:pt>
                <c:pt idx="20">
                  <c:v>0.25920728485146</c:v>
                </c:pt>
                <c:pt idx="21">
                  <c:v>0.333956107817316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'(5) Roll Rate Time Series'!$R$27</c:f>
              <c:strCache>
                <c:ptCount val="1"/>
                <c:pt idx="0">
                  <c:v>2m-2m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'(5) Roll Rate Time Series'!$A$28:$A$102</c:f>
              <c:numCache>
                <c:formatCode>General</c:formatCode>
                <c:ptCount val="75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</c:numCache>
            </c:numRef>
          </c:cat>
          <c:val>
            <c:numRef>
              <c:f>'(5) Roll Rate Time Series'!$R$28:$R$102</c:f>
              <c:numCache>
                <c:formatCode>0%</c:formatCode>
                <c:ptCount val="75"/>
                <c:pt idx="0">
                  <c:v>0.0</c:v>
                </c:pt>
                <c:pt idx="1">
                  <c:v>0.0</c:v>
                </c:pt>
                <c:pt idx="2">
                  <c:v>0.167334962362034</c:v>
                </c:pt>
                <c:pt idx="3">
                  <c:v>0.285358935451217</c:v>
                </c:pt>
                <c:pt idx="4">
                  <c:v>0.485757353137057</c:v>
                </c:pt>
                <c:pt idx="5">
                  <c:v>0.390205395063312</c:v>
                </c:pt>
                <c:pt idx="6">
                  <c:v>0.155463436269224</c:v>
                </c:pt>
                <c:pt idx="7">
                  <c:v>0.217745973877897</c:v>
                </c:pt>
                <c:pt idx="8">
                  <c:v>0.319615988675942</c:v>
                </c:pt>
                <c:pt idx="9">
                  <c:v>0.0447081242959375</c:v>
                </c:pt>
                <c:pt idx="10">
                  <c:v>0.28660547403501</c:v>
                </c:pt>
                <c:pt idx="11">
                  <c:v>0.196247219792092</c:v>
                </c:pt>
                <c:pt idx="12">
                  <c:v>0.267118250704245</c:v>
                </c:pt>
                <c:pt idx="13">
                  <c:v>0.413313950310343</c:v>
                </c:pt>
                <c:pt idx="14">
                  <c:v>0.529931813862624</c:v>
                </c:pt>
                <c:pt idx="15">
                  <c:v>0.2002821811475</c:v>
                </c:pt>
                <c:pt idx="16">
                  <c:v>0.282299982672227</c:v>
                </c:pt>
                <c:pt idx="17">
                  <c:v>0.493358264376313</c:v>
                </c:pt>
                <c:pt idx="18">
                  <c:v>0.259276375523203</c:v>
                </c:pt>
                <c:pt idx="19">
                  <c:v>0.336970490864041</c:v>
                </c:pt>
                <c:pt idx="20">
                  <c:v>0.550840329922342</c:v>
                </c:pt>
                <c:pt idx="21">
                  <c:v>0.338717703817267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'(5) Roll Rate Time Series'!$S$27</c:f>
              <c:strCache>
                <c:ptCount val="1"/>
                <c:pt idx="0">
                  <c:v>2m-3m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'(5) Roll Rate Time Series'!$A$28:$A$102</c:f>
              <c:numCache>
                <c:formatCode>General</c:formatCode>
                <c:ptCount val="75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</c:numCache>
            </c:numRef>
          </c:cat>
          <c:val>
            <c:numRef>
              <c:f>'(5) Roll Rate Time Series'!$S$28:$S$102</c:f>
              <c:numCache>
                <c:formatCode>0%</c:formatCode>
                <c:ptCount val="75"/>
                <c:pt idx="0">
                  <c:v>0.0</c:v>
                </c:pt>
                <c:pt idx="1">
                  <c:v>0.0</c:v>
                </c:pt>
                <c:pt idx="2">
                  <c:v>0.112443230287927</c:v>
                </c:pt>
                <c:pt idx="3">
                  <c:v>0.0</c:v>
                </c:pt>
                <c:pt idx="4">
                  <c:v>0.0727351084281753</c:v>
                </c:pt>
                <c:pt idx="5">
                  <c:v>0.0720610767259293</c:v>
                </c:pt>
                <c:pt idx="6">
                  <c:v>0.201067415513222</c:v>
                </c:pt>
                <c:pt idx="7">
                  <c:v>0.185614762940872</c:v>
                </c:pt>
                <c:pt idx="8">
                  <c:v>0.0289775566567178</c:v>
                </c:pt>
                <c:pt idx="9">
                  <c:v>0.115446200364525</c:v>
                </c:pt>
                <c:pt idx="10">
                  <c:v>0.12698833737113</c:v>
                </c:pt>
                <c:pt idx="11">
                  <c:v>0.0408725670510597</c:v>
                </c:pt>
                <c:pt idx="12">
                  <c:v>0.0338923129135017</c:v>
                </c:pt>
                <c:pt idx="13">
                  <c:v>0.20862119085588</c:v>
                </c:pt>
                <c:pt idx="14">
                  <c:v>0.205688222749904</c:v>
                </c:pt>
                <c:pt idx="15">
                  <c:v>0.0741814156487611</c:v>
                </c:pt>
                <c:pt idx="16">
                  <c:v>0.146050156742824</c:v>
                </c:pt>
                <c:pt idx="17">
                  <c:v>0.0</c:v>
                </c:pt>
                <c:pt idx="18">
                  <c:v>0.0730315502228767</c:v>
                </c:pt>
                <c:pt idx="19">
                  <c:v>0.0</c:v>
                </c:pt>
                <c:pt idx="20">
                  <c:v>0.0</c:v>
                </c:pt>
                <c:pt idx="21">
                  <c:v>0.0602893620783899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'(5) Roll Rate Time Series'!$T$27</c:f>
              <c:strCache>
                <c:ptCount val="1"/>
                <c:pt idx="0">
                  <c:v>2m-3m+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'(5) Roll Rate Time Series'!$A$28:$A$102</c:f>
              <c:numCache>
                <c:formatCode>General</c:formatCode>
                <c:ptCount val="75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</c:numCache>
            </c:numRef>
          </c:cat>
          <c:val>
            <c:numRef>
              <c:f>'(5) Roll Rate Time Series'!$T$28:$T$102</c:f>
              <c:numCache>
                <c:formatCode>0%</c:formatCode>
                <c:ptCount val="7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'(5) Roll Rate Time Series'!$U$27</c:f>
              <c:strCache>
                <c:ptCount val="1"/>
                <c:pt idx="0">
                  <c:v>2m-CO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'(5) Roll Rate Time Series'!$A$28:$A$102</c:f>
              <c:numCache>
                <c:formatCode>General</c:formatCode>
                <c:ptCount val="75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</c:numCache>
            </c:numRef>
          </c:cat>
          <c:val>
            <c:numRef>
              <c:f>'(5) Roll Rate Time Series'!$U$28:$U$102</c:f>
              <c:numCache>
                <c:formatCode>0%</c:formatCode>
                <c:ptCount val="7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'(5) Roll Rate Time Series'!$V$27</c:f>
              <c:strCache>
                <c:ptCount val="1"/>
                <c:pt idx="0">
                  <c:v>2m-PP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'(5) Roll Rate Time Series'!$A$28:$A$102</c:f>
              <c:numCache>
                <c:formatCode>General</c:formatCode>
                <c:ptCount val="75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</c:numCache>
            </c:numRef>
          </c:cat>
          <c:val>
            <c:numRef>
              <c:f>'(5) Roll Rate Time Series'!$V$28:$V$102</c:f>
              <c:numCache>
                <c:formatCode>0%</c:formatCode>
                <c:ptCount val="7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0.0798439587078849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0.0511325644324882</c:v>
                </c:pt>
                <c:pt idx="9">
                  <c:v>0.154528757434905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0.0534373446680165</c:v>
                </c:pt>
                <c:pt idx="16">
                  <c:v>0.0</c:v>
                </c:pt>
                <c:pt idx="17">
                  <c:v>0.215045752416713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498745568"/>
        <c:axId val="-1498743520"/>
      </c:lineChart>
      <c:catAx>
        <c:axId val="-1498745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charset="0"/>
                <a:ea typeface="Arial" charset="0"/>
                <a:cs typeface="Arial" charset="0"/>
              </a:defRPr>
            </a:pPr>
            <a:endParaRPr lang="en-US"/>
          </a:p>
        </c:txPr>
        <c:crossAx val="-1498743520"/>
        <c:crosses val="autoZero"/>
        <c:auto val="1"/>
        <c:lblAlgn val="ctr"/>
        <c:lblOffset val="100"/>
        <c:tickLblSkip val="10"/>
        <c:noMultiLvlLbl val="0"/>
      </c:catAx>
      <c:valAx>
        <c:axId val="-1498743520"/>
        <c:scaling>
          <c:orientation val="minMax"/>
          <c:max val="1.0"/>
        </c:scaling>
        <c:delete val="0"/>
        <c:axPos val="l"/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charset="0"/>
                <a:ea typeface="Arial" charset="0"/>
                <a:cs typeface="Arial" charset="0"/>
              </a:defRPr>
            </a:pPr>
            <a:endParaRPr lang="en-US"/>
          </a:p>
        </c:txPr>
        <c:crossAx val="-1498745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charset="0"/>
              <a:ea typeface="Arial" charset="0"/>
              <a:cs typeface="Arial" charset="0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latin typeface="Arial" charset="0"/>
          <a:ea typeface="Arial" charset="0"/>
          <a:cs typeface="Arial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'(5) Roll Rate Time Series'!$W$27</c:f>
              <c:strCache>
                <c:ptCount val="1"/>
                <c:pt idx="0">
                  <c:v>3m-Curr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'(5) Roll Rate Time Series'!$A$28:$A$102</c:f>
              <c:numCache>
                <c:formatCode>General</c:formatCode>
                <c:ptCount val="75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</c:numCache>
            </c:numRef>
          </c:cat>
          <c:val>
            <c:numRef>
              <c:f>'(5) Roll Rate Time Series'!$W$28:$W$102</c:f>
              <c:numCache>
                <c:formatCode>0%</c:formatCode>
                <c:ptCount val="7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1.0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'(5) Roll Rate Time Series'!$X$27</c:f>
              <c:strCache>
                <c:ptCount val="1"/>
                <c:pt idx="0">
                  <c:v>3m-1m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'(5) Roll Rate Time Series'!$A$28:$A$102</c:f>
              <c:numCache>
                <c:formatCode>General</c:formatCode>
                <c:ptCount val="75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</c:numCache>
            </c:numRef>
          </c:cat>
          <c:val>
            <c:numRef>
              <c:f>'(5) Roll Rate Time Series'!$X$28:$X$102</c:f>
              <c:numCache>
                <c:formatCode>0%</c:formatCode>
                <c:ptCount val="7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1.0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'(5) Roll Rate Time Series'!$Y$27</c:f>
              <c:strCache>
                <c:ptCount val="1"/>
                <c:pt idx="0">
                  <c:v>3m-2m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'(5) Roll Rate Time Series'!$A$28:$A$102</c:f>
              <c:numCache>
                <c:formatCode>General</c:formatCode>
                <c:ptCount val="75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</c:numCache>
            </c:numRef>
          </c:cat>
          <c:val>
            <c:numRef>
              <c:f>'(5) Roll Rate Time Series'!$Y$28:$Y$102</c:f>
              <c:numCache>
                <c:formatCode>0%</c:formatCode>
                <c:ptCount val="7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'(5) Roll Rate Time Series'!$Z$27</c:f>
              <c:strCache>
                <c:ptCount val="1"/>
                <c:pt idx="0">
                  <c:v>3m-3m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'(5) Roll Rate Time Series'!$A$28:$A$102</c:f>
              <c:numCache>
                <c:formatCode>General</c:formatCode>
                <c:ptCount val="75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</c:numCache>
            </c:numRef>
          </c:cat>
          <c:val>
            <c:numRef>
              <c:f>'(5) Roll Rate Time Series'!$Z$28:$Z$102</c:f>
              <c:numCache>
                <c:formatCode>0%</c:formatCode>
                <c:ptCount val="7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'(5) Roll Rate Time Series'!$AA$27</c:f>
              <c:strCache>
                <c:ptCount val="1"/>
                <c:pt idx="0">
                  <c:v>3m-3m+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'(5) Roll Rate Time Series'!$A$28:$A$102</c:f>
              <c:numCache>
                <c:formatCode>General</c:formatCode>
                <c:ptCount val="75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</c:numCache>
            </c:numRef>
          </c:cat>
          <c:val>
            <c:numRef>
              <c:f>'(5) Roll Rate Time Series'!$AA$28:$AA$102</c:f>
              <c:numCache>
                <c:formatCode>0%</c:formatCode>
                <c:ptCount val="7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'(5) Roll Rate Time Series'!$AB$27</c:f>
              <c:strCache>
                <c:ptCount val="1"/>
                <c:pt idx="0">
                  <c:v>3m-CO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'(5) Roll Rate Time Series'!$A$28:$A$102</c:f>
              <c:numCache>
                <c:formatCode>General</c:formatCode>
                <c:ptCount val="75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</c:numCache>
            </c:numRef>
          </c:cat>
          <c:val>
            <c:numRef>
              <c:f>'(5) Roll Rate Time Series'!$AB$28:$AB$102</c:f>
              <c:numCache>
                <c:formatCode>0%</c:formatCode>
                <c:ptCount val="7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'(5) Roll Rate Time Series'!$AC$27</c:f>
              <c:strCache>
                <c:ptCount val="1"/>
                <c:pt idx="0">
                  <c:v>3m-PP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'(5) Roll Rate Time Series'!$A$28:$A$102</c:f>
              <c:numCache>
                <c:formatCode>General</c:formatCode>
                <c:ptCount val="75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</c:numCache>
            </c:numRef>
          </c:cat>
          <c:val>
            <c:numRef>
              <c:f>'(5) Roll Rate Time Series'!$AC$28:$AC$102</c:f>
              <c:numCache>
                <c:formatCode>0%</c:formatCode>
                <c:ptCount val="7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498638912"/>
        <c:axId val="-1498636592"/>
      </c:lineChart>
      <c:catAx>
        <c:axId val="-1498638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charset="0"/>
                <a:ea typeface="Arial" charset="0"/>
                <a:cs typeface="Arial" charset="0"/>
              </a:defRPr>
            </a:pPr>
            <a:endParaRPr lang="en-US"/>
          </a:p>
        </c:txPr>
        <c:crossAx val="-1498636592"/>
        <c:crosses val="autoZero"/>
        <c:auto val="1"/>
        <c:lblAlgn val="ctr"/>
        <c:lblOffset val="100"/>
        <c:tickLblSkip val="10"/>
        <c:noMultiLvlLbl val="0"/>
      </c:catAx>
      <c:valAx>
        <c:axId val="-1498636592"/>
        <c:scaling>
          <c:orientation val="minMax"/>
          <c:max val="1.0"/>
        </c:scaling>
        <c:delete val="0"/>
        <c:axPos val="l"/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charset="0"/>
                <a:ea typeface="Arial" charset="0"/>
                <a:cs typeface="Arial" charset="0"/>
              </a:defRPr>
            </a:pPr>
            <a:endParaRPr lang="en-US"/>
          </a:p>
        </c:txPr>
        <c:crossAx val="-1498638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charset="0"/>
              <a:ea typeface="Arial" charset="0"/>
              <a:cs typeface="Arial" charset="0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latin typeface="Arial" charset="0"/>
          <a:ea typeface="Arial" charset="0"/>
          <a:cs typeface="Arial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'(5) Roll Rate Time Series'!$AD$27</c:f>
              <c:strCache>
                <c:ptCount val="1"/>
                <c:pt idx="0">
                  <c:v>3m+-Curr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'(5) Roll Rate Time Series'!$A$28:$A$102</c:f>
              <c:numCache>
                <c:formatCode>General</c:formatCode>
                <c:ptCount val="75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</c:numCache>
            </c:numRef>
          </c:cat>
          <c:val>
            <c:numRef>
              <c:f>'(5) Roll Rate Time Series'!$AD$28:$AD$102</c:f>
              <c:numCache>
                <c:formatCode>0%</c:formatCode>
                <c:ptCount val="7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'(5) Roll Rate Time Series'!$AE$27</c:f>
              <c:strCache>
                <c:ptCount val="1"/>
                <c:pt idx="0">
                  <c:v>3m+-1m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'(5) Roll Rate Time Series'!$A$28:$A$102</c:f>
              <c:numCache>
                <c:formatCode>General</c:formatCode>
                <c:ptCount val="75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</c:numCache>
            </c:numRef>
          </c:cat>
          <c:val>
            <c:numRef>
              <c:f>'(5) Roll Rate Time Series'!$AE$28:$AE$102</c:f>
              <c:numCache>
                <c:formatCode>0%</c:formatCode>
                <c:ptCount val="7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'(5) Roll Rate Time Series'!$AF$27</c:f>
              <c:strCache>
                <c:ptCount val="1"/>
                <c:pt idx="0">
                  <c:v>3m+-2m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'(5) Roll Rate Time Series'!$A$28:$A$102</c:f>
              <c:numCache>
                <c:formatCode>General</c:formatCode>
                <c:ptCount val="75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</c:numCache>
            </c:numRef>
          </c:cat>
          <c:val>
            <c:numRef>
              <c:f>'(5) Roll Rate Time Series'!$AF$28:$AF$102</c:f>
              <c:numCache>
                <c:formatCode>0%</c:formatCode>
                <c:ptCount val="7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1.0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'(5) Roll Rate Time Series'!$AG$27</c:f>
              <c:strCache>
                <c:ptCount val="1"/>
                <c:pt idx="0">
                  <c:v>3m+-3m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'(5) Roll Rate Time Series'!$A$28:$A$102</c:f>
              <c:numCache>
                <c:formatCode>General</c:formatCode>
                <c:ptCount val="75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</c:numCache>
            </c:numRef>
          </c:cat>
          <c:val>
            <c:numRef>
              <c:f>'(5) Roll Rate Time Series'!$AG$28:$AG$102</c:f>
              <c:numCache>
                <c:formatCode>0%</c:formatCode>
                <c:ptCount val="7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'(5) Roll Rate Time Series'!$AH$27</c:f>
              <c:strCache>
                <c:ptCount val="1"/>
                <c:pt idx="0">
                  <c:v>3m+-3m+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'(5) Roll Rate Time Series'!$A$28:$A$102</c:f>
              <c:numCache>
                <c:formatCode>General</c:formatCode>
                <c:ptCount val="75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</c:numCache>
            </c:numRef>
          </c:cat>
          <c:val>
            <c:numRef>
              <c:f>'(5) Roll Rate Time Series'!$AH$28:$AH$102</c:f>
              <c:numCache>
                <c:formatCode>0%</c:formatCode>
                <c:ptCount val="7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'(5) Roll Rate Time Series'!$AI$27</c:f>
              <c:strCache>
                <c:ptCount val="1"/>
                <c:pt idx="0">
                  <c:v>3m+-CO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'(5) Roll Rate Time Series'!$A$28:$A$102</c:f>
              <c:numCache>
                <c:formatCode>General</c:formatCode>
                <c:ptCount val="75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</c:numCache>
            </c:numRef>
          </c:cat>
          <c:val>
            <c:numRef>
              <c:f>'(5) Roll Rate Time Series'!$AI$28:$AI$102</c:f>
              <c:numCache>
                <c:formatCode>0%</c:formatCode>
                <c:ptCount val="7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'(5) Roll Rate Time Series'!$AJ$27</c:f>
              <c:strCache>
                <c:ptCount val="1"/>
                <c:pt idx="0">
                  <c:v>3m+-PP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'(5) Roll Rate Time Series'!$A$28:$A$102</c:f>
              <c:numCache>
                <c:formatCode>General</c:formatCode>
                <c:ptCount val="75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</c:numCache>
            </c:numRef>
          </c:cat>
          <c:val>
            <c:numRef>
              <c:f>'(5) Roll Rate Time Series'!$AJ$28:$AJ$102</c:f>
              <c:numCache>
                <c:formatCode>0%</c:formatCode>
                <c:ptCount val="7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498659088"/>
        <c:axId val="-1498656768"/>
      </c:lineChart>
      <c:catAx>
        <c:axId val="-1498659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charset="0"/>
                <a:ea typeface="Arial" charset="0"/>
                <a:cs typeface="Arial" charset="0"/>
              </a:defRPr>
            </a:pPr>
            <a:endParaRPr lang="en-US"/>
          </a:p>
        </c:txPr>
        <c:crossAx val="-1498656768"/>
        <c:crosses val="autoZero"/>
        <c:auto val="1"/>
        <c:lblAlgn val="ctr"/>
        <c:lblOffset val="100"/>
        <c:tickLblSkip val="10"/>
        <c:noMultiLvlLbl val="0"/>
      </c:catAx>
      <c:valAx>
        <c:axId val="-1498656768"/>
        <c:scaling>
          <c:orientation val="minMax"/>
          <c:max val="1.0"/>
        </c:scaling>
        <c:delete val="0"/>
        <c:axPos val="l"/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charset="0"/>
                <a:ea typeface="Arial" charset="0"/>
                <a:cs typeface="Arial" charset="0"/>
              </a:defRPr>
            </a:pPr>
            <a:endParaRPr lang="en-US"/>
          </a:p>
        </c:txPr>
        <c:crossAx val="-1498659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charset="0"/>
              <a:ea typeface="Arial" charset="0"/>
              <a:cs typeface="Arial" charset="0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latin typeface="Arial" charset="0"/>
          <a:ea typeface="Arial" charset="0"/>
          <a:cs typeface="Arial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4" Type="http://schemas.openxmlformats.org/officeDocument/2006/relationships/chart" Target="../charts/chart8.xml"/><Relationship Id="rId5" Type="http://schemas.openxmlformats.org/officeDocument/2006/relationships/chart" Target="../charts/chart9.xml"/><Relationship Id="rId6" Type="http://schemas.openxmlformats.org/officeDocument/2006/relationships/chart" Target="../charts/chart10.xml"/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4" Type="http://schemas.openxmlformats.org/officeDocument/2006/relationships/chart" Target="../charts/chart14.xml"/><Relationship Id="rId5" Type="http://schemas.openxmlformats.org/officeDocument/2006/relationships/chart" Target="../charts/chart15.xml"/><Relationship Id="rId1" Type="http://schemas.openxmlformats.org/officeDocument/2006/relationships/chart" Target="../charts/chart11.xml"/><Relationship Id="rId2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12</xdr:row>
      <xdr:rowOff>31750</xdr:rowOff>
    </xdr:from>
    <xdr:to>
      <xdr:col>5</xdr:col>
      <xdr:colOff>622300</xdr:colOff>
      <xdr:row>30</xdr:row>
      <xdr:rowOff>31750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12</xdr:row>
      <xdr:rowOff>0</xdr:rowOff>
    </xdr:from>
    <xdr:to>
      <xdr:col>11</xdr:col>
      <xdr:colOff>152400</xdr:colOff>
      <xdr:row>30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12</xdr:row>
      <xdr:rowOff>0</xdr:rowOff>
    </xdr:from>
    <xdr:to>
      <xdr:col>16</xdr:col>
      <xdr:colOff>152400</xdr:colOff>
      <xdr:row>30</xdr:row>
      <xdr:rowOff>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0</xdr:colOff>
      <xdr:row>12</xdr:row>
      <xdr:rowOff>0</xdr:rowOff>
    </xdr:from>
    <xdr:to>
      <xdr:col>21</xdr:col>
      <xdr:colOff>152400</xdr:colOff>
      <xdr:row>30</xdr:row>
      <xdr:rowOff>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88900</xdr:colOff>
      <xdr:row>5</xdr:row>
      <xdr:rowOff>12700</xdr:rowOff>
    </xdr:from>
    <xdr:to>
      <xdr:col>5</xdr:col>
      <xdr:colOff>38100</xdr:colOff>
      <xdr:row>26</xdr:row>
      <xdr:rowOff>38100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5</xdr:row>
      <xdr:rowOff>0</xdr:rowOff>
    </xdr:from>
    <xdr:to>
      <xdr:col>9</xdr:col>
      <xdr:colOff>647700</xdr:colOff>
      <xdr:row>26</xdr:row>
      <xdr:rowOff>25400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0</xdr:colOff>
      <xdr:row>5</xdr:row>
      <xdr:rowOff>0</xdr:rowOff>
    </xdr:from>
    <xdr:to>
      <xdr:col>29</xdr:col>
      <xdr:colOff>647700</xdr:colOff>
      <xdr:row>26</xdr:row>
      <xdr:rowOff>25400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0</xdr:colOff>
      <xdr:row>5</xdr:row>
      <xdr:rowOff>0</xdr:rowOff>
    </xdr:from>
    <xdr:to>
      <xdr:col>14</xdr:col>
      <xdr:colOff>647700</xdr:colOff>
      <xdr:row>26</xdr:row>
      <xdr:rowOff>25400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0</xdr:colOff>
      <xdr:row>5</xdr:row>
      <xdr:rowOff>0</xdr:rowOff>
    </xdr:from>
    <xdr:to>
      <xdr:col>19</xdr:col>
      <xdr:colOff>647700</xdr:colOff>
      <xdr:row>26</xdr:row>
      <xdr:rowOff>25400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21</xdr:col>
      <xdr:colOff>0</xdr:colOff>
      <xdr:row>5</xdr:row>
      <xdr:rowOff>0</xdr:rowOff>
    </xdr:from>
    <xdr:to>
      <xdr:col>24</xdr:col>
      <xdr:colOff>647700</xdr:colOff>
      <xdr:row>26</xdr:row>
      <xdr:rowOff>25400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577850</xdr:colOff>
      <xdr:row>1</xdr:row>
      <xdr:rowOff>132080</xdr:rowOff>
    </xdr:from>
    <xdr:to>
      <xdr:col>5</xdr:col>
      <xdr:colOff>50800</xdr:colOff>
      <xdr:row>24</xdr:row>
      <xdr:rowOff>63500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630767</xdr:colOff>
      <xdr:row>1</xdr:row>
      <xdr:rowOff>91440</xdr:rowOff>
    </xdr:from>
    <xdr:to>
      <xdr:col>9</xdr:col>
      <xdr:colOff>91017</xdr:colOff>
      <xdr:row>24</xdr:row>
      <xdr:rowOff>76200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670984</xdr:colOff>
      <xdr:row>1</xdr:row>
      <xdr:rowOff>91440</xdr:rowOff>
    </xdr:from>
    <xdr:to>
      <xdr:col>13</xdr:col>
      <xdr:colOff>131234</xdr:colOff>
      <xdr:row>25</xdr:row>
      <xdr:rowOff>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0</xdr:colOff>
      <xdr:row>1</xdr:row>
      <xdr:rowOff>121920</xdr:rowOff>
    </xdr:from>
    <xdr:to>
      <xdr:col>17</xdr:col>
      <xdr:colOff>171450</xdr:colOff>
      <xdr:row>25</xdr:row>
      <xdr:rowOff>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0</xdr:colOff>
      <xdr:row>1</xdr:row>
      <xdr:rowOff>0</xdr:rowOff>
    </xdr:from>
    <xdr:to>
      <xdr:col>21</xdr:col>
      <xdr:colOff>171450</xdr:colOff>
      <xdr:row>24</xdr:row>
      <xdr:rowOff>30480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45"/>
  <sheetViews>
    <sheetView tabSelected="1" zoomScale="125" zoomScaleNormal="125" zoomScalePageLayoutView="125"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baseColWidth="10" defaultRowHeight="12" x14ac:dyDescent="0.15"/>
  <cols>
    <col min="1" max="1" width="29" style="14" bestFit="1" customWidth="1"/>
    <col min="2" max="5" width="10" style="14" customWidth="1"/>
    <col min="6" max="45" width="7.19921875" style="14" customWidth="1"/>
    <col min="46" max="16384" width="11" style="14"/>
  </cols>
  <sheetData>
    <row r="1" spans="1:45" s="2" customFormat="1" ht="16" x14ac:dyDescent="0.2">
      <c r="A1" s="1" t="s">
        <v>26</v>
      </c>
      <c r="B1" s="1"/>
    </row>
    <row r="2" spans="1:45" s="2" customFormat="1" x14ac:dyDescent="0.15">
      <c r="A2" s="9" t="s">
        <v>267</v>
      </c>
    </row>
    <row r="3" spans="1:45" s="2" customFormat="1" x14ac:dyDescent="0.15"/>
    <row r="4" spans="1:45" s="2" customFormat="1" x14ac:dyDescent="0.15"/>
    <row r="5" spans="1:45" s="3" customFormat="1" ht="36" x14ac:dyDescent="0.15">
      <c r="B5" s="16" t="s">
        <v>0</v>
      </c>
      <c r="C5" s="17" t="s">
        <v>1</v>
      </c>
      <c r="D5" s="17" t="s">
        <v>2</v>
      </c>
      <c r="E5" s="18" t="s">
        <v>3</v>
      </c>
      <c r="F5" s="16" t="s">
        <v>219</v>
      </c>
      <c r="G5" s="17" t="s">
        <v>225</v>
      </c>
      <c r="H5" s="17" t="s">
        <v>226</v>
      </c>
      <c r="I5" s="18" t="s">
        <v>227</v>
      </c>
      <c r="J5" s="16" t="s">
        <v>228</v>
      </c>
      <c r="K5" s="17" t="s">
        <v>229</v>
      </c>
      <c r="L5" s="17" t="s">
        <v>230</v>
      </c>
      <c r="M5" s="17" t="s">
        <v>48</v>
      </c>
      <c r="N5" s="17" t="s">
        <v>49</v>
      </c>
      <c r="O5" s="17" t="s">
        <v>50</v>
      </c>
      <c r="P5" s="17" t="s">
        <v>51</v>
      </c>
      <c r="Q5" s="17" t="s">
        <v>29</v>
      </c>
      <c r="R5" s="18" t="s">
        <v>47</v>
      </c>
      <c r="S5" s="16" t="s">
        <v>220</v>
      </c>
      <c r="T5" s="17" t="s">
        <v>221</v>
      </c>
      <c r="U5" s="17" t="s">
        <v>4</v>
      </c>
      <c r="V5" s="17" t="s">
        <v>5</v>
      </c>
      <c r="W5" s="17" t="s">
        <v>6</v>
      </c>
      <c r="X5" s="17" t="s">
        <v>7</v>
      </c>
      <c r="Y5" s="17" t="s">
        <v>231</v>
      </c>
      <c r="Z5" s="18" t="s">
        <v>8</v>
      </c>
      <c r="AA5" s="53" t="s">
        <v>9</v>
      </c>
      <c r="AB5" s="19" t="s">
        <v>10</v>
      </c>
      <c r="AC5" s="19" t="s">
        <v>11</v>
      </c>
      <c r="AD5" s="20" t="s">
        <v>12</v>
      </c>
      <c r="AE5" s="53" t="s">
        <v>13</v>
      </c>
      <c r="AF5" s="17" t="s">
        <v>14</v>
      </c>
      <c r="AG5" s="17" t="s">
        <v>15</v>
      </c>
      <c r="AH5" s="17" t="s">
        <v>16</v>
      </c>
      <c r="AI5" s="18" t="s">
        <v>17</v>
      </c>
      <c r="AJ5" s="16" t="s">
        <v>18</v>
      </c>
      <c r="AK5" s="17" t="s">
        <v>19</v>
      </c>
      <c r="AL5" s="54" t="s">
        <v>222</v>
      </c>
      <c r="AM5" s="54" t="s">
        <v>223</v>
      </c>
      <c r="AN5" s="55" t="s">
        <v>224</v>
      </c>
      <c r="AO5" s="16" t="s">
        <v>20</v>
      </c>
      <c r="AP5" s="17" t="s">
        <v>21</v>
      </c>
      <c r="AQ5" s="17" t="s">
        <v>22</v>
      </c>
      <c r="AR5" s="17" t="s">
        <v>170</v>
      </c>
      <c r="AS5" s="18" t="s">
        <v>171</v>
      </c>
    </row>
    <row r="6" spans="1:45" s="2" customFormat="1" x14ac:dyDescent="0.15">
      <c r="A6" s="26" t="s">
        <v>23</v>
      </c>
      <c r="B6" s="34">
        <v>224307</v>
      </c>
      <c r="C6" s="27">
        <v>29583.2311718827</v>
      </c>
      <c r="D6" s="28">
        <v>0.65331653891753805</v>
      </c>
      <c r="E6" s="29">
        <v>45281.619872808202</v>
      </c>
      <c r="F6" s="72">
        <v>0.488598860946027</v>
      </c>
      <c r="G6" s="73">
        <v>0.16116544724510501</v>
      </c>
      <c r="H6" s="73">
        <v>1.03367462417907E-3</v>
      </c>
      <c r="I6" s="74">
        <v>-0.12732287050712099</v>
      </c>
      <c r="J6" s="69">
        <v>5.3320573096610798E-4</v>
      </c>
      <c r="K6" s="70">
        <v>6.6916532976498298E-3</v>
      </c>
      <c r="L6" s="70">
        <v>4.3453361453708199E-2</v>
      </c>
      <c r="M6" s="65">
        <v>4.7283538059704798E-3</v>
      </c>
      <c r="N6" s="65">
        <v>2.2492624058493399E-4</v>
      </c>
      <c r="O6" s="65">
        <v>0</v>
      </c>
      <c r="P6" s="65">
        <v>0</v>
      </c>
      <c r="Q6" s="65">
        <v>5.1021378193658398E-4</v>
      </c>
      <c r="R6" s="78">
        <v>4.4970028049603396E-3</v>
      </c>
      <c r="S6" s="60">
        <v>2.19966385355784E-2</v>
      </c>
      <c r="T6" s="65">
        <v>1.8933871880948801E-2</v>
      </c>
      <c r="U6" s="65">
        <v>7.3767832785161302E-2</v>
      </c>
      <c r="V6" s="65">
        <v>0.91797967292361404</v>
      </c>
      <c r="W6" s="62">
        <v>36.842836815881903</v>
      </c>
      <c r="X6" s="62">
        <v>12.189458468640201</v>
      </c>
      <c r="Y6" s="62">
        <v>1.4836750276909201</v>
      </c>
      <c r="Z6" s="30">
        <v>5.95290430242384E-2</v>
      </c>
      <c r="AA6" s="67">
        <v>748.44046940728197</v>
      </c>
      <c r="AB6" s="65">
        <v>0</v>
      </c>
      <c r="AC6" s="65">
        <v>0.84507393884274595</v>
      </c>
      <c r="AD6" s="66">
        <v>0</v>
      </c>
      <c r="AE6" s="64">
        <v>0</v>
      </c>
      <c r="AF6" s="65">
        <v>1</v>
      </c>
      <c r="AG6" s="65">
        <v>0.47667705421587298</v>
      </c>
      <c r="AH6" s="65">
        <v>9.0349387223760194E-2</v>
      </c>
      <c r="AI6" s="66">
        <v>0.39623819140731198</v>
      </c>
      <c r="AJ6" s="64">
        <v>0</v>
      </c>
      <c r="AK6" s="65">
        <v>2.88666871742745E-2</v>
      </c>
      <c r="AL6" s="65">
        <v>0.193975221459874</v>
      </c>
      <c r="AM6" s="65">
        <v>0.55641598345125198</v>
      </c>
      <c r="AN6" s="66">
        <v>0.220742107914599</v>
      </c>
      <c r="AO6" s="64">
        <v>0.13725831115390899</v>
      </c>
      <c r="AP6" s="65">
        <v>3.6735367153053602E-2</v>
      </c>
      <c r="AQ6" s="65">
        <v>0.18015487702122501</v>
      </c>
      <c r="AR6" s="65">
        <v>4.3690121128631701E-2</v>
      </c>
      <c r="AS6" s="66">
        <v>6.5165153116041805E-2</v>
      </c>
    </row>
    <row r="7" spans="1:45" s="2" customFormat="1" x14ac:dyDescent="0.15">
      <c r="A7" s="25" t="s">
        <v>172</v>
      </c>
      <c r="B7" s="35">
        <v>13822</v>
      </c>
      <c r="C7" s="10">
        <v>23221.876710316799</v>
      </c>
      <c r="D7" s="11">
        <v>0.67050586596383099</v>
      </c>
      <c r="E7" s="12">
        <v>34633.368459701902</v>
      </c>
      <c r="F7" s="75">
        <v>0.53850765575765303</v>
      </c>
      <c r="G7" s="76">
        <v>0.41761781969613099</v>
      </c>
      <c r="H7" s="76">
        <v>9.3828942619992705E-3</v>
      </c>
      <c r="I7" s="77">
        <v>-0.18192730131792401</v>
      </c>
      <c r="J7" s="56">
        <v>1.10948500484344E-3</v>
      </c>
      <c r="K7" s="71">
        <v>1.6217237984109099E-2</v>
      </c>
      <c r="L7" s="71">
        <v>4.1267392751308703E-2</v>
      </c>
      <c r="M7" s="38">
        <v>4.6557236302471796E-3</v>
      </c>
      <c r="N7" s="38">
        <v>1.6041301077818901E-4</v>
      </c>
      <c r="O7" s="38">
        <v>0</v>
      </c>
      <c r="P7" s="38">
        <v>0</v>
      </c>
      <c r="Q7" s="38">
        <v>9.65262194838387E-4</v>
      </c>
      <c r="R7" s="79">
        <v>1.12136792652822E-2</v>
      </c>
      <c r="S7" s="61">
        <v>3.7114744610041897E-2</v>
      </c>
      <c r="T7" s="38">
        <v>2.46708146433222E-2</v>
      </c>
      <c r="U7" s="38">
        <v>7.1893936142655199E-2</v>
      </c>
      <c r="V7" s="38">
        <v>0.84084977456183196</v>
      </c>
      <c r="W7" s="63">
        <v>24.374957900633099</v>
      </c>
      <c r="X7" s="63">
        <v>12.382854350496601</v>
      </c>
      <c r="Y7" s="63">
        <v>1.53967215012329</v>
      </c>
      <c r="Z7" s="5">
        <v>5.4353295342084898E-2</v>
      </c>
      <c r="AA7" s="68">
        <v>745.29172813171101</v>
      </c>
      <c r="AB7" s="38">
        <v>0</v>
      </c>
      <c r="AC7" s="38">
        <v>0.83077702213861904</v>
      </c>
      <c r="AD7" s="41">
        <v>0</v>
      </c>
      <c r="AE7" s="40">
        <v>0</v>
      </c>
      <c r="AF7" s="38">
        <v>1</v>
      </c>
      <c r="AG7" s="38">
        <v>0.434090580234408</v>
      </c>
      <c r="AH7" s="38">
        <v>0.119447257994501</v>
      </c>
      <c r="AI7" s="41">
        <v>0.40753870641007001</v>
      </c>
      <c r="AJ7" s="40">
        <v>0</v>
      </c>
      <c r="AK7" s="38">
        <v>4.3409058023440798E-4</v>
      </c>
      <c r="AL7" s="38">
        <v>0.213210823325133</v>
      </c>
      <c r="AM7" s="38">
        <v>0.71473014035595395</v>
      </c>
      <c r="AN7" s="41">
        <v>7.1624945738677406E-2</v>
      </c>
      <c r="AO7" s="40">
        <v>9.8032122702937305E-2</v>
      </c>
      <c r="AP7" s="38">
        <v>1.7797713789610699E-2</v>
      </c>
      <c r="AQ7" s="38">
        <v>7.5965851541021506E-2</v>
      </c>
      <c r="AR7" s="38">
        <v>5.6865866010707498E-2</v>
      </c>
      <c r="AS7" s="41">
        <v>4.1527998842425098E-2</v>
      </c>
    </row>
    <row r="8" spans="1:45" s="2" customFormat="1" x14ac:dyDescent="0.15">
      <c r="A8" s="25" t="s">
        <v>173</v>
      </c>
      <c r="B8" s="35">
        <v>1413</v>
      </c>
      <c r="C8" s="10">
        <v>50266.2456693559</v>
      </c>
      <c r="D8" s="11">
        <v>0.62317188133842605</v>
      </c>
      <c r="E8" s="12">
        <v>80661.928393488997</v>
      </c>
      <c r="F8" s="75">
        <v>0.52612817373766596</v>
      </c>
      <c r="G8" s="76">
        <v>0.34192337298295999</v>
      </c>
      <c r="H8" s="76">
        <v>0</v>
      </c>
      <c r="I8" s="77">
        <v>7.2239041542560195E-2</v>
      </c>
      <c r="J8" s="56">
        <v>0</v>
      </c>
      <c r="K8" s="71">
        <v>1.7136729083236601E-2</v>
      </c>
      <c r="L8" s="71">
        <v>2.36260540656749E-2</v>
      </c>
      <c r="M8" s="38">
        <v>8.6984022145382596E-4</v>
      </c>
      <c r="N8" s="38">
        <v>0</v>
      </c>
      <c r="O8" s="38">
        <v>0</v>
      </c>
      <c r="P8" s="38">
        <v>0</v>
      </c>
      <c r="Q8" s="38">
        <v>0</v>
      </c>
      <c r="R8" s="79">
        <v>9.3310978021861803E-3</v>
      </c>
      <c r="S8" s="61">
        <v>0</v>
      </c>
      <c r="T8" s="38">
        <v>0</v>
      </c>
      <c r="U8" s="38">
        <v>7.8741593933491796E-2</v>
      </c>
      <c r="V8" s="38">
        <v>0.91110014524347205</v>
      </c>
      <c r="W8" s="63">
        <v>30.3154643634143</v>
      </c>
      <c r="X8" s="63">
        <v>16.391717732016598</v>
      </c>
      <c r="Y8" s="63">
        <v>1.19174335874349</v>
      </c>
      <c r="Z8" s="5">
        <v>5.4245427766630598E-2</v>
      </c>
      <c r="AA8" s="68">
        <v>768.30440889140596</v>
      </c>
      <c r="AB8" s="38">
        <v>0</v>
      </c>
      <c r="AC8" s="38">
        <v>0.807501769285208</v>
      </c>
      <c r="AD8" s="41">
        <v>0</v>
      </c>
      <c r="AE8" s="40">
        <v>0</v>
      </c>
      <c r="AF8" s="38">
        <v>1</v>
      </c>
      <c r="AG8" s="38">
        <v>0.80113234253361598</v>
      </c>
      <c r="AH8" s="38">
        <v>7.0771408351026101E-4</v>
      </c>
      <c r="AI8" s="41">
        <v>0.19815994338287299</v>
      </c>
      <c r="AJ8" s="40">
        <v>0</v>
      </c>
      <c r="AK8" s="38">
        <v>2.1231422505307799E-3</v>
      </c>
      <c r="AL8" s="38">
        <v>0.451521585279547</v>
      </c>
      <c r="AM8" s="38">
        <v>0.47770700636942598</v>
      </c>
      <c r="AN8" s="41">
        <v>6.8648266100495403E-2</v>
      </c>
      <c r="AO8" s="40">
        <v>0.20452937013446501</v>
      </c>
      <c r="AP8" s="38">
        <v>3.9631988676574602E-2</v>
      </c>
      <c r="AQ8" s="38">
        <v>0.21514508138711899</v>
      </c>
      <c r="AR8" s="38">
        <v>3.11394196744515E-2</v>
      </c>
      <c r="AS8" s="41">
        <v>8.4217975937721096E-2</v>
      </c>
    </row>
    <row r="9" spans="1:45" s="2" customFormat="1" x14ac:dyDescent="0.15">
      <c r="A9" s="25" t="s">
        <v>174</v>
      </c>
      <c r="B9" s="35">
        <v>192757</v>
      </c>
      <c r="C9" s="10">
        <v>29333.9511245801</v>
      </c>
      <c r="D9" s="11">
        <v>0.65321318233734604</v>
      </c>
      <c r="E9" s="12">
        <v>44907.163415803298</v>
      </c>
      <c r="F9" s="75">
        <v>0.48688926593485299</v>
      </c>
      <c r="G9" s="76">
        <v>0.153261902303541</v>
      </c>
      <c r="H9" s="76">
        <v>5.0300767475627405E-4</v>
      </c>
      <c r="I9" s="77">
        <v>-0.18572269640193001</v>
      </c>
      <c r="J9" s="56">
        <v>4.3726867325905998E-4</v>
      </c>
      <c r="K9" s="71">
        <v>5.519134066536E-3</v>
      </c>
      <c r="L9" s="71">
        <v>4.0805513139614301E-2</v>
      </c>
      <c r="M9" s="38">
        <v>4.61083144093775E-3</v>
      </c>
      <c r="N9" s="38">
        <v>1.7544356537650501E-4</v>
      </c>
      <c r="O9" s="38">
        <v>0</v>
      </c>
      <c r="P9" s="38">
        <v>0</v>
      </c>
      <c r="Q9" s="38">
        <v>4.0835589959966402E-4</v>
      </c>
      <c r="R9" s="79">
        <v>3.8580471820094599E-3</v>
      </c>
      <c r="S9" s="61">
        <v>1.76128493388048E-2</v>
      </c>
      <c r="T9" s="38">
        <v>1.42511037212656E-2</v>
      </c>
      <c r="U9" s="38">
        <v>7.3860828291647501E-2</v>
      </c>
      <c r="V9" s="38">
        <v>0.91350387103508501</v>
      </c>
      <c r="W9" s="63">
        <v>36.4425751740282</v>
      </c>
      <c r="X9" s="63">
        <v>11.9654332118703</v>
      </c>
      <c r="Y9" s="63">
        <v>1.4802413150154099</v>
      </c>
      <c r="Z9" s="5">
        <v>5.9034222734436703E-2</v>
      </c>
      <c r="AA9" s="68">
        <v>750.52792560381602</v>
      </c>
      <c r="AB9" s="38">
        <v>0</v>
      </c>
      <c r="AC9" s="38">
        <v>0.83966859828696205</v>
      </c>
      <c r="AD9" s="41">
        <v>0</v>
      </c>
      <c r="AE9" s="40">
        <v>0</v>
      </c>
      <c r="AF9" s="38">
        <v>1</v>
      </c>
      <c r="AG9" s="38">
        <v>0.48894203582749202</v>
      </c>
      <c r="AH9" s="38">
        <v>7.9125531109116604E-2</v>
      </c>
      <c r="AI9" s="41">
        <v>0.39211027355686101</v>
      </c>
      <c r="AJ9" s="40">
        <v>0</v>
      </c>
      <c r="AK9" s="38">
        <v>2.8045674087062902E-2</v>
      </c>
      <c r="AL9" s="38">
        <v>0.20208345222222701</v>
      </c>
      <c r="AM9" s="38">
        <v>0.53684691087742598</v>
      </c>
      <c r="AN9" s="41">
        <v>0.233023962813283</v>
      </c>
      <c r="AO9" s="40">
        <v>0.14102211592834499</v>
      </c>
      <c r="AP9" s="38">
        <v>3.5163444129136599E-2</v>
      </c>
      <c r="AQ9" s="38">
        <v>0.18188185124275599</v>
      </c>
      <c r="AR9" s="38">
        <v>4.3941335463822298E-2</v>
      </c>
      <c r="AS9" s="41">
        <v>6.9278936692311999E-2</v>
      </c>
    </row>
    <row r="10" spans="1:45" s="2" customFormat="1" x14ac:dyDescent="0.15">
      <c r="A10" s="25" t="s">
        <v>175</v>
      </c>
      <c r="B10" s="35">
        <v>950</v>
      </c>
      <c r="C10" s="10">
        <v>49004.739189473599</v>
      </c>
      <c r="D10" s="11">
        <v>0.65376009443446204</v>
      </c>
      <c r="E10" s="12">
        <v>74958.290673684198</v>
      </c>
      <c r="F10" s="75">
        <v>0.50064674272965604</v>
      </c>
      <c r="G10" s="76">
        <v>0.11459520968702699</v>
      </c>
      <c r="H10" s="76">
        <v>0</v>
      </c>
      <c r="I10" s="77">
        <v>3.5051104178747898E-2</v>
      </c>
      <c r="J10" s="56">
        <v>0</v>
      </c>
      <c r="K10" s="71">
        <v>1.5982558263561202E-2</v>
      </c>
      <c r="L10" s="71">
        <v>4.7099128010588499E-2</v>
      </c>
      <c r="M10" s="38">
        <v>1.2315356679520799E-3</v>
      </c>
      <c r="N10" s="38">
        <v>0</v>
      </c>
      <c r="O10" s="38">
        <v>0</v>
      </c>
      <c r="P10" s="38">
        <v>0</v>
      </c>
      <c r="Q10" s="38">
        <v>0</v>
      </c>
      <c r="R10" s="79">
        <v>7.6592264452967802E-3</v>
      </c>
      <c r="S10" s="61">
        <v>0</v>
      </c>
      <c r="T10" s="38">
        <v>5.2631578947368403E-3</v>
      </c>
      <c r="U10" s="38">
        <v>7.6352422255715896E-2</v>
      </c>
      <c r="V10" s="38">
        <v>0.99423496828459701</v>
      </c>
      <c r="W10" s="63">
        <v>42</v>
      </c>
      <c r="X10" s="63">
        <v>13.6508933620695</v>
      </c>
      <c r="Y10" s="63">
        <v>1.20502776366882</v>
      </c>
      <c r="Z10" s="5">
        <v>5.9832147610934298E-2</v>
      </c>
      <c r="AA10" s="68">
        <v>758.25049957489296</v>
      </c>
      <c r="AB10" s="38">
        <v>0</v>
      </c>
      <c r="AC10" s="38">
        <v>0.86736842105263101</v>
      </c>
      <c r="AD10" s="41">
        <v>0</v>
      </c>
      <c r="AE10" s="40">
        <v>0</v>
      </c>
      <c r="AF10" s="38">
        <v>1</v>
      </c>
      <c r="AG10" s="38">
        <v>0.40421052631578902</v>
      </c>
      <c r="AH10" s="38">
        <v>0.227368421052631</v>
      </c>
      <c r="AI10" s="41">
        <v>0.36842105263157798</v>
      </c>
      <c r="AJ10" s="40">
        <v>0</v>
      </c>
      <c r="AK10" s="38">
        <v>8.9473684210526302E-2</v>
      </c>
      <c r="AL10" s="38">
        <v>9.6842105263157896E-2</v>
      </c>
      <c r="AM10" s="38">
        <v>0.41157894736842099</v>
      </c>
      <c r="AN10" s="41">
        <v>0.40210526315789402</v>
      </c>
      <c r="AO10" s="40">
        <v>0.10105263157894701</v>
      </c>
      <c r="AP10" s="38">
        <v>0.162105263157894</v>
      </c>
      <c r="AQ10" s="38">
        <v>0.24736842105263099</v>
      </c>
      <c r="AR10" s="38">
        <v>6.3157894736842104E-3</v>
      </c>
      <c r="AS10" s="41">
        <v>4.1052631578947299E-2</v>
      </c>
    </row>
    <row r="11" spans="1:45" s="2" customFormat="1" x14ac:dyDescent="0.15">
      <c r="A11" s="25" t="s">
        <v>176</v>
      </c>
      <c r="B11" s="35">
        <v>14608</v>
      </c>
      <c r="C11" s="10">
        <v>34435.0341018619</v>
      </c>
      <c r="D11" s="11">
        <v>0.65494781469123897</v>
      </c>
      <c r="E11" s="12">
        <v>52576.760055448998</v>
      </c>
      <c r="F11" s="75">
        <v>0.468723686342774</v>
      </c>
      <c r="G11" s="76">
        <v>7.0739089606311298E-2</v>
      </c>
      <c r="H11" s="76">
        <v>3.4183359540575599E-4</v>
      </c>
      <c r="I11" s="77">
        <v>0.236122576174284</v>
      </c>
      <c r="J11" s="56">
        <v>1.4278136004113001E-3</v>
      </c>
      <c r="K11" s="71">
        <v>1.0391697166751399E-2</v>
      </c>
      <c r="L11" s="71">
        <v>7.7216737643135497E-2</v>
      </c>
      <c r="M11" s="38">
        <v>7.0686965796673603E-3</v>
      </c>
      <c r="N11" s="38">
        <v>8.9268734977703305E-4</v>
      </c>
      <c r="O11" s="38">
        <v>0</v>
      </c>
      <c r="P11" s="38">
        <v>0</v>
      </c>
      <c r="Q11" s="38">
        <v>1.5244493502216999E-3</v>
      </c>
      <c r="R11" s="79">
        <v>5.8411719995436397E-3</v>
      </c>
      <c r="S11" s="61">
        <v>7.0235487404162106E-2</v>
      </c>
      <c r="T11" s="38">
        <v>7.8997809419496107E-2</v>
      </c>
      <c r="U11" s="38">
        <v>7.2507859341803302E-2</v>
      </c>
      <c r="V11" s="38">
        <v>1.0003261678111199</v>
      </c>
      <c r="W11" s="63">
        <v>47.998814598385401</v>
      </c>
      <c r="X11" s="63">
        <v>13.053380854842899</v>
      </c>
      <c r="Y11" s="63">
        <v>1.58850192465068</v>
      </c>
      <c r="Z11" s="5">
        <v>6.7990662221522197E-2</v>
      </c>
      <c r="AA11" s="68">
        <v>725.61190141946804</v>
      </c>
      <c r="AB11" s="38">
        <v>0</v>
      </c>
      <c r="AC11" s="38">
        <v>0.92962760131434796</v>
      </c>
      <c r="AD11" s="41">
        <v>0</v>
      </c>
      <c r="AE11" s="40">
        <v>0</v>
      </c>
      <c r="AF11" s="38">
        <v>1</v>
      </c>
      <c r="AG11" s="38">
        <v>0.32858707557502698</v>
      </c>
      <c r="AH11" s="38">
        <v>0.20858433734939699</v>
      </c>
      <c r="AI11" s="41">
        <v>0.46104874041621002</v>
      </c>
      <c r="AJ11" s="40">
        <v>0</v>
      </c>
      <c r="AK11" s="38">
        <v>5.2847754654983502E-2</v>
      </c>
      <c r="AL11" s="38">
        <v>5.2231653888280397E-2</v>
      </c>
      <c r="AM11" s="38">
        <v>0.69263417305585895</v>
      </c>
      <c r="AN11" s="41">
        <v>0.20228641840087599</v>
      </c>
      <c r="AO11" s="40">
        <v>0.10172508214676799</v>
      </c>
      <c r="AP11" s="38">
        <v>6.5717415115005395E-2</v>
      </c>
      <c r="AQ11" s="38">
        <v>0.24945235487404099</v>
      </c>
      <c r="AR11" s="38">
        <v>3.3611719605695499E-2</v>
      </c>
      <c r="AS11" s="41">
        <v>3.6007667031763398E-2</v>
      </c>
    </row>
    <row r="12" spans="1:45" s="2" customFormat="1" x14ac:dyDescent="0.15">
      <c r="A12" s="25" t="s">
        <v>177</v>
      </c>
      <c r="B12" s="35">
        <v>524</v>
      </c>
      <c r="C12" s="10">
        <v>45866.292824427401</v>
      </c>
      <c r="D12" s="11">
        <v>0.60430149253214505</v>
      </c>
      <c r="E12" s="12">
        <v>75899.684828244193</v>
      </c>
      <c r="F12" s="75">
        <v>0.43724119527695698</v>
      </c>
      <c r="G12" s="76">
        <v>8.90579101697202E-2</v>
      </c>
      <c r="H12" s="76">
        <v>0</v>
      </c>
      <c r="I12" s="77">
        <v>0.238394134145132</v>
      </c>
      <c r="J12" s="56">
        <v>0</v>
      </c>
      <c r="K12" s="71">
        <v>1.04001814486542E-2</v>
      </c>
      <c r="L12" s="71">
        <v>4.7653951120545102E-2</v>
      </c>
      <c r="M12" s="38">
        <v>2.7290800836835302E-3</v>
      </c>
      <c r="N12" s="38">
        <v>0</v>
      </c>
      <c r="O12" s="38">
        <v>0</v>
      </c>
      <c r="P12" s="38">
        <v>0</v>
      </c>
      <c r="Q12" s="38">
        <v>0</v>
      </c>
      <c r="R12" s="79">
        <v>7.3661514186620499E-3</v>
      </c>
      <c r="S12" s="61">
        <v>0</v>
      </c>
      <c r="T12" s="38">
        <v>0</v>
      </c>
      <c r="U12" s="38">
        <v>7.7408814866086806E-2</v>
      </c>
      <c r="V12" s="38">
        <v>1.0374099255493201</v>
      </c>
      <c r="W12" s="63">
        <v>51.1098012690884</v>
      </c>
      <c r="X12" s="63">
        <v>18.745818543934099</v>
      </c>
      <c r="Y12" s="63">
        <v>1.1669677381529</v>
      </c>
      <c r="Z12" s="5">
        <v>7.1251925866064394E-2</v>
      </c>
      <c r="AA12" s="68">
        <v>740.437611148668</v>
      </c>
      <c r="AB12" s="38">
        <v>0</v>
      </c>
      <c r="AC12" s="38">
        <v>0.88740458015267099</v>
      </c>
      <c r="AD12" s="41">
        <v>0</v>
      </c>
      <c r="AE12" s="40">
        <v>0</v>
      </c>
      <c r="AF12" s="38">
        <v>1</v>
      </c>
      <c r="AG12" s="38">
        <v>0.49618320610687</v>
      </c>
      <c r="AH12" s="38">
        <v>0.14503816793893101</v>
      </c>
      <c r="AI12" s="41">
        <v>0.35877862595419802</v>
      </c>
      <c r="AJ12" s="40">
        <v>0</v>
      </c>
      <c r="AK12" s="38">
        <v>0.219465648854961</v>
      </c>
      <c r="AL12" s="38">
        <v>0.16412213740458001</v>
      </c>
      <c r="AM12" s="38">
        <v>0.35877862595419802</v>
      </c>
      <c r="AN12" s="41">
        <v>0.257633587786259</v>
      </c>
      <c r="AO12" s="40">
        <v>0.45992366412213698</v>
      </c>
      <c r="AP12" s="38">
        <v>8.3969465648854894E-2</v>
      </c>
      <c r="AQ12" s="38">
        <v>0.15076335877862501</v>
      </c>
      <c r="AR12" s="38">
        <v>3.81679389312977E-3</v>
      </c>
      <c r="AS12" s="41">
        <v>5.7251908396946504E-3</v>
      </c>
    </row>
    <row r="13" spans="1:45" s="2" customFormat="1" x14ac:dyDescent="0.15">
      <c r="A13" s="26" t="s">
        <v>24</v>
      </c>
      <c r="B13" s="34">
        <v>224307</v>
      </c>
      <c r="C13" s="27">
        <v>29583.2311718827</v>
      </c>
      <c r="D13" s="28">
        <v>0.65331653891753805</v>
      </c>
      <c r="E13" s="29">
        <v>45281.619872808202</v>
      </c>
      <c r="F13" s="72">
        <v>0.488598860946027</v>
      </c>
      <c r="G13" s="73">
        <v>0.16116544724510501</v>
      </c>
      <c r="H13" s="73">
        <v>1.03367462417907E-3</v>
      </c>
      <c r="I13" s="74">
        <v>-0.12732287050712099</v>
      </c>
      <c r="J13" s="69">
        <v>5.3320573096610798E-4</v>
      </c>
      <c r="K13" s="70">
        <v>6.6916532976498298E-3</v>
      </c>
      <c r="L13" s="70">
        <v>4.3453361453708199E-2</v>
      </c>
      <c r="M13" s="65">
        <v>4.7283538059704798E-3</v>
      </c>
      <c r="N13" s="65">
        <v>2.2492624058493399E-4</v>
      </c>
      <c r="O13" s="65">
        <v>0</v>
      </c>
      <c r="P13" s="65">
        <v>0</v>
      </c>
      <c r="Q13" s="65">
        <v>5.1021378193658398E-4</v>
      </c>
      <c r="R13" s="78">
        <v>4.4970028049603396E-3</v>
      </c>
      <c r="S13" s="60">
        <v>2.19966385355784E-2</v>
      </c>
      <c r="T13" s="65">
        <v>1.8933871880948801E-2</v>
      </c>
      <c r="U13" s="65">
        <v>7.3767832785161302E-2</v>
      </c>
      <c r="V13" s="65">
        <v>0.91797967292361404</v>
      </c>
      <c r="W13" s="62">
        <v>36.842836815881903</v>
      </c>
      <c r="X13" s="62">
        <v>12.189458468640201</v>
      </c>
      <c r="Y13" s="62">
        <v>1.4836750276909201</v>
      </c>
      <c r="Z13" s="30">
        <v>5.95290430242384E-2</v>
      </c>
      <c r="AA13" s="67">
        <v>748.44046940728197</v>
      </c>
      <c r="AB13" s="65">
        <v>0</v>
      </c>
      <c r="AC13" s="65">
        <v>0.84507393884274595</v>
      </c>
      <c r="AD13" s="66">
        <v>0</v>
      </c>
      <c r="AE13" s="64">
        <v>0</v>
      </c>
      <c r="AF13" s="65">
        <v>1</v>
      </c>
      <c r="AG13" s="65">
        <v>0.47667705421587298</v>
      </c>
      <c r="AH13" s="65">
        <v>9.0349387223760194E-2</v>
      </c>
      <c r="AI13" s="66">
        <v>0.39623819140731198</v>
      </c>
      <c r="AJ13" s="64">
        <v>0</v>
      </c>
      <c r="AK13" s="65">
        <v>2.88666871742745E-2</v>
      </c>
      <c r="AL13" s="65">
        <v>0.193975221459874</v>
      </c>
      <c r="AM13" s="65">
        <v>0.55641598345125198</v>
      </c>
      <c r="AN13" s="66">
        <v>0.220742107914599</v>
      </c>
      <c r="AO13" s="64">
        <v>0.13725831115390899</v>
      </c>
      <c r="AP13" s="65">
        <v>3.6735367153053602E-2</v>
      </c>
      <c r="AQ13" s="65">
        <v>0.18015487702122501</v>
      </c>
      <c r="AR13" s="65">
        <v>4.3690121128631701E-2</v>
      </c>
      <c r="AS13" s="66">
        <v>6.5165153116041805E-2</v>
      </c>
    </row>
    <row r="14" spans="1:45" s="2" customFormat="1" x14ac:dyDescent="0.15">
      <c r="A14" s="25" t="s">
        <v>232</v>
      </c>
      <c r="B14" s="35">
        <v>184328</v>
      </c>
      <c r="C14" s="10">
        <v>24961.432656028301</v>
      </c>
      <c r="D14" s="11">
        <v>0.66458893739753699</v>
      </c>
      <c r="E14" s="12">
        <v>37559.205775790899</v>
      </c>
      <c r="F14" s="75">
        <v>0.49009825007420399</v>
      </c>
      <c r="G14" s="76">
        <v>0.15992410412751501</v>
      </c>
      <c r="H14" s="76">
        <v>1.1601997278409899E-3</v>
      </c>
      <c r="I14" s="77">
        <v>-0.20173817922109399</v>
      </c>
      <c r="J14" s="56">
        <v>5.5269828649180197E-4</v>
      </c>
      <c r="K14" s="71">
        <v>4.6279101316478296E-3</v>
      </c>
      <c r="L14" s="71">
        <v>4.8112495431730302E-2</v>
      </c>
      <c r="M14" s="38">
        <v>5.74057794332753E-3</v>
      </c>
      <c r="N14" s="38">
        <v>2.39622070008062E-4</v>
      </c>
      <c r="O14" s="38">
        <v>0</v>
      </c>
      <c r="P14" s="38">
        <v>0</v>
      </c>
      <c r="Q14" s="38">
        <v>5.2108319126098804E-4</v>
      </c>
      <c r="R14" s="79">
        <v>3.0808742396542898E-3</v>
      </c>
      <c r="S14" s="61">
        <v>2.5725879953127001E-2</v>
      </c>
      <c r="T14" s="38">
        <v>2.2340610216570401E-2</v>
      </c>
      <c r="U14" s="38">
        <v>7.1951267109839498E-2</v>
      </c>
      <c r="V14" s="38">
        <v>0.90065355496152799</v>
      </c>
      <c r="W14" s="63">
        <v>36.621719202131402</v>
      </c>
      <c r="X14" s="63">
        <v>11.291561821444599</v>
      </c>
      <c r="Y14" s="63">
        <v>1.55459255498737</v>
      </c>
      <c r="Z14" s="5">
        <v>5.9879472058042997E-2</v>
      </c>
      <c r="AA14" s="68">
        <v>741.31868253728305</v>
      </c>
      <c r="AB14" s="38">
        <v>0</v>
      </c>
      <c r="AC14" s="38">
        <v>0.85593073217308202</v>
      </c>
      <c r="AD14" s="41">
        <v>0</v>
      </c>
      <c r="AE14" s="40">
        <v>0</v>
      </c>
      <c r="AF14" s="38">
        <v>1</v>
      </c>
      <c r="AG14" s="38">
        <v>0.45981077210190502</v>
      </c>
      <c r="AH14" s="38">
        <v>0.104357449763465</v>
      </c>
      <c r="AI14" s="41">
        <v>0.391410963065839</v>
      </c>
      <c r="AJ14" s="40">
        <v>0</v>
      </c>
      <c r="AK14" s="38">
        <v>2.3794540167527401E-2</v>
      </c>
      <c r="AL14" s="38">
        <v>0.19050279935766601</v>
      </c>
      <c r="AM14" s="38">
        <v>0.56494943795842101</v>
      </c>
      <c r="AN14" s="41">
        <v>0.22075322251638299</v>
      </c>
      <c r="AO14" s="40">
        <v>0.123562345384314</v>
      </c>
      <c r="AP14" s="38">
        <v>3.04348769584653E-2</v>
      </c>
      <c r="AQ14" s="38">
        <v>0.19115923788030001</v>
      </c>
      <c r="AR14" s="38">
        <v>4.7795234581832297E-2</v>
      </c>
      <c r="AS14" s="41">
        <v>6.1059632828436197E-2</v>
      </c>
    </row>
    <row r="15" spans="1:45" s="2" customFormat="1" x14ac:dyDescent="0.15">
      <c r="A15" s="25" t="s">
        <v>233</v>
      </c>
      <c r="B15" s="35">
        <v>34928</v>
      </c>
      <c r="C15" s="10">
        <v>46470.282327276</v>
      </c>
      <c r="D15" s="11">
        <v>0.63529853378137002</v>
      </c>
      <c r="E15" s="12">
        <v>73147.158156779595</v>
      </c>
      <c r="F15" s="75">
        <v>0.490741034589603</v>
      </c>
      <c r="G15" s="76">
        <v>0.16221307817845801</v>
      </c>
      <c r="H15" s="76">
        <v>4.2930738408700599E-4</v>
      </c>
      <c r="I15" s="77">
        <v>-0.108411171257578</v>
      </c>
      <c r="J15" s="56">
        <v>4.5734108254861697E-4</v>
      </c>
      <c r="K15" s="71">
        <v>9.6382578526407296E-3</v>
      </c>
      <c r="L15" s="71">
        <v>3.3347838551054797E-2</v>
      </c>
      <c r="M15" s="38">
        <v>2.61075097457258E-3</v>
      </c>
      <c r="N15" s="38">
        <v>9.07042605039954E-5</v>
      </c>
      <c r="O15" s="38">
        <v>0</v>
      </c>
      <c r="P15" s="38">
        <v>0</v>
      </c>
      <c r="Q15" s="38">
        <v>4.4411811771512797E-4</v>
      </c>
      <c r="R15" s="79">
        <v>6.8648936943010597E-3</v>
      </c>
      <c r="S15" s="61">
        <v>5.4111314704535004E-3</v>
      </c>
      <c r="T15" s="38">
        <v>3.6360513055428301E-3</v>
      </c>
      <c r="U15" s="38">
        <v>7.7291236671779007E-2</v>
      </c>
      <c r="V15" s="38">
        <v>0.94747058585910204</v>
      </c>
      <c r="W15" s="63">
        <v>36.932469139438297</v>
      </c>
      <c r="X15" s="63">
        <v>13.482588112680199</v>
      </c>
      <c r="Y15" s="63">
        <v>1.3921261818103501</v>
      </c>
      <c r="Z15" s="5">
        <v>5.78040306612864E-2</v>
      </c>
      <c r="AA15" s="68">
        <v>763.74384114017698</v>
      </c>
      <c r="AB15" s="38">
        <v>0</v>
      </c>
      <c r="AC15" s="38">
        <v>0.79420522217132306</v>
      </c>
      <c r="AD15" s="41">
        <v>0</v>
      </c>
      <c r="AE15" s="40">
        <v>0</v>
      </c>
      <c r="AF15" s="38">
        <v>1</v>
      </c>
      <c r="AG15" s="38">
        <v>0.51855245075584</v>
      </c>
      <c r="AH15" s="38">
        <v>2.9489234997709501E-2</v>
      </c>
      <c r="AI15" s="41">
        <v>0.45046953733394401</v>
      </c>
      <c r="AJ15" s="40">
        <v>0</v>
      </c>
      <c r="AK15" s="38">
        <v>4.8671552908841002E-2</v>
      </c>
      <c r="AL15" s="38">
        <v>0.19766376546037501</v>
      </c>
      <c r="AM15" s="38">
        <v>0.52648305084745695</v>
      </c>
      <c r="AN15" s="41">
        <v>0.22718163078332501</v>
      </c>
      <c r="AO15" s="40">
        <v>0.18918918918918901</v>
      </c>
      <c r="AP15" s="38">
        <v>6.5105359596885001E-2</v>
      </c>
      <c r="AQ15" s="38">
        <v>0.12534356390288501</v>
      </c>
      <c r="AR15" s="38">
        <v>2.58818140174072E-2</v>
      </c>
      <c r="AS15" s="41">
        <v>8.6463582226293995E-2</v>
      </c>
    </row>
    <row r="16" spans="1:45" s="2" customFormat="1" x14ac:dyDescent="0.15">
      <c r="A16" s="25" t="s">
        <v>234</v>
      </c>
      <c r="B16" s="35">
        <v>4289</v>
      </c>
      <c r="C16" s="10">
        <v>75730.009970482599</v>
      </c>
      <c r="D16" s="11">
        <v>0.60617310265651203</v>
      </c>
      <c r="E16" s="12">
        <v>124931.326775472</v>
      </c>
      <c r="F16" s="75">
        <v>0.46762767928795101</v>
      </c>
      <c r="G16" s="76">
        <v>0.18328225925204</v>
      </c>
      <c r="H16" s="76">
        <v>6.9913773013283598E-4</v>
      </c>
      <c r="I16" s="77">
        <v>7.8803111050681302E-2</v>
      </c>
      <c r="J16" s="56">
        <v>4.9354039496538298E-4</v>
      </c>
      <c r="K16" s="71">
        <v>1.92766182004145E-2</v>
      </c>
      <c r="L16" s="71">
        <v>3.0215432760627398E-2</v>
      </c>
      <c r="M16" s="38">
        <v>1.33258068813919E-3</v>
      </c>
      <c r="N16" s="38">
        <v>7.4753101592631502E-4</v>
      </c>
      <c r="O16" s="38">
        <v>0</v>
      </c>
      <c r="P16" s="38">
        <v>0</v>
      </c>
      <c r="Q16" s="38">
        <v>5.1765291710432896E-4</v>
      </c>
      <c r="R16" s="79">
        <v>1.2521967909270199E-2</v>
      </c>
      <c r="S16" s="61">
        <v>6.9946374446257795E-4</v>
      </c>
      <c r="T16" s="38">
        <v>4.66309162975052E-4</v>
      </c>
      <c r="U16" s="38">
        <v>7.8801175880783003E-2</v>
      </c>
      <c r="V16" s="38">
        <v>0.974603461194403</v>
      </c>
      <c r="W16" s="63">
        <v>38.036582628748299</v>
      </c>
      <c r="X16" s="63">
        <v>16.632903531423398</v>
      </c>
      <c r="Y16" s="63">
        <v>1.1299264313936901</v>
      </c>
      <c r="Z16" s="5">
        <v>6.1780104038798203E-2</v>
      </c>
      <c r="AA16" s="68">
        <v>768.79759943889098</v>
      </c>
      <c r="AB16" s="38">
        <v>0</v>
      </c>
      <c r="AC16" s="38">
        <v>0.78992772207973805</v>
      </c>
      <c r="AD16" s="41">
        <v>0</v>
      </c>
      <c r="AE16" s="40">
        <v>0</v>
      </c>
      <c r="AF16" s="38">
        <v>1</v>
      </c>
      <c r="AG16" s="38">
        <v>0.81231056190254103</v>
      </c>
      <c r="AH16" s="38">
        <v>0</v>
      </c>
      <c r="AI16" s="41">
        <v>0.187689438097458</v>
      </c>
      <c r="AJ16" s="40">
        <v>0</v>
      </c>
      <c r="AK16" s="38">
        <v>7.9972021450221503E-2</v>
      </c>
      <c r="AL16" s="38">
        <v>0.30449988342270901</v>
      </c>
      <c r="AM16" s="38">
        <v>0.44485894147819999</v>
      </c>
      <c r="AN16" s="41">
        <v>0.170669153648869</v>
      </c>
      <c r="AO16" s="40">
        <v>0.25973420377710399</v>
      </c>
      <c r="AP16" s="38">
        <v>6.8314292375845104E-2</v>
      </c>
      <c r="AQ16" s="38">
        <v>0.158545115411517</v>
      </c>
      <c r="AR16" s="38">
        <v>1.9118675681977101E-2</v>
      </c>
      <c r="AS16" s="41">
        <v>7.2277920261133097E-2</v>
      </c>
    </row>
    <row r="17" spans="1:45" s="2" customFormat="1" x14ac:dyDescent="0.15">
      <c r="A17" s="25" t="s">
        <v>235</v>
      </c>
      <c r="B17" s="35">
        <v>643</v>
      </c>
      <c r="C17" s="10">
        <v>108864.517668118</v>
      </c>
      <c r="D17" s="11">
        <v>0.61071521899206005</v>
      </c>
      <c r="E17" s="12">
        <v>178257.41734059001</v>
      </c>
      <c r="F17" s="75">
        <v>0.45175564694536502</v>
      </c>
      <c r="G17" s="76">
        <v>0.12905038041650599</v>
      </c>
      <c r="H17" s="76">
        <v>0</v>
      </c>
      <c r="I17" s="77">
        <v>0.49614891560409802</v>
      </c>
      <c r="J17" s="56">
        <v>1.35686416915333E-3</v>
      </c>
      <c r="K17" s="71">
        <v>1.24397560171758E-2</v>
      </c>
      <c r="L17" s="71">
        <v>3.48281394298725E-2</v>
      </c>
      <c r="M17" s="38">
        <v>1.83712016464162E-3</v>
      </c>
      <c r="N17" s="38">
        <v>0</v>
      </c>
      <c r="O17" s="38">
        <v>0</v>
      </c>
      <c r="P17" s="38">
        <v>0</v>
      </c>
      <c r="Q17" s="38">
        <v>1.4156664714141101E-3</v>
      </c>
      <c r="R17" s="79">
        <v>5.2739738275025096E-3</v>
      </c>
      <c r="S17" s="61">
        <v>0</v>
      </c>
      <c r="T17" s="38">
        <v>0</v>
      </c>
      <c r="U17" s="38">
        <v>7.9623202247289096E-2</v>
      </c>
      <c r="V17" s="38">
        <v>1.00877961807496</v>
      </c>
      <c r="W17" s="63">
        <v>40.8286504102322</v>
      </c>
      <c r="X17" s="63">
        <v>15.7265651994727</v>
      </c>
      <c r="Y17" s="63">
        <v>1.0144975300840799</v>
      </c>
      <c r="Z17" s="5">
        <v>6.4061065325915698E-2</v>
      </c>
      <c r="AA17" s="68">
        <v>768.822599150526</v>
      </c>
      <c r="AB17" s="38">
        <v>0</v>
      </c>
      <c r="AC17" s="38">
        <v>0.84914463452566002</v>
      </c>
      <c r="AD17" s="41">
        <v>0</v>
      </c>
      <c r="AE17" s="40">
        <v>0</v>
      </c>
      <c r="AF17" s="38">
        <v>1</v>
      </c>
      <c r="AG17" s="38">
        <v>0.72939346811819505</v>
      </c>
      <c r="AH17" s="38">
        <v>0</v>
      </c>
      <c r="AI17" s="41">
        <v>0.270606531881804</v>
      </c>
      <c r="AJ17" s="40">
        <v>0</v>
      </c>
      <c r="AK17" s="38">
        <v>6.2208398133747997E-2</v>
      </c>
      <c r="AL17" s="38">
        <v>0.23017107309486701</v>
      </c>
      <c r="AM17" s="38">
        <v>0.50388802488335904</v>
      </c>
      <c r="AN17" s="41">
        <v>0.203732503888024</v>
      </c>
      <c r="AO17" s="40">
        <v>0.36080870917573798</v>
      </c>
      <c r="AP17" s="38">
        <v>8.7091757387247198E-2</v>
      </c>
      <c r="AQ17" s="38">
        <v>0.14618973561430701</v>
      </c>
      <c r="AR17" s="38">
        <v>1.5552099533437001E-3</v>
      </c>
      <c r="AS17" s="41">
        <v>4.8211508553654699E-2</v>
      </c>
    </row>
    <row r="18" spans="1:45" s="2" customFormat="1" x14ac:dyDescent="0.15">
      <c r="A18" s="25" t="s">
        <v>236</v>
      </c>
      <c r="B18" s="35">
        <v>95</v>
      </c>
      <c r="C18" s="10">
        <v>134843.53242105199</v>
      </c>
      <c r="D18" s="11">
        <v>0.59240445681457499</v>
      </c>
      <c r="E18" s="12">
        <v>227620.72578947301</v>
      </c>
      <c r="F18" s="75">
        <v>0.39756951073802099</v>
      </c>
      <c r="G18" s="76">
        <v>9.2074207907739097E-2</v>
      </c>
      <c r="H18" s="76">
        <v>0</v>
      </c>
      <c r="I18" s="77">
        <v>0</v>
      </c>
      <c r="J18" s="56">
        <v>0</v>
      </c>
      <c r="K18" s="71">
        <v>0</v>
      </c>
      <c r="L18" s="71">
        <v>3.1606153383116599E-2</v>
      </c>
      <c r="M18" s="38">
        <v>1.2815110267552599E-2</v>
      </c>
      <c r="N18" s="38">
        <v>0</v>
      </c>
      <c r="O18" s="38">
        <v>0</v>
      </c>
      <c r="P18" s="38">
        <v>0</v>
      </c>
      <c r="Q18" s="38">
        <v>0</v>
      </c>
      <c r="R18" s="79">
        <v>0</v>
      </c>
      <c r="S18" s="61">
        <v>0</v>
      </c>
      <c r="T18" s="38">
        <v>0</v>
      </c>
      <c r="U18" s="38">
        <v>8.0930354932623003E-2</v>
      </c>
      <c r="V18" s="38">
        <v>1.04338454629888</v>
      </c>
      <c r="W18" s="63">
        <v>43.977015061335401</v>
      </c>
      <c r="X18" s="63">
        <v>16.4051257824248</v>
      </c>
      <c r="Y18" s="63">
        <v>1</v>
      </c>
      <c r="Z18" s="5">
        <v>6.9989151891731494E-2</v>
      </c>
      <c r="AA18" s="68">
        <v>748.25329409976803</v>
      </c>
      <c r="AB18" s="38">
        <v>0</v>
      </c>
      <c r="AC18" s="38">
        <v>0.94736842105263097</v>
      </c>
      <c r="AD18" s="41">
        <v>0</v>
      </c>
      <c r="AE18" s="40">
        <v>0</v>
      </c>
      <c r="AF18" s="38">
        <v>1</v>
      </c>
      <c r="AG18" s="38">
        <v>0.85263157894736796</v>
      </c>
      <c r="AH18" s="38">
        <v>0</v>
      </c>
      <c r="AI18" s="41">
        <v>0.14736842105263101</v>
      </c>
      <c r="AJ18" s="40">
        <v>0</v>
      </c>
      <c r="AK18" s="38">
        <v>5.2631578947368397E-2</v>
      </c>
      <c r="AL18" s="38">
        <v>0.29473684210526302</v>
      </c>
      <c r="AM18" s="38">
        <v>0.43157894736842101</v>
      </c>
      <c r="AN18" s="41">
        <v>0.221052631578947</v>
      </c>
      <c r="AO18" s="40">
        <v>0.48421052631578898</v>
      </c>
      <c r="AP18" s="38">
        <v>7.3684210526315699E-2</v>
      </c>
      <c r="AQ18" s="38">
        <v>0.18947368421052599</v>
      </c>
      <c r="AR18" s="38">
        <v>3.1578947368420998E-2</v>
      </c>
      <c r="AS18" s="41">
        <v>0</v>
      </c>
    </row>
    <row r="19" spans="1:45" s="2" customFormat="1" x14ac:dyDescent="0.15">
      <c r="A19" s="25" t="s">
        <v>237</v>
      </c>
      <c r="B19" s="35">
        <v>21</v>
      </c>
      <c r="C19" s="10">
        <v>160624.873333333</v>
      </c>
      <c r="D19" s="11">
        <v>0.58378148301947697</v>
      </c>
      <c r="E19" s="12">
        <v>275145.54333333299</v>
      </c>
      <c r="F19" s="75">
        <v>0.39412995125908401</v>
      </c>
      <c r="G19" s="76">
        <v>0.13190384911532901</v>
      </c>
      <c r="H19" s="76">
        <v>0</v>
      </c>
      <c r="I19" s="77">
        <v>0</v>
      </c>
      <c r="J19" s="56">
        <v>0</v>
      </c>
      <c r="K19" s="71">
        <v>0</v>
      </c>
      <c r="L19" s="71">
        <v>5.6411247746205297E-2</v>
      </c>
      <c r="M19" s="38">
        <v>0</v>
      </c>
      <c r="N19" s="38">
        <v>0</v>
      </c>
      <c r="O19" s="38">
        <v>0</v>
      </c>
      <c r="P19" s="38">
        <v>0</v>
      </c>
      <c r="Q19" s="38">
        <v>0</v>
      </c>
      <c r="R19" s="79">
        <v>0</v>
      </c>
      <c r="S19" s="61">
        <v>0</v>
      </c>
      <c r="T19" s="38">
        <v>0</v>
      </c>
      <c r="U19" s="38">
        <v>8.1689728916523305E-2</v>
      </c>
      <c r="V19" s="38">
        <v>1.0739027658595801</v>
      </c>
      <c r="W19" s="63">
        <v>42.221179403473499</v>
      </c>
      <c r="X19" s="63">
        <v>16.067349763032102</v>
      </c>
      <c r="Y19" s="63">
        <v>1</v>
      </c>
      <c r="Z19" s="5">
        <v>6.7222531385371903E-2</v>
      </c>
      <c r="AA19" s="68">
        <v>767.37844016250403</v>
      </c>
      <c r="AB19" s="38">
        <v>0</v>
      </c>
      <c r="AC19" s="38">
        <v>0.85714285714285698</v>
      </c>
      <c r="AD19" s="41">
        <v>0</v>
      </c>
      <c r="AE19" s="40">
        <v>0</v>
      </c>
      <c r="AF19" s="38">
        <v>1</v>
      </c>
      <c r="AG19" s="38">
        <v>0.80952380952380898</v>
      </c>
      <c r="AH19" s="38">
        <v>0</v>
      </c>
      <c r="AI19" s="41">
        <v>0.19047619047618999</v>
      </c>
      <c r="AJ19" s="40">
        <v>0</v>
      </c>
      <c r="AK19" s="38">
        <v>4.7619047619047603E-2</v>
      </c>
      <c r="AL19" s="38">
        <v>0.28571428571428498</v>
      </c>
      <c r="AM19" s="38">
        <v>0.476190476190476</v>
      </c>
      <c r="AN19" s="41">
        <v>0.19047619047618999</v>
      </c>
      <c r="AO19" s="40">
        <v>0.476190476190476</v>
      </c>
      <c r="AP19" s="38">
        <v>0</v>
      </c>
      <c r="AQ19" s="38">
        <v>0.14285714285714199</v>
      </c>
      <c r="AR19" s="38">
        <v>0</v>
      </c>
      <c r="AS19" s="41">
        <v>4.7619047619047603E-2</v>
      </c>
    </row>
    <row r="20" spans="1:45" s="2" customFormat="1" x14ac:dyDescent="0.15">
      <c r="A20" s="25" t="s">
        <v>238</v>
      </c>
      <c r="B20" s="35">
        <v>2</v>
      </c>
      <c r="C20" s="10">
        <v>176953.67499999999</v>
      </c>
      <c r="D20" s="11">
        <v>0.52379354159843705</v>
      </c>
      <c r="E20" s="12">
        <v>337830.95999999897</v>
      </c>
      <c r="F20" s="75">
        <v>0.31498976650933502</v>
      </c>
      <c r="G20" s="76">
        <v>4.5080171892421798E-2</v>
      </c>
      <c r="H20" s="76">
        <v>0</v>
      </c>
      <c r="I20" s="77">
        <v>0</v>
      </c>
      <c r="J20" s="56">
        <v>0</v>
      </c>
      <c r="K20" s="71">
        <v>0</v>
      </c>
      <c r="L20" s="71">
        <v>0</v>
      </c>
      <c r="M20" s="38">
        <v>0</v>
      </c>
      <c r="N20" s="38">
        <v>0</v>
      </c>
      <c r="O20" s="38">
        <v>0</v>
      </c>
      <c r="P20" s="38">
        <v>0</v>
      </c>
      <c r="Q20" s="38">
        <v>0</v>
      </c>
      <c r="R20" s="79">
        <v>0</v>
      </c>
      <c r="S20" s="61">
        <v>0</v>
      </c>
      <c r="T20" s="38">
        <v>0</v>
      </c>
      <c r="U20" s="38">
        <v>7.9000000000000001E-2</v>
      </c>
      <c r="V20" s="38">
        <v>1.16175186576048</v>
      </c>
      <c r="W20" s="63">
        <v>54.126720890234502</v>
      </c>
      <c r="X20" s="63">
        <v>23.510560074186198</v>
      </c>
      <c r="Y20" s="63">
        <v>1</v>
      </c>
      <c r="Z20" s="5">
        <v>4.3893182657086201E-2</v>
      </c>
      <c r="AA20" s="68">
        <v>754.73279109765394</v>
      </c>
      <c r="AB20" s="38">
        <v>0</v>
      </c>
      <c r="AC20" s="38">
        <v>1</v>
      </c>
      <c r="AD20" s="41">
        <v>0</v>
      </c>
      <c r="AE20" s="40">
        <v>0</v>
      </c>
      <c r="AF20" s="38">
        <v>1</v>
      </c>
      <c r="AG20" s="38">
        <v>1</v>
      </c>
      <c r="AH20" s="38">
        <v>0</v>
      </c>
      <c r="AI20" s="41">
        <v>0</v>
      </c>
      <c r="AJ20" s="40">
        <v>0</v>
      </c>
      <c r="AK20" s="38">
        <v>0</v>
      </c>
      <c r="AL20" s="38">
        <v>1</v>
      </c>
      <c r="AM20" s="38">
        <v>0</v>
      </c>
      <c r="AN20" s="41">
        <v>0</v>
      </c>
      <c r="AO20" s="40">
        <v>0.5</v>
      </c>
      <c r="AP20" s="38">
        <v>0</v>
      </c>
      <c r="AQ20" s="38">
        <v>0.5</v>
      </c>
      <c r="AR20" s="38">
        <v>0</v>
      </c>
      <c r="AS20" s="41">
        <v>0</v>
      </c>
    </row>
    <row r="21" spans="1:45" s="2" customFormat="1" x14ac:dyDescent="0.15">
      <c r="A21" s="31" t="s">
        <v>52</v>
      </c>
      <c r="B21" s="34">
        <v>224307</v>
      </c>
      <c r="C21" s="27">
        <v>29583.2311718827</v>
      </c>
      <c r="D21" s="28">
        <v>0.65331653891753805</v>
      </c>
      <c r="E21" s="29">
        <v>45281.619872808202</v>
      </c>
      <c r="F21" s="72">
        <v>0.488598860946027</v>
      </c>
      <c r="G21" s="73">
        <v>0.16116544724510501</v>
      </c>
      <c r="H21" s="73">
        <v>1.03367462417907E-3</v>
      </c>
      <c r="I21" s="74">
        <v>-0.12732287050712099</v>
      </c>
      <c r="J21" s="69">
        <v>5.3320573096610798E-4</v>
      </c>
      <c r="K21" s="70">
        <v>6.6916532976498298E-3</v>
      </c>
      <c r="L21" s="70">
        <v>4.3453361453708199E-2</v>
      </c>
      <c r="M21" s="65">
        <v>4.7283538059704798E-3</v>
      </c>
      <c r="N21" s="65">
        <v>2.2492624058493399E-4</v>
      </c>
      <c r="O21" s="65">
        <v>0</v>
      </c>
      <c r="P21" s="65">
        <v>0</v>
      </c>
      <c r="Q21" s="65">
        <v>5.1021378193658398E-4</v>
      </c>
      <c r="R21" s="78">
        <v>4.4970028049603396E-3</v>
      </c>
      <c r="S21" s="60">
        <v>2.19966385355784E-2</v>
      </c>
      <c r="T21" s="65">
        <v>1.8933871880948801E-2</v>
      </c>
      <c r="U21" s="65">
        <v>7.3767832785161302E-2</v>
      </c>
      <c r="V21" s="65">
        <v>0.91797967292361404</v>
      </c>
      <c r="W21" s="62">
        <v>36.842836815881903</v>
      </c>
      <c r="X21" s="62">
        <v>12.189458468640201</v>
      </c>
      <c r="Y21" s="62">
        <v>1.4836750276909201</v>
      </c>
      <c r="Z21" s="30">
        <v>5.95290430242384E-2</v>
      </c>
      <c r="AA21" s="67">
        <v>748.44046940728197</v>
      </c>
      <c r="AB21" s="65">
        <v>0</v>
      </c>
      <c r="AC21" s="65">
        <v>0.84507393884274595</v>
      </c>
      <c r="AD21" s="66">
        <v>0</v>
      </c>
      <c r="AE21" s="64">
        <v>0</v>
      </c>
      <c r="AF21" s="65">
        <v>1</v>
      </c>
      <c r="AG21" s="65">
        <v>0.47667705421587298</v>
      </c>
      <c r="AH21" s="65">
        <v>9.0349387223760194E-2</v>
      </c>
      <c r="AI21" s="66">
        <v>0.39623819140731198</v>
      </c>
      <c r="AJ21" s="64">
        <v>0</v>
      </c>
      <c r="AK21" s="65">
        <v>2.88666871742745E-2</v>
      </c>
      <c r="AL21" s="65">
        <v>0.193975221459874</v>
      </c>
      <c r="AM21" s="65">
        <v>0.55641598345125198</v>
      </c>
      <c r="AN21" s="66">
        <v>0.220742107914599</v>
      </c>
      <c r="AO21" s="64">
        <v>0.13725831115390899</v>
      </c>
      <c r="AP21" s="65">
        <v>3.6735367153053602E-2</v>
      </c>
      <c r="AQ21" s="65">
        <v>0.18015487702122501</v>
      </c>
      <c r="AR21" s="65">
        <v>4.3690121128631701E-2</v>
      </c>
      <c r="AS21" s="66">
        <v>6.5165153116041805E-2</v>
      </c>
    </row>
    <row r="22" spans="1:45" s="2" customFormat="1" x14ac:dyDescent="0.15">
      <c r="A22" s="25" t="s">
        <v>239</v>
      </c>
      <c r="B22" s="35">
        <v>62259</v>
      </c>
      <c r="C22" s="10">
        <v>24081.9881674071</v>
      </c>
      <c r="D22" s="11">
        <v>0.67085246580712998</v>
      </c>
      <c r="E22" s="12">
        <v>35897.592085963399</v>
      </c>
      <c r="F22" s="75">
        <v>0.460929894874687</v>
      </c>
      <c r="G22" s="76">
        <v>0.16573390119835199</v>
      </c>
      <c r="H22" s="76">
        <v>1.7489810981675799E-3</v>
      </c>
      <c r="I22" s="77">
        <v>-0.153845402484733</v>
      </c>
      <c r="J22" s="56">
        <v>6.8989755917942799E-4</v>
      </c>
      <c r="K22" s="71">
        <v>3.5611758796729302E-3</v>
      </c>
      <c r="L22" s="71">
        <v>4.8726314442005099E-2</v>
      </c>
      <c r="M22" s="38">
        <v>6.4169477183592602E-3</v>
      </c>
      <c r="N22" s="38">
        <v>8.6074378284593906E-5</v>
      </c>
      <c r="O22" s="38">
        <v>0</v>
      </c>
      <c r="P22" s="38">
        <v>0</v>
      </c>
      <c r="Q22" s="38">
        <v>4.6870817772706698E-4</v>
      </c>
      <c r="R22" s="79">
        <v>2.3981317598902501E-3</v>
      </c>
      <c r="S22" s="61">
        <v>2.9377278787002602E-2</v>
      </c>
      <c r="T22" s="38">
        <v>1.30422910743828E-2</v>
      </c>
      <c r="U22" s="38">
        <v>7.0710496636288603E-2</v>
      </c>
      <c r="V22" s="38">
        <v>0.88588822616430196</v>
      </c>
      <c r="W22" s="63">
        <v>36.133010179222303</v>
      </c>
      <c r="X22" s="63">
        <v>11.2845041488228</v>
      </c>
      <c r="Y22" s="63">
        <v>1.5099679770576899</v>
      </c>
      <c r="Z22" s="5">
        <v>6.0475022738304102E-2</v>
      </c>
      <c r="AA22" s="68">
        <v>747.35847193115205</v>
      </c>
      <c r="AB22" s="38">
        <v>0</v>
      </c>
      <c r="AC22" s="38">
        <v>0.83420870878105902</v>
      </c>
      <c r="AD22" s="41">
        <v>0</v>
      </c>
      <c r="AE22" s="40">
        <v>0</v>
      </c>
      <c r="AF22" s="38">
        <v>1</v>
      </c>
      <c r="AG22" s="38">
        <v>0.36813954608972199</v>
      </c>
      <c r="AH22" s="38">
        <v>8.51443164843637E-2</v>
      </c>
      <c r="AI22" s="41">
        <v>0.46587641947348901</v>
      </c>
      <c r="AJ22" s="40">
        <v>0</v>
      </c>
      <c r="AK22" s="38">
        <v>1.7170208323294599E-2</v>
      </c>
      <c r="AL22" s="38">
        <v>0.20400263415730999</v>
      </c>
      <c r="AM22" s="38">
        <v>0.56716298045262503</v>
      </c>
      <c r="AN22" s="41">
        <v>0.21166417706676899</v>
      </c>
      <c r="AO22" s="40">
        <v>8.9834401451998905E-2</v>
      </c>
      <c r="AP22" s="38">
        <v>2.32737435551486E-2</v>
      </c>
      <c r="AQ22" s="38">
        <v>6.54523843942241E-2</v>
      </c>
      <c r="AR22" s="38">
        <v>6.4858092805859399E-2</v>
      </c>
      <c r="AS22" s="41">
        <v>9.1906391043865096E-2</v>
      </c>
    </row>
    <row r="23" spans="1:45" s="2" customFormat="1" x14ac:dyDescent="0.15">
      <c r="A23" s="25" t="s">
        <v>240</v>
      </c>
      <c r="B23" s="35">
        <v>99904</v>
      </c>
      <c r="C23" s="10">
        <v>30968.805150497399</v>
      </c>
      <c r="D23" s="11">
        <v>0.64398701669512703</v>
      </c>
      <c r="E23" s="12">
        <v>48089.176253002799</v>
      </c>
      <c r="F23" s="75">
        <v>0.48347264731059397</v>
      </c>
      <c r="G23" s="76">
        <v>0.16533879272211099</v>
      </c>
      <c r="H23" s="76">
        <v>1.07035321656146E-3</v>
      </c>
      <c r="I23" s="77">
        <v>-0.35707430628756098</v>
      </c>
      <c r="J23" s="56">
        <v>4.4688016305239302E-4</v>
      </c>
      <c r="K23" s="71">
        <v>5.2708551344373697E-3</v>
      </c>
      <c r="L23" s="71">
        <v>3.9041213504715698E-2</v>
      </c>
      <c r="M23" s="38">
        <v>3.3086355258272102E-3</v>
      </c>
      <c r="N23" s="38">
        <v>1.4833844387814201E-4</v>
      </c>
      <c r="O23" s="38">
        <v>0</v>
      </c>
      <c r="P23" s="38">
        <v>0</v>
      </c>
      <c r="Q23" s="38">
        <v>4.1487867234321998E-4</v>
      </c>
      <c r="R23" s="79">
        <v>4.0256563669771404E-3</v>
      </c>
      <c r="S23" s="61">
        <v>1.29424247277386E-2</v>
      </c>
      <c r="T23" s="38">
        <v>9.2688981422165192E-3</v>
      </c>
      <c r="U23" s="38">
        <v>7.5133082278323493E-2</v>
      </c>
      <c r="V23" s="38">
        <v>0.91212113048226995</v>
      </c>
      <c r="W23" s="63">
        <v>36.218390709460103</v>
      </c>
      <c r="X23" s="63">
        <v>12.343182456985</v>
      </c>
      <c r="Y23" s="63">
        <v>1.53185869055642</v>
      </c>
      <c r="Z23" s="5">
        <v>5.9098283585126199E-2</v>
      </c>
      <c r="AA23" s="68">
        <v>756.36296927171099</v>
      </c>
      <c r="AB23" s="38">
        <v>0</v>
      </c>
      <c r="AC23" s="38">
        <v>0.82723414477898705</v>
      </c>
      <c r="AD23" s="41">
        <v>0</v>
      </c>
      <c r="AE23" s="40">
        <v>0</v>
      </c>
      <c r="AF23" s="38">
        <v>1</v>
      </c>
      <c r="AG23" s="38">
        <v>0.55723494554772501</v>
      </c>
      <c r="AH23" s="38">
        <v>5.9206838565022402E-2</v>
      </c>
      <c r="AI23" s="41">
        <v>0.35307895579756499</v>
      </c>
      <c r="AJ23" s="40">
        <v>0</v>
      </c>
      <c r="AK23" s="38">
        <v>3.4463084561178699E-2</v>
      </c>
      <c r="AL23" s="38">
        <v>0.218389654067905</v>
      </c>
      <c r="AM23" s="38">
        <v>0.56285033632286996</v>
      </c>
      <c r="AN23" s="41">
        <v>0.18429692504804601</v>
      </c>
      <c r="AO23" s="40">
        <v>0.149453475336322</v>
      </c>
      <c r="AP23" s="38">
        <v>4.24607623318385E-2</v>
      </c>
      <c r="AQ23" s="38">
        <v>0.12914397821908999</v>
      </c>
      <c r="AR23" s="38">
        <v>4.8096172325432403E-2</v>
      </c>
      <c r="AS23" s="41">
        <v>8.1658392056374096E-2</v>
      </c>
    </row>
    <row r="24" spans="1:45" s="2" customFormat="1" x14ac:dyDescent="0.15">
      <c r="A24" s="25" t="s">
        <v>241</v>
      </c>
      <c r="B24" s="35">
        <v>42140</v>
      </c>
      <c r="C24" s="10">
        <v>33134.506356495003</v>
      </c>
      <c r="D24" s="11">
        <v>0.654068735605151</v>
      </c>
      <c r="E24" s="12">
        <v>50659.0585251542</v>
      </c>
      <c r="F24" s="75">
        <v>0.51905986041727104</v>
      </c>
      <c r="G24" s="76">
        <v>0.16708084447486399</v>
      </c>
      <c r="H24" s="76">
        <v>2.6088606394080198E-4</v>
      </c>
      <c r="I24" s="77">
        <v>3.9759953310095998E-2</v>
      </c>
      <c r="J24" s="56">
        <v>7.4041225689916597E-4</v>
      </c>
      <c r="K24" s="71">
        <v>1.0503913743632401E-2</v>
      </c>
      <c r="L24" s="71">
        <v>4.0269142382841502E-2</v>
      </c>
      <c r="M24" s="38">
        <v>4.5870803913633301E-3</v>
      </c>
      <c r="N24" s="38">
        <v>3.66957271056236E-4</v>
      </c>
      <c r="O24" s="38">
        <v>0</v>
      </c>
      <c r="P24" s="38">
        <v>0</v>
      </c>
      <c r="Q24" s="38">
        <v>7.8882569119220899E-4</v>
      </c>
      <c r="R24" s="79">
        <v>6.42348821365076E-3</v>
      </c>
      <c r="S24" s="61">
        <v>1.9743711438063499E-2</v>
      </c>
      <c r="T24" s="38">
        <v>3.1917418130042702E-2</v>
      </c>
      <c r="U24" s="38">
        <v>7.2804812041909694E-2</v>
      </c>
      <c r="V24" s="38">
        <v>0.94152936639219198</v>
      </c>
      <c r="W24" s="63">
        <v>37.777309899613897</v>
      </c>
      <c r="X24" s="63">
        <v>13.202324403496901</v>
      </c>
      <c r="Y24" s="63">
        <v>1.3233352644674701</v>
      </c>
      <c r="Z24" s="5">
        <v>5.7492055562051003E-2</v>
      </c>
      <c r="AA24" s="68">
        <v>745.60652497928595</v>
      </c>
      <c r="AB24" s="38">
        <v>0</v>
      </c>
      <c r="AC24" s="38">
        <v>0.86893687707641198</v>
      </c>
      <c r="AD24" s="41">
        <v>0</v>
      </c>
      <c r="AE24" s="40">
        <v>0</v>
      </c>
      <c r="AF24" s="38">
        <v>1</v>
      </c>
      <c r="AG24" s="38">
        <v>0.47861888941623099</v>
      </c>
      <c r="AH24" s="38">
        <v>0.128832463217845</v>
      </c>
      <c r="AI24" s="41">
        <v>0.389178927384907</v>
      </c>
      <c r="AJ24" s="40">
        <v>0</v>
      </c>
      <c r="AK24" s="38">
        <v>3.4836260085429498E-2</v>
      </c>
      <c r="AL24" s="38">
        <v>0.179568106312292</v>
      </c>
      <c r="AM24" s="38">
        <v>0.56409587090650204</v>
      </c>
      <c r="AN24" s="41">
        <v>0.22149976269577501</v>
      </c>
      <c r="AO24" s="40">
        <v>0.19952539155196899</v>
      </c>
      <c r="AP24" s="38">
        <v>4.8054105363075403E-2</v>
      </c>
      <c r="AQ24" s="38">
        <v>0.28614143331751302</v>
      </c>
      <c r="AR24" s="38">
        <v>1.88419553868058E-2</v>
      </c>
      <c r="AS24" s="41">
        <v>1.47128618889416E-2</v>
      </c>
    </row>
    <row r="25" spans="1:45" s="2" customFormat="1" x14ac:dyDescent="0.15">
      <c r="A25" s="25" t="s">
        <v>242</v>
      </c>
      <c r="B25" s="35">
        <v>15535</v>
      </c>
      <c r="C25" s="10">
        <v>32733.624214283798</v>
      </c>
      <c r="D25" s="11">
        <v>0.66179934178213795</v>
      </c>
      <c r="E25" s="12">
        <v>49461.554504023101</v>
      </c>
      <c r="F25" s="75">
        <v>0.52721383939947297</v>
      </c>
      <c r="G25" s="76">
        <v>0.128224388750354</v>
      </c>
      <c r="H25" s="76">
        <v>6.4296277245547398E-5</v>
      </c>
      <c r="I25" s="77">
        <v>0.142149910330645</v>
      </c>
      <c r="J25" s="56">
        <v>1.0653033621896901E-4</v>
      </c>
      <c r="K25" s="71">
        <v>1.2469491958581399E-2</v>
      </c>
      <c r="L25" s="71">
        <v>4.9590632594658103E-2</v>
      </c>
      <c r="M25" s="38">
        <v>5.4917286774056502E-3</v>
      </c>
      <c r="N25" s="38">
        <v>3.9146950420805403E-4</v>
      </c>
      <c r="O25" s="38">
        <v>0</v>
      </c>
      <c r="P25" s="38">
        <v>0</v>
      </c>
      <c r="Q25" s="38">
        <v>3.6050280186016498E-4</v>
      </c>
      <c r="R25" s="79">
        <v>7.3686211422964798E-3</v>
      </c>
      <c r="S25" s="61">
        <v>3.9523656260057903E-2</v>
      </c>
      <c r="T25" s="38">
        <v>4.98873511425812E-2</v>
      </c>
      <c r="U25" s="38">
        <v>7.2534074122655195E-2</v>
      </c>
      <c r="V25" s="38">
        <v>0.96456586456536697</v>
      </c>
      <c r="W25" s="63">
        <v>39.289859327265901</v>
      </c>
      <c r="X25" s="63">
        <v>11.532944945918301</v>
      </c>
      <c r="Y25" s="63">
        <v>1.5114495968642401</v>
      </c>
      <c r="Z25" s="5">
        <v>6.21241492333467E-2</v>
      </c>
      <c r="AA25" s="68">
        <v>732.48396886658202</v>
      </c>
      <c r="AB25" s="38">
        <v>0</v>
      </c>
      <c r="AC25" s="38">
        <v>0.91078210492436396</v>
      </c>
      <c r="AD25" s="41">
        <v>0</v>
      </c>
      <c r="AE25" s="40">
        <v>0</v>
      </c>
      <c r="AF25" s="38">
        <v>1</v>
      </c>
      <c r="AG25" s="38">
        <v>0.392146765368522</v>
      </c>
      <c r="AH25" s="38">
        <v>0.17515288059221101</v>
      </c>
      <c r="AI25" s="41">
        <v>0.43160605085291198</v>
      </c>
      <c r="AJ25" s="40">
        <v>0</v>
      </c>
      <c r="AK25" s="38">
        <v>2.76794335371741E-2</v>
      </c>
      <c r="AL25" s="38">
        <v>7.7309301577084003E-2</v>
      </c>
      <c r="AM25" s="38">
        <v>0.46906984229159898</v>
      </c>
      <c r="AN25" s="41">
        <v>0.42594142259414203</v>
      </c>
      <c r="AO25" s="40">
        <v>9.86160283231413E-2</v>
      </c>
      <c r="AP25" s="38">
        <v>2.9224332153202401E-2</v>
      </c>
      <c r="AQ25" s="38">
        <v>0.55629224332153204</v>
      </c>
      <c r="AR25" s="38">
        <v>8.0463469584808496E-3</v>
      </c>
      <c r="AS25" s="41">
        <v>5.4715159317669697E-3</v>
      </c>
    </row>
    <row r="26" spans="1:45" s="2" customFormat="1" x14ac:dyDescent="0.15">
      <c r="A26" s="25" t="s">
        <v>243</v>
      </c>
      <c r="B26" s="35">
        <v>3581</v>
      </c>
      <c r="C26" s="10">
        <v>32524.509885506799</v>
      </c>
      <c r="D26" s="11">
        <v>0.642256658075676</v>
      </c>
      <c r="E26" s="12">
        <v>50640.985152192101</v>
      </c>
      <c r="F26" s="75">
        <v>0.52251183536887003</v>
      </c>
      <c r="G26" s="76">
        <v>8.6782720774609995E-2</v>
      </c>
      <c r="H26" s="76">
        <v>8.3635349874546904E-4</v>
      </c>
      <c r="I26" s="77">
        <v>0.14032634438823899</v>
      </c>
      <c r="J26" s="56">
        <v>6.1800536787053398E-4</v>
      </c>
      <c r="K26" s="71">
        <v>1.5368546748980701E-2</v>
      </c>
      <c r="L26" s="71">
        <v>8.75709725645617E-2</v>
      </c>
      <c r="M26" s="38">
        <v>1.4818044480207701E-2</v>
      </c>
      <c r="N26" s="38">
        <v>1.0495485251726E-3</v>
      </c>
      <c r="O26" s="38">
        <v>0</v>
      </c>
      <c r="P26" s="38">
        <v>0</v>
      </c>
      <c r="Q26" s="38">
        <v>9.8350489011788506E-4</v>
      </c>
      <c r="R26" s="79">
        <v>7.3678086062407798E-3</v>
      </c>
      <c r="S26" s="61">
        <v>7.95867076235688E-2</v>
      </c>
      <c r="T26" s="38">
        <v>8.5730242948896904E-2</v>
      </c>
      <c r="U26" s="38">
        <v>8.5563660007481807E-2</v>
      </c>
      <c r="V26" s="38">
        <v>0.98038190860504404</v>
      </c>
      <c r="W26" s="63">
        <v>40.2773760343145</v>
      </c>
      <c r="X26" s="63">
        <v>11.064910129223801</v>
      </c>
      <c r="Y26" s="63">
        <v>1.58390488512099</v>
      </c>
      <c r="Z26" s="5">
        <v>6.6853892379670807E-2</v>
      </c>
      <c r="AA26" s="68">
        <v>693.652839493339</v>
      </c>
      <c r="AB26" s="38">
        <v>0</v>
      </c>
      <c r="AC26" s="38">
        <v>0.93856464674671802</v>
      </c>
      <c r="AD26" s="41">
        <v>0</v>
      </c>
      <c r="AE26" s="40">
        <v>0</v>
      </c>
      <c r="AF26" s="38">
        <v>1</v>
      </c>
      <c r="AG26" s="38">
        <v>0.43200223401284499</v>
      </c>
      <c r="AH26" s="38">
        <v>0.20748394303267201</v>
      </c>
      <c r="AI26" s="41">
        <v>0.359676068137391</v>
      </c>
      <c r="AJ26" s="40">
        <v>0</v>
      </c>
      <c r="AK26" s="38">
        <v>1.7034347947500601E-2</v>
      </c>
      <c r="AL26" s="38">
        <v>5.5012566322256297E-2</v>
      </c>
      <c r="AM26" s="38">
        <v>0.53029879921809497</v>
      </c>
      <c r="AN26" s="41">
        <v>0.39765428651214701</v>
      </c>
      <c r="AO26" s="40">
        <v>8.6009494554593599E-2</v>
      </c>
      <c r="AP26" s="38">
        <v>1.48003351019268E-2</v>
      </c>
      <c r="AQ26" s="38">
        <v>0.58559061714604799</v>
      </c>
      <c r="AR26" s="38">
        <v>7.5397933538117797E-3</v>
      </c>
      <c r="AS26" s="41">
        <v>8.0982965652052503E-3</v>
      </c>
    </row>
    <row r="27" spans="1:45" s="2" customFormat="1" x14ac:dyDescent="0.15">
      <c r="A27" s="25" t="s">
        <v>244</v>
      </c>
      <c r="B27" s="35">
        <v>800</v>
      </c>
      <c r="C27" s="10">
        <v>23970.674487499899</v>
      </c>
      <c r="D27" s="11">
        <v>0.63899964185970803</v>
      </c>
      <c r="E27" s="12">
        <v>37512.813649999996</v>
      </c>
      <c r="F27" s="75">
        <v>0.53534480885218405</v>
      </c>
      <c r="G27" s="76">
        <v>4.3499144884089798E-2</v>
      </c>
      <c r="H27" s="76">
        <v>1.24843945068664E-3</v>
      </c>
      <c r="I27" s="77">
        <v>-2.0650422453421701E-2</v>
      </c>
      <c r="J27" s="56">
        <v>-2.7764079332554701E-3</v>
      </c>
      <c r="K27" s="71">
        <v>2.2444387561719799E-2</v>
      </c>
      <c r="L27" s="71">
        <v>0.131675349879951</v>
      </c>
      <c r="M27" s="38">
        <v>2.9543975717883902E-2</v>
      </c>
      <c r="N27" s="38">
        <v>1.8098176595999699E-3</v>
      </c>
      <c r="O27" s="38">
        <v>0</v>
      </c>
      <c r="P27" s="38">
        <v>0</v>
      </c>
      <c r="Q27" s="38">
        <v>0</v>
      </c>
      <c r="R27" s="79">
        <v>1.01106371425604E-2</v>
      </c>
      <c r="S27" s="61">
        <v>8.6249999999999993E-2</v>
      </c>
      <c r="T27" s="38">
        <v>8.8749999999999996E-2</v>
      </c>
      <c r="U27" s="38">
        <v>0.106060416561554</v>
      </c>
      <c r="V27" s="38">
        <v>0.98950228607719903</v>
      </c>
      <c r="W27" s="63">
        <v>39.437850629607397</v>
      </c>
      <c r="X27" s="63">
        <v>7.1701815900711496</v>
      </c>
      <c r="Y27" s="63">
        <v>1.8556186860432899</v>
      </c>
      <c r="Z27" s="5">
        <v>8.7335700842583699E-2</v>
      </c>
      <c r="AA27" s="68">
        <v>627.80740227729802</v>
      </c>
      <c r="AB27" s="38">
        <v>0</v>
      </c>
      <c r="AC27" s="38">
        <v>0.95750000000000002</v>
      </c>
      <c r="AD27" s="41">
        <v>0</v>
      </c>
      <c r="AE27" s="40">
        <v>0</v>
      </c>
      <c r="AF27" s="38">
        <v>1</v>
      </c>
      <c r="AG27" s="38">
        <v>0.58875</v>
      </c>
      <c r="AH27" s="38">
        <v>0.17624999999999999</v>
      </c>
      <c r="AI27" s="41">
        <v>0.23499999999999999</v>
      </c>
      <c r="AJ27" s="40">
        <v>0</v>
      </c>
      <c r="AK27" s="38">
        <v>2.5000000000000001E-3</v>
      </c>
      <c r="AL27" s="38">
        <v>2.75E-2</v>
      </c>
      <c r="AM27" s="38">
        <v>0.35249999999999998</v>
      </c>
      <c r="AN27" s="41">
        <v>0.61750000000000005</v>
      </c>
      <c r="AO27" s="40">
        <v>1.8749999999999999E-2</v>
      </c>
      <c r="AP27" s="38">
        <v>1.8749999999999999E-2</v>
      </c>
      <c r="AQ27" s="38">
        <v>0.72</v>
      </c>
      <c r="AR27" s="38">
        <v>8.7500000000000008E-3</v>
      </c>
      <c r="AS27" s="41">
        <v>3.7499999999999999E-3</v>
      </c>
    </row>
    <row r="28" spans="1:45" s="2" customFormat="1" x14ac:dyDescent="0.15">
      <c r="A28" s="25" t="s">
        <v>245</v>
      </c>
      <c r="B28" s="35">
        <v>87</v>
      </c>
      <c r="C28" s="10">
        <v>23396.3054022988</v>
      </c>
      <c r="D28" s="11">
        <v>0.63540928388407403</v>
      </c>
      <c r="E28" s="12">
        <v>36820.842873563197</v>
      </c>
      <c r="F28" s="75">
        <v>0.54587451557081401</v>
      </c>
      <c r="G28" s="76">
        <v>2.2825186779513E-2</v>
      </c>
      <c r="H28" s="76">
        <v>0</v>
      </c>
      <c r="I28" s="77">
        <v>0</v>
      </c>
      <c r="J28" s="56">
        <v>0</v>
      </c>
      <c r="K28" s="71">
        <v>0</v>
      </c>
      <c r="L28" s="71">
        <v>0.156352940625653</v>
      </c>
      <c r="M28" s="38">
        <v>1.39774205532411E-2</v>
      </c>
      <c r="N28" s="38">
        <v>1.7763002044280898E-2</v>
      </c>
      <c r="O28" s="38">
        <v>0</v>
      </c>
      <c r="P28" s="38">
        <v>0</v>
      </c>
      <c r="Q28" s="38">
        <v>0</v>
      </c>
      <c r="R28" s="79">
        <v>0</v>
      </c>
      <c r="S28" s="61">
        <v>0.13793103448275801</v>
      </c>
      <c r="T28" s="38">
        <v>0.126436781609195</v>
      </c>
      <c r="U28" s="38">
        <v>0.126384696340064</v>
      </c>
      <c r="V28" s="38">
        <v>1.0242547782529901</v>
      </c>
      <c r="W28" s="63">
        <v>40.222428074868397</v>
      </c>
      <c r="X28" s="63">
        <v>6.1868733561148002</v>
      </c>
      <c r="Y28" s="63">
        <v>1.9099609384468601</v>
      </c>
      <c r="Z28" s="5">
        <v>0.105066398865827</v>
      </c>
      <c r="AA28" s="68">
        <v>607.65524789130302</v>
      </c>
      <c r="AB28" s="38">
        <v>0</v>
      </c>
      <c r="AC28" s="38">
        <v>0.93103448275862</v>
      </c>
      <c r="AD28" s="41">
        <v>0</v>
      </c>
      <c r="AE28" s="40">
        <v>0</v>
      </c>
      <c r="AF28" s="38">
        <v>1</v>
      </c>
      <c r="AG28" s="38">
        <v>0.59770114942528696</v>
      </c>
      <c r="AH28" s="38">
        <v>0.18390804597701099</v>
      </c>
      <c r="AI28" s="41">
        <v>0.21839080459770099</v>
      </c>
      <c r="AJ28" s="40">
        <v>0</v>
      </c>
      <c r="AK28" s="38">
        <v>2.2988505747126398E-2</v>
      </c>
      <c r="AL28" s="38">
        <v>3.4482758620689599E-2</v>
      </c>
      <c r="AM28" s="38">
        <v>0.31034482758620602</v>
      </c>
      <c r="AN28" s="41">
        <v>0.63218390804597702</v>
      </c>
      <c r="AO28" s="40">
        <v>1.1494252873563199E-2</v>
      </c>
      <c r="AP28" s="38">
        <v>2.2988505747126398E-2</v>
      </c>
      <c r="AQ28" s="38">
        <v>0.68965517241379304</v>
      </c>
      <c r="AR28" s="38">
        <v>4.5977011494252797E-2</v>
      </c>
      <c r="AS28" s="41">
        <v>0</v>
      </c>
    </row>
    <row r="29" spans="1:45" s="2" customFormat="1" x14ac:dyDescent="0.15">
      <c r="A29" s="31" t="s">
        <v>25</v>
      </c>
      <c r="B29" s="34">
        <v>224307</v>
      </c>
      <c r="C29" s="27">
        <v>29583.2311718827</v>
      </c>
      <c r="D29" s="28">
        <v>0.65331653891753805</v>
      </c>
      <c r="E29" s="29">
        <v>45281.619872808202</v>
      </c>
      <c r="F29" s="72">
        <v>0.488598860946027</v>
      </c>
      <c r="G29" s="73">
        <v>0.16116544724510501</v>
      </c>
      <c r="H29" s="73">
        <v>1.03367462417907E-3</v>
      </c>
      <c r="I29" s="74">
        <v>-0.12732287050712099</v>
      </c>
      <c r="J29" s="69">
        <v>5.3320573096610798E-4</v>
      </c>
      <c r="K29" s="70">
        <v>6.6916532976498298E-3</v>
      </c>
      <c r="L29" s="70">
        <v>4.3453361453708199E-2</v>
      </c>
      <c r="M29" s="65">
        <v>4.7283538059704798E-3</v>
      </c>
      <c r="N29" s="65">
        <v>2.2492624058493399E-4</v>
      </c>
      <c r="O29" s="65">
        <v>0</v>
      </c>
      <c r="P29" s="65">
        <v>0</v>
      </c>
      <c r="Q29" s="65">
        <v>5.1021378193658398E-4</v>
      </c>
      <c r="R29" s="78">
        <v>4.4970028049603396E-3</v>
      </c>
      <c r="S29" s="60">
        <v>2.19966385355784E-2</v>
      </c>
      <c r="T29" s="65">
        <v>1.8933871880948801E-2</v>
      </c>
      <c r="U29" s="65">
        <v>7.3767832785161302E-2</v>
      </c>
      <c r="V29" s="65">
        <v>0.91797967292361404</v>
      </c>
      <c r="W29" s="62">
        <v>36.842836815881903</v>
      </c>
      <c r="X29" s="62">
        <v>12.189458468640201</v>
      </c>
      <c r="Y29" s="62">
        <v>1.4836750276909201</v>
      </c>
      <c r="Z29" s="30">
        <v>5.95290430242384E-2</v>
      </c>
      <c r="AA29" s="67">
        <v>748.44046940728197</v>
      </c>
      <c r="AB29" s="65">
        <v>0</v>
      </c>
      <c r="AC29" s="65">
        <v>0.84507393884274595</v>
      </c>
      <c r="AD29" s="66">
        <v>0</v>
      </c>
      <c r="AE29" s="64">
        <v>0</v>
      </c>
      <c r="AF29" s="65">
        <v>1</v>
      </c>
      <c r="AG29" s="65">
        <v>0.47667705421587298</v>
      </c>
      <c r="AH29" s="65">
        <v>9.0349387223760194E-2</v>
      </c>
      <c r="AI29" s="66">
        <v>0.39623819140731198</v>
      </c>
      <c r="AJ29" s="64">
        <v>0</v>
      </c>
      <c r="AK29" s="65">
        <v>2.88666871742745E-2</v>
      </c>
      <c r="AL29" s="65">
        <v>0.193975221459874</v>
      </c>
      <c r="AM29" s="65">
        <v>0.55641598345125198</v>
      </c>
      <c r="AN29" s="66">
        <v>0.220742107914599</v>
      </c>
      <c r="AO29" s="64">
        <v>0.13725831115390899</v>
      </c>
      <c r="AP29" s="65">
        <v>3.6735367153053602E-2</v>
      </c>
      <c r="AQ29" s="65">
        <v>0.18015487702122501</v>
      </c>
      <c r="AR29" s="65">
        <v>4.3690121128631701E-2</v>
      </c>
      <c r="AS29" s="66">
        <v>6.5165153116041805E-2</v>
      </c>
    </row>
    <row r="30" spans="1:45" s="2" customFormat="1" x14ac:dyDescent="0.15">
      <c r="A30" s="25" t="s">
        <v>246</v>
      </c>
      <c r="B30" s="35">
        <v>77020</v>
      </c>
      <c r="C30" s="10">
        <v>30477.7243244442</v>
      </c>
      <c r="D30" s="11">
        <v>0.70529815424799402</v>
      </c>
      <c r="E30" s="12">
        <v>43212.5394641651</v>
      </c>
      <c r="F30" s="75">
        <v>0.49546054290698299</v>
      </c>
      <c r="G30" s="76">
        <v>8.1656914503765193E-2</v>
      </c>
      <c r="H30" s="76">
        <v>1.6365666756517299E-4</v>
      </c>
      <c r="I30" s="77">
        <v>-0.233045564478635</v>
      </c>
      <c r="J30" s="56">
        <v>2.23270895173579E-4</v>
      </c>
      <c r="K30" s="71">
        <v>2.82991288785022E-3</v>
      </c>
      <c r="L30" s="71">
        <v>3.9425297566172898E-2</v>
      </c>
      <c r="M30" s="38">
        <v>3.3037092291019802E-3</v>
      </c>
      <c r="N30" s="38">
        <v>1.55875939853091E-4</v>
      </c>
      <c r="O30" s="38">
        <v>0</v>
      </c>
      <c r="P30" s="38">
        <v>0</v>
      </c>
      <c r="Q30" s="38">
        <v>2.26894903752425E-4</v>
      </c>
      <c r="R30" s="79">
        <v>2.22995945893377E-3</v>
      </c>
      <c r="S30" s="61">
        <v>1.15424565048039E-2</v>
      </c>
      <c r="T30" s="38">
        <v>1.4100233705531E-2</v>
      </c>
      <c r="U30" s="38">
        <v>7.2121375215433506E-2</v>
      </c>
      <c r="V30" s="38">
        <v>0.91952320026494205</v>
      </c>
      <c r="W30" s="63">
        <v>36.809855295875003</v>
      </c>
      <c r="X30" s="63">
        <v>4.8288894562293896</v>
      </c>
      <c r="Y30" s="63">
        <v>1.60667891820208</v>
      </c>
      <c r="Z30" s="5">
        <v>6.0659939430744901E-2</v>
      </c>
      <c r="AA30" s="68">
        <v>747.96293035662995</v>
      </c>
      <c r="AB30" s="38">
        <v>0</v>
      </c>
      <c r="AC30" s="38">
        <v>0.85303817190340103</v>
      </c>
      <c r="AD30" s="41">
        <v>0</v>
      </c>
      <c r="AE30" s="40">
        <v>0</v>
      </c>
      <c r="AF30" s="38">
        <v>1</v>
      </c>
      <c r="AG30" s="38">
        <v>0.46400934822124101</v>
      </c>
      <c r="AH30" s="38">
        <v>0.102752531809919</v>
      </c>
      <c r="AI30" s="41">
        <v>0.40024668917164302</v>
      </c>
      <c r="AJ30" s="40">
        <v>0</v>
      </c>
      <c r="AK30" s="38">
        <v>0</v>
      </c>
      <c r="AL30" s="38">
        <v>1.68787327966761E-4</v>
      </c>
      <c r="AM30" s="38">
        <v>0.41132173461438498</v>
      </c>
      <c r="AN30" s="41">
        <v>0.58850947805764697</v>
      </c>
      <c r="AO30" s="40">
        <v>0.10051934562451301</v>
      </c>
      <c r="AP30" s="38">
        <v>2.5915346663204299E-2</v>
      </c>
      <c r="AQ30" s="38">
        <v>0.28449753310828302</v>
      </c>
      <c r="AR30" s="38">
        <v>3.3744481952739498E-2</v>
      </c>
      <c r="AS30" s="41">
        <v>4.40145416774863E-2</v>
      </c>
    </row>
    <row r="31" spans="1:45" s="2" customFormat="1" x14ac:dyDescent="0.15">
      <c r="A31" s="25" t="s">
        <v>247</v>
      </c>
      <c r="B31" s="35">
        <v>89353</v>
      </c>
      <c r="C31" s="10">
        <v>29207.6941402784</v>
      </c>
      <c r="D31" s="11">
        <v>0.66844470417471402</v>
      </c>
      <c r="E31" s="12">
        <v>43695.004175909002</v>
      </c>
      <c r="F31" s="75">
        <v>0.48648235556747799</v>
      </c>
      <c r="G31" s="76">
        <v>0.12917182660882301</v>
      </c>
      <c r="H31" s="76">
        <v>2.5399276628601601E-4</v>
      </c>
      <c r="I31" s="77">
        <v>-5.2834902729420603E-2</v>
      </c>
      <c r="J31" s="56">
        <v>9.6163946561291403E-4</v>
      </c>
      <c r="K31" s="71">
        <v>4.1895562159349996E-3</v>
      </c>
      <c r="L31" s="71">
        <v>5.0975113234802298E-2</v>
      </c>
      <c r="M31" s="38">
        <v>5.7207322133721403E-3</v>
      </c>
      <c r="N31" s="38">
        <v>3.0185565156256298E-4</v>
      </c>
      <c r="O31" s="38">
        <v>0</v>
      </c>
      <c r="P31" s="38">
        <v>0</v>
      </c>
      <c r="Q31" s="38">
        <v>7.5974221810217899E-4</v>
      </c>
      <c r="R31" s="79">
        <v>2.1420909566686398E-3</v>
      </c>
      <c r="S31" s="61">
        <v>3.3843295692366201E-2</v>
      </c>
      <c r="T31" s="38">
        <v>2.8807090976240301E-2</v>
      </c>
      <c r="U31" s="38">
        <v>7.3414367756748894E-2</v>
      </c>
      <c r="V31" s="38">
        <v>0.91502147086143404</v>
      </c>
      <c r="W31" s="63">
        <v>36.9782269102203</v>
      </c>
      <c r="X31" s="63">
        <v>10.8992178268809</v>
      </c>
      <c r="Y31" s="63">
        <v>1.5142388685111901</v>
      </c>
      <c r="Z31" s="5">
        <v>5.8600643183110201E-2</v>
      </c>
      <c r="AA31" s="68">
        <v>744.48870681138601</v>
      </c>
      <c r="AB31" s="38">
        <v>0</v>
      </c>
      <c r="AC31" s="38">
        <v>0.84798495853524702</v>
      </c>
      <c r="AD31" s="41">
        <v>0</v>
      </c>
      <c r="AE31" s="40">
        <v>0</v>
      </c>
      <c r="AF31" s="38">
        <v>1</v>
      </c>
      <c r="AG31" s="38">
        <v>0.45568699428110898</v>
      </c>
      <c r="AH31" s="38">
        <v>9.3561492059583903E-2</v>
      </c>
      <c r="AI31" s="41">
        <v>0.410260427741653</v>
      </c>
      <c r="AJ31" s="40">
        <v>0</v>
      </c>
      <c r="AK31" s="38">
        <v>0</v>
      </c>
      <c r="AL31" s="38">
        <v>5.46036506888408E-2</v>
      </c>
      <c r="AM31" s="38">
        <v>0.89855964545118705</v>
      </c>
      <c r="AN31" s="41">
        <v>4.6836703859971102E-2</v>
      </c>
      <c r="AO31" s="40">
        <v>0.135194117712891</v>
      </c>
      <c r="AP31" s="38">
        <v>3.94726534083914E-2</v>
      </c>
      <c r="AQ31" s="38">
        <v>0.140241513995053</v>
      </c>
      <c r="AR31" s="38">
        <v>5.0832092934764303E-2</v>
      </c>
      <c r="AS31" s="41">
        <v>7.2286325025460799E-2</v>
      </c>
    </row>
    <row r="32" spans="1:45" s="2" customFormat="1" x14ac:dyDescent="0.15">
      <c r="A32" s="25" t="s">
        <v>248</v>
      </c>
      <c r="B32" s="35">
        <v>40844</v>
      </c>
      <c r="C32" s="10">
        <v>28634.123235116502</v>
      </c>
      <c r="D32" s="11">
        <v>0.60488578781296298</v>
      </c>
      <c r="E32" s="12">
        <v>47338.065816766197</v>
      </c>
      <c r="F32" s="75">
        <v>0.48326741793553701</v>
      </c>
      <c r="G32" s="76">
        <v>0.25183953003551601</v>
      </c>
      <c r="H32" s="76">
        <v>2.9281237132268798E-3</v>
      </c>
      <c r="I32" s="77">
        <v>-9.7260985048032697E-2</v>
      </c>
      <c r="J32" s="56">
        <v>4.8640225715398201E-4</v>
      </c>
      <c r="K32" s="71">
        <v>8.0975004625963506E-3</v>
      </c>
      <c r="L32" s="71">
        <v>3.8780201725952097E-2</v>
      </c>
      <c r="M32" s="38">
        <v>6.8666914317405897E-3</v>
      </c>
      <c r="N32" s="38">
        <v>2.7363329467489501E-4</v>
      </c>
      <c r="O32" s="38">
        <v>0</v>
      </c>
      <c r="P32" s="38">
        <v>0</v>
      </c>
      <c r="Q32" s="38">
        <v>4.8317979112092602E-4</v>
      </c>
      <c r="R32" s="79">
        <v>4.5602059239624199E-3</v>
      </c>
      <c r="S32" s="61">
        <v>2.3944765449025501E-2</v>
      </c>
      <c r="T32" s="38">
        <v>1.33434531387719E-2</v>
      </c>
      <c r="U32" s="38">
        <v>7.5260702307601193E-2</v>
      </c>
      <c r="V32" s="38">
        <v>0.91373884585458098</v>
      </c>
      <c r="W32" s="63">
        <v>36.094046049359299</v>
      </c>
      <c r="X32" s="63">
        <v>18.858534417283899</v>
      </c>
      <c r="Y32" s="63">
        <v>1.3697370324990501</v>
      </c>
      <c r="Z32" s="5">
        <v>6.0072957852236097E-2</v>
      </c>
      <c r="AA32" s="68">
        <v>750.67817713636498</v>
      </c>
      <c r="AB32" s="38">
        <v>0</v>
      </c>
      <c r="AC32" s="38">
        <v>0.83630398589756105</v>
      </c>
      <c r="AD32" s="41">
        <v>0</v>
      </c>
      <c r="AE32" s="40">
        <v>0</v>
      </c>
      <c r="AF32" s="38">
        <v>1</v>
      </c>
      <c r="AG32" s="38">
        <v>0.49850651258446699</v>
      </c>
      <c r="AH32" s="38">
        <v>8.1848007051219196E-2</v>
      </c>
      <c r="AI32" s="41">
        <v>0.38385074919204698</v>
      </c>
      <c r="AJ32" s="40">
        <v>0</v>
      </c>
      <c r="AK32" s="38">
        <v>2.0076388208794399E-3</v>
      </c>
      <c r="AL32" s="38">
        <v>0.68391930271276002</v>
      </c>
      <c r="AM32" s="38">
        <v>0.31404857506610501</v>
      </c>
      <c r="AN32" s="41">
        <v>2.4483400254627299E-5</v>
      </c>
      <c r="AO32" s="40">
        <v>0.17099206737831699</v>
      </c>
      <c r="AP32" s="38">
        <v>4.5245323670551299E-2</v>
      </c>
      <c r="AQ32" s="38">
        <v>9.8153951620801094E-2</v>
      </c>
      <c r="AR32" s="38">
        <v>5.0411321124277701E-2</v>
      </c>
      <c r="AS32" s="41">
        <v>7.8469297816080696E-2</v>
      </c>
    </row>
    <row r="33" spans="1:45" s="2" customFormat="1" x14ac:dyDescent="0.15">
      <c r="A33" s="25" t="s">
        <v>249</v>
      </c>
      <c r="B33" s="35">
        <v>15283</v>
      </c>
      <c r="C33" s="10">
        <v>29302.0244095661</v>
      </c>
      <c r="D33" s="11">
        <v>0.53052934933921603</v>
      </c>
      <c r="E33" s="12">
        <v>55231.674639795798</v>
      </c>
      <c r="F33" s="75">
        <v>0.49132198990527198</v>
      </c>
      <c r="G33" s="76">
        <v>0.46539513195607202</v>
      </c>
      <c r="H33" s="76">
        <v>3.71770636420919E-3</v>
      </c>
      <c r="I33" s="77">
        <v>-0.198224415387554</v>
      </c>
      <c r="J33" s="56">
        <v>6.0673422588480201E-4</v>
      </c>
      <c r="K33" s="71">
        <v>3.2055867781372802E-2</v>
      </c>
      <c r="L33" s="71">
        <v>3.5032006840766197E-2</v>
      </c>
      <c r="M33" s="38">
        <v>1.25629285074365E-3</v>
      </c>
      <c r="N33" s="38">
        <v>4.2075210009191399E-5</v>
      </c>
      <c r="O33" s="38">
        <v>0</v>
      </c>
      <c r="P33" s="38">
        <v>0</v>
      </c>
      <c r="Q33" s="38">
        <v>5.4838400051278498E-4</v>
      </c>
      <c r="R33" s="79">
        <v>1.95722102200592E-2</v>
      </c>
      <c r="S33" s="61">
        <v>2.6827193613819201E-3</v>
      </c>
      <c r="T33" s="38">
        <v>2.6827193613819201E-3</v>
      </c>
      <c r="U33" s="38">
        <v>7.7619795762392904E-2</v>
      </c>
      <c r="V33" s="38">
        <v>0.92532930723342</v>
      </c>
      <c r="W33" s="63">
        <v>36.727504497018799</v>
      </c>
      <c r="X33" s="63">
        <v>27.608656338572999</v>
      </c>
      <c r="Y33" s="63">
        <v>1.2001399535962201</v>
      </c>
      <c r="Z33" s="5">
        <v>5.8195614383320902E-2</v>
      </c>
      <c r="AA33" s="68">
        <v>760.98717828982899</v>
      </c>
      <c r="AB33" s="38">
        <v>0</v>
      </c>
      <c r="AC33" s="38">
        <v>0.81456520316691705</v>
      </c>
      <c r="AD33" s="41">
        <v>0</v>
      </c>
      <c r="AE33" s="40">
        <v>0</v>
      </c>
      <c r="AF33" s="38">
        <v>1</v>
      </c>
      <c r="AG33" s="38">
        <v>0.58496368514035202</v>
      </c>
      <c r="AH33" s="38">
        <v>4.1025976575279698E-2</v>
      </c>
      <c r="AI33" s="41">
        <v>0.33455473401819003</v>
      </c>
      <c r="AJ33" s="40">
        <v>0</v>
      </c>
      <c r="AK33" s="38">
        <v>0.30707321860891101</v>
      </c>
      <c r="AL33" s="38">
        <v>0.69266505267290401</v>
      </c>
      <c r="AM33" s="38">
        <v>2.6172871818360202E-4</v>
      </c>
      <c r="AN33" s="41">
        <v>0</v>
      </c>
      <c r="AO33" s="40">
        <v>0.22835830661519299</v>
      </c>
      <c r="AP33" s="38">
        <v>4.5082771707125498E-2</v>
      </c>
      <c r="AQ33" s="38">
        <v>0.11077667997120901</v>
      </c>
      <c r="AR33" s="38">
        <v>3.6642020545704299E-2</v>
      </c>
      <c r="AS33" s="41">
        <v>9.481122816201E-2</v>
      </c>
    </row>
    <row r="34" spans="1:45" s="2" customFormat="1" x14ac:dyDescent="0.15">
      <c r="A34" s="25" t="s">
        <v>250</v>
      </c>
      <c r="B34" s="35">
        <v>1452</v>
      </c>
      <c r="C34" s="10">
        <v>34742.731460055002</v>
      </c>
      <c r="D34" s="11">
        <v>0.43076204119141598</v>
      </c>
      <c r="E34" s="12">
        <v>80654.115585399399</v>
      </c>
      <c r="F34" s="75">
        <v>0.44952666828362597</v>
      </c>
      <c r="G34" s="76">
        <v>0.51374383270452695</v>
      </c>
      <c r="H34" s="76">
        <v>1.9736842105263102E-3</v>
      </c>
      <c r="I34" s="77">
        <v>2.4897204961123399E-2</v>
      </c>
      <c r="J34" s="56">
        <v>7.7755175519194297E-4</v>
      </c>
      <c r="K34" s="71">
        <v>0.12211052179135</v>
      </c>
      <c r="L34" s="71">
        <v>2.8527597518322501E-2</v>
      </c>
      <c r="M34" s="38">
        <v>1.2157595780432E-3</v>
      </c>
      <c r="N34" s="38">
        <v>0</v>
      </c>
      <c r="O34" s="38">
        <v>0</v>
      </c>
      <c r="P34" s="38">
        <v>0</v>
      </c>
      <c r="Q34" s="38">
        <v>5.8735416074725405E-4</v>
      </c>
      <c r="R34" s="79">
        <v>6.8013156116472795E-2</v>
      </c>
      <c r="S34" s="61">
        <v>0</v>
      </c>
      <c r="T34" s="38">
        <v>0</v>
      </c>
      <c r="U34" s="38">
        <v>7.8807978260254805E-2</v>
      </c>
      <c r="V34" s="38">
        <v>0.97200124982676595</v>
      </c>
      <c r="W34" s="63">
        <v>42.860669326583903</v>
      </c>
      <c r="X34" s="63">
        <v>34.970973645146898</v>
      </c>
      <c r="Y34" s="63">
        <v>1.0021598538483001</v>
      </c>
      <c r="Z34" s="5">
        <v>5.9389510288466701E-2</v>
      </c>
      <c r="AA34" s="68">
        <v>768.31014130174901</v>
      </c>
      <c r="AB34" s="38">
        <v>0</v>
      </c>
      <c r="AC34" s="38">
        <v>0.80853994490358105</v>
      </c>
      <c r="AD34" s="41">
        <v>0</v>
      </c>
      <c r="AE34" s="40">
        <v>0</v>
      </c>
      <c r="AF34" s="38">
        <v>1</v>
      </c>
      <c r="AG34" s="38">
        <v>0.66322314049586695</v>
      </c>
      <c r="AH34" s="38">
        <v>1.3085399449035799E-2</v>
      </c>
      <c r="AI34" s="41">
        <v>0.31336088154269898</v>
      </c>
      <c r="AJ34" s="40">
        <v>0</v>
      </c>
      <c r="AK34" s="38">
        <v>0.92837465564738297</v>
      </c>
      <c r="AL34" s="38">
        <v>6.7493112947658404E-2</v>
      </c>
      <c r="AM34" s="38">
        <v>3.4435261707988899E-3</v>
      </c>
      <c r="AN34" s="41">
        <v>6.8870523415977898E-4</v>
      </c>
      <c r="AO34" s="40">
        <v>0.25344352617079802</v>
      </c>
      <c r="AP34" s="38">
        <v>9.5041322314049506E-2</v>
      </c>
      <c r="AQ34" s="38">
        <v>0.13980716253443501</v>
      </c>
      <c r="AR34" s="38">
        <v>2.41046831955922E-2</v>
      </c>
      <c r="AS34" s="41">
        <v>6.8870523415977894E-2</v>
      </c>
    </row>
    <row r="35" spans="1:45" s="2" customFormat="1" x14ac:dyDescent="0.15">
      <c r="A35" s="25" t="s">
        <v>251</v>
      </c>
      <c r="B35" s="35">
        <v>319</v>
      </c>
      <c r="C35" s="10">
        <v>29998.686300940401</v>
      </c>
      <c r="D35" s="11">
        <v>0.364168796785583</v>
      </c>
      <c r="E35" s="12">
        <v>82375.773448275795</v>
      </c>
      <c r="F35" s="75">
        <v>0.41665214675277101</v>
      </c>
      <c r="G35" s="76">
        <v>0.54374526040745297</v>
      </c>
      <c r="H35" s="76">
        <v>0</v>
      </c>
      <c r="I35" s="77">
        <v>-1.6465661511406401E-3</v>
      </c>
      <c r="J35" s="56">
        <v>3.53473290197704E-3</v>
      </c>
      <c r="K35" s="71">
        <v>0.15196892097925599</v>
      </c>
      <c r="L35" s="71">
        <v>2.29959348909545E-2</v>
      </c>
      <c r="M35" s="38">
        <v>0</v>
      </c>
      <c r="N35" s="38">
        <v>0</v>
      </c>
      <c r="O35" s="38">
        <v>0</v>
      </c>
      <c r="P35" s="38">
        <v>0</v>
      </c>
      <c r="Q35" s="38">
        <v>3.12995419748229E-3</v>
      </c>
      <c r="R35" s="79">
        <v>9.0494228484366002E-2</v>
      </c>
      <c r="S35" s="61">
        <v>6.2695924764890202E-3</v>
      </c>
      <c r="T35" s="38">
        <v>3.1347962382445101E-3</v>
      </c>
      <c r="U35" s="38">
        <v>7.8103322067988895E-2</v>
      </c>
      <c r="V35" s="38">
        <v>0.98638011710820195</v>
      </c>
      <c r="W35" s="63">
        <v>49.811471265979797</v>
      </c>
      <c r="X35" s="63">
        <v>43.2469199627986</v>
      </c>
      <c r="Y35" s="63">
        <v>1.0602831091603</v>
      </c>
      <c r="Z35" s="5">
        <v>5.6559682002427301E-2</v>
      </c>
      <c r="AA35" s="68">
        <v>759.84172143124795</v>
      </c>
      <c r="AB35" s="38">
        <v>0</v>
      </c>
      <c r="AC35" s="38">
        <v>0.84952978056426298</v>
      </c>
      <c r="AD35" s="41">
        <v>0</v>
      </c>
      <c r="AE35" s="40">
        <v>0</v>
      </c>
      <c r="AF35" s="38">
        <v>1</v>
      </c>
      <c r="AG35" s="38">
        <v>0.57680250783699005</v>
      </c>
      <c r="AH35" s="38">
        <v>9.4043887147335394E-3</v>
      </c>
      <c r="AI35" s="41">
        <v>0.41065830721003099</v>
      </c>
      <c r="AJ35" s="40">
        <v>0</v>
      </c>
      <c r="AK35" s="38">
        <v>0.99059561128526596</v>
      </c>
      <c r="AL35" s="38">
        <v>0</v>
      </c>
      <c r="AM35" s="38">
        <v>9.4043887147335394E-3</v>
      </c>
      <c r="AN35" s="41">
        <v>0</v>
      </c>
      <c r="AO35" s="40">
        <v>0.31661442006269502</v>
      </c>
      <c r="AP35" s="38">
        <v>0.128526645768025</v>
      </c>
      <c r="AQ35" s="38">
        <v>0.18181818181818099</v>
      </c>
      <c r="AR35" s="38">
        <v>1.56739811912225E-2</v>
      </c>
      <c r="AS35" s="41">
        <v>4.0752351097178598E-2</v>
      </c>
    </row>
    <row r="36" spans="1:45" s="2" customFormat="1" x14ac:dyDescent="0.15">
      <c r="A36" s="25" t="s">
        <v>252</v>
      </c>
      <c r="B36" s="35">
        <v>36</v>
      </c>
      <c r="C36" s="10">
        <v>32372.694722222201</v>
      </c>
      <c r="D36" s="11">
        <v>0.33245197855604702</v>
      </c>
      <c r="E36" s="12">
        <v>97375.551388888896</v>
      </c>
      <c r="F36" s="75">
        <v>0.350322214197402</v>
      </c>
      <c r="G36" s="76">
        <v>0.46722771141129799</v>
      </c>
      <c r="H36" s="76">
        <v>0</v>
      </c>
      <c r="I36" s="77">
        <v>0.16267923015236499</v>
      </c>
      <c r="J36" s="56">
        <v>0</v>
      </c>
      <c r="K36" s="71">
        <v>1.27438120044257E-2</v>
      </c>
      <c r="L36" s="71">
        <v>5.2574168279901801E-2</v>
      </c>
      <c r="M36" s="38">
        <v>3.1120791689834702E-2</v>
      </c>
      <c r="N36" s="38">
        <v>0</v>
      </c>
      <c r="O36" s="38">
        <v>0</v>
      </c>
      <c r="P36" s="38">
        <v>0</v>
      </c>
      <c r="Q36" s="38">
        <v>0</v>
      </c>
      <c r="R36" s="79">
        <v>1.16819267622447E-2</v>
      </c>
      <c r="S36" s="61">
        <v>0</v>
      </c>
      <c r="T36" s="38">
        <v>0</v>
      </c>
      <c r="U36" s="38">
        <v>7.8830293223628597E-2</v>
      </c>
      <c r="V36" s="38">
        <v>0.99906061234784804</v>
      </c>
      <c r="W36" s="63">
        <v>59.879580604856599</v>
      </c>
      <c r="X36" s="63">
        <v>52.449594356169399</v>
      </c>
      <c r="Y36" s="63">
        <v>1.0360719794526301</v>
      </c>
      <c r="Z36" s="5">
        <v>6.7837978209527305E-2</v>
      </c>
      <c r="AA36" s="68">
        <v>768.26359383740805</v>
      </c>
      <c r="AB36" s="38">
        <v>0</v>
      </c>
      <c r="AC36" s="38">
        <v>0.91666666666666596</v>
      </c>
      <c r="AD36" s="41">
        <v>0</v>
      </c>
      <c r="AE36" s="40">
        <v>0</v>
      </c>
      <c r="AF36" s="38">
        <v>1</v>
      </c>
      <c r="AG36" s="38">
        <v>0.52777777777777701</v>
      </c>
      <c r="AH36" s="38">
        <v>0</v>
      </c>
      <c r="AI36" s="41">
        <v>0.47222222222222199</v>
      </c>
      <c r="AJ36" s="40">
        <v>0</v>
      </c>
      <c r="AK36" s="38">
        <v>1</v>
      </c>
      <c r="AL36" s="38">
        <v>0</v>
      </c>
      <c r="AM36" s="38">
        <v>0</v>
      </c>
      <c r="AN36" s="41">
        <v>0</v>
      </c>
      <c r="AO36" s="40">
        <v>0.63888888888888795</v>
      </c>
      <c r="AP36" s="38">
        <v>2.77777777777777E-2</v>
      </c>
      <c r="AQ36" s="38">
        <v>0.11111111111111099</v>
      </c>
      <c r="AR36" s="38">
        <v>0</v>
      </c>
      <c r="AS36" s="41">
        <v>2.77777777777777E-2</v>
      </c>
    </row>
    <row r="37" spans="1:45" s="2" customFormat="1" x14ac:dyDescent="0.15">
      <c r="A37" s="31" t="s">
        <v>53</v>
      </c>
      <c r="B37" s="34">
        <v>224307</v>
      </c>
      <c r="C37" s="27">
        <v>29583.2311718827</v>
      </c>
      <c r="D37" s="28">
        <v>0.65331653891753805</v>
      </c>
      <c r="E37" s="29">
        <v>45281.619872808202</v>
      </c>
      <c r="F37" s="72">
        <v>0.488598860946027</v>
      </c>
      <c r="G37" s="73">
        <v>0.16116544724510501</v>
      </c>
      <c r="H37" s="73">
        <v>1.03367462417907E-3</v>
      </c>
      <c r="I37" s="74">
        <v>-0.12732287050712099</v>
      </c>
      <c r="J37" s="69">
        <v>5.3320573096610798E-4</v>
      </c>
      <c r="K37" s="70">
        <v>6.6916532976498298E-3</v>
      </c>
      <c r="L37" s="70">
        <v>4.3453361453708199E-2</v>
      </c>
      <c r="M37" s="65">
        <v>4.7283538059704798E-3</v>
      </c>
      <c r="N37" s="65">
        <v>2.2492624058493399E-4</v>
      </c>
      <c r="O37" s="65">
        <v>0</v>
      </c>
      <c r="P37" s="65">
        <v>0</v>
      </c>
      <c r="Q37" s="65">
        <v>5.1021378193658398E-4</v>
      </c>
      <c r="R37" s="78">
        <v>4.4970028049603396E-3</v>
      </c>
      <c r="S37" s="60">
        <v>2.19966385355784E-2</v>
      </c>
      <c r="T37" s="65">
        <v>1.8933871880948801E-2</v>
      </c>
      <c r="U37" s="65">
        <v>7.3767832785161302E-2</v>
      </c>
      <c r="V37" s="65">
        <v>0.91797967292361404</v>
      </c>
      <c r="W37" s="62">
        <v>36.842836815881903</v>
      </c>
      <c r="X37" s="62">
        <v>12.189458468640201</v>
      </c>
      <c r="Y37" s="62">
        <v>1.4836750276909201</v>
      </c>
      <c r="Z37" s="30">
        <v>5.95290430242384E-2</v>
      </c>
      <c r="AA37" s="67">
        <v>748.44046940728197</v>
      </c>
      <c r="AB37" s="65">
        <v>0</v>
      </c>
      <c r="AC37" s="65">
        <v>0.84507393884274595</v>
      </c>
      <c r="AD37" s="66">
        <v>0</v>
      </c>
      <c r="AE37" s="64">
        <v>0</v>
      </c>
      <c r="AF37" s="65">
        <v>1</v>
      </c>
      <c r="AG37" s="65">
        <v>0.47667705421587298</v>
      </c>
      <c r="AH37" s="65">
        <v>9.0349387223760194E-2</v>
      </c>
      <c r="AI37" s="66">
        <v>0.39623819140731198</v>
      </c>
      <c r="AJ37" s="64">
        <v>0</v>
      </c>
      <c r="AK37" s="65">
        <v>2.88666871742745E-2</v>
      </c>
      <c r="AL37" s="65">
        <v>0.193975221459874</v>
      </c>
      <c r="AM37" s="65">
        <v>0.55641598345125198</v>
      </c>
      <c r="AN37" s="66">
        <v>0.220742107914599</v>
      </c>
      <c r="AO37" s="64">
        <v>0.13725831115390899</v>
      </c>
      <c r="AP37" s="65">
        <v>3.6735367153053602E-2</v>
      </c>
      <c r="AQ37" s="65">
        <v>0.18015487702122501</v>
      </c>
      <c r="AR37" s="65">
        <v>4.3690121128631701E-2</v>
      </c>
      <c r="AS37" s="66">
        <v>6.5165153116041805E-2</v>
      </c>
    </row>
    <row r="38" spans="1:45" s="2" customFormat="1" x14ac:dyDescent="0.15">
      <c r="A38" s="25" t="s">
        <v>178</v>
      </c>
      <c r="B38" s="35">
        <v>60</v>
      </c>
      <c r="C38" s="10">
        <v>21476.6668333333</v>
      </c>
      <c r="D38" s="11">
        <v>0.67790804187478804</v>
      </c>
      <c r="E38" s="12">
        <v>31680.7966666666</v>
      </c>
      <c r="F38" s="75">
        <v>0.46928988527665699</v>
      </c>
      <c r="G38" s="76">
        <v>0.132327093421165</v>
      </c>
      <c r="H38" s="76">
        <v>0</v>
      </c>
      <c r="I38" s="77">
        <v>0</v>
      </c>
      <c r="J38" s="56">
        <v>0</v>
      </c>
      <c r="K38" s="71">
        <v>0</v>
      </c>
      <c r="L38" s="71">
        <v>0.31971403601028903</v>
      </c>
      <c r="M38" s="38">
        <v>8.5725996541005697E-2</v>
      </c>
      <c r="N38" s="38">
        <v>1.7691370342298798E-2</v>
      </c>
      <c r="O38" s="38">
        <v>0</v>
      </c>
      <c r="P38" s="38">
        <v>0</v>
      </c>
      <c r="Q38" s="38">
        <v>0</v>
      </c>
      <c r="R38" s="79">
        <v>0</v>
      </c>
      <c r="S38" s="61">
        <v>0.2</v>
      </c>
      <c r="T38" s="38">
        <v>0.2</v>
      </c>
      <c r="U38" s="38">
        <v>7.6858954351550907E-2</v>
      </c>
      <c r="V38" s="38">
        <v>0.87438688074600701</v>
      </c>
      <c r="W38" s="63">
        <v>37.155764859237998</v>
      </c>
      <c r="X38" s="63">
        <v>11.0581820964308</v>
      </c>
      <c r="Y38" s="63">
        <v>1.4933248627270399</v>
      </c>
      <c r="Z38" s="5">
        <v>6.4154856074726194E-2</v>
      </c>
      <c r="AA38" s="68">
        <v>454.970141796728</v>
      </c>
      <c r="AB38" s="38">
        <v>0</v>
      </c>
      <c r="AC38" s="38">
        <v>1</v>
      </c>
      <c r="AD38" s="41">
        <v>0</v>
      </c>
      <c r="AE38" s="40">
        <v>0</v>
      </c>
      <c r="AF38" s="38">
        <v>1</v>
      </c>
      <c r="AG38" s="38">
        <v>0.55000000000000004</v>
      </c>
      <c r="AH38" s="38">
        <v>0.1</v>
      </c>
      <c r="AI38" s="41">
        <v>0.33333333333333298</v>
      </c>
      <c r="AJ38" s="40">
        <v>0</v>
      </c>
      <c r="AK38" s="38">
        <v>0</v>
      </c>
      <c r="AL38" s="38">
        <v>0.16666666666666599</v>
      </c>
      <c r="AM38" s="38">
        <v>0.73333333333333295</v>
      </c>
      <c r="AN38" s="41">
        <v>0.1</v>
      </c>
      <c r="AO38" s="40">
        <v>0.05</v>
      </c>
      <c r="AP38" s="38">
        <v>6.6666666666666596E-2</v>
      </c>
      <c r="AQ38" s="38">
        <v>6.6666666666666596E-2</v>
      </c>
      <c r="AR38" s="38">
        <v>6.6666666666666596E-2</v>
      </c>
      <c r="AS38" s="41">
        <v>0.116666666666666</v>
      </c>
    </row>
    <row r="39" spans="1:45" s="2" customFormat="1" x14ac:dyDescent="0.15">
      <c r="A39" s="25" t="s">
        <v>179</v>
      </c>
      <c r="B39" s="35">
        <v>848</v>
      </c>
      <c r="C39" s="10">
        <v>21222.110518867899</v>
      </c>
      <c r="D39" s="11">
        <v>0.66366842298636897</v>
      </c>
      <c r="E39" s="12">
        <v>31976.977936320702</v>
      </c>
      <c r="F39" s="75">
        <v>0.462445050476539</v>
      </c>
      <c r="G39" s="76">
        <v>0.14866834703958601</v>
      </c>
      <c r="H39" s="76">
        <v>2.3501762632197401E-3</v>
      </c>
      <c r="I39" s="77">
        <v>-2.4186318028686999E-2</v>
      </c>
      <c r="J39" s="56">
        <v>-4.2250893076726604E-3</v>
      </c>
      <c r="K39" s="71">
        <v>9.0380320952683797E-3</v>
      </c>
      <c r="L39" s="71">
        <v>0.30889763960421601</v>
      </c>
      <c r="M39" s="38">
        <v>9.4595983990468896E-2</v>
      </c>
      <c r="N39" s="38">
        <v>4.3740003514446003E-3</v>
      </c>
      <c r="O39" s="38">
        <v>0</v>
      </c>
      <c r="P39" s="38">
        <v>0</v>
      </c>
      <c r="Q39" s="38">
        <v>0</v>
      </c>
      <c r="R39" s="79">
        <v>3.6726539418964802E-3</v>
      </c>
      <c r="S39" s="61">
        <v>0.27122641509433898</v>
      </c>
      <c r="T39" s="38">
        <v>0.27358490566037702</v>
      </c>
      <c r="U39" s="38">
        <v>7.47777587894118E-2</v>
      </c>
      <c r="V39" s="38">
        <v>0.89443072301569504</v>
      </c>
      <c r="W39" s="63">
        <v>37.290912132340601</v>
      </c>
      <c r="X39" s="63">
        <v>11.4984202322985</v>
      </c>
      <c r="Y39" s="63">
        <v>1.6091764790587899</v>
      </c>
      <c r="Z39" s="5">
        <v>6.9800506955846497E-2</v>
      </c>
      <c r="AA39" s="68">
        <v>513.92091912614296</v>
      </c>
      <c r="AB39" s="38">
        <v>0</v>
      </c>
      <c r="AC39" s="38">
        <v>1</v>
      </c>
      <c r="AD39" s="41">
        <v>0</v>
      </c>
      <c r="AE39" s="40">
        <v>0</v>
      </c>
      <c r="AF39" s="38">
        <v>1</v>
      </c>
      <c r="AG39" s="38">
        <v>0.46344339622641501</v>
      </c>
      <c r="AH39" s="38">
        <v>0.122641509433962</v>
      </c>
      <c r="AI39" s="41">
        <v>0.36792452830188599</v>
      </c>
      <c r="AJ39" s="40">
        <v>0</v>
      </c>
      <c r="AK39" s="38">
        <v>9.4339622641509396E-3</v>
      </c>
      <c r="AL39" s="38">
        <v>0.160377358490566</v>
      </c>
      <c r="AM39" s="38">
        <v>0.69221698113207497</v>
      </c>
      <c r="AN39" s="41">
        <v>0.137971698113207</v>
      </c>
      <c r="AO39" s="40">
        <v>5.7783018867924502E-2</v>
      </c>
      <c r="AP39" s="38">
        <v>2.9481132075471699E-2</v>
      </c>
      <c r="AQ39" s="38">
        <v>0.109669811320754</v>
      </c>
      <c r="AR39" s="38">
        <v>6.9575471698113206E-2</v>
      </c>
      <c r="AS39" s="41">
        <v>0.10141509433962199</v>
      </c>
    </row>
    <row r="40" spans="1:45" s="2" customFormat="1" x14ac:dyDescent="0.15">
      <c r="A40" s="25" t="s">
        <v>180</v>
      </c>
      <c r="B40" s="35">
        <v>4182</v>
      </c>
      <c r="C40" s="10">
        <v>22311.967611190801</v>
      </c>
      <c r="D40" s="11">
        <v>0.66792098200383299</v>
      </c>
      <c r="E40" s="12">
        <v>33405.100621712001</v>
      </c>
      <c r="F40" s="75">
        <v>0.46760959259414497</v>
      </c>
      <c r="G40" s="76">
        <v>0.13930839340547499</v>
      </c>
      <c r="H40" s="76">
        <v>1.4326647564469901E-3</v>
      </c>
      <c r="I40" s="77">
        <v>-2.8486711291938999E-2</v>
      </c>
      <c r="J40" s="56">
        <v>-3.1421595670737902E-4</v>
      </c>
      <c r="K40" s="71">
        <v>3.6079851773428602E-3</v>
      </c>
      <c r="L40" s="71">
        <v>0.23606098108040799</v>
      </c>
      <c r="M40" s="38">
        <v>5.6427440455089503E-2</v>
      </c>
      <c r="N40" s="38">
        <v>2.50824187936435E-3</v>
      </c>
      <c r="O40" s="38">
        <v>0</v>
      </c>
      <c r="P40" s="38">
        <v>0</v>
      </c>
      <c r="Q40" s="38">
        <v>1.2144638440377399E-3</v>
      </c>
      <c r="R40" s="79">
        <v>2.42289278870382E-3</v>
      </c>
      <c r="S40" s="61">
        <v>0.220707795313247</v>
      </c>
      <c r="T40" s="38">
        <v>0.225251076040172</v>
      </c>
      <c r="U40" s="38">
        <v>7.4102080227348904E-2</v>
      </c>
      <c r="V40" s="38">
        <v>0.90638333922564895</v>
      </c>
      <c r="W40" s="63">
        <v>37.805123046241199</v>
      </c>
      <c r="X40" s="63">
        <v>11.332694402530899</v>
      </c>
      <c r="Y40" s="63">
        <v>1.6340417914626599</v>
      </c>
      <c r="Z40" s="5">
        <v>7.4885994533826702E-2</v>
      </c>
      <c r="AA40" s="68">
        <v>573.290183880271</v>
      </c>
      <c r="AB40" s="38">
        <v>0</v>
      </c>
      <c r="AC40" s="38">
        <v>1</v>
      </c>
      <c r="AD40" s="41">
        <v>0</v>
      </c>
      <c r="AE40" s="40">
        <v>0</v>
      </c>
      <c r="AF40" s="38">
        <v>1</v>
      </c>
      <c r="AG40" s="38">
        <v>0.43137254901960698</v>
      </c>
      <c r="AH40" s="38">
        <v>0.136537541846006</v>
      </c>
      <c r="AI40" s="41">
        <v>0.38857006217120899</v>
      </c>
      <c r="AJ40" s="40">
        <v>0</v>
      </c>
      <c r="AK40" s="38">
        <v>1.6260162601626001E-2</v>
      </c>
      <c r="AL40" s="38">
        <v>0.16953610712577699</v>
      </c>
      <c r="AM40" s="38">
        <v>0.64610234337637495</v>
      </c>
      <c r="AN40" s="41">
        <v>0.16810138689622101</v>
      </c>
      <c r="AO40" s="40">
        <v>5.3802008608321301E-2</v>
      </c>
      <c r="AP40" s="38">
        <v>3.7302725968436097E-2</v>
      </c>
      <c r="AQ40" s="38">
        <v>0.14658058345289299</v>
      </c>
      <c r="AR40" s="38">
        <v>7.1975131516021001E-2</v>
      </c>
      <c r="AS40" s="41">
        <v>6.8388330942132897E-2</v>
      </c>
    </row>
    <row r="41" spans="1:45" s="2" customFormat="1" x14ac:dyDescent="0.15">
      <c r="A41" s="25" t="s">
        <v>181</v>
      </c>
      <c r="B41" s="35">
        <v>19223</v>
      </c>
      <c r="C41" s="10">
        <v>24644.159641148599</v>
      </c>
      <c r="D41" s="11">
        <v>0.66717257735098201</v>
      </c>
      <c r="E41" s="12">
        <v>36938.208310357302</v>
      </c>
      <c r="F41" s="75">
        <v>0.48477071701862501</v>
      </c>
      <c r="G41" s="76">
        <v>0.135074971375539</v>
      </c>
      <c r="H41" s="76">
        <v>1.2991737255105701E-3</v>
      </c>
      <c r="I41" s="77">
        <v>-0.17520234818929301</v>
      </c>
      <c r="J41" s="56">
        <v>4.0508122445859798E-4</v>
      </c>
      <c r="K41" s="71">
        <v>6.7057332770329402E-3</v>
      </c>
      <c r="L41" s="71">
        <v>0.12444304322012099</v>
      </c>
      <c r="M41" s="38">
        <v>1.69707626856287E-2</v>
      </c>
      <c r="N41" s="38">
        <v>7.4618125111008396E-4</v>
      </c>
      <c r="O41" s="38">
        <v>0</v>
      </c>
      <c r="P41" s="38">
        <v>0</v>
      </c>
      <c r="Q41" s="38">
        <v>6.9337499918291595E-4</v>
      </c>
      <c r="R41" s="79">
        <v>4.2751893831018701E-3</v>
      </c>
      <c r="S41" s="61">
        <v>6.7107111272954198E-2</v>
      </c>
      <c r="T41" s="38">
        <v>8.3597773500494202E-2</v>
      </c>
      <c r="U41" s="38">
        <v>7.3318847960314695E-2</v>
      </c>
      <c r="V41" s="38">
        <v>0.92630711235595498</v>
      </c>
      <c r="W41" s="63">
        <v>37.670944818849797</v>
      </c>
      <c r="X41" s="63">
        <v>10.788576096483601</v>
      </c>
      <c r="Y41" s="63">
        <v>1.64045103819739</v>
      </c>
      <c r="Z41" s="5">
        <v>7.3127233743540701E-2</v>
      </c>
      <c r="AA41" s="68">
        <v>637.86060184186704</v>
      </c>
      <c r="AB41" s="38">
        <v>0</v>
      </c>
      <c r="AC41" s="38">
        <v>1</v>
      </c>
      <c r="AD41" s="41">
        <v>0</v>
      </c>
      <c r="AE41" s="40">
        <v>0</v>
      </c>
      <c r="AF41" s="38">
        <v>1</v>
      </c>
      <c r="AG41" s="38">
        <v>0.45289496956770497</v>
      </c>
      <c r="AH41" s="38">
        <v>0.14009259740935301</v>
      </c>
      <c r="AI41" s="41">
        <v>0.36950528013317302</v>
      </c>
      <c r="AJ41" s="40">
        <v>0</v>
      </c>
      <c r="AK41" s="38">
        <v>2.1224574728190101E-2</v>
      </c>
      <c r="AL41" s="38">
        <v>0.16480258024241701</v>
      </c>
      <c r="AM41" s="38">
        <v>0.60287156011028398</v>
      </c>
      <c r="AN41" s="41">
        <v>0.21110128491910701</v>
      </c>
      <c r="AO41" s="40">
        <v>9.4314102897570598E-2</v>
      </c>
      <c r="AP41" s="38">
        <v>3.6102585444519497E-2</v>
      </c>
      <c r="AQ41" s="38">
        <v>0.229984913905217</v>
      </c>
      <c r="AR41" s="38">
        <v>5.2229100556624802E-2</v>
      </c>
      <c r="AS41" s="41">
        <v>5.3841752067835397E-2</v>
      </c>
    </row>
    <row r="42" spans="1:45" s="2" customFormat="1" x14ac:dyDescent="0.15">
      <c r="A42" s="25" t="s">
        <v>182</v>
      </c>
      <c r="B42" s="35">
        <v>49006</v>
      </c>
      <c r="C42" s="10">
        <v>28549.2631039015</v>
      </c>
      <c r="D42" s="11">
        <v>0.65781892834893696</v>
      </c>
      <c r="E42" s="12">
        <v>43399.880838876801</v>
      </c>
      <c r="F42" s="75">
        <v>0.49081651728778403</v>
      </c>
      <c r="G42" s="76">
        <v>0.15410460192346601</v>
      </c>
      <c r="H42" s="76">
        <v>8.7674584565195196E-4</v>
      </c>
      <c r="I42" s="77">
        <v>-0.12027030096996801</v>
      </c>
      <c r="J42" s="56">
        <v>5.9946300380699904E-4</v>
      </c>
      <c r="K42" s="71">
        <v>7.3412601157077503E-3</v>
      </c>
      <c r="L42" s="71">
        <v>6.4603327639568997E-2</v>
      </c>
      <c r="M42" s="38">
        <v>5.9922647685686399E-3</v>
      </c>
      <c r="N42" s="38">
        <v>3.8600420722019501E-4</v>
      </c>
      <c r="O42" s="38">
        <v>0</v>
      </c>
      <c r="P42" s="38">
        <v>0</v>
      </c>
      <c r="Q42" s="38">
        <v>5.0237687897377995E-4</v>
      </c>
      <c r="R42" s="79">
        <v>4.5251086618518198E-3</v>
      </c>
      <c r="S42" s="61">
        <v>1.80590131820593E-2</v>
      </c>
      <c r="T42" s="38">
        <v>1.51001918132473E-2</v>
      </c>
      <c r="U42" s="38">
        <v>7.2698500350432196E-2</v>
      </c>
      <c r="V42" s="38">
        <v>0.92943433360347505</v>
      </c>
      <c r="W42" s="63">
        <v>37.339753310116997</v>
      </c>
      <c r="X42" s="63">
        <v>11.936046225330401</v>
      </c>
      <c r="Y42" s="63">
        <v>1.50727065645812</v>
      </c>
      <c r="Z42" s="5">
        <v>6.59241327604871E-2</v>
      </c>
      <c r="AA42" s="68">
        <v>694.71463605227905</v>
      </c>
      <c r="AB42" s="38">
        <v>0</v>
      </c>
      <c r="AC42" s="38">
        <v>1</v>
      </c>
      <c r="AD42" s="41">
        <v>0</v>
      </c>
      <c r="AE42" s="40">
        <v>0</v>
      </c>
      <c r="AF42" s="38">
        <v>1</v>
      </c>
      <c r="AG42" s="38">
        <v>0.47016691833653002</v>
      </c>
      <c r="AH42" s="38">
        <v>0.11516957107292899</v>
      </c>
      <c r="AI42" s="41">
        <v>0.38252458882585799</v>
      </c>
      <c r="AJ42" s="40">
        <v>0</v>
      </c>
      <c r="AK42" s="38">
        <v>2.9731053340407199E-2</v>
      </c>
      <c r="AL42" s="38">
        <v>0.191262294412929</v>
      </c>
      <c r="AM42" s="38">
        <v>0.56607354201526305</v>
      </c>
      <c r="AN42" s="41">
        <v>0.21293311023139999</v>
      </c>
      <c r="AO42" s="40">
        <v>0.140941925478512</v>
      </c>
      <c r="AP42" s="38">
        <v>4.1566338815655197E-2</v>
      </c>
      <c r="AQ42" s="38">
        <v>0.214422723748112</v>
      </c>
      <c r="AR42" s="38">
        <v>4.06888952373178E-2</v>
      </c>
      <c r="AS42" s="41">
        <v>5.7523568542627398E-2</v>
      </c>
    </row>
    <row r="43" spans="1:45" s="2" customFormat="1" x14ac:dyDescent="0.15">
      <c r="A43" s="25" t="s">
        <v>183</v>
      </c>
      <c r="B43" s="35">
        <v>55149</v>
      </c>
      <c r="C43" s="10">
        <v>30265.055749355299</v>
      </c>
      <c r="D43" s="11">
        <v>0.65382964629200202</v>
      </c>
      <c r="E43" s="12">
        <v>46288.900971368399</v>
      </c>
      <c r="F43" s="75">
        <v>0.49097186424122002</v>
      </c>
      <c r="G43" s="76">
        <v>0.16090718753012001</v>
      </c>
      <c r="H43" s="76">
        <v>1.14157319658615E-3</v>
      </c>
      <c r="I43" s="77">
        <v>-0.163319028845065</v>
      </c>
      <c r="J43" s="56">
        <v>6.3337502061400805E-4</v>
      </c>
      <c r="K43" s="71">
        <v>6.9751679002394203E-3</v>
      </c>
      <c r="L43" s="71">
        <v>3.2919351881492503E-2</v>
      </c>
      <c r="M43" s="38">
        <v>2.44316713340658E-3</v>
      </c>
      <c r="N43" s="38">
        <v>8.3045954784878007E-5</v>
      </c>
      <c r="O43" s="38">
        <v>0</v>
      </c>
      <c r="P43" s="38">
        <v>0</v>
      </c>
      <c r="Q43" s="38">
        <v>4.6843153646432099E-4</v>
      </c>
      <c r="R43" s="79">
        <v>4.8812901443220499E-3</v>
      </c>
      <c r="S43" s="61">
        <v>1.2275834557290199E-2</v>
      </c>
      <c r="T43" s="38">
        <v>3.69906979274329E-3</v>
      </c>
      <c r="U43" s="38">
        <v>7.3542106908697003E-2</v>
      </c>
      <c r="V43" s="38">
        <v>0.91971683263298398</v>
      </c>
      <c r="W43" s="63">
        <v>36.912267765989903</v>
      </c>
      <c r="X43" s="63">
        <v>12.1804937842589</v>
      </c>
      <c r="Y43" s="63">
        <v>1.4754061180189799</v>
      </c>
      <c r="Z43" s="5">
        <v>5.9733625214619099E-2</v>
      </c>
      <c r="AA43" s="68">
        <v>754.94217229469996</v>
      </c>
      <c r="AB43" s="38">
        <v>0</v>
      </c>
      <c r="AC43" s="38">
        <v>1</v>
      </c>
      <c r="AD43" s="41">
        <v>0</v>
      </c>
      <c r="AE43" s="40">
        <v>0</v>
      </c>
      <c r="AF43" s="38">
        <v>1</v>
      </c>
      <c r="AG43" s="38">
        <v>0.47688988014288503</v>
      </c>
      <c r="AH43" s="38">
        <v>9.0192025240711501E-2</v>
      </c>
      <c r="AI43" s="41">
        <v>0.40091388783114801</v>
      </c>
      <c r="AJ43" s="40">
        <v>0</v>
      </c>
      <c r="AK43" s="38">
        <v>2.9846416072820899E-2</v>
      </c>
      <c r="AL43" s="38">
        <v>0.19474514497089701</v>
      </c>
      <c r="AM43" s="38">
        <v>0.54954758925819103</v>
      </c>
      <c r="AN43" s="41">
        <v>0.22586084969809</v>
      </c>
      <c r="AO43" s="40">
        <v>0.152332771219786</v>
      </c>
      <c r="AP43" s="38">
        <v>3.9456744455928401E-2</v>
      </c>
      <c r="AQ43" s="38">
        <v>0.18533427623347601</v>
      </c>
      <c r="AR43" s="38">
        <v>3.8822100128742099E-2</v>
      </c>
      <c r="AS43" s="41">
        <v>6.06901303740775E-2</v>
      </c>
    </row>
    <row r="44" spans="1:45" s="2" customFormat="1" x14ac:dyDescent="0.15">
      <c r="A44" s="25" t="s">
        <v>184</v>
      </c>
      <c r="B44" s="35">
        <v>59970</v>
      </c>
      <c r="C44" s="10">
        <v>30860.521372126001</v>
      </c>
      <c r="D44" s="11">
        <v>0.64971205726453496</v>
      </c>
      <c r="E44" s="12">
        <v>47498.766610638602</v>
      </c>
      <c r="F44" s="75">
        <v>0.48918727053972799</v>
      </c>
      <c r="G44" s="76">
        <v>0.168638112404707</v>
      </c>
      <c r="H44" s="76">
        <v>8.83083126447506E-4</v>
      </c>
      <c r="I44" s="77">
        <v>-7.5820374907209206E-2</v>
      </c>
      <c r="J44" s="56">
        <v>5.3076792087129298E-4</v>
      </c>
      <c r="K44" s="71">
        <v>6.8579552055454303E-3</v>
      </c>
      <c r="L44" s="71">
        <v>1.8571171328162401E-2</v>
      </c>
      <c r="M44" s="38">
        <v>1.4045163340085599E-3</v>
      </c>
      <c r="N44" s="38">
        <v>6.7455028499763907E-5</v>
      </c>
      <c r="O44" s="38">
        <v>0</v>
      </c>
      <c r="P44" s="38">
        <v>0</v>
      </c>
      <c r="Q44" s="38">
        <v>5.0643545765179099E-4</v>
      </c>
      <c r="R44" s="79">
        <v>4.6345228286076802E-3</v>
      </c>
      <c r="S44" s="61">
        <v>8.7877271969317994E-3</v>
      </c>
      <c r="T44" s="38">
        <v>2.2511255627813902E-3</v>
      </c>
      <c r="U44" s="38">
        <v>7.4149445677307593E-2</v>
      </c>
      <c r="V44" s="38">
        <v>0.91129781526394305</v>
      </c>
      <c r="W44" s="63">
        <v>36.5187188615065</v>
      </c>
      <c r="X44" s="63">
        <v>12.4599620600824</v>
      </c>
      <c r="Y44" s="63">
        <v>1.46547204848849</v>
      </c>
      <c r="Z44" s="5">
        <v>5.5095328951138299E-2</v>
      </c>
      <c r="AA44" s="68">
        <v>819.36635918904597</v>
      </c>
      <c r="AB44" s="38">
        <v>0</v>
      </c>
      <c r="AC44" s="38">
        <v>1</v>
      </c>
      <c r="AD44" s="41">
        <v>0</v>
      </c>
      <c r="AE44" s="40">
        <v>0</v>
      </c>
      <c r="AF44" s="38">
        <v>1</v>
      </c>
      <c r="AG44" s="38">
        <v>0.47910621977655399</v>
      </c>
      <c r="AH44" s="38">
        <v>7.1602467900616903E-2</v>
      </c>
      <c r="AI44" s="41">
        <v>0.412022678005669</v>
      </c>
      <c r="AJ44" s="40">
        <v>0</v>
      </c>
      <c r="AK44" s="38">
        <v>3.0298482574620599E-2</v>
      </c>
      <c r="AL44" s="38">
        <v>0.20096715024178699</v>
      </c>
      <c r="AM44" s="38">
        <v>0.54153743538435795</v>
      </c>
      <c r="AN44" s="41">
        <v>0.227196931799232</v>
      </c>
      <c r="AO44" s="40">
        <v>0.138552609638152</v>
      </c>
      <c r="AP44" s="38">
        <v>3.5167583791895898E-2</v>
      </c>
      <c r="AQ44" s="38">
        <v>0.16208104052026001</v>
      </c>
      <c r="AR44" s="38">
        <v>4.4122061030515199E-2</v>
      </c>
      <c r="AS44" s="41">
        <v>6.8584292146073006E-2</v>
      </c>
    </row>
    <row r="45" spans="1:45" s="2" customFormat="1" x14ac:dyDescent="0.15">
      <c r="A45" s="31" t="s">
        <v>54</v>
      </c>
      <c r="B45" s="34">
        <v>224307</v>
      </c>
      <c r="C45" s="27">
        <v>29583.2311718827</v>
      </c>
      <c r="D45" s="28">
        <v>0.65331653891753805</v>
      </c>
      <c r="E45" s="29">
        <v>45281.619872808202</v>
      </c>
      <c r="F45" s="72">
        <v>0.488598860946027</v>
      </c>
      <c r="G45" s="73">
        <v>0.16116544724510501</v>
      </c>
      <c r="H45" s="73">
        <v>1.03367462417907E-3</v>
      </c>
      <c r="I45" s="74">
        <v>-0.12732287050712099</v>
      </c>
      <c r="J45" s="69">
        <v>5.3320573096610798E-4</v>
      </c>
      <c r="K45" s="70">
        <v>6.6916532976498298E-3</v>
      </c>
      <c r="L45" s="70">
        <v>4.3453361453708199E-2</v>
      </c>
      <c r="M45" s="65">
        <v>4.7283538059704798E-3</v>
      </c>
      <c r="N45" s="65">
        <v>2.2492624058493399E-4</v>
      </c>
      <c r="O45" s="65">
        <v>0</v>
      </c>
      <c r="P45" s="65">
        <v>0</v>
      </c>
      <c r="Q45" s="65">
        <v>5.1021378193658398E-4</v>
      </c>
      <c r="R45" s="78">
        <v>4.4970028049603396E-3</v>
      </c>
      <c r="S45" s="60">
        <v>2.19966385355784E-2</v>
      </c>
      <c r="T45" s="65">
        <v>1.8933871880948801E-2</v>
      </c>
      <c r="U45" s="65">
        <v>7.3767832785161302E-2</v>
      </c>
      <c r="V45" s="65">
        <v>0.91797967292361404</v>
      </c>
      <c r="W45" s="62">
        <v>36.842836815881903</v>
      </c>
      <c r="X45" s="62">
        <v>12.189458468640201</v>
      </c>
      <c r="Y45" s="62">
        <v>1.4836750276909201</v>
      </c>
      <c r="Z45" s="30">
        <v>5.95290430242384E-2</v>
      </c>
      <c r="AA45" s="67">
        <v>748.44046940728197</v>
      </c>
      <c r="AB45" s="65">
        <v>0</v>
      </c>
      <c r="AC45" s="65">
        <v>0.84507393884274595</v>
      </c>
      <c r="AD45" s="66">
        <v>0</v>
      </c>
      <c r="AE45" s="64">
        <v>0</v>
      </c>
      <c r="AF45" s="65">
        <v>1</v>
      </c>
      <c r="AG45" s="65">
        <v>0.47667705421587298</v>
      </c>
      <c r="AH45" s="65">
        <v>9.0349387223760194E-2</v>
      </c>
      <c r="AI45" s="66">
        <v>0.39623819140731198</v>
      </c>
      <c r="AJ45" s="64">
        <v>0</v>
      </c>
      <c r="AK45" s="65">
        <v>2.88666871742745E-2</v>
      </c>
      <c r="AL45" s="65">
        <v>0.193975221459874</v>
      </c>
      <c r="AM45" s="65">
        <v>0.55641598345125198</v>
      </c>
      <c r="AN45" s="66">
        <v>0.220742107914599</v>
      </c>
      <c r="AO45" s="64">
        <v>0.13725831115390899</v>
      </c>
      <c r="AP45" s="65">
        <v>3.6735367153053602E-2</v>
      </c>
      <c r="AQ45" s="65">
        <v>0.18015487702122501</v>
      </c>
      <c r="AR45" s="65">
        <v>4.3690121128631701E-2</v>
      </c>
      <c r="AS45" s="66">
        <v>6.5165153116041805E-2</v>
      </c>
    </row>
    <row r="46" spans="1:45" s="2" customFormat="1" x14ac:dyDescent="0.15">
      <c r="A46" s="25" t="s">
        <v>253</v>
      </c>
      <c r="B46" s="35">
        <v>492</v>
      </c>
      <c r="C46" s="10">
        <v>13489.955304674701</v>
      </c>
      <c r="D46" s="11">
        <v>0.62248597490487101</v>
      </c>
      <c r="E46" s="12">
        <v>21671.0991869918</v>
      </c>
      <c r="F46" s="75">
        <v>0.31735624762176901</v>
      </c>
      <c r="G46" s="76">
        <v>0.15306613968527999</v>
      </c>
      <c r="H46" s="76">
        <v>0</v>
      </c>
      <c r="I46" s="77">
        <v>0</v>
      </c>
      <c r="J46" s="56">
        <v>0</v>
      </c>
      <c r="K46" s="71">
        <v>0</v>
      </c>
      <c r="L46" s="71">
        <v>2.3498812239905301E-2</v>
      </c>
      <c r="M46" s="38">
        <v>4.3794630025296303E-3</v>
      </c>
      <c r="N46" s="38">
        <v>0</v>
      </c>
      <c r="O46" s="38">
        <v>0</v>
      </c>
      <c r="P46" s="38">
        <v>0</v>
      </c>
      <c r="Q46" s="38">
        <v>0</v>
      </c>
      <c r="R46" s="79">
        <v>0</v>
      </c>
      <c r="S46" s="61">
        <v>2.0325203252032499E-2</v>
      </c>
      <c r="T46" s="38">
        <v>6.0975609756097502E-3</v>
      </c>
      <c r="U46" s="38">
        <v>7.09231432327012E-2</v>
      </c>
      <c r="V46" s="38">
        <v>0.57979131470970902</v>
      </c>
      <c r="W46" s="63">
        <v>35.826927180788303</v>
      </c>
      <c r="X46" s="63">
        <v>9.4174168252708608</v>
      </c>
      <c r="Y46" s="63">
        <v>1.5225150955984501</v>
      </c>
      <c r="Z46" s="5">
        <v>2.8609284267387899E-2</v>
      </c>
      <c r="AA46" s="68">
        <v>754.045264694823</v>
      </c>
      <c r="AB46" s="38">
        <v>0</v>
      </c>
      <c r="AC46" s="38">
        <v>0.84552845528455201</v>
      </c>
      <c r="AD46" s="41">
        <v>0</v>
      </c>
      <c r="AE46" s="40">
        <v>0</v>
      </c>
      <c r="AF46" s="38">
        <v>1</v>
      </c>
      <c r="AG46" s="38">
        <v>0.92073170731707299</v>
      </c>
      <c r="AH46" s="38">
        <v>1.21951219512195E-2</v>
      </c>
      <c r="AI46" s="41">
        <v>6.0975609756097497E-2</v>
      </c>
      <c r="AJ46" s="40">
        <v>0</v>
      </c>
      <c r="AK46" s="38">
        <v>1.21951219512195E-2</v>
      </c>
      <c r="AL46" s="38">
        <v>0.189024390243902</v>
      </c>
      <c r="AM46" s="38">
        <v>0.65040650406503997</v>
      </c>
      <c r="AN46" s="41">
        <v>0.14837398373983701</v>
      </c>
      <c r="AO46" s="40">
        <v>0.54065040650406504</v>
      </c>
      <c r="AP46" s="38">
        <v>1.0162601626016199E-2</v>
      </c>
      <c r="AQ46" s="38">
        <v>3.04878048780487E-2</v>
      </c>
      <c r="AR46" s="38">
        <v>1.0162601626016199E-2</v>
      </c>
      <c r="AS46" s="41">
        <v>2.4390243902439001E-2</v>
      </c>
    </row>
    <row r="47" spans="1:45" s="2" customFormat="1" x14ac:dyDescent="0.15">
      <c r="A47" s="25" t="s">
        <v>254</v>
      </c>
      <c r="B47" s="35">
        <v>9017</v>
      </c>
      <c r="C47" s="10">
        <v>19962.987853376901</v>
      </c>
      <c r="D47" s="11">
        <v>0.67256163434026595</v>
      </c>
      <c r="E47" s="12">
        <v>29682.019957857301</v>
      </c>
      <c r="F47" s="75">
        <v>0.44494512009121001</v>
      </c>
      <c r="G47" s="76">
        <v>0.21646796988813499</v>
      </c>
      <c r="H47" s="76">
        <v>1.66333998669328E-3</v>
      </c>
      <c r="I47" s="77">
        <v>-0.397272801189748</v>
      </c>
      <c r="J47" s="56">
        <v>7.3244435771634402E-4</v>
      </c>
      <c r="K47" s="71">
        <v>4.0550088127533097E-3</v>
      </c>
      <c r="L47" s="71">
        <v>3.9656445147798501E-2</v>
      </c>
      <c r="M47" s="38">
        <v>5.67623625052703E-3</v>
      </c>
      <c r="N47" s="38">
        <v>3.7159985131794199E-4</v>
      </c>
      <c r="O47" s="38">
        <v>0</v>
      </c>
      <c r="P47" s="38">
        <v>0</v>
      </c>
      <c r="Q47" s="38">
        <v>6.3241244536655099E-4</v>
      </c>
      <c r="R47" s="79">
        <v>3.49975497922379E-3</v>
      </c>
      <c r="S47" s="61">
        <v>2.47310635466341E-2</v>
      </c>
      <c r="T47" s="38">
        <v>1.8631473882665998E-2</v>
      </c>
      <c r="U47" s="38">
        <v>7.1929216967876894E-2</v>
      </c>
      <c r="V47" s="38">
        <v>0.71262193566831999</v>
      </c>
      <c r="W47" s="63">
        <v>34.018668291678701</v>
      </c>
      <c r="X47" s="63">
        <v>11.094006823639299</v>
      </c>
      <c r="Y47" s="63">
        <v>1.5179586517464401</v>
      </c>
      <c r="Z47" s="5">
        <v>4.4739601938842501E-2</v>
      </c>
      <c r="AA47" s="68">
        <v>747.48003853062698</v>
      </c>
      <c r="AB47" s="38">
        <v>0</v>
      </c>
      <c r="AC47" s="38">
        <v>0.84717755351003599</v>
      </c>
      <c r="AD47" s="41">
        <v>0</v>
      </c>
      <c r="AE47" s="40">
        <v>0</v>
      </c>
      <c r="AF47" s="38">
        <v>1</v>
      </c>
      <c r="AG47" s="38">
        <v>0.66274814239769297</v>
      </c>
      <c r="AH47" s="38">
        <v>0.112786957968282</v>
      </c>
      <c r="AI47" s="41">
        <v>0.19019629588554901</v>
      </c>
      <c r="AJ47" s="40">
        <v>0</v>
      </c>
      <c r="AK47" s="38">
        <v>2.9388932017300601E-2</v>
      </c>
      <c r="AL47" s="38">
        <v>0.21581457247421501</v>
      </c>
      <c r="AM47" s="38">
        <v>0.57491405123655304</v>
      </c>
      <c r="AN47" s="41">
        <v>0.17988244427193001</v>
      </c>
      <c r="AO47" s="40">
        <v>0.21659088388599301</v>
      </c>
      <c r="AP47" s="38">
        <v>1.45281135632693E-2</v>
      </c>
      <c r="AQ47" s="38">
        <v>7.9960075413108497E-2</v>
      </c>
      <c r="AR47" s="38">
        <v>3.8261062437617802E-2</v>
      </c>
      <c r="AS47" s="41">
        <v>4.3140734168792202E-2</v>
      </c>
    </row>
    <row r="48" spans="1:45" s="2" customFormat="1" x14ac:dyDescent="0.15">
      <c r="A48" s="25" t="s">
        <v>255</v>
      </c>
      <c r="B48" s="35">
        <v>86261</v>
      </c>
      <c r="C48" s="10">
        <v>25642.834168272999</v>
      </c>
      <c r="D48" s="11">
        <v>0.66182515852084101</v>
      </c>
      <c r="E48" s="12">
        <v>38745.632193227502</v>
      </c>
      <c r="F48" s="75">
        <v>0.48211114958024298</v>
      </c>
      <c r="G48" s="76">
        <v>0.18362245219750101</v>
      </c>
      <c r="H48" s="76">
        <v>1.4364320880393799E-3</v>
      </c>
      <c r="I48" s="77">
        <v>-0.22969768834584001</v>
      </c>
      <c r="J48" s="56">
        <v>4.4409684172572699E-4</v>
      </c>
      <c r="K48" s="71">
        <v>4.9682173992738601E-3</v>
      </c>
      <c r="L48" s="71">
        <v>4.05434740748098E-2</v>
      </c>
      <c r="M48" s="38">
        <v>4.8765036965353501E-3</v>
      </c>
      <c r="N48" s="38">
        <v>1.7954585264995699E-4</v>
      </c>
      <c r="O48" s="38">
        <v>0</v>
      </c>
      <c r="P48" s="38">
        <v>0</v>
      </c>
      <c r="Q48" s="38">
        <v>3.6437600190247001E-4</v>
      </c>
      <c r="R48" s="79">
        <v>3.47247587706317E-3</v>
      </c>
      <c r="S48" s="61">
        <v>2.4089681316006001E-2</v>
      </c>
      <c r="T48" s="38">
        <v>2.0206118639941501E-2</v>
      </c>
      <c r="U48" s="38">
        <v>7.2884494837988895E-2</v>
      </c>
      <c r="V48" s="38">
        <v>0.83913438762227699</v>
      </c>
      <c r="W48" s="63">
        <v>35.576355336504399</v>
      </c>
      <c r="X48" s="63">
        <v>11.7812890624016</v>
      </c>
      <c r="Y48" s="63">
        <v>1.5064511476887801</v>
      </c>
      <c r="Z48" s="5">
        <v>5.6766264416504203E-2</v>
      </c>
      <c r="AA48" s="68">
        <v>749.55356970364596</v>
      </c>
      <c r="AB48" s="38">
        <v>0</v>
      </c>
      <c r="AC48" s="38">
        <v>0.83753956017203601</v>
      </c>
      <c r="AD48" s="41">
        <v>0</v>
      </c>
      <c r="AE48" s="40">
        <v>0</v>
      </c>
      <c r="AF48" s="38">
        <v>1</v>
      </c>
      <c r="AG48" s="38">
        <v>0.47321501025956098</v>
      </c>
      <c r="AH48" s="38">
        <v>0.11381736821970501</v>
      </c>
      <c r="AI48" s="41">
        <v>0.35983816556728998</v>
      </c>
      <c r="AJ48" s="40">
        <v>0</v>
      </c>
      <c r="AK48" s="38">
        <v>2.9468705440465499E-2</v>
      </c>
      <c r="AL48" s="38">
        <v>0.21137014409756399</v>
      </c>
      <c r="AM48" s="38">
        <v>0.57781616257636703</v>
      </c>
      <c r="AN48" s="41">
        <v>0.18134498788560299</v>
      </c>
      <c r="AO48" s="40">
        <v>0.14828253787922699</v>
      </c>
      <c r="AP48" s="38">
        <v>2.12842420097147E-2</v>
      </c>
      <c r="AQ48" s="38">
        <v>0.134487195835893</v>
      </c>
      <c r="AR48" s="38">
        <v>4.6463639419899998E-2</v>
      </c>
      <c r="AS48" s="41">
        <v>5.7407171259317602E-2</v>
      </c>
    </row>
    <row r="49" spans="1:45" s="2" customFormat="1" x14ac:dyDescent="0.15">
      <c r="A49" s="25" t="s">
        <v>256</v>
      </c>
      <c r="B49" s="35">
        <v>109634</v>
      </c>
      <c r="C49" s="10">
        <v>32461.789189008799</v>
      </c>
      <c r="D49" s="11">
        <v>0.64873757816689903</v>
      </c>
      <c r="E49" s="12">
        <v>50038.398084991801</v>
      </c>
      <c r="F49" s="75">
        <v>0.49550974744777099</v>
      </c>
      <c r="G49" s="76">
        <v>0.15388019129316899</v>
      </c>
      <c r="H49" s="76">
        <v>7.2020493932957105E-4</v>
      </c>
      <c r="I49" s="77">
        <v>-0.110129024104357</v>
      </c>
      <c r="J49" s="56">
        <v>4.5496433217726598E-4</v>
      </c>
      <c r="K49" s="71">
        <v>7.2558775530403297E-3</v>
      </c>
      <c r="L49" s="71">
        <v>4.0271130528259903E-2</v>
      </c>
      <c r="M49" s="38">
        <v>4.1035234211858201E-3</v>
      </c>
      <c r="N49" s="38">
        <v>1.9366935783779601E-4</v>
      </c>
      <c r="O49" s="38">
        <v>0</v>
      </c>
      <c r="P49" s="38">
        <v>0</v>
      </c>
      <c r="Q49" s="38">
        <v>4.9266696390973404E-4</v>
      </c>
      <c r="R49" s="79">
        <v>4.7774467977204603E-3</v>
      </c>
      <c r="S49" s="61">
        <v>1.8543517521936601E-2</v>
      </c>
      <c r="T49" s="38">
        <v>1.4958863126402299E-2</v>
      </c>
      <c r="U49" s="38">
        <v>7.4340566923462303E-2</v>
      </c>
      <c r="V49" s="38">
        <v>0.94516869019122896</v>
      </c>
      <c r="W49" s="63">
        <v>37.123847436062299</v>
      </c>
      <c r="X49" s="63">
        <v>12.465991860975601</v>
      </c>
      <c r="Y49" s="63">
        <v>1.46513000351575</v>
      </c>
      <c r="Z49" s="5">
        <v>5.9473433112211302E-2</v>
      </c>
      <c r="AA49" s="68">
        <v>751.72413782263504</v>
      </c>
      <c r="AB49" s="38">
        <v>0</v>
      </c>
      <c r="AC49" s="38">
        <v>0.83773282011054895</v>
      </c>
      <c r="AD49" s="41">
        <v>0</v>
      </c>
      <c r="AE49" s="40">
        <v>0</v>
      </c>
      <c r="AF49" s="38">
        <v>1</v>
      </c>
      <c r="AG49" s="38">
        <v>0.46697192476786398</v>
      </c>
      <c r="AH49" s="38">
        <v>6.5773391466150993E-2</v>
      </c>
      <c r="AI49" s="41">
        <v>0.43859569111771801</v>
      </c>
      <c r="AJ49" s="40">
        <v>0</v>
      </c>
      <c r="AK49" s="38">
        <v>2.78745644599303E-2</v>
      </c>
      <c r="AL49" s="38">
        <v>0.188262765200576</v>
      </c>
      <c r="AM49" s="38">
        <v>0.53803564587627895</v>
      </c>
      <c r="AN49" s="41">
        <v>0.245827024463213</v>
      </c>
      <c r="AO49" s="40">
        <v>0.13084444606600101</v>
      </c>
      <c r="AP49" s="38">
        <v>4.0024080121130297E-2</v>
      </c>
      <c r="AQ49" s="38">
        <v>0.20665122133644601</v>
      </c>
      <c r="AR49" s="38">
        <v>4.36269770326723E-2</v>
      </c>
      <c r="AS49" s="41">
        <v>7.6381414524691202E-2</v>
      </c>
    </row>
    <row r="50" spans="1:45" s="2" customFormat="1" x14ac:dyDescent="0.15">
      <c r="A50" s="25" t="s">
        <v>257</v>
      </c>
      <c r="B50" s="35">
        <v>17210</v>
      </c>
      <c r="C50" s="10">
        <v>35642.551604009299</v>
      </c>
      <c r="D50" s="11">
        <v>0.64565939647107795</v>
      </c>
      <c r="E50" s="12">
        <v>55203.334449738497</v>
      </c>
      <c r="F50" s="75">
        <v>0.49564229918958103</v>
      </c>
      <c r="G50" s="76">
        <v>0.11621882589393701</v>
      </c>
      <c r="H50" s="76">
        <v>5.8061893978981496E-4</v>
      </c>
      <c r="I50" s="77">
        <v>8.3152600516711195E-2</v>
      </c>
      <c r="J50" s="56">
        <v>1.0232338526092099E-3</v>
      </c>
      <c r="K50" s="71">
        <v>1.0161656304455299E-2</v>
      </c>
      <c r="L50" s="71">
        <v>6.9576866926963896E-2</v>
      </c>
      <c r="M50" s="38">
        <v>7.1497828837694096E-3</v>
      </c>
      <c r="N50" s="38">
        <v>4.4679979525006199E-4</v>
      </c>
      <c r="O50" s="38">
        <v>0</v>
      </c>
      <c r="P50" s="38">
        <v>0</v>
      </c>
      <c r="Q50" s="38">
        <v>9.2035135787826004E-4</v>
      </c>
      <c r="R50" s="79">
        <v>6.7409172529621303E-3</v>
      </c>
      <c r="S50" s="61">
        <v>3.1028471818710001E-2</v>
      </c>
      <c r="T50" s="38">
        <v>3.5967460778616997E-2</v>
      </c>
      <c r="U50" s="38">
        <v>7.39984519898019E-2</v>
      </c>
      <c r="V50" s="38">
        <v>1.0693169019056701</v>
      </c>
      <c r="W50" s="63">
        <v>39.789407191306502</v>
      </c>
      <c r="X50" s="63">
        <v>12.4069679901343</v>
      </c>
      <c r="Y50" s="63">
        <v>1.49211417140903</v>
      </c>
      <c r="Z50" s="5">
        <v>7.1618449015530397E-2</v>
      </c>
      <c r="AA50" s="68">
        <v>730.52285225592095</v>
      </c>
      <c r="AB50" s="38">
        <v>0</v>
      </c>
      <c r="AC50" s="38">
        <v>0.91737361998837796</v>
      </c>
      <c r="AD50" s="41">
        <v>0</v>
      </c>
      <c r="AE50" s="40">
        <v>0</v>
      </c>
      <c r="AF50" s="38">
        <v>1</v>
      </c>
      <c r="AG50" s="38">
        <v>0.44973852411388698</v>
      </c>
      <c r="AH50" s="38">
        <v>0.110749564206856</v>
      </c>
      <c r="AI50" s="41">
        <v>0.427716443927948</v>
      </c>
      <c r="AJ50" s="40">
        <v>0</v>
      </c>
      <c r="AK50" s="38">
        <v>3.2248692620569397E-2</v>
      </c>
      <c r="AL50" s="38">
        <v>0.141080766995932</v>
      </c>
      <c r="AM50" s="38">
        <v>0.54898314933178305</v>
      </c>
      <c r="AN50" s="41">
        <v>0.27768739105171403</v>
      </c>
      <c r="AO50" s="40">
        <v>7.5305055200464793E-2</v>
      </c>
      <c r="AP50" s="38">
        <v>9.9418942475305E-2</v>
      </c>
      <c r="AQ50" s="38">
        <v>0.28762347472399702</v>
      </c>
      <c r="AR50" s="38">
        <v>3.4805345729227097E-2</v>
      </c>
      <c r="AS50" s="41">
        <v>4.7646717024985401E-2</v>
      </c>
    </row>
    <row r="51" spans="1:45" s="2" customFormat="1" x14ac:dyDescent="0.15">
      <c r="A51" s="25" t="s">
        <v>258</v>
      </c>
      <c r="B51" s="35">
        <v>1636</v>
      </c>
      <c r="C51" s="10">
        <v>37689.452454462102</v>
      </c>
      <c r="D51" s="11">
        <v>0.64338632453107203</v>
      </c>
      <c r="E51" s="12">
        <v>58579.815916870401</v>
      </c>
      <c r="F51" s="75">
        <v>0.48710406446362398</v>
      </c>
      <c r="G51" s="76">
        <v>7.7159871610051306E-2</v>
      </c>
      <c r="H51" s="76">
        <v>2.4449877750611199E-3</v>
      </c>
      <c r="I51" s="77">
        <v>-0.14359028889744799</v>
      </c>
      <c r="J51" s="56">
        <v>2.9436720561182099E-3</v>
      </c>
      <c r="K51" s="71">
        <v>1.02511726183473E-2</v>
      </c>
      <c r="L51" s="71">
        <v>8.4615479549662906E-2</v>
      </c>
      <c r="M51" s="38">
        <v>8.8986853131480803E-3</v>
      </c>
      <c r="N51" s="38">
        <v>1.05714837775695E-3</v>
      </c>
      <c r="O51" s="38">
        <v>0</v>
      </c>
      <c r="P51" s="38">
        <v>0</v>
      </c>
      <c r="Q51" s="38">
        <v>2.39860742466941E-3</v>
      </c>
      <c r="R51" s="79">
        <v>6.00782221674632E-3</v>
      </c>
      <c r="S51" s="61">
        <v>3.4229828850855702E-2</v>
      </c>
      <c r="T51" s="38">
        <v>4.52322738386308E-2</v>
      </c>
      <c r="U51" s="38">
        <v>7.4713596900758697E-2</v>
      </c>
      <c r="V51" s="38">
        <v>1.20189099693228</v>
      </c>
      <c r="W51" s="63">
        <v>43.325700208185701</v>
      </c>
      <c r="X51" s="63">
        <v>11.891265203577399</v>
      </c>
      <c r="Y51" s="63">
        <v>1.5710183361340799</v>
      </c>
      <c r="Z51" s="5">
        <v>8.3263675310883301E-2</v>
      </c>
      <c r="AA51" s="68">
        <v>720.70004797509796</v>
      </c>
      <c r="AB51" s="38">
        <v>0</v>
      </c>
      <c r="AC51" s="38">
        <v>0.95843520782395997</v>
      </c>
      <c r="AD51" s="41">
        <v>0</v>
      </c>
      <c r="AE51" s="40">
        <v>0</v>
      </c>
      <c r="AF51" s="38">
        <v>1</v>
      </c>
      <c r="AG51" s="38">
        <v>0.440709046454767</v>
      </c>
      <c r="AH51" s="38">
        <v>0.17542787286063499</v>
      </c>
      <c r="AI51" s="41">
        <v>0.38386308068459601</v>
      </c>
      <c r="AJ51" s="40">
        <v>0</v>
      </c>
      <c r="AK51" s="38">
        <v>3.0562347188263998E-2</v>
      </c>
      <c r="AL51" s="38">
        <v>0.101466992665036</v>
      </c>
      <c r="AM51" s="38">
        <v>0.608190709046454</v>
      </c>
      <c r="AN51" s="41">
        <v>0.25977995110024399</v>
      </c>
      <c r="AO51" s="40">
        <v>8.00733496332518E-2</v>
      </c>
      <c r="AP51" s="38">
        <v>0.10024449877750601</v>
      </c>
      <c r="AQ51" s="38">
        <v>0.27811735941320198</v>
      </c>
      <c r="AR51" s="38">
        <v>3.6063569682151499E-2</v>
      </c>
      <c r="AS51" s="41">
        <v>4.2176039119804401E-2</v>
      </c>
    </row>
    <row r="52" spans="1:45" s="2" customFormat="1" x14ac:dyDescent="0.15">
      <c r="A52" s="25" t="s">
        <v>259</v>
      </c>
      <c r="B52" s="35">
        <v>56</v>
      </c>
      <c r="C52" s="10">
        <v>52951.485892857097</v>
      </c>
      <c r="D52" s="11">
        <v>0.677354074576345</v>
      </c>
      <c r="E52" s="12">
        <v>78174.012499999997</v>
      </c>
      <c r="F52" s="75">
        <v>0.51197179807602999</v>
      </c>
      <c r="G52" s="76">
        <v>4.1872731011458601E-2</v>
      </c>
      <c r="H52" s="76">
        <v>0</v>
      </c>
      <c r="I52" s="77">
        <v>0</v>
      </c>
      <c r="J52" s="56">
        <v>0</v>
      </c>
      <c r="K52" s="71">
        <v>0</v>
      </c>
      <c r="L52" s="71">
        <v>5.0933509315624501E-2</v>
      </c>
      <c r="M52" s="38">
        <v>0</v>
      </c>
      <c r="N52" s="38">
        <v>0</v>
      </c>
      <c r="O52" s="38">
        <v>0</v>
      </c>
      <c r="P52" s="38">
        <v>0</v>
      </c>
      <c r="Q52" s="38">
        <v>0</v>
      </c>
      <c r="R52" s="79">
        <v>0</v>
      </c>
      <c r="S52" s="61">
        <v>0</v>
      </c>
      <c r="T52" s="38">
        <v>0</v>
      </c>
      <c r="U52" s="38">
        <v>7.8709710447360304E-2</v>
      </c>
      <c r="V52" s="38">
        <v>1.3302946885640301</v>
      </c>
      <c r="W52" s="63">
        <v>45.046308392538201</v>
      </c>
      <c r="X52" s="63">
        <v>9.9071996774960294</v>
      </c>
      <c r="Y52" s="63">
        <v>1.43000397670517</v>
      </c>
      <c r="Z52" s="5">
        <v>7.4967750370750194E-2</v>
      </c>
      <c r="AA52" s="68">
        <v>742.44666480274304</v>
      </c>
      <c r="AB52" s="38">
        <v>0</v>
      </c>
      <c r="AC52" s="38">
        <v>0.94642857142857095</v>
      </c>
      <c r="AD52" s="41">
        <v>0</v>
      </c>
      <c r="AE52" s="40">
        <v>0</v>
      </c>
      <c r="AF52" s="38">
        <v>1</v>
      </c>
      <c r="AG52" s="38">
        <v>0.26785714285714202</v>
      </c>
      <c r="AH52" s="38">
        <v>0.375</v>
      </c>
      <c r="AI52" s="41">
        <v>0.35714285714285698</v>
      </c>
      <c r="AJ52" s="40">
        <v>0</v>
      </c>
      <c r="AK52" s="38">
        <v>1.7857142857142801E-2</v>
      </c>
      <c r="AL52" s="38">
        <v>7.1428571428571397E-2</v>
      </c>
      <c r="AM52" s="38">
        <v>0.53571428571428503</v>
      </c>
      <c r="AN52" s="41">
        <v>0.375</v>
      </c>
      <c r="AO52" s="40">
        <v>0.107142857142857</v>
      </c>
      <c r="AP52" s="38">
        <v>8.9285714285714204E-2</v>
      </c>
      <c r="AQ52" s="38">
        <v>0.214285714285714</v>
      </c>
      <c r="AR52" s="38">
        <v>1.7857142857142801E-2</v>
      </c>
      <c r="AS52" s="41">
        <v>1.7857142857142801E-2</v>
      </c>
    </row>
    <row r="53" spans="1:45" s="2" customFormat="1" x14ac:dyDescent="0.15">
      <c r="A53" s="31" t="s">
        <v>55</v>
      </c>
      <c r="B53" s="34">
        <v>224307</v>
      </c>
      <c r="C53" s="27">
        <v>29583.2311718827</v>
      </c>
      <c r="D53" s="28">
        <v>0.65331653891753805</v>
      </c>
      <c r="E53" s="29">
        <v>45281.619872808202</v>
      </c>
      <c r="F53" s="72">
        <v>0.488598860946027</v>
      </c>
      <c r="G53" s="73">
        <v>0.16116544724510501</v>
      </c>
      <c r="H53" s="73">
        <v>1.03367462417907E-3</v>
      </c>
      <c r="I53" s="74">
        <v>-0.12732287050712099</v>
      </c>
      <c r="J53" s="69">
        <v>5.3320573096610798E-4</v>
      </c>
      <c r="K53" s="70">
        <v>6.6916532976498298E-3</v>
      </c>
      <c r="L53" s="70">
        <v>4.3453361453708199E-2</v>
      </c>
      <c r="M53" s="65">
        <v>4.7283538059704798E-3</v>
      </c>
      <c r="N53" s="65">
        <v>2.2492624058493399E-4</v>
      </c>
      <c r="O53" s="65">
        <v>0</v>
      </c>
      <c r="P53" s="65">
        <v>0</v>
      </c>
      <c r="Q53" s="65">
        <v>5.1021378193658398E-4</v>
      </c>
      <c r="R53" s="78">
        <v>4.4970028049603396E-3</v>
      </c>
      <c r="S53" s="60">
        <v>2.19966385355784E-2</v>
      </c>
      <c r="T53" s="65">
        <v>1.8933871880948801E-2</v>
      </c>
      <c r="U53" s="65">
        <v>7.3767832785161302E-2</v>
      </c>
      <c r="V53" s="65">
        <v>0.91797967292361404</v>
      </c>
      <c r="W53" s="62">
        <v>36.842836815881903</v>
      </c>
      <c r="X53" s="62">
        <v>12.189458468640201</v>
      </c>
      <c r="Y53" s="62">
        <v>1.4836750276909201</v>
      </c>
      <c r="Z53" s="30">
        <v>5.95290430242384E-2</v>
      </c>
      <c r="AA53" s="67">
        <v>748.44046940728197</v>
      </c>
      <c r="AB53" s="65">
        <v>0</v>
      </c>
      <c r="AC53" s="65">
        <v>0.84507393884274595</v>
      </c>
      <c r="AD53" s="66">
        <v>0</v>
      </c>
      <c r="AE53" s="64">
        <v>0</v>
      </c>
      <c r="AF53" s="65">
        <v>1</v>
      </c>
      <c r="AG53" s="65">
        <v>0.47667705421587298</v>
      </c>
      <c r="AH53" s="65">
        <v>9.0349387223760194E-2</v>
      </c>
      <c r="AI53" s="66">
        <v>0.39623819140731198</v>
      </c>
      <c r="AJ53" s="64">
        <v>0</v>
      </c>
      <c r="AK53" s="65">
        <v>2.88666871742745E-2</v>
      </c>
      <c r="AL53" s="65">
        <v>0.193975221459874</v>
      </c>
      <c r="AM53" s="65">
        <v>0.55641598345125198</v>
      </c>
      <c r="AN53" s="66">
        <v>0.220742107914599</v>
      </c>
      <c r="AO53" s="64">
        <v>0.13725831115390899</v>
      </c>
      <c r="AP53" s="65">
        <v>3.6735367153053602E-2</v>
      </c>
      <c r="AQ53" s="65">
        <v>0.18015487702122501</v>
      </c>
      <c r="AR53" s="65">
        <v>4.3690121128631701E-2</v>
      </c>
      <c r="AS53" s="66">
        <v>6.5165153116041805E-2</v>
      </c>
    </row>
    <row r="54" spans="1:45" s="2" customFormat="1" x14ac:dyDescent="0.15">
      <c r="A54" s="25" t="s">
        <v>260</v>
      </c>
      <c r="B54" s="35">
        <v>214448</v>
      </c>
      <c r="C54" s="10">
        <v>29506.2119584342</v>
      </c>
      <c r="D54" s="11">
        <v>0.65331341729761705</v>
      </c>
      <c r="E54" s="12">
        <v>45163.946089588098</v>
      </c>
      <c r="F54" s="75">
        <v>0.48882031059944397</v>
      </c>
      <c r="G54" s="76">
        <v>0.16209638416825101</v>
      </c>
      <c r="H54" s="76">
        <v>1.01579609524253E-3</v>
      </c>
      <c r="I54" s="77">
        <v>-0.127640239509689</v>
      </c>
      <c r="J54" s="56">
        <v>5.2557414544387299E-4</v>
      </c>
      <c r="K54" s="71">
        <v>6.6053554661890399E-3</v>
      </c>
      <c r="L54" s="71">
        <v>4.2242130573372998E-2</v>
      </c>
      <c r="M54" s="38">
        <v>4.6228452952340997E-3</v>
      </c>
      <c r="N54" s="38">
        <v>2.02886054231045E-4</v>
      </c>
      <c r="O54" s="38">
        <v>0</v>
      </c>
      <c r="P54" s="38">
        <v>0</v>
      </c>
      <c r="Q54" s="38">
        <v>5.0565428378664004E-4</v>
      </c>
      <c r="R54" s="79">
        <v>4.45402408294545E-3</v>
      </c>
      <c r="S54" s="61">
        <v>2.0993434305752401E-2</v>
      </c>
      <c r="T54" s="38">
        <v>1.8148921883160401E-2</v>
      </c>
      <c r="U54" s="38">
        <v>7.3736544649093697E-2</v>
      </c>
      <c r="V54" s="38">
        <v>0.91625208251423196</v>
      </c>
      <c r="W54" s="63">
        <v>36.803413591083697</v>
      </c>
      <c r="X54" s="63">
        <v>12.199711372529</v>
      </c>
      <c r="Y54" s="63">
        <v>1.4835496039062599</v>
      </c>
      <c r="Z54" s="5">
        <v>5.3266583373692201E-2</v>
      </c>
      <c r="AA54" s="68">
        <v>749.30845075552099</v>
      </c>
      <c r="AB54" s="38">
        <v>0</v>
      </c>
      <c r="AC54" s="38">
        <v>0.84318809221816005</v>
      </c>
      <c r="AD54" s="41">
        <v>0</v>
      </c>
      <c r="AE54" s="40">
        <v>0</v>
      </c>
      <c r="AF54" s="38">
        <v>1</v>
      </c>
      <c r="AG54" s="38">
        <v>0.47834906364246799</v>
      </c>
      <c r="AH54" s="38">
        <v>8.9154480340222303E-2</v>
      </c>
      <c r="AI54" s="41">
        <v>0.39632918003431999</v>
      </c>
      <c r="AJ54" s="40">
        <v>0</v>
      </c>
      <c r="AK54" s="38">
        <v>2.8682944116988698E-2</v>
      </c>
      <c r="AL54" s="38">
        <v>0.194121651868984</v>
      </c>
      <c r="AM54" s="38">
        <v>0.55742650899052404</v>
      </c>
      <c r="AN54" s="41">
        <v>0.219768895023502</v>
      </c>
      <c r="AO54" s="40">
        <v>0.13992203238081</v>
      </c>
      <c r="AP54" s="38">
        <v>3.6409759009176999E-2</v>
      </c>
      <c r="AQ54" s="38">
        <v>0.180766432888159</v>
      </c>
      <c r="AR54" s="38">
        <v>4.2434529582929197E-2</v>
      </c>
      <c r="AS54" s="41">
        <v>6.6053308960680401E-2</v>
      </c>
    </row>
    <row r="55" spans="1:45" s="2" customFormat="1" x14ac:dyDescent="0.15">
      <c r="A55" s="25" t="s">
        <v>261</v>
      </c>
      <c r="B55" s="35">
        <v>9315</v>
      </c>
      <c r="C55" s="10">
        <v>31161.342276006399</v>
      </c>
      <c r="D55" s="11">
        <v>0.65495616505685295</v>
      </c>
      <c r="E55" s="12">
        <v>47577.752433709</v>
      </c>
      <c r="F55" s="75">
        <v>0.48406867892166899</v>
      </c>
      <c r="G55" s="76">
        <v>0.13964537991031201</v>
      </c>
      <c r="H55" s="76">
        <v>1.2872774082814801E-3</v>
      </c>
      <c r="I55" s="77">
        <v>-0.13230404735620299</v>
      </c>
      <c r="J55" s="56">
        <v>7.3361746226828896E-4</v>
      </c>
      <c r="K55" s="71">
        <v>8.4845374410937001E-3</v>
      </c>
      <c r="L55" s="71">
        <v>6.9381595427091103E-2</v>
      </c>
      <c r="M55" s="38">
        <v>7.32007680400218E-3</v>
      </c>
      <c r="N55" s="38">
        <v>7.1925827012125096E-4</v>
      </c>
      <c r="O55" s="38">
        <v>0</v>
      </c>
      <c r="P55" s="38">
        <v>0</v>
      </c>
      <c r="Q55" s="38">
        <v>6.4108689897771E-4</v>
      </c>
      <c r="R55" s="79">
        <v>5.2039725568167701E-3</v>
      </c>
      <c r="S55" s="61">
        <v>4.5303274288781503E-2</v>
      </c>
      <c r="T55" s="38">
        <v>3.7681159420289802E-2</v>
      </c>
      <c r="U55" s="38">
        <v>7.4311006072860605E-2</v>
      </c>
      <c r="V55" s="38">
        <v>0.95560679296405504</v>
      </c>
      <c r="W55" s="63">
        <v>37.759482580600597</v>
      </c>
      <c r="X55" s="63">
        <v>11.8754323693882</v>
      </c>
      <c r="Y55" s="63">
        <v>1.4810941593654801</v>
      </c>
      <c r="Z55" s="5">
        <v>0.17295112464852999</v>
      </c>
      <c r="AA55" s="68">
        <v>730.19791006950004</v>
      </c>
      <c r="AB55" s="38">
        <v>0</v>
      </c>
      <c r="AC55" s="38">
        <v>0.88985507246376805</v>
      </c>
      <c r="AD55" s="41">
        <v>0</v>
      </c>
      <c r="AE55" s="40">
        <v>0</v>
      </c>
      <c r="AF55" s="38">
        <v>1</v>
      </c>
      <c r="AG55" s="38">
        <v>0.43671497584541003</v>
      </c>
      <c r="AH55" s="38">
        <v>0.119806763285024</v>
      </c>
      <c r="AI55" s="41">
        <v>0.39473966720343501</v>
      </c>
      <c r="AJ55" s="40">
        <v>0</v>
      </c>
      <c r="AK55" s="38">
        <v>3.2098765432098698E-2</v>
      </c>
      <c r="AL55" s="38">
        <v>0.183360171765968</v>
      </c>
      <c r="AM55" s="38">
        <v>0.53848631239935496</v>
      </c>
      <c r="AN55" s="41">
        <v>0.24605475040257599</v>
      </c>
      <c r="AO55" s="40">
        <v>7.8153515834675197E-2</v>
      </c>
      <c r="AP55" s="38">
        <v>4.39076757917337E-2</v>
      </c>
      <c r="AQ55" s="38">
        <v>0.16940418679549099</v>
      </c>
      <c r="AR55" s="38">
        <v>7.2034353193773396E-2</v>
      </c>
      <c r="AS55" s="41">
        <v>4.4122383252817997E-2</v>
      </c>
    </row>
    <row r="56" spans="1:45" s="2" customFormat="1" x14ac:dyDescent="0.15">
      <c r="A56" s="25" t="s">
        <v>262</v>
      </c>
      <c r="B56" s="35">
        <v>343</v>
      </c>
      <c r="C56" s="10">
        <v>32572.245420991199</v>
      </c>
      <c r="D56" s="11">
        <v>0.63154121569544197</v>
      </c>
      <c r="E56" s="12">
        <v>51575.803148687999</v>
      </c>
      <c r="F56" s="75">
        <v>0.48291279017766298</v>
      </c>
      <c r="G56" s="76">
        <v>0.182105282910975</v>
      </c>
      <c r="H56" s="76">
        <v>2.90697674418604E-3</v>
      </c>
      <c r="I56" s="77">
        <v>0.28260071630723899</v>
      </c>
      <c r="J56" s="56">
        <v>0</v>
      </c>
      <c r="K56" s="71">
        <v>1.0631670455959899E-2</v>
      </c>
      <c r="L56" s="71">
        <v>5.0512934945953603E-2</v>
      </c>
      <c r="M56" s="38">
        <v>0</v>
      </c>
      <c r="N56" s="38">
        <v>0</v>
      </c>
      <c r="O56" s="38">
        <v>0</v>
      </c>
      <c r="P56" s="38">
        <v>0</v>
      </c>
      <c r="Q56" s="38">
        <v>0</v>
      </c>
      <c r="R56" s="79">
        <v>1.04362014706564E-2</v>
      </c>
      <c r="S56" s="61">
        <v>2.04081632653061E-2</v>
      </c>
      <c r="T56" s="38">
        <v>1.1661807580174899E-2</v>
      </c>
      <c r="U56" s="38">
        <v>7.5634554127686798E-2</v>
      </c>
      <c r="V56" s="38">
        <v>0.924788723031714</v>
      </c>
      <c r="W56" s="63">
        <v>36.0476048696842</v>
      </c>
      <c r="X56" s="63">
        <v>13.734075735996299</v>
      </c>
      <c r="Y56" s="63">
        <v>1.5286256118402299</v>
      </c>
      <c r="Z56" s="5">
        <v>0.33397870903931798</v>
      </c>
      <c r="AA56" s="68">
        <v>751.80433693053396</v>
      </c>
      <c r="AB56" s="38">
        <v>0</v>
      </c>
      <c r="AC56" s="38">
        <v>0.83673469387755095</v>
      </c>
      <c r="AD56" s="41">
        <v>0</v>
      </c>
      <c r="AE56" s="40">
        <v>0</v>
      </c>
      <c r="AF56" s="38">
        <v>1</v>
      </c>
      <c r="AG56" s="38">
        <v>0.46938775510204001</v>
      </c>
      <c r="AH56" s="38">
        <v>8.16326530612244E-2</v>
      </c>
      <c r="AI56" s="41">
        <v>0.38775510204081598</v>
      </c>
      <c r="AJ56" s="40">
        <v>0</v>
      </c>
      <c r="AK56" s="38">
        <v>4.6647230320699701E-2</v>
      </c>
      <c r="AL56" s="38">
        <v>0.317784256559766</v>
      </c>
      <c r="AM56" s="38">
        <v>0.46938775510204001</v>
      </c>
      <c r="AN56" s="41">
        <v>0.16618075801749199</v>
      </c>
      <c r="AO56" s="40">
        <v>5.53935860058309E-2</v>
      </c>
      <c r="AP56" s="38">
        <v>3.7900874635568502E-2</v>
      </c>
      <c r="AQ56" s="38">
        <v>0.116618075801749</v>
      </c>
      <c r="AR56" s="38">
        <v>5.53935860058309E-2</v>
      </c>
      <c r="AS56" s="41">
        <v>8.4548104956268202E-2</v>
      </c>
    </row>
    <row r="57" spans="1:45" s="2" customFormat="1" x14ac:dyDescent="0.15">
      <c r="A57" s="25" t="s">
        <v>263</v>
      </c>
      <c r="B57" s="35">
        <v>95</v>
      </c>
      <c r="C57" s="10">
        <v>31894.9755547368</v>
      </c>
      <c r="D57" s="11">
        <v>0.63865593518436903</v>
      </c>
      <c r="E57" s="12">
        <v>49940.78</v>
      </c>
      <c r="F57" s="75">
        <v>0.48200513060976802</v>
      </c>
      <c r="G57" s="76">
        <v>0.18365359805793199</v>
      </c>
      <c r="H57" s="76">
        <v>0</v>
      </c>
      <c r="I57" s="77">
        <v>0</v>
      </c>
      <c r="J57" s="56">
        <v>0</v>
      </c>
      <c r="K57" s="71">
        <v>0</v>
      </c>
      <c r="L57" s="71">
        <v>3.9164206648802199E-2</v>
      </c>
      <c r="M57" s="38">
        <v>0</v>
      </c>
      <c r="N57" s="38">
        <v>0</v>
      </c>
      <c r="O57" s="38">
        <v>0</v>
      </c>
      <c r="P57" s="38">
        <v>0</v>
      </c>
      <c r="Q57" s="38">
        <v>0</v>
      </c>
      <c r="R57" s="79">
        <v>0</v>
      </c>
      <c r="S57" s="61">
        <v>2.1052631578947299E-2</v>
      </c>
      <c r="T57" s="38">
        <v>0</v>
      </c>
      <c r="U57" s="38">
        <v>7.6325276243199194E-2</v>
      </c>
      <c r="V57" s="38">
        <v>0.89336881017567504</v>
      </c>
      <c r="W57" s="63">
        <v>35.239286358130997</v>
      </c>
      <c r="X57" s="63">
        <v>12.810640897816199</v>
      </c>
      <c r="Y57" s="63">
        <v>1.6209919091329601</v>
      </c>
      <c r="Z57" s="5">
        <v>0.47507927834767799</v>
      </c>
      <c r="AA57" s="68">
        <v>760.797027501397</v>
      </c>
      <c r="AB57" s="38">
        <v>0</v>
      </c>
      <c r="AC57" s="38">
        <v>0.81052631578947298</v>
      </c>
      <c r="AD57" s="41">
        <v>0</v>
      </c>
      <c r="AE57" s="40">
        <v>0</v>
      </c>
      <c r="AF57" s="38">
        <v>1</v>
      </c>
      <c r="AG57" s="38">
        <v>0.53684210526315701</v>
      </c>
      <c r="AH57" s="38">
        <v>2.1052631578947299E-2</v>
      </c>
      <c r="AI57" s="41">
        <v>0.36842105263157798</v>
      </c>
      <c r="AJ57" s="40">
        <v>0</v>
      </c>
      <c r="AK57" s="38">
        <v>4.2105263157894701E-2</v>
      </c>
      <c r="AL57" s="38">
        <v>0.336842105263157</v>
      </c>
      <c r="AM57" s="38">
        <v>0.43157894736842101</v>
      </c>
      <c r="AN57" s="41">
        <v>0.18947368421052599</v>
      </c>
      <c r="AO57" s="40">
        <v>0.14736842105263101</v>
      </c>
      <c r="AP57" s="38">
        <v>3.1578947368420998E-2</v>
      </c>
      <c r="AQ57" s="38">
        <v>0.13684210526315699</v>
      </c>
      <c r="AR57" s="38">
        <v>4.2105263157894701E-2</v>
      </c>
      <c r="AS57" s="41">
        <v>6.3157894736842093E-2</v>
      </c>
    </row>
    <row r="58" spans="1:45" s="2" customFormat="1" x14ac:dyDescent="0.15">
      <c r="A58" s="25" t="s">
        <v>264</v>
      </c>
      <c r="B58" s="35">
        <v>41</v>
      </c>
      <c r="C58" s="10">
        <v>36462.185760975597</v>
      </c>
      <c r="D58" s="11">
        <v>0.61278061864112299</v>
      </c>
      <c r="E58" s="12">
        <v>59502.837804878</v>
      </c>
      <c r="F58" s="75">
        <v>0.46503561892592299</v>
      </c>
      <c r="G58" s="76">
        <v>0.157263519578655</v>
      </c>
      <c r="H58" s="76">
        <v>0</v>
      </c>
      <c r="I58" s="77">
        <v>0</v>
      </c>
      <c r="J58" s="56">
        <v>0</v>
      </c>
      <c r="K58" s="71">
        <v>0</v>
      </c>
      <c r="L58" s="71">
        <v>0.111180802616269</v>
      </c>
      <c r="M58" s="38">
        <v>0</v>
      </c>
      <c r="N58" s="38">
        <v>0</v>
      </c>
      <c r="O58" s="38">
        <v>0</v>
      </c>
      <c r="P58" s="38">
        <v>0</v>
      </c>
      <c r="Q58" s="38">
        <v>0</v>
      </c>
      <c r="R58" s="79">
        <v>0</v>
      </c>
      <c r="S58" s="61">
        <v>0</v>
      </c>
      <c r="T58" s="38">
        <v>0</v>
      </c>
      <c r="U58" s="38">
        <v>7.6177280919600299E-2</v>
      </c>
      <c r="V58" s="38">
        <v>0.93701219382478096</v>
      </c>
      <c r="W58" s="63">
        <v>37.033028996546903</v>
      </c>
      <c r="X58" s="63">
        <v>13.8741935673615</v>
      </c>
      <c r="Y58" s="63">
        <v>1.6654589562822</v>
      </c>
      <c r="Z58" s="5">
        <v>0.61539715148771501</v>
      </c>
      <c r="AA58" s="68">
        <v>758.22719695349497</v>
      </c>
      <c r="AB58" s="38">
        <v>0</v>
      </c>
      <c r="AC58" s="38">
        <v>0.65853658536585302</v>
      </c>
      <c r="AD58" s="41">
        <v>0</v>
      </c>
      <c r="AE58" s="40">
        <v>0</v>
      </c>
      <c r="AF58" s="38">
        <v>1</v>
      </c>
      <c r="AG58" s="38">
        <v>0.63414634146341398</v>
      </c>
      <c r="AH58" s="38">
        <v>2.4390243902439001E-2</v>
      </c>
      <c r="AI58" s="41">
        <v>0.31707317073170699</v>
      </c>
      <c r="AJ58" s="40">
        <v>0</v>
      </c>
      <c r="AK58" s="38">
        <v>4.8780487804878002E-2</v>
      </c>
      <c r="AL58" s="38">
        <v>0.26829268292682901</v>
      </c>
      <c r="AM58" s="38">
        <v>0.53658536585365801</v>
      </c>
      <c r="AN58" s="41">
        <v>0.146341463414634</v>
      </c>
      <c r="AO58" s="40">
        <v>0.17073170731707299</v>
      </c>
      <c r="AP58" s="38">
        <v>4.8780487804878002E-2</v>
      </c>
      <c r="AQ58" s="38">
        <v>0.24390243902438999</v>
      </c>
      <c r="AR58" s="38">
        <v>7.3170731707316999E-2</v>
      </c>
      <c r="AS58" s="41">
        <v>4.8780487804878002E-2</v>
      </c>
    </row>
    <row r="59" spans="1:45" s="2" customFormat="1" x14ac:dyDescent="0.15">
      <c r="A59" s="25" t="s">
        <v>265</v>
      </c>
      <c r="B59" s="35">
        <v>33</v>
      </c>
      <c r="C59" s="10">
        <v>34546.423639393899</v>
      </c>
      <c r="D59" s="11">
        <v>0.59889563595941697</v>
      </c>
      <c r="E59" s="12">
        <v>57683.545454545398</v>
      </c>
      <c r="F59" s="75">
        <v>0.46486445250196501</v>
      </c>
      <c r="G59" s="76">
        <v>0.17458673655773599</v>
      </c>
      <c r="H59" s="76">
        <v>3.03030303030303E-2</v>
      </c>
      <c r="I59" s="77">
        <v>-1</v>
      </c>
      <c r="J59" s="56">
        <v>0</v>
      </c>
      <c r="K59" s="71">
        <v>2.5084487516782401E-2</v>
      </c>
      <c r="L59" s="71">
        <v>0</v>
      </c>
      <c r="M59" s="38">
        <v>0</v>
      </c>
      <c r="N59" s="38">
        <v>0</v>
      </c>
      <c r="O59" s="38">
        <v>0</v>
      </c>
      <c r="P59" s="38">
        <v>0</v>
      </c>
      <c r="Q59" s="38">
        <v>0</v>
      </c>
      <c r="R59" s="79">
        <v>2.5346199574992699E-2</v>
      </c>
      <c r="S59" s="61">
        <v>3.03030303030303E-2</v>
      </c>
      <c r="T59" s="38">
        <v>0</v>
      </c>
      <c r="U59" s="38">
        <v>7.7306796886040099E-2</v>
      </c>
      <c r="V59" s="38">
        <v>0.91357177833645098</v>
      </c>
      <c r="W59" s="63">
        <v>36.293145894764301</v>
      </c>
      <c r="X59" s="63">
        <v>12.899945680638901</v>
      </c>
      <c r="Y59" s="63">
        <v>1.7118673514898599</v>
      </c>
      <c r="Z59" s="5">
        <v>0.78250591020799298</v>
      </c>
      <c r="AA59" s="68">
        <v>761.30117745527002</v>
      </c>
      <c r="AB59" s="38">
        <v>0</v>
      </c>
      <c r="AC59" s="38">
        <v>0.87878787878787801</v>
      </c>
      <c r="AD59" s="41">
        <v>0</v>
      </c>
      <c r="AE59" s="40">
        <v>0</v>
      </c>
      <c r="AF59" s="38">
        <v>1</v>
      </c>
      <c r="AG59" s="38">
        <v>0.66666666666666596</v>
      </c>
      <c r="AH59" s="38">
        <v>0</v>
      </c>
      <c r="AI59" s="41">
        <v>0.33333333333333298</v>
      </c>
      <c r="AJ59" s="40">
        <v>0</v>
      </c>
      <c r="AK59" s="38">
        <v>3.03030303030303E-2</v>
      </c>
      <c r="AL59" s="38">
        <v>0.33333333333333298</v>
      </c>
      <c r="AM59" s="38">
        <v>0.51515151515151503</v>
      </c>
      <c r="AN59" s="41">
        <v>0.12121212121212099</v>
      </c>
      <c r="AO59" s="40">
        <v>0.18181818181818099</v>
      </c>
      <c r="AP59" s="38">
        <v>6.0606060606060601E-2</v>
      </c>
      <c r="AQ59" s="38">
        <v>9.0909090909090898E-2</v>
      </c>
      <c r="AR59" s="38">
        <v>3.03030303030303E-2</v>
      </c>
      <c r="AS59" s="41">
        <v>9.0909090909090898E-2</v>
      </c>
    </row>
    <row r="60" spans="1:45" s="2" customFormat="1" x14ac:dyDescent="0.15">
      <c r="A60" s="25" t="s">
        <v>266</v>
      </c>
      <c r="B60" s="35">
        <v>16</v>
      </c>
      <c r="C60" s="10">
        <v>36353.106781249997</v>
      </c>
      <c r="D60" s="11">
        <v>0.61724662374204897</v>
      </c>
      <c r="E60" s="12">
        <v>58895.594375000001</v>
      </c>
      <c r="F60" s="75">
        <v>0.47796581989513498</v>
      </c>
      <c r="G60" s="76">
        <v>0.21308005131930099</v>
      </c>
      <c r="H60" s="76">
        <v>0</v>
      </c>
      <c r="I60" s="77">
        <v>0</v>
      </c>
      <c r="J60" s="56">
        <v>0</v>
      </c>
      <c r="K60" s="71">
        <v>0</v>
      </c>
      <c r="L60" s="71">
        <v>0.115198785490322</v>
      </c>
      <c r="M60" s="38">
        <v>0</v>
      </c>
      <c r="N60" s="38">
        <v>0</v>
      </c>
      <c r="O60" s="38">
        <v>0</v>
      </c>
      <c r="P60" s="38">
        <v>0</v>
      </c>
      <c r="Q60" s="38">
        <v>0</v>
      </c>
      <c r="R60" s="79">
        <v>0</v>
      </c>
      <c r="S60" s="61">
        <v>0</v>
      </c>
      <c r="T60" s="38">
        <v>0</v>
      </c>
      <c r="U60" s="38">
        <v>7.7522215960317303E-2</v>
      </c>
      <c r="V60" s="38">
        <v>0.90920695869355606</v>
      </c>
      <c r="W60" s="63">
        <v>35.563252773438002</v>
      </c>
      <c r="X60" s="63">
        <v>14.769319332894501</v>
      </c>
      <c r="Y60" s="63">
        <v>1.61820691575285</v>
      </c>
      <c r="Z60" s="5">
        <v>0.92766161637706701</v>
      </c>
      <c r="AA60" s="68">
        <v>751.59674404916098</v>
      </c>
      <c r="AB60" s="38">
        <v>0</v>
      </c>
      <c r="AC60" s="38">
        <v>0.875</v>
      </c>
      <c r="AD60" s="41">
        <v>0</v>
      </c>
      <c r="AE60" s="40">
        <v>0</v>
      </c>
      <c r="AF60" s="38">
        <v>1</v>
      </c>
      <c r="AG60" s="38">
        <v>0.625</v>
      </c>
      <c r="AH60" s="38">
        <v>0</v>
      </c>
      <c r="AI60" s="41">
        <v>0.3125</v>
      </c>
      <c r="AJ60" s="40">
        <v>0</v>
      </c>
      <c r="AK60" s="38">
        <v>0.125</v>
      </c>
      <c r="AL60" s="38">
        <v>0.125</v>
      </c>
      <c r="AM60" s="38">
        <v>0.4375</v>
      </c>
      <c r="AN60" s="41">
        <v>0.3125</v>
      </c>
      <c r="AO60" s="40">
        <v>0.3125</v>
      </c>
      <c r="AP60" s="38">
        <v>0</v>
      </c>
      <c r="AQ60" s="38">
        <v>0</v>
      </c>
      <c r="AR60" s="38">
        <v>0</v>
      </c>
      <c r="AS60" s="41">
        <v>0</v>
      </c>
    </row>
    <row r="61" spans="1:45" s="2" customFormat="1" x14ac:dyDescent="0.15">
      <c r="A61" s="31" t="s">
        <v>56</v>
      </c>
      <c r="B61" s="34">
        <v>224307</v>
      </c>
      <c r="C61" s="27">
        <v>29583.2311718827</v>
      </c>
      <c r="D61" s="28">
        <v>0.65331653891753805</v>
      </c>
      <c r="E61" s="29">
        <v>45281.619872808202</v>
      </c>
      <c r="F61" s="72">
        <v>0.488598860946027</v>
      </c>
      <c r="G61" s="73">
        <v>0.16116544724510501</v>
      </c>
      <c r="H61" s="73">
        <v>1.03367462417907E-3</v>
      </c>
      <c r="I61" s="74">
        <v>-0.12732287050712099</v>
      </c>
      <c r="J61" s="69">
        <v>5.3320573096610798E-4</v>
      </c>
      <c r="K61" s="70">
        <v>6.6916532976498298E-3</v>
      </c>
      <c r="L61" s="70">
        <v>4.3453361453708199E-2</v>
      </c>
      <c r="M61" s="65">
        <v>4.7283538059704798E-3</v>
      </c>
      <c r="N61" s="65">
        <v>2.2492624058493399E-4</v>
      </c>
      <c r="O61" s="65">
        <v>0</v>
      </c>
      <c r="P61" s="65">
        <v>0</v>
      </c>
      <c r="Q61" s="65">
        <v>5.1021378193658398E-4</v>
      </c>
      <c r="R61" s="78">
        <v>4.4970028049603396E-3</v>
      </c>
      <c r="S61" s="60">
        <v>2.19966385355784E-2</v>
      </c>
      <c r="T61" s="65">
        <v>1.8933871880948801E-2</v>
      </c>
      <c r="U61" s="65">
        <v>7.3767832785161302E-2</v>
      </c>
      <c r="V61" s="65">
        <v>0.91797967292361404</v>
      </c>
      <c r="W61" s="62">
        <v>36.842836815881903</v>
      </c>
      <c r="X61" s="62">
        <v>12.189458468640201</v>
      </c>
      <c r="Y61" s="62">
        <v>1.4836750276909201</v>
      </c>
      <c r="Z61" s="30">
        <v>5.95290430242384E-2</v>
      </c>
      <c r="AA61" s="67">
        <v>748.44046940728197</v>
      </c>
      <c r="AB61" s="65">
        <v>0</v>
      </c>
      <c r="AC61" s="65">
        <v>0.84507393884274595</v>
      </c>
      <c r="AD61" s="66">
        <v>0</v>
      </c>
      <c r="AE61" s="64">
        <v>0</v>
      </c>
      <c r="AF61" s="65">
        <v>1</v>
      </c>
      <c r="AG61" s="65">
        <v>0.47667705421587298</v>
      </c>
      <c r="AH61" s="65">
        <v>9.0349387223760194E-2</v>
      </c>
      <c r="AI61" s="66">
        <v>0.39623819140731198</v>
      </c>
      <c r="AJ61" s="64">
        <v>0</v>
      </c>
      <c r="AK61" s="65">
        <v>2.88666871742745E-2</v>
      </c>
      <c r="AL61" s="65">
        <v>0.193975221459874</v>
      </c>
      <c r="AM61" s="65">
        <v>0.55641598345125198</v>
      </c>
      <c r="AN61" s="66">
        <v>0.220742107914599</v>
      </c>
      <c r="AO61" s="64">
        <v>0.13725831115390899</v>
      </c>
      <c r="AP61" s="65">
        <v>3.6735367153053602E-2</v>
      </c>
      <c r="AQ61" s="65">
        <v>0.18015487702122501</v>
      </c>
      <c r="AR61" s="65">
        <v>4.3690121128631701E-2</v>
      </c>
      <c r="AS61" s="66">
        <v>6.5165153116041805E-2</v>
      </c>
    </row>
    <row r="62" spans="1:45" s="2" customFormat="1" x14ac:dyDescent="0.15">
      <c r="A62" s="25" t="s">
        <v>57</v>
      </c>
      <c r="B62" s="35">
        <v>106922</v>
      </c>
      <c r="C62" s="10">
        <v>28496.747964430098</v>
      </c>
      <c r="D62" s="11">
        <v>0.621544609037603</v>
      </c>
      <c r="E62" s="12">
        <v>45848.274685471602</v>
      </c>
      <c r="F62" s="75">
        <v>0.462551036643367</v>
      </c>
      <c r="G62" s="76">
        <v>0.170652055613561</v>
      </c>
      <c r="H62" s="76">
        <v>9.8165703707858796E-4</v>
      </c>
      <c r="I62" s="77">
        <v>-0.16862502989814401</v>
      </c>
      <c r="J62" s="56">
        <v>6.82723542535756E-4</v>
      </c>
      <c r="K62" s="71">
        <v>6.89833133113168E-3</v>
      </c>
      <c r="L62" s="71">
        <v>3.8491723161397297E-2</v>
      </c>
      <c r="M62" s="38">
        <v>3.2333772194987299E-3</v>
      </c>
      <c r="N62" s="38">
        <v>2.3106196138810301E-4</v>
      </c>
      <c r="O62" s="38">
        <v>0</v>
      </c>
      <c r="P62" s="38">
        <v>0</v>
      </c>
      <c r="Q62" s="38">
        <v>6.9220937738621695E-4</v>
      </c>
      <c r="R62" s="79">
        <v>4.8366735710606403E-3</v>
      </c>
      <c r="S62" s="61">
        <v>1.5936851162529599E-2</v>
      </c>
      <c r="T62" s="38">
        <v>1.7367800826770901E-2</v>
      </c>
      <c r="U62" s="38">
        <v>7.5544278359053196E-2</v>
      </c>
      <c r="V62" s="38">
        <v>0.91471562593794797</v>
      </c>
      <c r="W62" s="63">
        <v>36.499836589345399</v>
      </c>
      <c r="X62" s="63">
        <v>13.073227070034701</v>
      </c>
      <c r="Y62" s="63">
        <v>1.43634128187872</v>
      </c>
      <c r="Z62" s="5">
        <v>5.8203320008246302E-2</v>
      </c>
      <c r="AA62" s="68">
        <v>752.705442944796</v>
      </c>
      <c r="AB62" s="38">
        <v>0</v>
      </c>
      <c r="AC62" s="38">
        <v>0.83751706851723595</v>
      </c>
      <c r="AD62" s="41">
        <v>0</v>
      </c>
      <c r="AE62" s="40">
        <v>0</v>
      </c>
      <c r="AF62" s="38">
        <v>1</v>
      </c>
      <c r="AG62" s="38">
        <v>1</v>
      </c>
      <c r="AH62" s="38">
        <v>0</v>
      </c>
      <c r="AI62" s="41">
        <v>0</v>
      </c>
      <c r="AJ62" s="40">
        <v>0</v>
      </c>
      <c r="AK62" s="38">
        <v>3.6961523353472601E-2</v>
      </c>
      <c r="AL62" s="38">
        <v>0.20907764538635601</v>
      </c>
      <c r="AM62" s="38">
        <v>0.55334729990086196</v>
      </c>
      <c r="AN62" s="41">
        <v>0.20061353135930801</v>
      </c>
      <c r="AO62" s="40">
        <v>0.183928471222012</v>
      </c>
      <c r="AP62" s="38">
        <v>3.5764388993845903E-2</v>
      </c>
      <c r="AQ62" s="38">
        <v>0.20787115841454501</v>
      </c>
      <c r="AR62" s="38">
        <v>3.6671592375750503E-2</v>
      </c>
      <c r="AS62" s="41">
        <v>6.7928022296627394E-2</v>
      </c>
    </row>
    <row r="63" spans="1:45" s="2" customFormat="1" x14ac:dyDescent="0.15">
      <c r="A63" s="25" t="s">
        <v>58</v>
      </c>
      <c r="B63" s="35">
        <v>20266</v>
      </c>
      <c r="C63" s="10">
        <v>31569.416082601401</v>
      </c>
      <c r="D63" s="11">
        <v>0.72393089745095496</v>
      </c>
      <c r="E63" s="12">
        <v>43608.328079048602</v>
      </c>
      <c r="F63" s="75">
        <v>0.56375407198027605</v>
      </c>
      <c r="G63" s="76">
        <v>0.15082185100023299</v>
      </c>
      <c r="H63" s="76">
        <v>9.3586838735099901E-4</v>
      </c>
      <c r="I63" s="77">
        <v>-0.16200209798831899</v>
      </c>
      <c r="J63" s="56">
        <v>5.3397882951134801E-4</v>
      </c>
      <c r="K63" s="71">
        <v>8.0249685314909506E-3</v>
      </c>
      <c r="L63" s="71">
        <v>6.3488191200685495E-2</v>
      </c>
      <c r="M63" s="38">
        <v>9.7256693770788605E-3</v>
      </c>
      <c r="N63" s="38">
        <v>3.5214535054361399E-4</v>
      </c>
      <c r="O63" s="38">
        <v>0</v>
      </c>
      <c r="P63" s="38">
        <v>0</v>
      </c>
      <c r="Q63" s="38">
        <v>4.5126588644012498E-4</v>
      </c>
      <c r="R63" s="79">
        <v>4.7073536558405798E-3</v>
      </c>
      <c r="S63" s="61">
        <v>4.3915918286785698E-2</v>
      </c>
      <c r="T63" s="38">
        <v>3.3751110233889201E-2</v>
      </c>
      <c r="U63" s="38">
        <v>6.8516610108716999E-2</v>
      </c>
      <c r="V63" s="38">
        <v>0.89862251245245695</v>
      </c>
      <c r="W63" s="63">
        <v>37.986306613176197</v>
      </c>
      <c r="X63" s="63">
        <v>9.7990154380243499</v>
      </c>
      <c r="Y63" s="63">
        <v>1.7320893274148701</v>
      </c>
      <c r="Z63" s="5">
        <v>6.5952363865018404E-2</v>
      </c>
      <c r="AA63" s="68">
        <v>724.67778684702205</v>
      </c>
      <c r="AB63" s="38">
        <v>0</v>
      </c>
      <c r="AC63" s="38">
        <v>0.90585216618967701</v>
      </c>
      <c r="AD63" s="41">
        <v>0</v>
      </c>
      <c r="AE63" s="40">
        <v>0</v>
      </c>
      <c r="AF63" s="38">
        <v>1</v>
      </c>
      <c r="AG63" s="38">
        <v>0</v>
      </c>
      <c r="AH63" s="38">
        <v>1</v>
      </c>
      <c r="AI63" s="41">
        <v>0</v>
      </c>
      <c r="AJ63" s="40">
        <v>0</v>
      </c>
      <c r="AK63" s="38">
        <v>2.9162143491562199E-2</v>
      </c>
      <c r="AL63" s="38">
        <v>0.19026941675712999</v>
      </c>
      <c r="AM63" s="38">
        <v>0.59829270699694004</v>
      </c>
      <c r="AN63" s="41">
        <v>0.18227573275436601</v>
      </c>
      <c r="AO63" s="40">
        <v>3.7550577321622397E-2</v>
      </c>
      <c r="AP63" s="38">
        <v>2.4918582848119999E-2</v>
      </c>
      <c r="AQ63" s="38">
        <v>0.17166683114576101</v>
      </c>
      <c r="AR63" s="38">
        <v>5.7880193427415301E-2</v>
      </c>
      <c r="AS63" s="41">
        <v>2.6053488601598701E-2</v>
      </c>
    </row>
    <row r="64" spans="1:45" s="2" customFormat="1" x14ac:dyDescent="0.15">
      <c r="A64" s="25" t="s">
        <v>59</v>
      </c>
      <c r="B64" s="35">
        <v>88879</v>
      </c>
      <c r="C64" s="10">
        <v>30759.575752525299</v>
      </c>
      <c r="D64" s="11">
        <v>0.67459087163418396</v>
      </c>
      <c r="E64" s="12">
        <v>45597.379161106597</v>
      </c>
      <c r="F64" s="75">
        <v>0.50672160653935805</v>
      </c>
      <c r="G64" s="76">
        <v>0.15293892552719099</v>
      </c>
      <c r="H64" s="76">
        <v>1.1468663563381199E-3</v>
      </c>
      <c r="I64" s="77">
        <v>-4.6567775771269797E-2</v>
      </c>
      <c r="J64" s="56">
        <v>4.0712763648229902E-4</v>
      </c>
      <c r="K64" s="71">
        <v>6.5733815586071801E-3</v>
      </c>
      <c r="L64" s="71">
        <v>4.1909770908272699E-2</v>
      </c>
      <c r="M64" s="38">
        <v>5.4095897733026496E-3</v>
      </c>
      <c r="N64" s="38">
        <v>1.9521127973224199E-4</v>
      </c>
      <c r="O64" s="38">
        <v>0</v>
      </c>
      <c r="P64" s="38">
        <v>0</v>
      </c>
      <c r="Q64" s="38">
        <v>3.6132241706588901E-4</v>
      </c>
      <c r="R64" s="79">
        <v>4.3071031764588099E-3</v>
      </c>
      <c r="S64" s="61">
        <v>2.5551592614678299E-2</v>
      </c>
      <c r="T64" s="38">
        <v>1.84182990357677E-2</v>
      </c>
      <c r="U64" s="38">
        <v>7.2902400168555703E-2</v>
      </c>
      <c r="V64" s="38">
        <v>0.929268944709289</v>
      </c>
      <c r="W64" s="63">
        <v>37.0905828760568</v>
      </c>
      <c r="X64" s="63">
        <v>11.671121526239499</v>
      </c>
      <c r="Y64" s="63">
        <v>1.52475310721275</v>
      </c>
      <c r="Z64" s="5">
        <v>5.9132115431025603E-2</v>
      </c>
      <c r="AA64" s="68">
        <v>749.372800509321</v>
      </c>
      <c r="AB64" s="38">
        <v>0</v>
      </c>
      <c r="AC64" s="38">
        <v>0.84475522901922795</v>
      </c>
      <c r="AD64" s="41">
        <v>0</v>
      </c>
      <c r="AE64" s="40">
        <v>0</v>
      </c>
      <c r="AF64" s="38">
        <v>1</v>
      </c>
      <c r="AG64" s="38">
        <v>0</v>
      </c>
      <c r="AH64" s="38">
        <v>0</v>
      </c>
      <c r="AI64" s="41">
        <v>1</v>
      </c>
      <c r="AJ64" s="40">
        <v>0</v>
      </c>
      <c r="AK64" s="38">
        <v>1.58755161511718E-2</v>
      </c>
      <c r="AL64" s="38">
        <v>0.166642288954646</v>
      </c>
      <c r="AM64" s="38">
        <v>0.55212142350836502</v>
      </c>
      <c r="AN64" s="41">
        <v>0.26536077138581599</v>
      </c>
      <c r="AO64" s="40">
        <v>0.105863027261782</v>
      </c>
      <c r="AP64" s="38">
        <v>3.8850572126149001E-2</v>
      </c>
      <c r="AQ64" s="38">
        <v>0.15799007639599899</v>
      </c>
      <c r="AR64" s="38">
        <v>4.7480282181392601E-2</v>
      </c>
      <c r="AS64" s="41">
        <v>6.96114942787385E-2</v>
      </c>
    </row>
    <row r="65" spans="1:45" s="2" customFormat="1" x14ac:dyDescent="0.15">
      <c r="A65" s="31" t="s">
        <v>60</v>
      </c>
      <c r="B65" s="34">
        <v>224307</v>
      </c>
      <c r="C65" s="27">
        <v>29583.2311718827</v>
      </c>
      <c r="D65" s="28">
        <v>0.65331653891753805</v>
      </c>
      <c r="E65" s="29">
        <v>45281.619872808202</v>
      </c>
      <c r="F65" s="72">
        <v>0.488598860946027</v>
      </c>
      <c r="G65" s="73">
        <v>0.16116544724510501</v>
      </c>
      <c r="H65" s="73">
        <v>1.03367462417907E-3</v>
      </c>
      <c r="I65" s="74">
        <v>-0.12732287050712099</v>
      </c>
      <c r="J65" s="69">
        <v>5.3320573096610798E-4</v>
      </c>
      <c r="K65" s="70">
        <v>6.6916532976498298E-3</v>
      </c>
      <c r="L65" s="70">
        <v>4.3453361453708199E-2</v>
      </c>
      <c r="M65" s="65">
        <v>4.7283538059704798E-3</v>
      </c>
      <c r="N65" s="65">
        <v>2.2492624058493399E-4</v>
      </c>
      <c r="O65" s="65">
        <v>0</v>
      </c>
      <c r="P65" s="65">
        <v>0</v>
      </c>
      <c r="Q65" s="65">
        <v>5.1021378193658398E-4</v>
      </c>
      <c r="R65" s="78">
        <v>4.4970028049603396E-3</v>
      </c>
      <c r="S65" s="60">
        <v>2.19966385355784E-2</v>
      </c>
      <c r="T65" s="65">
        <v>1.8933871880948801E-2</v>
      </c>
      <c r="U65" s="65">
        <v>7.3767832785161302E-2</v>
      </c>
      <c r="V65" s="65">
        <v>0.91797967292361404</v>
      </c>
      <c r="W65" s="62">
        <v>36.842836815881903</v>
      </c>
      <c r="X65" s="62">
        <v>12.189458468640201</v>
      </c>
      <c r="Y65" s="62">
        <v>1.4836750276909201</v>
      </c>
      <c r="Z65" s="30">
        <v>5.95290430242384E-2</v>
      </c>
      <c r="AA65" s="67">
        <v>748.44046940728197</v>
      </c>
      <c r="AB65" s="65">
        <v>0</v>
      </c>
      <c r="AC65" s="65">
        <v>0.84507393884274595</v>
      </c>
      <c r="AD65" s="66">
        <v>0</v>
      </c>
      <c r="AE65" s="64">
        <v>0</v>
      </c>
      <c r="AF65" s="65">
        <v>1</v>
      </c>
      <c r="AG65" s="65">
        <v>0.47667705421587298</v>
      </c>
      <c r="AH65" s="65">
        <v>9.0349387223760194E-2</v>
      </c>
      <c r="AI65" s="66">
        <v>0.39623819140731198</v>
      </c>
      <c r="AJ65" s="64">
        <v>0</v>
      </c>
      <c r="AK65" s="65">
        <v>2.88666871742745E-2</v>
      </c>
      <c r="AL65" s="65">
        <v>0.193975221459874</v>
      </c>
      <c r="AM65" s="65">
        <v>0.55641598345125198</v>
      </c>
      <c r="AN65" s="66">
        <v>0.220742107914599</v>
      </c>
      <c r="AO65" s="64">
        <v>0.13725831115390899</v>
      </c>
      <c r="AP65" s="65">
        <v>3.6735367153053602E-2</v>
      </c>
      <c r="AQ65" s="65">
        <v>0.18015487702122501</v>
      </c>
      <c r="AR65" s="65">
        <v>4.3690121128631701E-2</v>
      </c>
      <c r="AS65" s="66">
        <v>6.5165153116041805E-2</v>
      </c>
    </row>
    <row r="66" spans="1:45" s="2" customFormat="1" x14ac:dyDescent="0.15">
      <c r="A66" s="25" t="s">
        <v>61</v>
      </c>
      <c r="B66" s="35">
        <v>224307</v>
      </c>
      <c r="C66" s="10">
        <v>29583.2311718827</v>
      </c>
      <c r="D66" s="11">
        <v>0.65331653891753805</v>
      </c>
      <c r="E66" s="12">
        <v>45281.619872808202</v>
      </c>
      <c r="F66" s="75">
        <v>0.488598860946027</v>
      </c>
      <c r="G66" s="76">
        <v>0.16116544724510501</v>
      </c>
      <c r="H66" s="76">
        <v>1.03367462417907E-3</v>
      </c>
      <c r="I66" s="77">
        <v>-0.12732287050712099</v>
      </c>
      <c r="J66" s="56">
        <v>5.3320573096610798E-4</v>
      </c>
      <c r="K66" s="71">
        <v>6.6916532976498298E-3</v>
      </c>
      <c r="L66" s="71">
        <v>4.3453361453708199E-2</v>
      </c>
      <c r="M66" s="38">
        <v>4.7283538059704798E-3</v>
      </c>
      <c r="N66" s="38">
        <v>2.2492624058493399E-4</v>
      </c>
      <c r="O66" s="38">
        <v>0</v>
      </c>
      <c r="P66" s="38">
        <v>0</v>
      </c>
      <c r="Q66" s="38">
        <v>5.1021378193658398E-4</v>
      </c>
      <c r="R66" s="79">
        <v>4.4970028049603396E-3</v>
      </c>
      <c r="S66" s="61">
        <v>2.19966385355784E-2</v>
      </c>
      <c r="T66" s="38">
        <v>1.8933871880948801E-2</v>
      </c>
      <c r="U66" s="38">
        <v>7.3767832785161302E-2</v>
      </c>
      <c r="V66" s="38">
        <v>0.91797967292361404</v>
      </c>
      <c r="W66" s="63">
        <v>36.842836815881903</v>
      </c>
      <c r="X66" s="63">
        <v>12.189458468640201</v>
      </c>
      <c r="Y66" s="63">
        <v>1.4836750276909201</v>
      </c>
      <c r="Z66" s="5">
        <v>5.95290430242384E-2</v>
      </c>
      <c r="AA66" s="68">
        <v>748.44046940728197</v>
      </c>
      <c r="AB66" s="38">
        <v>0</v>
      </c>
      <c r="AC66" s="38">
        <v>0.84507393884274595</v>
      </c>
      <c r="AD66" s="41">
        <v>0</v>
      </c>
      <c r="AE66" s="40">
        <v>0</v>
      </c>
      <c r="AF66" s="38">
        <v>1</v>
      </c>
      <c r="AG66" s="38">
        <v>0.47667705421587298</v>
      </c>
      <c r="AH66" s="38">
        <v>9.0349387223760194E-2</v>
      </c>
      <c r="AI66" s="41">
        <v>0.39623819140731198</v>
      </c>
      <c r="AJ66" s="40">
        <v>0</v>
      </c>
      <c r="AK66" s="38">
        <v>2.88666871742745E-2</v>
      </c>
      <c r="AL66" s="38">
        <v>0.193975221459874</v>
      </c>
      <c r="AM66" s="38">
        <v>0.55641598345125198</v>
      </c>
      <c r="AN66" s="41">
        <v>0.220742107914599</v>
      </c>
      <c r="AO66" s="40">
        <v>0.13725831115390899</v>
      </c>
      <c r="AP66" s="38">
        <v>3.6735367153053602E-2</v>
      </c>
      <c r="AQ66" s="38">
        <v>0.18015487702122501</v>
      </c>
      <c r="AR66" s="38">
        <v>4.3690121128631701E-2</v>
      </c>
      <c r="AS66" s="41">
        <v>6.5165153116041805E-2</v>
      </c>
    </row>
    <row r="67" spans="1:45" s="2" customFormat="1" x14ac:dyDescent="0.15">
      <c r="A67" s="31" t="s">
        <v>62</v>
      </c>
      <c r="B67" s="34">
        <v>224307</v>
      </c>
      <c r="C67" s="27">
        <v>29583.2311718827</v>
      </c>
      <c r="D67" s="28">
        <v>0.65331653891753805</v>
      </c>
      <c r="E67" s="29">
        <v>45281.619872808202</v>
      </c>
      <c r="F67" s="72">
        <v>0.488598860946027</v>
      </c>
      <c r="G67" s="73">
        <v>0.16116544724510501</v>
      </c>
      <c r="H67" s="73">
        <v>1.03367462417907E-3</v>
      </c>
      <c r="I67" s="74">
        <v>-0.12732287050712099</v>
      </c>
      <c r="J67" s="69">
        <v>5.3320573096610798E-4</v>
      </c>
      <c r="K67" s="70">
        <v>6.6916532976498298E-3</v>
      </c>
      <c r="L67" s="70">
        <v>4.3453361453708199E-2</v>
      </c>
      <c r="M67" s="65">
        <v>4.7283538059704798E-3</v>
      </c>
      <c r="N67" s="65">
        <v>2.2492624058493399E-4</v>
      </c>
      <c r="O67" s="65">
        <v>0</v>
      </c>
      <c r="P67" s="65">
        <v>0</v>
      </c>
      <c r="Q67" s="65">
        <v>5.1021378193658398E-4</v>
      </c>
      <c r="R67" s="78">
        <v>4.4970028049603396E-3</v>
      </c>
      <c r="S67" s="60">
        <v>2.19966385355784E-2</v>
      </c>
      <c r="T67" s="65">
        <v>1.8933871880948801E-2</v>
      </c>
      <c r="U67" s="65">
        <v>7.3767832785161302E-2</v>
      </c>
      <c r="V67" s="65">
        <v>0.91797967292361404</v>
      </c>
      <c r="W67" s="62">
        <v>36.842836815881903</v>
      </c>
      <c r="X67" s="62">
        <v>12.189458468640201</v>
      </c>
      <c r="Y67" s="62">
        <v>1.4836750276909201</v>
      </c>
      <c r="Z67" s="30">
        <v>5.95290430242384E-2</v>
      </c>
      <c r="AA67" s="67">
        <v>748.44046940728197</v>
      </c>
      <c r="AB67" s="65">
        <v>0</v>
      </c>
      <c r="AC67" s="65">
        <v>0.84507393884274595</v>
      </c>
      <c r="AD67" s="66">
        <v>0</v>
      </c>
      <c r="AE67" s="64">
        <v>0</v>
      </c>
      <c r="AF67" s="65">
        <v>1</v>
      </c>
      <c r="AG67" s="65">
        <v>0.47667705421587298</v>
      </c>
      <c r="AH67" s="65">
        <v>9.0349387223760194E-2</v>
      </c>
      <c r="AI67" s="66">
        <v>0.39623819140731198</v>
      </c>
      <c r="AJ67" s="64">
        <v>0</v>
      </c>
      <c r="AK67" s="65">
        <v>2.88666871742745E-2</v>
      </c>
      <c r="AL67" s="65">
        <v>0.193975221459874</v>
      </c>
      <c r="AM67" s="65">
        <v>0.55641598345125198</v>
      </c>
      <c r="AN67" s="66">
        <v>0.220742107914599</v>
      </c>
      <c r="AO67" s="64">
        <v>0.13725831115390899</v>
      </c>
      <c r="AP67" s="65">
        <v>3.6735367153053602E-2</v>
      </c>
      <c r="AQ67" s="65">
        <v>0.18015487702122501</v>
      </c>
      <c r="AR67" s="65">
        <v>4.3690121128631701E-2</v>
      </c>
      <c r="AS67" s="66">
        <v>6.5165153116041805E-2</v>
      </c>
    </row>
    <row r="68" spans="1:45" s="2" customFormat="1" x14ac:dyDescent="0.15">
      <c r="A68" s="25" t="s">
        <v>63</v>
      </c>
      <c r="B68" s="35">
        <v>2</v>
      </c>
      <c r="C68" s="10">
        <v>7189.38</v>
      </c>
      <c r="D68" s="11">
        <v>0.18075708803629301</v>
      </c>
      <c r="E68" s="12">
        <v>39773.71</v>
      </c>
      <c r="F68" s="75">
        <v>0.20800273847558101</v>
      </c>
      <c r="G68" s="76">
        <v>0.38404133442502703</v>
      </c>
      <c r="H68" s="76">
        <v>0</v>
      </c>
      <c r="I68" s="77">
        <v>0.16267923015236499</v>
      </c>
      <c r="J68" s="56">
        <v>0</v>
      </c>
      <c r="K68" s="71">
        <v>0.47344722470863099</v>
      </c>
      <c r="L68" s="71">
        <v>0</v>
      </c>
      <c r="M68" s="38">
        <v>0</v>
      </c>
      <c r="N68" s="38">
        <v>0</v>
      </c>
      <c r="O68" s="38">
        <v>0</v>
      </c>
      <c r="P68" s="38">
        <v>0</v>
      </c>
      <c r="Q68" s="38">
        <v>0</v>
      </c>
      <c r="R68" s="79">
        <v>0.49520534988505999</v>
      </c>
      <c r="S68" s="61">
        <v>0</v>
      </c>
      <c r="T68" s="38">
        <v>0</v>
      </c>
      <c r="U68" s="38">
        <v>6.7639062234156597E-2</v>
      </c>
      <c r="V68" s="38">
        <v>0.93671988135032602</v>
      </c>
      <c r="W68" s="63">
        <v>59.999999999999901</v>
      </c>
      <c r="X68" s="63">
        <v>55.5526369051315</v>
      </c>
      <c r="Y68" s="63">
        <v>2</v>
      </c>
      <c r="Z68" s="5">
        <v>8.3701764683254305E-4</v>
      </c>
      <c r="AA68" s="68">
        <v>0</v>
      </c>
      <c r="AB68" s="38">
        <v>0</v>
      </c>
      <c r="AC68" s="38">
        <v>0</v>
      </c>
      <c r="AD68" s="41">
        <v>0</v>
      </c>
      <c r="AE68" s="40">
        <v>0</v>
      </c>
      <c r="AF68" s="38">
        <v>1</v>
      </c>
      <c r="AG68" s="38">
        <v>0.5</v>
      </c>
      <c r="AH68" s="38">
        <v>0</v>
      </c>
      <c r="AI68" s="41">
        <v>0.5</v>
      </c>
      <c r="AJ68" s="40">
        <v>0</v>
      </c>
      <c r="AK68" s="38">
        <v>1</v>
      </c>
      <c r="AL68" s="38">
        <v>0</v>
      </c>
      <c r="AM68" s="38">
        <v>0</v>
      </c>
      <c r="AN68" s="41">
        <v>0</v>
      </c>
      <c r="AO68" s="40">
        <v>0</v>
      </c>
      <c r="AP68" s="38">
        <v>0</v>
      </c>
      <c r="AQ68" s="38">
        <v>1</v>
      </c>
      <c r="AR68" s="38">
        <v>0</v>
      </c>
      <c r="AS68" s="41">
        <v>0</v>
      </c>
    </row>
    <row r="69" spans="1:45" s="2" customFormat="1" x14ac:dyDescent="0.15">
      <c r="A69" s="25" t="s">
        <v>64</v>
      </c>
      <c r="B69" s="35">
        <v>147</v>
      </c>
      <c r="C69" s="10">
        <v>31476.789795918299</v>
      </c>
      <c r="D69" s="11">
        <v>0.344506192539492</v>
      </c>
      <c r="E69" s="12">
        <v>91367.849047619005</v>
      </c>
      <c r="F69" s="75">
        <v>0.38202051615622501</v>
      </c>
      <c r="G69" s="76">
        <v>0.54054429364048195</v>
      </c>
      <c r="H69" s="76">
        <v>0</v>
      </c>
      <c r="I69" s="77">
        <v>-9.3955543479546003E-2</v>
      </c>
      <c r="J69" s="56">
        <v>0</v>
      </c>
      <c r="K69" s="71">
        <v>0.12404258453847899</v>
      </c>
      <c r="L69" s="71">
        <v>2.2142087590681401E-2</v>
      </c>
      <c r="M69" s="38">
        <v>7.8383422178626705E-3</v>
      </c>
      <c r="N69" s="38">
        <v>0</v>
      </c>
      <c r="O69" s="38">
        <v>0</v>
      </c>
      <c r="P69" s="38">
        <v>0</v>
      </c>
      <c r="Q69" s="38">
        <v>0</v>
      </c>
      <c r="R69" s="79">
        <v>8.2576364782714406E-2</v>
      </c>
      <c r="S69" s="61">
        <v>0</v>
      </c>
      <c r="T69" s="38">
        <v>0</v>
      </c>
      <c r="U69" s="38">
        <v>7.7281723082548895E-2</v>
      </c>
      <c r="V69" s="38">
        <v>0.97372300691839397</v>
      </c>
      <c r="W69" s="63">
        <v>52.989313921430899</v>
      </c>
      <c r="X69" s="63">
        <v>46.362522101276397</v>
      </c>
      <c r="Y69" s="63">
        <v>1.11810711879335</v>
      </c>
      <c r="Z69" s="5">
        <v>5.7215661388722097E-2</v>
      </c>
      <c r="AA69" s="68">
        <v>761.35947007395202</v>
      </c>
      <c r="AB69" s="38">
        <v>0</v>
      </c>
      <c r="AC69" s="38">
        <v>0.89795918367346905</v>
      </c>
      <c r="AD69" s="41">
        <v>0</v>
      </c>
      <c r="AE69" s="40">
        <v>0</v>
      </c>
      <c r="AF69" s="38">
        <v>1</v>
      </c>
      <c r="AG69" s="38">
        <v>0.34013605442176797</v>
      </c>
      <c r="AH69" s="38">
        <v>1.3605442176870699E-2</v>
      </c>
      <c r="AI69" s="41">
        <v>0.64625850340136004</v>
      </c>
      <c r="AJ69" s="40">
        <v>0</v>
      </c>
      <c r="AK69" s="38">
        <v>1</v>
      </c>
      <c r="AL69" s="38">
        <v>0</v>
      </c>
      <c r="AM69" s="38">
        <v>0</v>
      </c>
      <c r="AN69" s="41">
        <v>0</v>
      </c>
      <c r="AO69" s="40">
        <v>0.44217687074829898</v>
      </c>
      <c r="AP69" s="38">
        <v>9.5238095238095205E-2</v>
      </c>
      <c r="AQ69" s="38">
        <v>0.14285714285714199</v>
      </c>
      <c r="AR69" s="38">
        <v>6.8027210884353704E-3</v>
      </c>
      <c r="AS69" s="41">
        <v>1.3605442176870699E-2</v>
      </c>
    </row>
    <row r="70" spans="1:45" s="2" customFormat="1" x14ac:dyDescent="0.15">
      <c r="A70" s="25" t="s">
        <v>65</v>
      </c>
      <c r="B70" s="35">
        <v>6326</v>
      </c>
      <c r="C70" s="10">
        <v>25795.619350663899</v>
      </c>
      <c r="D70" s="11">
        <v>0.47826758855685497</v>
      </c>
      <c r="E70" s="12">
        <v>53935.537276319898</v>
      </c>
      <c r="F70" s="75">
        <v>0.45995813877515002</v>
      </c>
      <c r="G70" s="76">
        <v>0.52406837841291998</v>
      </c>
      <c r="H70" s="76">
        <v>8.5361998103066702E-3</v>
      </c>
      <c r="I70" s="77">
        <v>-0.24324917530969301</v>
      </c>
      <c r="J70" s="56">
        <v>8.1955711393316797E-4</v>
      </c>
      <c r="K70" s="71">
        <v>5.4823282122351998E-2</v>
      </c>
      <c r="L70" s="71">
        <v>4.29761425036361E-2</v>
      </c>
      <c r="M70" s="38">
        <v>1.87417108675469E-3</v>
      </c>
      <c r="N70" s="38">
        <v>0</v>
      </c>
      <c r="O70" s="38">
        <v>0</v>
      </c>
      <c r="P70" s="38">
        <v>0</v>
      </c>
      <c r="Q70" s="38">
        <v>8.89177804927083E-4</v>
      </c>
      <c r="R70" s="79">
        <v>4.1998027888438497E-2</v>
      </c>
      <c r="S70" s="61">
        <v>3.7938665823585198E-3</v>
      </c>
      <c r="T70" s="38">
        <v>3.7938665823585198E-3</v>
      </c>
      <c r="U70" s="38">
        <v>7.7249333500095094E-2</v>
      </c>
      <c r="V70" s="38">
        <v>0.92252818608109399</v>
      </c>
      <c r="W70" s="63">
        <v>39.327672832473503</v>
      </c>
      <c r="X70" s="63">
        <v>31.622795842049701</v>
      </c>
      <c r="Y70" s="63">
        <v>1.2068835945340399</v>
      </c>
      <c r="Z70" s="5">
        <v>6.0958825378702099E-2</v>
      </c>
      <c r="AA70" s="68">
        <v>755.61244652188998</v>
      </c>
      <c r="AB70" s="38">
        <v>0</v>
      </c>
      <c r="AC70" s="38">
        <v>0.83891874802402699</v>
      </c>
      <c r="AD70" s="41">
        <v>0</v>
      </c>
      <c r="AE70" s="40">
        <v>0</v>
      </c>
      <c r="AF70" s="38">
        <v>1</v>
      </c>
      <c r="AG70" s="38">
        <v>0.61666139740752401</v>
      </c>
      <c r="AH70" s="38">
        <v>9.31078090420486E-2</v>
      </c>
      <c r="AI70" s="41">
        <v>0.20787227315839299</v>
      </c>
      <c r="AJ70" s="40">
        <v>0</v>
      </c>
      <c r="AK70" s="38">
        <v>1</v>
      </c>
      <c r="AL70" s="38">
        <v>0</v>
      </c>
      <c r="AM70" s="38">
        <v>0</v>
      </c>
      <c r="AN70" s="41">
        <v>0</v>
      </c>
      <c r="AO70" s="40">
        <v>0.209769206449573</v>
      </c>
      <c r="AP70" s="38">
        <v>5.9121087575086897E-2</v>
      </c>
      <c r="AQ70" s="38">
        <v>0.1005374644325</v>
      </c>
      <c r="AR70" s="38">
        <v>4.1732532405943698E-2</v>
      </c>
      <c r="AS70" s="41">
        <v>9.2475497944988896E-2</v>
      </c>
    </row>
    <row r="71" spans="1:45" s="2" customFormat="1" x14ac:dyDescent="0.15">
      <c r="A71" s="25" t="s">
        <v>66</v>
      </c>
      <c r="B71" s="35">
        <v>43510</v>
      </c>
      <c r="C71" s="10">
        <v>28118.936458604901</v>
      </c>
      <c r="D71" s="11">
        <v>0.58165649827600996</v>
      </c>
      <c r="E71" s="12">
        <v>48342.856207998098</v>
      </c>
      <c r="F71" s="75">
        <v>0.48032198259522402</v>
      </c>
      <c r="G71" s="76">
        <v>0.307897318247288</v>
      </c>
      <c r="H71" s="76">
        <v>2.9385431254160999E-3</v>
      </c>
      <c r="I71" s="77">
        <v>-7.4225572247258204E-2</v>
      </c>
      <c r="J71" s="56">
        <v>4.0154752761581203E-4</v>
      </c>
      <c r="K71" s="71">
        <v>1.27197662121317E-2</v>
      </c>
      <c r="L71" s="71">
        <v>4.0628152162489203E-2</v>
      </c>
      <c r="M71" s="38">
        <v>6.0210399547903203E-3</v>
      </c>
      <c r="N71" s="38">
        <v>2.1979189771213401E-4</v>
      </c>
      <c r="O71" s="38">
        <v>0</v>
      </c>
      <c r="P71" s="38">
        <v>0</v>
      </c>
      <c r="Q71" s="38">
        <v>4.6557416886760698E-4</v>
      </c>
      <c r="R71" s="79">
        <v>8.8547228052366506E-3</v>
      </c>
      <c r="S71" s="61">
        <v>2.08227993564697E-2</v>
      </c>
      <c r="T71" s="38">
        <v>1.1698460124109401E-2</v>
      </c>
      <c r="U71" s="38">
        <v>7.5627414135988197E-2</v>
      </c>
      <c r="V71" s="38">
        <v>0.90914398800770602</v>
      </c>
      <c r="W71" s="63">
        <v>36.319510853255103</v>
      </c>
      <c r="X71" s="63">
        <v>21.3261233213987</v>
      </c>
      <c r="Y71" s="63">
        <v>1.38739348950667</v>
      </c>
      <c r="Z71" s="5">
        <v>6.0396188052886497E-2</v>
      </c>
      <c r="AA71" s="68">
        <v>751.82372104515002</v>
      </c>
      <c r="AB71" s="38">
        <v>0</v>
      </c>
      <c r="AC71" s="38">
        <v>0.83711790393013097</v>
      </c>
      <c r="AD71" s="41">
        <v>0</v>
      </c>
      <c r="AE71" s="40">
        <v>0</v>
      </c>
      <c r="AF71" s="38">
        <v>1</v>
      </c>
      <c r="AG71" s="38">
        <v>0.51378993334865497</v>
      </c>
      <c r="AH71" s="38">
        <v>8.8623304987359194E-2</v>
      </c>
      <c r="AI71" s="41">
        <v>0.34040450471155997</v>
      </c>
      <c r="AJ71" s="40">
        <v>0</v>
      </c>
      <c r="AK71" s="38">
        <v>0</v>
      </c>
      <c r="AL71" s="38">
        <v>1</v>
      </c>
      <c r="AM71" s="38">
        <v>0</v>
      </c>
      <c r="AN71" s="41">
        <v>0</v>
      </c>
      <c r="AO71" s="40">
        <v>0.180464261089404</v>
      </c>
      <c r="AP71" s="38">
        <v>4.4150769937945297E-2</v>
      </c>
      <c r="AQ71" s="38">
        <v>9.9655251666283598E-2</v>
      </c>
      <c r="AR71" s="38">
        <v>4.8402666053780699E-2</v>
      </c>
      <c r="AS71" s="41">
        <v>8.0625143645138994E-2</v>
      </c>
    </row>
    <row r="72" spans="1:45" s="2" customFormat="1" x14ac:dyDescent="0.15">
      <c r="A72" s="25" t="s">
        <v>67</v>
      </c>
      <c r="B72" s="35">
        <v>124808</v>
      </c>
      <c r="C72" s="10">
        <v>29619.121315912402</v>
      </c>
      <c r="D72" s="11">
        <v>0.66737101471992699</v>
      </c>
      <c r="E72" s="12">
        <v>44381.791631065302</v>
      </c>
      <c r="F72" s="75">
        <v>0.486282775281553</v>
      </c>
      <c r="G72" s="76">
        <v>0.129182826241309</v>
      </c>
      <c r="H72" s="76">
        <v>3.0427506465845102E-4</v>
      </c>
      <c r="I72" s="77">
        <v>-0.111049241905241</v>
      </c>
      <c r="J72" s="56">
        <v>6.1678424789023698E-4</v>
      </c>
      <c r="K72" s="71">
        <v>3.26441656073538E-3</v>
      </c>
      <c r="L72" s="71">
        <v>4.8021951195845798E-2</v>
      </c>
      <c r="M72" s="38">
        <v>5.1194921270611496E-3</v>
      </c>
      <c r="N72" s="38">
        <v>2.8310679886755998E-4</v>
      </c>
      <c r="O72" s="38">
        <v>0</v>
      </c>
      <c r="P72" s="38">
        <v>0</v>
      </c>
      <c r="Q72" s="38">
        <v>5.9073573416593302E-4</v>
      </c>
      <c r="R72" s="79">
        <v>2.0382694033418999E-3</v>
      </c>
      <c r="S72" s="61">
        <v>2.7273892699185901E-2</v>
      </c>
      <c r="T72" s="38">
        <v>2.36763668995577E-2</v>
      </c>
      <c r="U72" s="38">
        <v>7.3250642729414006E-2</v>
      </c>
      <c r="V72" s="38">
        <v>0.91435490424565602</v>
      </c>
      <c r="W72" s="63">
        <v>36.807249287008602</v>
      </c>
      <c r="X72" s="63">
        <v>10.278454928761301</v>
      </c>
      <c r="Y72" s="63">
        <v>1.5327552604847501</v>
      </c>
      <c r="Z72" s="5">
        <v>5.8428716381303397E-2</v>
      </c>
      <c r="AA72" s="68">
        <v>745.49223993207102</v>
      </c>
      <c r="AB72" s="38">
        <v>0</v>
      </c>
      <c r="AC72" s="38">
        <v>0.84970514710595402</v>
      </c>
      <c r="AD72" s="41">
        <v>0</v>
      </c>
      <c r="AE72" s="40">
        <v>0</v>
      </c>
      <c r="AF72" s="38">
        <v>1</v>
      </c>
      <c r="AG72" s="38">
        <v>0.47404813793987499</v>
      </c>
      <c r="AH72" s="38">
        <v>9.7149221203768996E-2</v>
      </c>
      <c r="AI72" s="41">
        <v>0.39317992436382199</v>
      </c>
      <c r="AJ72" s="40">
        <v>0</v>
      </c>
      <c r="AK72" s="38">
        <v>0</v>
      </c>
      <c r="AL72" s="38">
        <v>0</v>
      </c>
      <c r="AM72" s="38">
        <v>1</v>
      </c>
      <c r="AN72" s="41">
        <v>0</v>
      </c>
      <c r="AO72" s="40">
        <v>0.124839753861931</v>
      </c>
      <c r="AP72" s="38">
        <v>3.6624254855457901E-2</v>
      </c>
      <c r="AQ72" s="38">
        <v>0.16879526953400401</v>
      </c>
      <c r="AR72" s="38">
        <v>4.6807896929683998E-2</v>
      </c>
      <c r="AS72" s="41">
        <v>6.5500608935324597E-2</v>
      </c>
    </row>
    <row r="73" spans="1:45" s="2" customFormat="1" x14ac:dyDescent="0.15">
      <c r="A73" s="25" t="s">
        <v>68</v>
      </c>
      <c r="B73" s="35">
        <v>49514</v>
      </c>
      <c r="C73" s="10">
        <v>31258.695744413599</v>
      </c>
      <c r="D73" s="11">
        <v>0.71665482839049699</v>
      </c>
      <c r="E73" s="12">
        <v>43617.505256493103</v>
      </c>
      <c r="F73" s="75">
        <v>0.50828762506205705</v>
      </c>
      <c r="G73" s="76">
        <v>7.8701074210154806E-2</v>
      </c>
      <c r="H73" s="76">
        <v>2.4230186774356301E-4</v>
      </c>
      <c r="I73" s="77">
        <v>-0.13879518299912399</v>
      </c>
      <c r="J73" s="56">
        <v>4.0029910778808598E-4</v>
      </c>
      <c r="K73" s="71">
        <v>4.1001950626945302E-3</v>
      </c>
      <c r="L73" s="71">
        <v>3.4889216120542001E-2</v>
      </c>
      <c r="M73" s="38">
        <v>3.0639732813685702E-3</v>
      </c>
      <c r="N73" s="38">
        <v>1.1441275651749E-4</v>
      </c>
      <c r="O73" s="38">
        <v>0</v>
      </c>
      <c r="P73" s="38">
        <v>0</v>
      </c>
      <c r="Q73" s="38">
        <v>3.1475266292408098E-4</v>
      </c>
      <c r="R73" s="79">
        <v>2.4341665146751798E-3</v>
      </c>
      <c r="S73" s="61">
        <v>1.2117784868925899E-2</v>
      </c>
      <c r="T73" s="38">
        <v>1.53289978591913E-2</v>
      </c>
      <c r="U73" s="38">
        <v>7.2711563244446303E-2</v>
      </c>
      <c r="V73" s="38">
        <v>0.93481606361318503</v>
      </c>
      <c r="W73" s="63">
        <v>36.949966670575499</v>
      </c>
      <c r="X73" s="63">
        <v>4.9079927686899296</v>
      </c>
      <c r="Y73" s="63">
        <v>1.4975484405194099</v>
      </c>
      <c r="Z73" s="5">
        <v>6.1297309679721898E-2</v>
      </c>
      <c r="AA73" s="68">
        <v>751.59439934095997</v>
      </c>
      <c r="AB73" s="38">
        <v>0</v>
      </c>
      <c r="AC73" s="38">
        <v>0.84105505513592105</v>
      </c>
      <c r="AD73" s="41">
        <v>0</v>
      </c>
      <c r="AE73" s="40">
        <v>0</v>
      </c>
      <c r="AF73" s="38">
        <v>1</v>
      </c>
      <c r="AG73" s="38">
        <v>0.43321080906410298</v>
      </c>
      <c r="AH73" s="38">
        <v>7.4605162176354101E-2</v>
      </c>
      <c r="AI73" s="41">
        <v>0.47632992688936399</v>
      </c>
      <c r="AJ73" s="40">
        <v>0</v>
      </c>
      <c r="AK73" s="38">
        <v>0</v>
      </c>
      <c r="AL73" s="38">
        <v>0</v>
      </c>
      <c r="AM73" s="38">
        <v>0</v>
      </c>
      <c r="AN73" s="41">
        <v>1</v>
      </c>
      <c r="AO73" s="40">
        <v>0.120430585289009</v>
      </c>
      <c r="AP73" s="38">
        <v>2.74669790362321E-2</v>
      </c>
      <c r="AQ73" s="38">
        <v>0.28977662883224897</v>
      </c>
      <c r="AR73" s="38">
        <v>3.2051540978309097E-2</v>
      </c>
      <c r="AS73" s="41">
        <v>4.7400735145615297E-2</v>
      </c>
    </row>
    <row r="74" spans="1:45" s="2" customFormat="1" x14ac:dyDescent="0.15">
      <c r="A74" s="31" t="s">
        <v>80</v>
      </c>
      <c r="B74" s="34">
        <v>224307</v>
      </c>
      <c r="C74" s="27">
        <v>29583.2311718827</v>
      </c>
      <c r="D74" s="28">
        <v>0.65331653891753805</v>
      </c>
      <c r="E74" s="29">
        <v>45281.619872808202</v>
      </c>
      <c r="F74" s="72">
        <v>0.488598860946027</v>
      </c>
      <c r="G74" s="73">
        <v>0.16116544724510501</v>
      </c>
      <c r="H74" s="73">
        <v>1.03367462417907E-3</v>
      </c>
      <c r="I74" s="74">
        <v>-0.12732287050712099</v>
      </c>
      <c r="J74" s="69">
        <v>5.3320573096610798E-4</v>
      </c>
      <c r="K74" s="70">
        <v>6.6916532976498298E-3</v>
      </c>
      <c r="L74" s="70">
        <v>4.3453361453708199E-2</v>
      </c>
      <c r="M74" s="65">
        <v>4.7283538059704798E-3</v>
      </c>
      <c r="N74" s="65">
        <v>2.2492624058493399E-4</v>
      </c>
      <c r="O74" s="65">
        <v>0</v>
      </c>
      <c r="P74" s="65">
        <v>0</v>
      </c>
      <c r="Q74" s="65">
        <v>5.1021378193658398E-4</v>
      </c>
      <c r="R74" s="78">
        <v>4.4970028049603396E-3</v>
      </c>
      <c r="S74" s="60">
        <v>2.19966385355784E-2</v>
      </c>
      <c r="T74" s="65">
        <v>1.8933871880948801E-2</v>
      </c>
      <c r="U74" s="65">
        <v>7.3767832785161302E-2</v>
      </c>
      <c r="V74" s="65">
        <v>0.91797967292361404</v>
      </c>
      <c r="W74" s="62">
        <v>36.842836815881903</v>
      </c>
      <c r="X74" s="62">
        <v>12.189458468640201</v>
      </c>
      <c r="Y74" s="62">
        <v>1.4836750276909201</v>
      </c>
      <c r="Z74" s="30">
        <v>5.95290430242384E-2</v>
      </c>
      <c r="AA74" s="67">
        <v>748.44046940728197</v>
      </c>
      <c r="AB74" s="65">
        <v>0</v>
      </c>
      <c r="AC74" s="65">
        <v>0.84507393884274595</v>
      </c>
      <c r="AD74" s="66">
        <v>0</v>
      </c>
      <c r="AE74" s="64">
        <v>0</v>
      </c>
      <c r="AF74" s="65">
        <v>1</v>
      </c>
      <c r="AG74" s="65">
        <v>0.47667705421587298</v>
      </c>
      <c r="AH74" s="65">
        <v>9.0349387223760194E-2</v>
      </c>
      <c r="AI74" s="66">
        <v>0.39623819140731198</v>
      </c>
      <c r="AJ74" s="64">
        <v>0</v>
      </c>
      <c r="AK74" s="65">
        <v>2.88666871742745E-2</v>
      </c>
      <c r="AL74" s="65">
        <v>0.193975221459874</v>
      </c>
      <c r="AM74" s="65">
        <v>0.55641598345125198</v>
      </c>
      <c r="AN74" s="66">
        <v>0.220742107914599</v>
      </c>
      <c r="AO74" s="64">
        <v>0.13725831115390899</v>
      </c>
      <c r="AP74" s="65">
        <v>3.6735367153053602E-2</v>
      </c>
      <c r="AQ74" s="65">
        <v>0.18015487702122501</v>
      </c>
      <c r="AR74" s="65">
        <v>4.3690121128631701E-2</v>
      </c>
      <c r="AS74" s="66">
        <v>6.5165153116041805E-2</v>
      </c>
    </row>
    <row r="75" spans="1:45" s="2" customFormat="1" x14ac:dyDescent="0.15">
      <c r="A75" s="25" t="s">
        <v>82</v>
      </c>
      <c r="B75" s="35">
        <v>1894</v>
      </c>
      <c r="C75" s="10">
        <v>27924.418764519502</v>
      </c>
      <c r="D75" s="11">
        <v>0.68618353966677803</v>
      </c>
      <c r="E75" s="12">
        <v>40695.261763463503</v>
      </c>
      <c r="F75" s="75">
        <v>0.46757641860678101</v>
      </c>
      <c r="G75" s="76">
        <v>0.16606009593055601</v>
      </c>
      <c r="H75" s="76">
        <v>1.0559662090813E-3</v>
      </c>
      <c r="I75" s="77">
        <v>-1</v>
      </c>
      <c r="J75" s="56">
        <v>0</v>
      </c>
      <c r="K75" s="71">
        <v>1.47261338258856E-3</v>
      </c>
      <c r="L75" s="71">
        <v>8.7658942014936805E-2</v>
      </c>
      <c r="M75" s="38">
        <v>5.3317847634299998E-3</v>
      </c>
      <c r="N75" s="38">
        <v>0</v>
      </c>
      <c r="O75" s="38">
        <v>0</v>
      </c>
      <c r="P75" s="38">
        <v>0</v>
      </c>
      <c r="Q75" s="38">
        <v>0</v>
      </c>
      <c r="R75" s="79">
        <v>1.4901985476360299E-3</v>
      </c>
      <c r="S75" s="61">
        <v>0</v>
      </c>
      <c r="T75" s="38">
        <v>0</v>
      </c>
      <c r="U75" s="38">
        <v>7.2104888333557896E-2</v>
      </c>
      <c r="V75" s="38">
        <v>0.89841919259379799</v>
      </c>
      <c r="W75" s="63">
        <v>35.436587279502703</v>
      </c>
      <c r="X75" s="63">
        <v>12.281832780737499</v>
      </c>
      <c r="Y75" s="63">
        <v>1</v>
      </c>
      <c r="Z75" s="5">
        <v>0</v>
      </c>
      <c r="AA75" s="68">
        <v>0</v>
      </c>
      <c r="AB75" s="38">
        <v>0</v>
      </c>
      <c r="AC75" s="38">
        <v>0</v>
      </c>
      <c r="AD75" s="41">
        <v>0</v>
      </c>
      <c r="AE75" s="40">
        <v>0</v>
      </c>
      <c r="AF75" s="38">
        <v>1</v>
      </c>
      <c r="AG75" s="38">
        <v>0.249736008447729</v>
      </c>
      <c r="AH75" s="38">
        <v>0.21805702217528999</v>
      </c>
      <c r="AI75" s="41">
        <v>0.36430834213305102</v>
      </c>
      <c r="AJ75" s="40">
        <v>0</v>
      </c>
      <c r="AK75" s="38">
        <v>4.7518479408658901E-2</v>
      </c>
      <c r="AL75" s="38">
        <v>0.21066525871172101</v>
      </c>
      <c r="AM75" s="38">
        <v>0.574973600844773</v>
      </c>
      <c r="AN75" s="41">
        <v>0.16684266103484599</v>
      </c>
      <c r="AO75" s="40">
        <v>0.12618796198521601</v>
      </c>
      <c r="AP75" s="38">
        <v>2.2175290390707401E-2</v>
      </c>
      <c r="AQ75" s="38">
        <v>7.8669482576557495E-2</v>
      </c>
      <c r="AR75" s="38">
        <v>4.9102428722280801E-2</v>
      </c>
      <c r="AS75" s="41">
        <v>6.7053854276663105E-2</v>
      </c>
    </row>
    <row r="76" spans="1:45" s="2" customFormat="1" x14ac:dyDescent="0.15">
      <c r="A76" s="25" t="s">
        <v>83</v>
      </c>
      <c r="B76" s="35">
        <v>2</v>
      </c>
      <c r="C76" s="10">
        <v>32481.455000000002</v>
      </c>
      <c r="D76" s="11">
        <v>0.75643288472600301</v>
      </c>
      <c r="E76" s="12">
        <v>42940.3</v>
      </c>
      <c r="F76" s="75">
        <v>0.53590202438206003</v>
      </c>
      <c r="G76" s="76">
        <v>0.102716339169327</v>
      </c>
      <c r="H76" s="76">
        <v>0</v>
      </c>
      <c r="I76" s="77">
        <v>0</v>
      </c>
      <c r="J76" s="56">
        <v>0</v>
      </c>
      <c r="K76" s="71">
        <v>0</v>
      </c>
      <c r="L76" s="71">
        <v>0.59677037250948195</v>
      </c>
      <c r="M76" s="38">
        <v>0</v>
      </c>
      <c r="N76" s="38">
        <v>0</v>
      </c>
      <c r="O76" s="38">
        <v>0</v>
      </c>
      <c r="P76" s="38">
        <v>0</v>
      </c>
      <c r="Q76" s="38">
        <v>0</v>
      </c>
      <c r="R76" s="79">
        <v>0</v>
      </c>
      <c r="S76" s="61">
        <v>0</v>
      </c>
      <c r="T76" s="38">
        <v>0</v>
      </c>
      <c r="U76" s="38">
        <v>7.1999999999999897E-2</v>
      </c>
      <c r="V76" s="38">
        <v>0.91483047841072296</v>
      </c>
      <c r="W76" s="63">
        <v>35.999999999999901</v>
      </c>
      <c r="X76" s="63">
        <v>7.7381653132372099</v>
      </c>
      <c r="Y76" s="63">
        <v>1</v>
      </c>
      <c r="Z76" s="5">
        <v>7.8007074216994196E-2</v>
      </c>
      <c r="AA76" s="68">
        <v>731.84862238968901</v>
      </c>
      <c r="AB76" s="38">
        <v>0</v>
      </c>
      <c r="AC76" s="38">
        <v>1</v>
      </c>
      <c r="AD76" s="41">
        <v>0</v>
      </c>
      <c r="AE76" s="40">
        <v>0</v>
      </c>
      <c r="AF76" s="38">
        <v>1</v>
      </c>
      <c r="AG76" s="38">
        <v>0</v>
      </c>
      <c r="AH76" s="38">
        <v>0</v>
      </c>
      <c r="AI76" s="41">
        <v>1</v>
      </c>
      <c r="AJ76" s="40">
        <v>0</v>
      </c>
      <c r="AK76" s="38">
        <v>0</v>
      </c>
      <c r="AL76" s="38">
        <v>0</v>
      </c>
      <c r="AM76" s="38">
        <v>0.5</v>
      </c>
      <c r="AN76" s="41">
        <v>0.5</v>
      </c>
      <c r="AO76" s="40">
        <v>0</v>
      </c>
      <c r="AP76" s="38">
        <v>0</v>
      </c>
      <c r="AQ76" s="38">
        <v>0.5</v>
      </c>
      <c r="AR76" s="38">
        <v>0</v>
      </c>
      <c r="AS76" s="41">
        <v>0</v>
      </c>
    </row>
    <row r="77" spans="1:45" s="2" customFormat="1" x14ac:dyDescent="0.15">
      <c r="A77" s="25" t="s">
        <v>84</v>
      </c>
      <c r="B77" s="35">
        <v>218164</v>
      </c>
      <c r="C77" s="10">
        <v>29728.673073749502</v>
      </c>
      <c r="D77" s="11">
        <v>0.65290918197131298</v>
      </c>
      <c r="E77" s="12">
        <v>45532.631328587602</v>
      </c>
      <c r="F77" s="75">
        <v>0.48913434180351301</v>
      </c>
      <c r="G77" s="76">
        <v>0.161769751488891</v>
      </c>
      <c r="H77" s="76">
        <v>1.0536490615651701E-3</v>
      </c>
      <c r="I77" s="77">
        <v>-0.132053478461613</v>
      </c>
      <c r="J77" s="56">
        <v>5.67873413095646E-4</v>
      </c>
      <c r="K77" s="71">
        <v>6.7222120504761501E-3</v>
      </c>
      <c r="L77" s="71">
        <v>4.1016315180179598E-2</v>
      </c>
      <c r="M77" s="38">
        <v>4.1844892433117497E-3</v>
      </c>
      <c r="N77" s="38">
        <v>1.93153734924847E-4</v>
      </c>
      <c r="O77" s="38">
        <v>0</v>
      </c>
      <c r="P77" s="38">
        <v>0</v>
      </c>
      <c r="Q77" s="38">
        <v>5.0668258975414596E-4</v>
      </c>
      <c r="R77" s="79">
        <v>4.5305275017766197E-3</v>
      </c>
      <c r="S77" s="61">
        <v>1.1757210172164001E-2</v>
      </c>
      <c r="T77" s="38">
        <v>0</v>
      </c>
      <c r="U77" s="38">
        <v>7.3818096405372499E-2</v>
      </c>
      <c r="V77" s="38">
        <v>0.918021087683348</v>
      </c>
      <c r="W77" s="63">
        <v>36.811257498993101</v>
      </c>
      <c r="X77" s="63">
        <v>12.207820427696999</v>
      </c>
      <c r="Y77" s="63">
        <v>1.4818722848611801</v>
      </c>
      <c r="Z77" s="5">
        <v>5.9718003249764402E-2</v>
      </c>
      <c r="AA77" s="68">
        <v>750.36258493379705</v>
      </c>
      <c r="AB77" s="38">
        <v>0</v>
      </c>
      <c r="AC77" s="38">
        <v>0.85109825635760195</v>
      </c>
      <c r="AD77" s="41">
        <v>0</v>
      </c>
      <c r="AE77" s="40">
        <v>0</v>
      </c>
      <c r="AF77" s="38">
        <v>1</v>
      </c>
      <c r="AG77" s="38">
        <v>0.47941915256412598</v>
      </c>
      <c r="AH77" s="38">
        <v>8.7865092315872403E-2</v>
      </c>
      <c r="AI77" s="41">
        <v>0.39671989879173403</v>
      </c>
      <c r="AJ77" s="40">
        <v>0</v>
      </c>
      <c r="AK77" s="38">
        <v>2.9156964485432899E-2</v>
      </c>
      <c r="AL77" s="38">
        <v>0.19527511413432</v>
      </c>
      <c r="AM77" s="38">
        <v>0.55354228928695803</v>
      </c>
      <c r="AN77" s="41">
        <v>0.22202563209328699</v>
      </c>
      <c r="AO77" s="40">
        <v>0.138730496323866</v>
      </c>
      <c r="AP77" s="38">
        <v>3.6715498432371901E-2</v>
      </c>
      <c r="AQ77" s="38">
        <v>0.18090977429823399</v>
      </c>
      <c r="AR77" s="38">
        <v>4.3366458260757898E-2</v>
      </c>
      <c r="AS77" s="41">
        <v>6.5620358995984604E-2</v>
      </c>
    </row>
    <row r="78" spans="1:45" s="2" customFormat="1" x14ac:dyDescent="0.15">
      <c r="A78" s="25" t="s">
        <v>85</v>
      </c>
      <c r="B78" s="35">
        <v>4247</v>
      </c>
      <c r="C78" s="10">
        <v>22850.4332375794</v>
      </c>
      <c r="D78" s="11">
        <v>0.66360351264826101</v>
      </c>
      <c r="E78" s="12">
        <v>34433.864200612101</v>
      </c>
      <c r="F78" s="75">
        <v>0.46281080841720801</v>
      </c>
      <c r="G78" s="76">
        <v>0.11810068351172</v>
      </c>
      <c r="H78" s="76">
        <v>0</v>
      </c>
      <c r="I78" s="77">
        <v>0.362069473198048</v>
      </c>
      <c r="J78" s="56">
        <v>-1.51345335758932E-3</v>
      </c>
      <c r="K78" s="71">
        <v>7.53640904992137E-3</v>
      </c>
      <c r="L78" s="71">
        <v>0.181863153231835</v>
      </c>
      <c r="M78" s="38">
        <v>4.0749999475814397E-2</v>
      </c>
      <c r="N78" s="38">
        <v>2.4710667005631301E-3</v>
      </c>
      <c r="O78" s="38">
        <v>0</v>
      </c>
      <c r="P78" s="38">
        <v>0</v>
      </c>
      <c r="Q78" s="38">
        <v>1.0246112689791501E-3</v>
      </c>
      <c r="R78" s="79">
        <v>3.8871736184458599E-3</v>
      </c>
      <c r="S78" s="61">
        <v>0.55780550977160304</v>
      </c>
      <c r="T78" s="38">
        <v>1</v>
      </c>
      <c r="U78" s="38">
        <v>7.1231113259085099E-2</v>
      </c>
      <c r="V78" s="38">
        <v>0.92547781748966795</v>
      </c>
      <c r="W78" s="63">
        <v>39.729567820286398</v>
      </c>
      <c r="X78" s="63">
        <v>10.896126666112799</v>
      </c>
      <c r="Y78" s="63">
        <v>1.8613359372021001</v>
      </c>
      <c r="Z78" s="5">
        <v>7.8057896688799894E-2</v>
      </c>
      <c r="AA78" s="68">
        <v>629.915029327556</v>
      </c>
      <c r="AB78" s="38">
        <v>0</v>
      </c>
      <c r="AC78" s="38">
        <v>0.91240875912408703</v>
      </c>
      <c r="AD78" s="41">
        <v>0</v>
      </c>
      <c r="AE78" s="40">
        <v>0</v>
      </c>
      <c r="AF78" s="38">
        <v>1</v>
      </c>
      <c r="AG78" s="38">
        <v>0.43724982340475599</v>
      </c>
      <c r="AH78" s="38">
        <v>0.161054862255709</v>
      </c>
      <c r="AI78" s="41">
        <v>0.38544855191900101</v>
      </c>
      <c r="AJ78" s="40">
        <v>0</v>
      </c>
      <c r="AK78" s="38">
        <v>5.6510477984459597E-3</v>
      </c>
      <c r="AL78" s="38">
        <v>0.119849305392041</v>
      </c>
      <c r="AM78" s="38">
        <v>0.69578526018365905</v>
      </c>
      <c r="AN78" s="41">
        <v>0.17871438662585301</v>
      </c>
      <c r="AO78" s="40">
        <v>6.6635271956675304E-2</v>
      </c>
      <c r="AP78" s="38">
        <v>4.4266541087826697E-2</v>
      </c>
      <c r="AQ78" s="38">
        <v>0.18648457734871601</v>
      </c>
      <c r="AR78" s="38">
        <v>5.79232399340711E-2</v>
      </c>
      <c r="AS78" s="41">
        <v>4.0970096538733201E-2</v>
      </c>
    </row>
    <row r="79" spans="1:45" s="2" customFormat="1" x14ac:dyDescent="0.15">
      <c r="A79" s="31" t="s">
        <v>81</v>
      </c>
      <c r="B79" s="34">
        <v>224307</v>
      </c>
      <c r="C79" s="27">
        <v>29583.2311718827</v>
      </c>
      <c r="D79" s="28">
        <v>0.65331653891753805</v>
      </c>
      <c r="E79" s="29">
        <v>45281.619872808202</v>
      </c>
      <c r="F79" s="72">
        <v>0.488598860946027</v>
      </c>
      <c r="G79" s="73">
        <v>0.16116544724510501</v>
      </c>
      <c r="H79" s="73">
        <v>1.03367462417907E-3</v>
      </c>
      <c r="I79" s="74">
        <v>-0.12732287050712099</v>
      </c>
      <c r="J79" s="69">
        <v>5.3320573096610798E-4</v>
      </c>
      <c r="K79" s="70">
        <v>6.6916532976498298E-3</v>
      </c>
      <c r="L79" s="70">
        <v>4.3453361453708199E-2</v>
      </c>
      <c r="M79" s="65">
        <v>4.7283538059704798E-3</v>
      </c>
      <c r="N79" s="65">
        <v>2.2492624058493399E-4</v>
      </c>
      <c r="O79" s="65">
        <v>0</v>
      </c>
      <c r="P79" s="65">
        <v>0</v>
      </c>
      <c r="Q79" s="65">
        <v>5.1021378193658398E-4</v>
      </c>
      <c r="R79" s="78">
        <v>4.4970028049603396E-3</v>
      </c>
      <c r="S79" s="60">
        <v>2.19966385355784E-2</v>
      </c>
      <c r="T79" s="65">
        <v>1.8933871880948801E-2</v>
      </c>
      <c r="U79" s="65">
        <v>7.3767832785161302E-2</v>
      </c>
      <c r="V79" s="65">
        <v>0.91797967292361404</v>
      </c>
      <c r="W79" s="62">
        <v>36.842836815881903</v>
      </c>
      <c r="X79" s="62">
        <v>12.189458468640201</v>
      </c>
      <c r="Y79" s="62">
        <v>1.4836750276909201</v>
      </c>
      <c r="Z79" s="30">
        <v>5.95290430242384E-2</v>
      </c>
      <c r="AA79" s="67">
        <v>748.44046940728197</v>
      </c>
      <c r="AB79" s="65">
        <v>0</v>
      </c>
      <c r="AC79" s="65">
        <v>0.84507393884274595</v>
      </c>
      <c r="AD79" s="66">
        <v>0</v>
      </c>
      <c r="AE79" s="64">
        <v>0</v>
      </c>
      <c r="AF79" s="65">
        <v>1</v>
      </c>
      <c r="AG79" s="65">
        <v>0.47667705421587298</v>
      </c>
      <c r="AH79" s="65">
        <v>9.0349387223760194E-2</v>
      </c>
      <c r="AI79" s="66">
        <v>0.39623819140731198</v>
      </c>
      <c r="AJ79" s="64">
        <v>0</v>
      </c>
      <c r="AK79" s="65">
        <v>2.88666871742745E-2</v>
      </c>
      <c r="AL79" s="65">
        <v>0.193975221459874</v>
      </c>
      <c r="AM79" s="65">
        <v>0.55641598345125198</v>
      </c>
      <c r="AN79" s="66">
        <v>0.220742107914599</v>
      </c>
      <c r="AO79" s="64">
        <v>0.13725831115390899</v>
      </c>
      <c r="AP79" s="65">
        <v>3.6735367153053602E-2</v>
      </c>
      <c r="AQ79" s="65">
        <v>0.18015487702122501</v>
      </c>
      <c r="AR79" s="65">
        <v>4.3690121128631701E-2</v>
      </c>
      <c r="AS79" s="66">
        <v>6.5165153116041805E-2</v>
      </c>
    </row>
    <row r="80" spans="1:45" s="2" customFormat="1" x14ac:dyDescent="0.15">
      <c r="A80" s="25" t="s">
        <v>86</v>
      </c>
      <c r="B80" s="35">
        <v>1894</v>
      </c>
      <c r="C80" s="10">
        <v>27924.418764519502</v>
      </c>
      <c r="D80" s="11">
        <v>0.68618353966677803</v>
      </c>
      <c r="E80" s="12">
        <v>40695.261763463503</v>
      </c>
      <c r="F80" s="75">
        <v>0.46757641860678101</v>
      </c>
      <c r="G80" s="76">
        <v>0.16606009593055601</v>
      </c>
      <c r="H80" s="76">
        <v>1.0559662090813E-3</v>
      </c>
      <c r="I80" s="77">
        <v>-1</v>
      </c>
      <c r="J80" s="56">
        <v>0</v>
      </c>
      <c r="K80" s="71">
        <v>1.47261338258856E-3</v>
      </c>
      <c r="L80" s="71">
        <v>8.7658942014936805E-2</v>
      </c>
      <c r="M80" s="38">
        <v>5.3317847634299998E-3</v>
      </c>
      <c r="N80" s="38">
        <v>0</v>
      </c>
      <c r="O80" s="38">
        <v>0</v>
      </c>
      <c r="P80" s="38">
        <v>0</v>
      </c>
      <c r="Q80" s="38">
        <v>0</v>
      </c>
      <c r="R80" s="79">
        <v>1.4901985476360299E-3</v>
      </c>
      <c r="S80" s="61">
        <v>0</v>
      </c>
      <c r="T80" s="38">
        <v>0</v>
      </c>
      <c r="U80" s="38">
        <v>7.2104888333557896E-2</v>
      </c>
      <c r="V80" s="38">
        <v>0.89841919259379799</v>
      </c>
      <c r="W80" s="63">
        <v>35.436587279502703</v>
      </c>
      <c r="X80" s="63">
        <v>12.281832780737499</v>
      </c>
      <c r="Y80" s="63">
        <v>1</v>
      </c>
      <c r="Z80" s="5">
        <v>0</v>
      </c>
      <c r="AA80" s="68">
        <v>0</v>
      </c>
      <c r="AB80" s="38">
        <v>0</v>
      </c>
      <c r="AC80" s="38">
        <v>0</v>
      </c>
      <c r="AD80" s="41">
        <v>0</v>
      </c>
      <c r="AE80" s="40">
        <v>0</v>
      </c>
      <c r="AF80" s="38">
        <v>1</v>
      </c>
      <c r="AG80" s="38">
        <v>0.249736008447729</v>
      </c>
      <c r="AH80" s="38">
        <v>0.21805702217528999</v>
      </c>
      <c r="AI80" s="41">
        <v>0.36430834213305102</v>
      </c>
      <c r="AJ80" s="40">
        <v>0</v>
      </c>
      <c r="AK80" s="38">
        <v>4.7518479408658901E-2</v>
      </c>
      <c r="AL80" s="38">
        <v>0.21066525871172101</v>
      </c>
      <c r="AM80" s="38">
        <v>0.574973600844773</v>
      </c>
      <c r="AN80" s="41">
        <v>0.16684266103484599</v>
      </c>
      <c r="AO80" s="40">
        <v>0.12618796198521601</v>
      </c>
      <c r="AP80" s="38">
        <v>2.2175290390707401E-2</v>
      </c>
      <c r="AQ80" s="38">
        <v>7.8669482576557495E-2</v>
      </c>
      <c r="AR80" s="38">
        <v>4.9102428722280801E-2</v>
      </c>
      <c r="AS80" s="41">
        <v>6.7053854276663105E-2</v>
      </c>
    </row>
    <row r="81" spans="1:45" s="2" customFormat="1" x14ac:dyDescent="0.15">
      <c r="A81" s="25" t="s">
        <v>87</v>
      </c>
      <c r="B81" s="35">
        <v>644</v>
      </c>
      <c r="C81" s="10">
        <v>22566.741925465802</v>
      </c>
      <c r="D81" s="11">
        <v>0.73353252288489101</v>
      </c>
      <c r="E81" s="12">
        <v>30764.473586956501</v>
      </c>
      <c r="F81" s="75">
        <v>0.55059949679179598</v>
      </c>
      <c r="G81" s="76">
        <v>0.13951745116626699</v>
      </c>
      <c r="H81" s="76">
        <v>0</v>
      </c>
      <c r="I81" s="77">
        <v>-0.156272412397334</v>
      </c>
      <c r="J81" s="56">
        <v>0</v>
      </c>
      <c r="K81" s="71">
        <v>5.96445575571386E-3</v>
      </c>
      <c r="L81" s="71">
        <v>6.11712264031046E-2</v>
      </c>
      <c r="M81" s="38">
        <v>0</v>
      </c>
      <c r="N81" s="38">
        <v>0</v>
      </c>
      <c r="O81" s="38">
        <v>0</v>
      </c>
      <c r="P81" s="38">
        <v>0</v>
      </c>
      <c r="Q81" s="38">
        <v>0</v>
      </c>
      <c r="R81" s="79">
        <v>2.6416724282658801E-3</v>
      </c>
      <c r="S81" s="61">
        <v>0</v>
      </c>
      <c r="T81" s="38">
        <v>0.99068322981366397</v>
      </c>
      <c r="U81" s="38">
        <v>5.5153209949463301E-2</v>
      </c>
      <c r="V81" s="38">
        <v>0.873911846179247</v>
      </c>
      <c r="W81" s="63">
        <v>36.451331906267399</v>
      </c>
      <c r="X81" s="63">
        <v>4.1613190252476304</v>
      </c>
      <c r="Y81" s="63">
        <v>2</v>
      </c>
      <c r="Z81" s="5">
        <v>0</v>
      </c>
      <c r="AA81" s="68">
        <v>733.892467890342</v>
      </c>
      <c r="AB81" s="38">
        <v>0</v>
      </c>
      <c r="AC81" s="38">
        <v>0.64596273291925399</v>
      </c>
      <c r="AD81" s="41">
        <v>0</v>
      </c>
      <c r="AE81" s="40">
        <v>0</v>
      </c>
      <c r="AF81" s="38">
        <v>1</v>
      </c>
      <c r="AG81" s="38">
        <v>0.47515527950310499</v>
      </c>
      <c r="AH81" s="38">
        <v>0.13975155279503099</v>
      </c>
      <c r="AI81" s="41">
        <v>0.38509316770186303</v>
      </c>
      <c r="AJ81" s="40">
        <v>0</v>
      </c>
      <c r="AK81" s="38">
        <v>0</v>
      </c>
      <c r="AL81" s="38">
        <v>6.2111801242236003E-3</v>
      </c>
      <c r="AM81" s="38">
        <v>0.296583850931677</v>
      </c>
      <c r="AN81" s="41">
        <v>0.697204968944099</v>
      </c>
      <c r="AO81" s="40">
        <v>1.5527950310559001E-3</v>
      </c>
      <c r="AP81" s="38">
        <v>3.1055900621118002E-3</v>
      </c>
      <c r="AQ81" s="38">
        <v>0.82919254658385</v>
      </c>
      <c r="AR81" s="38">
        <v>4.6583850931677002E-3</v>
      </c>
      <c r="AS81" s="41">
        <v>4.6583850931677002E-3</v>
      </c>
    </row>
    <row r="82" spans="1:45" s="2" customFormat="1" x14ac:dyDescent="0.15">
      <c r="A82" s="25" t="s">
        <v>88</v>
      </c>
      <c r="B82" s="35">
        <v>216835</v>
      </c>
      <c r="C82" s="10">
        <v>29759.214348428501</v>
      </c>
      <c r="D82" s="11">
        <v>0.65277505921849799</v>
      </c>
      <c r="E82" s="12">
        <v>45588.773541771399</v>
      </c>
      <c r="F82" s="75">
        <v>0.48916886824042899</v>
      </c>
      <c r="G82" s="76">
        <v>0.161677236370041</v>
      </c>
      <c r="H82" s="76">
        <v>1.0324483775811201E-3</v>
      </c>
      <c r="I82" s="77">
        <v>-0.12960613048293601</v>
      </c>
      <c r="J82" s="56">
        <v>5.6006788657988397E-4</v>
      </c>
      <c r="K82" s="71">
        <v>6.7622265510652799E-3</v>
      </c>
      <c r="L82" s="71">
        <v>4.1270303702657003E-2</v>
      </c>
      <c r="M82" s="38">
        <v>4.1503500157469599E-3</v>
      </c>
      <c r="N82" s="38">
        <v>1.94789474542773E-4</v>
      </c>
      <c r="O82" s="38">
        <v>0</v>
      </c>
      <c r="P82" s="38">
        <v>0</v>
      </c>
      <c r="Q82" s="38">
        <v>4.9596970934182299E-4</v>
      </c>
      <c r="R82" s="79">
        <v>4.5530517246791099E-3</v>
      </c>
      <c r="S82" s="61">
        <v>0</v>
      </c>
      <c r="T82" s="38">
        <v>5.7186339843659896E-3</v>
      </c>
      <c r="U82" s="38">
        <v>7.3856435620423905E-2</v>
      </c>
      <c r="V82" s="38">
        <v>0.91830342456609004</v>
      </c>
      <c r="W82" s="63">
        <v>36.818174021679901</v>
      </c>
      <c r="X82" s="63">
        <v>12.215621506262501</v>
      </c>
      <c r="Y82" s="63">
        <v>1.4793299296031199</v>
      </c>
      <c r="Z82" s="5">
        <v>5.9656958135097797E-2</v>
      </c>
      <c r="AA82" s="68">
        <v>750.09460075447203</v>
      </c>
      <c r="AB82" s="38">
        <v>0</v>
      </c>
      <c r="AC82" s="38">
        <v>0.85127401019208104</v>
      </c>
      <c r="AD82" s="41">
        <v>0</v>
      </c>
      <c r="AE82" s="40">
        <v>0</v>
      </c>
      <c r="AF82" s="38">
        <v>1</v>
      </c>
      <c r="AG82" s="38">
        <v>0.48165194733322497</v>
      </c>
      <c r="AH82" s="38">
        <v>8.7038531602370406E-2</v>
      </c>
      <c r="AI82" s="41">
        <v>0.39509304309728499</v>
      </c>
      <c r="AJ82" s="40">
        <v>0</v>
      </c>
      <c r="AK82" s="38">
        <v>2.93356699794774E-2</v>
      </c>
      <c r="AL82" s="38">
        <v>0.19462263933405499</v>
      </c>
      <c r="AM82" s="38">
        <v>0.55398805543385499</v>
      </c>
      <c r="AN82" s="41">
        <v>0.22205363525261099</v>
      </c>
      <c r="AO82" s="40">
        <v>0.139336361749717</v>
      </c>
      <c r="AP82" s="38">
        <v>3.69451426199644E-2</v>
      </c>
      <c r="AQ82" s="38">
        <v>0.18206470357645199</v>
      </c>
      <c r="AR82" s="38">
        <v>4.3304817026771497E-2</v>
      </c>
      <c r="AS82" s="41">
        <v>6.5658219383402106E-2</v>
      </c>
    </row>
    <row r="83" spans="1:45" s="2" customFormat="1" x14ac:dyDescent="0.15">
      <c r="A83" s="25" t="s">
        <v>89</v>
      </c>
      <c r="B83" s="35">
        <v>4928</v>
      </c>
      <c r="C83" s="10">
        <v>23398.532309253202</v>
      </c>
      <c r="D83" s="11">
        <v>0.66028978699304697</v>
      </c>
      <c r="E83" s="12">
        <v>35436.762418831102</v>
      </c>
      <c r="F83" s="75">
        <v>0.45890080304664999</v>
      </c>
      <c r="G83" s="76">
        <v>0.13302281847385999</v>
      </c>
      <c r="H83" s="76">
        <v>1.21457489878542E-3</v>
      </c>
      <c r="I83" s="77">
        <v>0.22193685857810999</v>
      </c>
      <c r="J83" s="56">
        <v>-6.4350650971500703E-4</v>
      </c>
      <c r="K83" s="71">
        <v>5.2725923409258097E-3</v>
      </c>
      <c r="L83" s="71">
        <v>0.142928903417017</v>
      </c>
      <c r="M83" s="38">
        <v>3.7400070385179701E-2</v>
      </c>
      <c r="N83" s="38">
        <v>2.0432560358165301E-3</v>
      </c>
      <c r="O83" s="38">
        <v>0</v>
      </c>
      <c r="P83" s="38">
        <v>0</v>
      </c>
      <c r="Q83" s="38">
        <v>1.6063588186113801E-3</v>
      </c>
      <c r="R83" s="79">
        <v>2.96646269267954E-3</v>
      </c>
      <c r="S83" s="61">
        <v>1</v>
      </c>
      <c r="T83" s="38">
        <v>0.47950487012986998</v>
      </c>
      <c r="U83" s="38">
        <v>7.1600330751935504E-2</v>
      </c>
      <c r="V83" s="38">
        <v>0.91331015088823397</v>
      </c>
      <c r="W83" s="63">
        <v>38.907414672466402</v>
      </c>
      <c r="X83" s="63">
        <v>11.585036579290399</v>
      </c>
      <c r="Y83" s="63">
        <v>1.8851459593012401</v>
      </c>
      <c r="Z83" s="5">
        <v>8.5285667638612506E-2</v>
      </c>
      <c r="AA83" s="68">
        <v>664.99290078495699</v>
      </c>
      <c r="AB83" s="38">
        <v>0</v>
      </c>
      <c r="AC83" s="38">
        <v>0.92329545454545403</v>
      </c>
      <c r="AD83" s="41">
        <v>0</v>
      </c>
      <c r="AE83" s="40">
        <v>0</v>
      </c>
      <c r="AF83" s="38">
        <v>1</v>
      </c>
      <c r="AG83" s="38">
        <v>0.34517045454545398</v>
      </c>
      <c r="AH83" s="38">
        <v>0.18060064935064901</v>
      </c>
      <c r="AI83" s="41">
        <v>0.46063311688311598</v>
      </c>
      <c r="AJ83" s="40">
        <v>0</v>
      </c>
      <c r="AK83" s="38">
        <v>4.87012987012987E-3</v>
      </c>
      <c r="AL83" s="38">
        <v>0.18384740259740201</v>
      </c>
      <c r="AM83" s="38">
        <v>0.69013798701298701</v>
      </c>
      <c r="AN83" s="41">
        <v>0.12114448051948</v>
      </c>
      <c r="AO83" s="40">
        <v>6.7775974025974003E-2</v>
      </c>
      <c r="AP83" s="38">
        <v>3.7134740259740201E-2</v>
      </c>
      <c r="AQ83" s="38">
        <v>5.05275974025974E-2</v>
      </c>
      <c r="AR83" s="38">
        <v>6.3717532467532395E-2</v>
      </c>
      <c r="AS83" s="41">
        <v>5.0730519480519397E-2</v>
      </c>
    </row>
    <row r="84" spans="1:45" s="2" customFormat="1" x14ac:dyDescent="0.15">
      <c r="A84" s="25" t="s">
        <v>90</v>
      </c>
      <c r="B84" s="35">
        <v>6</v>
      </c>
      <c r="C84" s="10">
        <v>26132.178333333301</v>
      </c>
      <c r="D84" s="11">
        <v>0.70919521737047797</v>
      </c>
      <c r="E84" s="12">
        <v>36847.651666666599</v>
      </c>
      <c r="F84" s="75">
        <v>0.469121213457383</v>
      </c>
      <c r="G84" s="76">
        <v>0.110497850009225</v>
      </c>
      <c r="H84" s="76">
        <v>0</v>
      </c>
      <c r="I84" s="77">
        <v>0</v>
      </c>
      <c r="J84" s="56">
        <v>0</v>
      </c>
      <c r="K84" s="71">
        <v>0</v>
      </c>
      <c r="L84" s="71">
        <v>0.17816916270597899</v>
      </c>
      <c r="M84" s="38">
        <v>0</v>
      </c>
      <c r="N84" s="38">
        <v>0</v>
      </c>
      <c r="O84" s="38">
        <v>0</v>
      </c>
      <c r="P84" s="38">
        <v>0</v>
      </c>
      <c r="Q84" s="38">
        <v>0</v>
      </c>
      <c r="R84" s="79">
        <v>0</v>
      </c>
      <c r="S84" s="61">
        <v>1</v>
      </c>
      <c r="T84" s="38">
        <v>1</v>
      </c>
      <c r="U84" s="38">
        <v>7.2089418724151103E-2</v>
      </c>
      <c r="V84" s="38">
        <v>0.89912772775834804</v>
      </c>
      <c r="W84" s="63">
        <v>34.135469239084401</v>
      </c>
      <c r="X84" s="63">
        <v>7.0323237242934198</v>
      </c>
      <c r="Y84" s="63">
        <v>1</v>
      </c>
      <c r="Z84" s="5">
        <v>8.3529312198140498E-2</v>
      </c>
      <c r="AA84" s="68">
        <v>675.12855684958197</v>
      </c>
      <c r="AB84" s="38">
        <v>0</v>
      </c>
      <c r="AC84" s="38">
        <v>0.66666666666666596</v>
      </c>
      <c r="AD84" s="41">
        <v>0</v>
      </c>
      <c r="AE84" s="40">
        <v>0</v>
      </c>
      <c r="AF84" s="38">
        <v>1</v>
      </c>
      <c r="AG84" s="38">
        <v>0.5</v>
      </c>
      <c r="AH84" s="38">
        <v>0</v>
      </c>
      <c r="AI84" s="41">
        <v>0.16666666666666599</v>
      </c>
      <c r="AJ84" s="40">
        <v>0</v>
      </c>
      <c r="AK84" s="38">
        <v>0</v>
      </c>
      <c r="AL84" s="38">
        <v>0</v>
      </c>
      <c r="AM84" s="38">
        <v>0.5</v>
      </c>
      <c r="AN84" s="41">
        <v>0.5</v>
      </c>
      <c r="AO84" s="40">
        <v>0.16666666666666599</v>
      </c>
      <c r="AP84" s="38">
        <v>0.33333333333333298</v>
      </c>
      <c r="AQ84" s="38">
        <v>0</v>
      </c>
      <c r="AR84" s="38">
        <v>0</v>
      </c>
      <c r="AS84" s="41">
        <v>0</v>
      </c>
    </row>
    <row r="85" spans="1:45" s="2" customFormat="1" x14ac:dyDescent="0.15">
      <c r="A85" s="31" t="s">
        <v>69</v>
      </c>
      <c r="B85" s="34">
        <v>224307</v>
      </c>
      <c r="C85" s="27">
        <v>29583.2311718827</v>
      </c>
      <c r="D85" s="28">
        <v>0.65331653891753805</v>
      </c>
      <c r="E85" s="29">
        <v>45281.619872808202</v>
      </c>
      <c r="F85" s="72">
        <v>0.488598860946027</v>
      </c>
      <c r="G85" s="73">
        <v>0.16116544724510501</v>
      </c>
      <c r="H85" s="73">
        <v>1.03367462417907E-3</v>
      </c>
      <c r="I85" s="74">
        <v>-0.12732287050712099</v>
      </c>
      <c r="J85" s="69">
        <v>5.3320573096610798E-4</v>
      </c>
      <c r="K85" s="70">
        <v>6.6916532976498298E-3</v>
      </c>
      <c r="L85" s="70">
        <v>4.3453361453708199E-2</v>
      </c>
      <c r="M85" s="65">
        <v>4.7283538059704798E-3</v>
      </c>
      <c r="N85" s="65">
        <v>2.2492624058493399E-4</v>
      </c>
      <c r="O85" s="65">
        <v>0</v>
      </c>
      <c r="P85" s="65">
        <v>0</v>
      </c>
      <c r="Q85" s="65">
        <v>5.1021378193658398E-4</v>
      </c>
      <c r="R85" s="78">
        <v>4.4970028049603396E-3</v>
      </c>
      <c r="S85" s="60">
        <v>2.19966385355784E-2</v>
      </c>
      <c r="T85" s="65">
        <v>1.8933871880948801E-2</v>
      </c>
      <c r="U85" s="65">
        <v>7.3767832785161302E-2</v>
      </c>
      <c r="V85" s="65">
        <v>0.91797967292361404</v>
      </c>
      <c r="W85" s="62">
        <v>36.842836815881903</v>
      </c>
      <c r="X85" s="62">
        <v>12.189458468640201</v>
      </c>
      <c r="Y85" s="62">
        <v>1.4836750276909201</v>
      </c>
      <c r="Z85" s="30">
        <v>5.95290430242384E-2</v>
      </c>
      <c r="AA85" s="67">
        <v>748.44046940728197</v>
      </c>
      <c r="AB85" s="65">
        <v>0</v>
      </c>
      <c r="AC85" s="65">
        <v>0.84507393884274595</v>
      </c>
      <c r="AD85" s="66">
        <v>0</v>
      </c>
      <c r="AE85" s="64">
        <v>0</v>
      </c>
      <c r="AF85" s="65">
        <v>1</v>
      </c>
      <c r="AG85" s="65">
        <v>0.47667705421587298</v>
      </c>
      <c r="AH85" s="65">
        <v>9.0349387223760194E-2</v>
      </c>
      <c r="AI85" s="66">
        <v>0.39623819140731198</v>
      </c>
      <c r="AJ85" s="64">
        <v>0</v>
      </c>
      <c r="AK85" s="65">
        <v>2.88666871742745E-2</v>
      </c>
      <c r="AL85" s="65">
        <v>0.193975221459874</v>
      </c>
      <c r="AM85" s="65">
        <v>0.55641598345125198</v>
      </c>
      <c r="AN85" s="66">
        <v>0.220742107914599</v>
      </c>
      <c r="AO85" s="64">
        <v>0.13725831115390899</v>
      </c>
      <c r="AP85" s="65">
        <v>3.6735367153053602E-2</v>
      </c>
      <c r="AQ85" s="65">
        <v>0.18015487702122501</v>
      </c>
      <c r="AR85" s="65">
        <v>4.3690121128631701E-2</v>
      </c>
      <c r="AS85" s="66">
        <v>6.5165153116041805E-2</v>
      </c>
    </row>
    <row r="86" spans="1:45" s="2" customFormat="1" x14ac:dyDescent="0.15">
      <c r="A86" s="25" t="s">
        <v>70</v>
      </c>
      <c r="B86" s="35">
        <v>32968</v>
      </c>
      <c r="C86" s="10">
        <v>34448.042490035798</v>
      </c>
      <c r="D86" s="11">
        <v>0.61324774102125001</v>
      </c>
      <c r="E86" s="12">
        <v>56173.125778937101</v>
      </c>
      <c r="F86" s="75">
        <v>0.47343780640748601</v>
      </c>
      <c r="G86" s="76">
        <v>0.151638115665301</v>
      </c>
      <c r="H86" s="76">
        <v>1.51662217908274E-3</v>
      </c>
      <c r="I86" s="77">
        <v>-1</v>
      </c>
      <c r="J86" s="56">
        <v>5.7870833569022299E-5</v>
      </c>
      <c r="K86" s="71">
        <v>5.2236365062930598E-3</v>
      </c>
      <c r="L86" s="71">
        <v>4.4610667326811897E-2</v>
      </c>
      <c r="M86" s="38">
        <v>1.0421154030296599E-3</v>
      </c>
      <c r="N86" s="38">
        <v>1.2783058055382301E-4</v>
      </c>
      <c r="O86" s="38">
        <v>0</v>
      </c>
      <c r="P86" s="38">
        <v>0</v>
      </c>
      <c r="Q86" s="38">
        <v>6.0165662425670799E-5</v>
      </c>
      <c r="R86" s="79">
        <v>5.0815672858768503E-3</v>
      </c>
      <c r="S86" s="61">
        <v>0</v>
      </c>
      <c r="T86" s="38">
        <v>0</v>
      </c>
      <c r="U86" s="38">
        <v>7.7500857052792596E-2</v>
      </c>
      <c r="V86" s="38">
        <v>0.91193193363189595</v>
      </c>
      <c r="W86" s="63">
        <v>35.621031748697</v>
      </c>
      <c r="X86" s="63">
        <v>11.4295501229442</v>
      </c>
      <c r="Y86" s="63">
        <v>2</v>
      </c>
      <c r="Z86" s="5">
        <v>5.8936412105166702E-2</v>
      </c>
      <c r="AA86" s="68">
        <v>763.86862288567499</v>
      </c>
      <c r="AB86" s="38">
        <v>0</v>
      </c>
      <c r="AC86" s="38">
        <v>0.79771293375394303</v>
      </c>
      <c r="AD86" s="41">
        <v>0</v>
      </c>
      <c r="AE86" s="40">
        <v>0</v>
      </c>
      <c r="AF86" s="38">
        <v>1</v>
      </c>
      <c r="AG86" s="38">
        <v>0.69024508614413904</v>
      </c>
      <c r="AH86" s="38">
        <v>0</v>
      </c>
      <c r="AI86" s="41">
        <v>0.30975491385586001</v>
      </c>
      <c r="AJ86" s="40">
        <v>0</v>
      </c>
      <c r="AK86" s="38">
        <v>4.0433147294346002E-2</v>
      </c>
      <c r="AL86" s="38">
        <v>0.24693642319825199</v>
      </c>
      <c r="AM86" s="38">
        <v>0.57203955350642999</v>
      </c>
      <c r="AN86" s="41">
        <v>0.14059087600097001</v>
      </c>
      <c r="AO86" s="40">
        <v>0.144048774569279</v>
      </c>
      <c r="AP86" s="38">
        <v>4.2010434360592E-2</v>
      </c>
      <c r="AQ86" s="38">
        <v>0.116870905120116</v>
      </c>
      <c r="AR86" s="38">
        <v>2.9847124484348401E-2</v>
      </c>
      <c r="AS86" s="41">
        <v>0.104889589905362</v>
      </c>
    </row>
    <row r="87" spans="1:45" s="2" customFormat="1" x14ac:dyDescent="0.15">
      <c r="A87" s="25" t="s">
        <v>71</v>
      </c>
      <c r="B87" s="35">
        <v>7210</v>
      </c>
      <c r="C87" s="10">
        <v>20669.78492233</v>
      </c>
      <c r="D87" s="11">
        <v>0.64467642113579904</v>
      </c>
      <c r="E87" s="12">
        <v>32062.262934812701</v>
      </c>
      <c r="F87" s="75">
        <v>0.43454029749025802</v>
      </c>
      <c r="G87" s="76">
        <v>0.158738409361076</v>
      </c>
      <c r="H87" s="76">
        <v>1.3831258644536599E-3</v>
      </c>
      <c r="I87" s="77">
        <v>0.28244363616399998</v>
      </c>
      <c r="J87" s="56">
        <v>2.7940199567929301E-3</v>
      </c>
      <c r="K87" s="71">
        <v>4.4959528695532403E-3</v>
      </c>
      <c r="L87" s="71">
        <v>3.6653008797430803E-2</v>
      </c>
      <c r="M87" s="38">
        <v>1.1773016744434499E-2</v>
      </c>
      <c r="N87" s="38">
        <v>7.0192207697866195E-4</v>
      </c>
      <c r="O87" s="38">
        <v>0</v>
      </c>
      <c r="P87" s="38">
        <v>0</v>
      </c>
      <c r="Q87" s="38">
        <v>2.38242922066941E-3</v>
      </c>
      <c r="R87" s="79">
        <v>2.5205159180174399E-3</v>
      </c>
      <c r="S87" s="61">
        <v>6.1026352288488198E-2</v>
      </c>
      <c r="T87" s="38">
        <v>3.6061026352288403E-2</v>
      </c>
      <c r="U87" s="38">
        <v>6.7717681493391801E-2</v>
      </c>
      <c r="V87" s="38">
        <v>0.88992321506153405</v>
      </c>
      <c r="W87" s="63">
        <v>37.267534399409499</v>
      </c>
      <c r="X87" s="63">
        <v>11.325778281186301</v>
      </c>
      <c r="Y87" s="63">
        <v>2</v>
      </c>
      <c r="Z87" s="5">
        <v>6.2232932987534101E-2</v>
      </c>
      <c r="AA87" s="68">
        <v>743.31086536407702</v>
      </c>
      <c r="AB87" s="38">
        <v>0</v>
      </c>
      <c r="AC87" s="38">
        <v>0.84133148404992997</v>
      </c>
      <c r="AD87" s="41">
        <v>0</v>
      </c>
      <c r="AE87" s="40">
        <v>0</v>
      </c>
      <c r="AF87" s="38">
        <v>1</v>
      </c>
      <c r="AG87" s="38">
        <v>0.31095700416088701</v>
      </c>
      <c r="AH87" s="38">
        <v>0</v>
      </c>
      <c r="AI87" s="41">
        <v>0.68904299583911199</v>
      </c>
      <c r="AJ87" s="40">
        <v>0</v>
      </c>
      <c r="AK87" s="38">
        <v>1.38696255201109E-4</v>
      </c>
      <c r="AL87" s="38">
        <v>0.25436893203883398</v>
      </c>
      <c r="AM87" s="38">
        <v>0.66171983356449304</v>
      </c>
      <c r="AN87" s="41">
        <v>8.3772538141470093E-2</v>
      </c>
      <c r="AO87" s="40">
        <v>5.7558945908460397E-2</v>
      </c>
      <c r="AP87" s="38">
        <v>3.9528432732316203E-2</v>
      </c>
      <c r="AQ87" s="38">
        <v>9.5561719833564499E-2</v>
      </c>
      <c r="AR87" s="38">
        <v>7.5450762829403606E-2</v>
      </c>
      <c r="AS87" s="41">
        <v>6.5048543689320296E-2</v>
      </c>
    </row>
    <row r="88" spans="1:45" s="2" customFormat="1" x14ac:dyDescent="0.15">
      <c r="A88" s="25" t="s">
        <v>72</v>
      </c>
      <c r="B88" s="35">
        <v>5622</v>
      </c>
      <c r="C88" s="10">
        <v>36935.4240768409</v>
      </c>
      <c r="D88" s="11">
        <v>0.66522950557335403</v>
      </c>
      <c r="E88" s="12">
        <v>55522.828989683301</v>
      </c>
      <c r="F88" s="75">
        <v>0.46306425349742802</v>
      </c>
      <c r="G88" s="76">
        <v>0.15171416731317899</v>
      </c>
      <c r="H88" s="76">
        <v>3.3693917361234198E-3</v>
      </c>
      <c r="I88" s="77">
        <v>0.14165680362083399</v>
      </c>
      <c r="J88" s="56">
        <v>1.7268480588627901E-3</v>
      </c>
      <c r="K88" s="71">
        <v>6.0629061287619298E-3</v>
      </c>
      <c r="L88" s="71">
        <v>4.1951950161941802E-2</v>
      </c>
      <c r="M88" s="38">
        <v>1.1714605501526599E-2</v>
      </c>
      <c r="N88" s="38">
        <v>0</v>
      </c>
      <c r="O88" s="38">
        <v>0</v>
      </c>
      <c r="P88" s="38">
        <v>0</v>
      </c>
      <c r="Q88" s="38">
        <v>1.42592487088622E-3</v>
      </c>
      <c r="R88" s="79">
        <v>3.4640808114383402E-3</v>
      </c>
      <c r="S88" s="61">
        <v>5.5852009960867997E-2</v>
      </c>
      <c r="T88" s="38">
        <v>3.2372821060120897E-2</v>
      </c>
      <c r="U88" s="38">
        <v>6.7543016898043595E-2</v>
      </c>
      <c r="V88" s="38">
        <v>0.92334123604455098</v>
      </c>
      <c r="W88" s="63">
        <v>36.511247700470797</v>
      </c>
      <c r="X88" s="63">
        <v>10.0946007852418</v>
      </c>
      <c r="Y88" s="63">
        <v>2</v>
      </c>
      <c r="Z88" s="5">
        <v>6.5166211144027195E-2</v>
      </c>
      <c r="AA88" s="68">
        <v>744.93379125270405</v>
      </c>
      <c r="AB88" s="38">
        <v>0</v>
      </c>
      <c r="AC88" s="38">
        <v>0.81572394165777296</v>
      </c>
      <c r="AD88" s="41">
        <v>0</v>
      </c>
      <c r="AE88" s="40">
        <v>0</v>
      </c>
      <c r="AF88" s="38">
        <v>1</v>
      </c>
      <c r="AG88" s="38">
        <v>0.35040910707933098</v>
      </c>
      <c r="AH88" s="38">
        <v>0</v>
      </c>
      <c r="AI88" s="41">
        <v>0.64959089292066796</v>
      </c>
      <c r="AJ88" s="40">
        <v>0</v>
      </c>
      <c r="AK88" s="38">
        <v>0</v>
      </c>
      <c r="AL88" s="38">
        <v>0.17840626111704</v>
      </c>
      <c r="AM88" s="38">
        <v>0.591960156527926</v>
      </c>
      <c r="AN88" s="41">
        <v>0.22963358235503301</v>
      </c>
      <c r="AO88" s="40">
        <v>8.8580576307363906E-2</v>
      </c>
      <c r="AP88" s="38">
        <v>0.113838491639985</v>
      </c>
      <c r="AQ88" s="38">
        <v>0.139096406972607</v>
      </c>
      <c r="AR88" s="38">
        <v>5.2828175026680899E-2</v>
      </c>
      <c r="AS88" s="41">
        <v>5.7630736392742798E-2</v>
      </c>
    </row>
    <row r="89" spans="1:45" s="2" customFormat="1" x14ac:dyDescent="0.15">
      <c r="A89" s="25" t="s">
        <v>73</v>
      </c>
      <c r="B89" s="35">
        <v>30718</v>
      </c>
      <c r="C89" s="10">
        <v>21247.243909759702</v>
      </c>
      <c r="D89" s="11">
        <v>0.66604396929820697</v>
      </c>
      <c r="E89" s="12">
        <v>31900.662552574999</v>
      </c>
      <c r="F89" s="75">
        <v>0.46171377251423601</v>
      </c>
      <c r="G89" s="76">
        <v>0.15044140728344399</v>
      </c>
      <c r="H89" s="76">
        <v>2.56535151810358E-3</v>
      </c>
      <c r="I89" s="77">
        <v>0.17564649387508699</v>
      </c>
      <c r="J89" s="56">
        <v>1.06194314527747E-3</v>
      </c>
      <c r="K89" s="71">
        <v>5.6871845949443799E-3</v>
      </c>
      <c r="L89" s="71">
        <v>5.6888869942687298E-2</v>
      </c>
      <c r="M89" s="38">
        <v>1.7065407727037199E-2</v>
      </c>
      <c r="N89" s="38">
        <v>5.7986894462498596E-4</v>
      </c>
      <c r="O89" s="38">
        <v>0</v>
      </c>
      <c r="P89" s="38">
        <v>0</v>
      </c>
      <c r="Q89" s="38">
        <v>1.0300360769224799E-3</v>
      </c>
      <c r="R89" s="79">
        <v>3.21138532912228E-3</v>
      </c>
      <c r="S89" s="61">
        <v>8.9361286542092494E-2</v>
      </c>
      <c r="T89" s="38">
        <v>6.8331271567159305E-2</v>
      </c>
      <c r="U89" s="38">
        <v>6.8271519258855995E-2</v>
      </c>
      <c r="V89" s="38">
        <v>0.89008589867467702</v>
      </c>
      <c r="W89" s="63">
        <v>37.905108020272898</v>
      </c>
      <c r="X89" s="63">
        <v>10.931971076534101</v>
      </c>
      <c r="Y89" s="63">
        <v>2</v>
      </c>
      <c r="Z89" s="5">
        <v>6.5805512328551599E-2</v>
      </c>
      <c r="AA89" s="68">
        <v>725.23726626698704</v>
      </c>
      <c r="AB89" s="38">
        <v>0</v>
      </c>
      <c r="AC89" s="38">
        <v>0.89530568396379895</v>
      </c>
      <c r="AD89" s="41">
        <v>0</v>
      </c>
      <c r="AE89" s="40">
        <v>0</v>
      </c>
      <c r="AF89" s="38">
        <v>1</v>
      </c>
      <c r="AG89" s="38">
        <v>0.38648349501920698</v>
      </c>
      <c r="AH89" s="38">
        <v>0.22810729865225601</v>
      </c>
      <c r="AI89" s="41">
        <v>0.38537665212578898</v>
      </c>
      <c r="AJ89" s="40">
        <v>0</v>
      </c>
      <c r="AK89" s="38">
        <v>0</v>
      </c>
      <c r="AL89" s="38">
        <v>0.169737613125854</v>
      </c>
      <c r="AM89" s="38">
        <v>0.697050589231069</v>
      </c>
      <c r="AN89" s="41">
        <v>0.133211797643075</v>
      </c>
      <c r="AO89" s="40">
        <v>8.1645940490917293E-2</v>
      </c>
      <c r="AP89" s="38">
        <v>2.12904485969138E-2</v>
      </c>
      <c r="AQ89" s="38">
        <v>4.4599257764177301E-2</v>
      </c>
      <c r="AR89" s="38">
        <v>8.0766977016732799E-2</v>
      </c>
      <c r="AS89" s="41">
        <v>5.0979881502701899E-2</v>
      </c>
    </row>
    <row r="90" spans="1:45" s="2" customFormat="1" x14ac:dyDescent="0.15">
      <c r="A90" s="25" t="s">
        <v>74</v>
      </c>
      <c r="B90" s="35">
        <v>41425</v>
      </c>
      <c r="C90" s="10">
        <v>22454.876658056699</v>
      </c>
      <c r="D90" s="11">
        <v>0.68953623585992097</v>
      </c>
      <c r="E90" s="12">
        <v>32565.187281351798</v>
      </c>
      <c r="F90" s="75">
        <v>0.47449117537024599</v>
      </c>
      <c r="G90" s="76">
        <v>0.17939344207970701</v>
      </c>
      <c r="H90" s="76">
        <v>1.11044055522027E-3</v>
      </c>
      <c r="I90" s="77">
        <v>-0.90425208256549905</v>
      </c>
      <c r="J90" s="56">
        <v>-1.4805813468572499E-5</v>
      </c>
      <c r="K90" s="71">
        <v>2.6142906234894901E-3</v>
      </c>
      <c r="L90" s="71">
        <v>8.6638261857854407E-2</v>
      </c>
      <c r="M90" s="38">
        <v>4.44713659317841E-3</v>
      </c>
      <c r="N90" s="38">
        <v>1.50556852199621E-4</v>
      </c>
      <c r="O90" s="38">
        <v>0</v>
      </c>
      <c r="P90" s="38">
        <v>0</v>
      </c>
      <c r="Q90" s="38">
        <v>-1.5153248816001799E-5</v>
      </c>
      <c r="R90" s="79">
        <v>2.6408379926995702E-3</v>
      </c>
      <c r="S90" s="61">
        <v>1.4894387447193701E-2</v>
      </c>
      <c r="T90" s="38">
        <v>1.4894387447193701E-2</v>
      </c>
      <c r="U90" s="38">
        <v>7.2065765676259594E-2</v>
      </c>
      <c r="V90" s="38">
        <v>0.86386958030335304</v>
      </c>
      <c r="W90" s="63">
        <v>35.4157773781956</v>
      </c>
      <c r="X90" s="63">
        <v>12.3523449745988</v>
      </c>
      <c r="Y90" s="63">
        <v>1</v>
      </c>
      <c r="Z90" s="5">
        <v>6.8571148960620207E-2</v>
      </c>
      <c r="AA90" s="68">
        <v>726.39817968368402</v>
      </c>
      <c r="AB90" s="38">
        <v>0</v>
      </c>
      <c r="AC90" s="38">
        <v>0.84308992154495999</v>
      </c>
      <c r="AD90" s="41">
        <v>0</v>
      </c>
      <c r="AE90" s="40">
        <v>0</v>
      </c>
      <c r="AF90" s="38">
        <v>1</v>
      </c>
      <c r="AG90" s="38">
        <v>0.340084490042245</v>
      </c>
      <c r="AH90" s="38">
        <v>0.12352444176221999</v>
      </c>
      <c r="AI90" s="41">
        <v>0.42121907060953501</v>
      </c>
      <c r="AJ90" s="40">
        <v>0</v>
      </c>
      <c r="AK90" s="38">
        <v>4.8907664453832198E-2</v>
      </c>
      <c r="AL90" s="38">
        <v>0.20164152082076001</v>
      </c>
      <c r="AM90" s="38">
        <v>0.55732045866022895</v>
      </c>
      <c r="AN90" s="41">
        <v>0.192130356065178</v>
      </c>
      <c r="AO90" s="40">
        <v>0.12352444176221999</v>
      </c>
      <c r="AP90" s="38">
        <v>3.5244417622208798E-2</v>
      </c>
      <c r="AQ90" s="38">
        <v>5.1369945684972801E-2</v>
      </c>
      <c r="AR90" s="38">
        <v>7.4689197344598598E-2</v>
      </c>
      <c r="AS90" s="41">
        <v>7.3482196741098293E-2</v>
      </c>
    </row>
    <row r="91" spans="1:45" x14ac:dyDescent="0.15">
      <c r="A91" s="25" t="s">
        <v>75</v>
      </c>
      <c r="B91" s="35">
        <v>10995</v>
      </c>
      <c r="C91" s="10">
        <v>28747.595911778</v>
      </c>
      <c r="D91" s="11">
        <v>0.68904965785569405</v>
      </c>
      <c r="E91" s="12">
        <v>41720.644635743498</v>
      </c>
      <c r="F91" s="75">
        <v>0.49975238692733098</v>
      </c>
      <c r="G91" s="76">
        <v>0.141086616036532</v>
      </c>
      <c r="H91" s="76">
        <v>9.9854756717501791E-4</v>
      </c>
      <c r="I91" s="77">
        <v>0.24382456277099701</v>
      </c>
      <c r="J91" s="56">
        <v>9.8206669721243793E-4</v>
      </c>
      <c r="K91" s="71">
        <v>4.2153233102612099E-3</v>
      </c>
      <c r="L91" s="71">
        <v>4.4980067606629197E-2</v>
      </c>
      <c r="M91" s="38">
        <v>1.6422351855445601E-2</v>
      </c>
      <c r="N91" s="38">
        <v>2.18833808009507E-4</v>
      </c>
      <c r="O91" s="38">
        <v>0</v>
      </c>
      <c r="P91" s="38">
        <v>0</v>
      </c>
      <c r="Q91" s="38">
        <v>1.1238301873093201E-3</v>
      </c>
      <c r="R91" s="79">
        <v>2.1949011110307102E-3</v>
      </c>
      <c r="S91" s="61">
        <v>7.03956343792633E-2</v>
      </c>
      <c r="T91" s="38">
        <v>3.7016825829922599E-2</v>
      </c>
      <c r="U91" s="38">
        <v>6.7762943560322003E-2</v>
      </c>
      <c r="V91" s="38">
        <v>0.90808598594868095</v>
      </c>
      <c r="W91" s="63">
        <v>38.034249160539296</v>
      </c>
      <c r="X91" s="63">
        <v>10.7298524653051</v>
      </c>
      <c r="Y91" s="63">
        <v>2</v>
      </c>
      <c r="Z91" s="5">
        <v>6.2982038281785696E-2</v>
      </c>
      <c r="AA91" s="68">
        <v>737.88179187141395</v>
      </c>
      <c r="AB91" s="38">
        <v>0</v>
      </c>
      <c r="AC91" s="38">
        <v>0.87921782628467404</v>
      </c>
      <c r="AD91" s="41">
        <v>0</v>
      </c>
      <c r="AE91" s="40">
        <v>0</v>
      </c>
      <c r="AF91" s="38">
        <v>1</v>
      </c>
      <c r="AG91" s="38">
        <v>0</v>
      </c>
      <c r="AH91" s="38">
        <v>0.23374261027739801</v>
      </c>
      <c r="AI91" s="41">
        <v>0.76625738972260105</v>
      </c>
      <c r="AJ91" s="40">
        <v>0</v>
      </c>
      <c r="AK91" s="38">
        <v>0</v>
      </c>
      <c r="AL91" s="38">
        <v>0.22510231923601601</v>
      </c>
      <c r="AM91" s="38">
        <v>0.60063665302410096</v>
      </c>
      <c r="AN91" s="41">
        <v>0.174261027739881</v>
      </c>
      <c r="AO91" s="40">
        <v>6.7849022282855803E-2</v>
      </c>
      <c r="AP91" s="38">
        <v>3.7562528422010001E-2</v>
      </c>
      <c r="AQ91" s="38">
        <v>6.1664392905866297E-2</v>
      </c>
      <c r="AR91" s="38">
        <v>7.0031832651204995E-2</v>
      </c>
      <c r="AS91" s="41">
        <v>8.5220554797635295E-2</v>
      </c>
    </row>
    <row r="92" spans="1:45" x14ac:dyDescent="0.15">
      <c r="A92" s="25" t="s">
        <v>76</v>
      </c>
      <c r="B92" s="35">
        <v>6445</v>
      </c>
      <c r="C92" s="10">
        <v>28155.162484096101</v>
      </c>
      <c r="D92" s="11">
        <v>0.66733719594912499</v>
      </c>
      <c r="E92" s="12">
        <v>42190.308969743899</v>
      </c>
      <c r="F92" s="75">
        <v>0.44178939994765198</v>
      </c>
      <c r="G92" s="76">
        <v>0.16302754222212401</v>
      </c>
      <c r="H92" s="76">
        <v>4.6540490226496998E-4</v>
      </c>
      <c r="I92" s="77">
        <v>-0.78696994339187598</v>
      </c>
      <c r="J92" s="56">
        <v>0</v>
      </c>
      <c r="K92" s="71">
        <v>1.25603058360902E-3</v>
      </c>
      <c r="L92" s="71">
        <v>7.45744650264583E-2</v>
      </c>
      <c r="M92" s="38">
        <v>2.79671094392731E-3</v>
      </c>
      <c r="N92" s="38">
        <v>1.25631528765147E-4</v>
      </c>
      <c r="O92" s="38">
        <v>0</v>
      </c>
      <c r="P92" s="38">
        <v>0</v>
      </c>
      <c r="Q92" s="38">
        <v>0</v>
      </c>
      <c r="R92" s="79">
        <v>1.26968921525279E-3</v>
      </c>
      <c r="S92" s="61">
        <v>6.8269976726144299E-3</v>
      </c>
      <c r="T92" s="38">
        <v>6.8269976726144299E-3</v>
      </c>
      <c r="U92" s="38">
        <v>7.2009080569218398E-2</v>
      </c>
      <c r="V92" s="38">
        <v>0.87973131507260305</v>
      </c>
      <c r="W92" s="63">
        <v>35.704931523461298</v>
      </c>
      <c r="X92" s="63">
        <v>11.7228869801852</v>
      </c>
      <c r="Y92" s="63">
        <v>1</v>
      </c>
      <c r="Z92" s="5">
        <v>6.4514252623728993E-2</v>
      </c>
      <c r="AA92" s="68">
        <v>747.41158858695405</v>
      </c>
      <c r="AB92" s="38">
        <v>0</v>
      </c>
      <c r="AC92" s="38">
        <v>0.75779674166020095</v>
      </c>
      <c r="AD92" s="41">
        <v>0</v>
      </c>
      <c r="AE92" s="40">
        <v>0</v>
      </c>
      <c r="AF92" s="38">
        <v>1</v>
      </c>
      <c r="AG92" s="38">
        <v>0.40232738557020897</v>
      </c>
      <c r="AH92" s="38">
        <v>0</v>
      </c>
      <c r="AI92" s="41">
        <v>5.9581070597362298E-2</v>
      </c>
      <c r="AJ92" s="40">
        <v>0</v>
      </c>
      <c r="AK92" s="38">
        <v>2.7773467804499598E-2</v>
      </c>
      <c r="AL92" s="38">
        <v>0.17672614429790501</v>
      </c>
      <c r="AM92" s="38">
        <v>0.54274631497284698</v>
      </c>
      <c r="AN92" s="41">
        <v>0.252754072924747</v>
      </c>
      <c r="AO92" s="40">
        <v>7.9131109387121798E-2</v>
      </c>
      <c r="AP92" s="38">
        <v>8.7199379363847904E-2</v>
      </c>
      <c r="AQ92" s="38">
        <v>0.122420480993017</v>
      </c>
      <c r="AR92" s="38">
        <v>5.9115593483320399E-2</v>
      </c>
      <c r="AS92" s="41">
        <v>7.1528316524437502E-2</v>
      </c>
    </row>
    <row r="93" spans="1:45" x14ac:dyDescent="0.15">
      <c r="A93" s="25" t="s">
        <v>77</v>
      </c>
      <c r="B93" s="35">
        <v>56402</v>
      </c>
      <c r="C93" s="10">
        <v>40363.216435941897</v>
      </c>
      <c r="D93" s="11">
        <v>0.62829985765573904</v>
      </c>
      <c r="E93" s="12">
        <v>64241.963362114802</v>
      </c>
      <c r="F93" s="75">
        <v>0.49957218563448003</v>
      </c>
      <c r="G93" s="76">
        <v>0.184973326992659</v>
      </c>
      <c r="H93" s="76">
        <v>1.7729867735186601E-5</v>
      </c>
      <c r="I93" s="77">
        <v>0.130474972030477</v>
      </c>
      <c r="J93" s="56">
        <v>5.8918295874394605E-4</v>
      </c>
      <c r="K93" s="71">
        <v>1.0482834151204099E-2</v>
      </c>
      <c r="L93" s="71">
        <v>1.8508585593646001E-2</v>
      </c>
      <c r="M93" s="38">
        <v>7.5515626133705301E-4</v>
      </c>
      <c r="N93" s="38">
        <v>1.22410970588126E-4</v>
      </c>
      <c r="O93" s="38">
        <v>0</v>
      </c>
      <c r="P93" s="38">
        <v>0</v>
      </c>
      <c r="Q93" s="38">
        <v>6.0811742284869999E-4</v>
      </c>
      <c r="R93" s="79">
        <v>6.7270686532697804E-3</v>
      </c>
      <c r="S93" s="61">
        <v>0</v>
      </c>
      <c r="T93" s="38">
        <v>0</v>
      </c>
      <c r="U93" s="38">
        <v>7.9062803140259902E-2</v>
      </c>
      <c r="V93" s="38">
        <v>0.94396466906312604</v>
      </c>
      <c r="W93" s="63">
        <v>37.133184132057998</v>
      </c>
      <c r="X93" s="63">
        <v>15.338887850894499</v>
      </c>
      <c r="Y93" s="63">
        <v>1</v>
      </c>
      <c r="Z93" s="5">
        <v>5.6093045750327003E-2</v>
      </c>
      <c r="AA93" s="68">
        <v>765.35483417119599</v>
      </c>
      <c r="AB93" s="38">
        <v>0</v>
      </c>
      <c r="AC93" s="38">
        <v>0.81131874756214295</v>
      </c>
      <c r="AD93" s="41">
        <v>0</v>
      </c>
      <c r="AE93" s="40">
        <v>0</v>
      </c>
      <c r="AF93" s="38">
        <v>1</v>
      </c>
      <c r="AG93" s="38">
        <v>0.63847026701180798</v>
      </c>
      <c r="AH93" s="38">
        <v>0</v>
      </c>
      <c r="AI93" s="41">
        <v>0.36152973298819102</v>
      </c>
      <c r="AJ93" s="40">
        <v>0</v>
      </c>
      <c r="AK93" s="38">
        <v>5.1327967093365401E-2</v>
      </c>
      <c r="AL93" s="38">
        <v>0.271089677671004</v>
      </c>
      <c r="AM93" s="38">
        <v>0.47125988440126199</v>
      </c>
      <c r="AN93" s="41">
        <v>0.206322470834367</v>
      </c>
      <c r="AO93" s="40">
        <v>0.28775575334207998</v>
      </c>
      <c r="AP93" s="38">
        <v>4.9945037410020897E-2</v>
      </c>
      <c r="AQ93" s="38">
        <v>0.13717598666713901</v>
      </c>
      <c r="AR93" s="38">
        <v>2.18077373142796E-2</v>
      </c>
      <c r="AS93" s="41">
        <v>7.7000815573915804E-2</v>
      </c>
    </row>
    <row r="94" spans="1:45" x14ac:dyDescent="0.15">
      <c r="A94" s="25" t="s">
        <v>78</v>
      </c>
      <c r="B94" s="35">
        <v>364</v>
      </c>
      <c r="C94" s="10">
        <v>15804.890796703199</v>
      </c>
      <c r="D94" s="11">
        <v>0.69676156526766997</v>
      </c>
      <c r="E94" s="12">
        <v>22683.356236263699</v>
      </c>
      <c r="F94" s="75">
        <v>0.50087455160401695</v>
      </c>
      <c r="G94" s="76">
        <v>0.129321193282952</v>
      </c>
      <c r="H94" s="76">
        <v>0</v>
      </c>
      <c r="I94" s="77">
        <v>0</v>
      </c>
      <c r="J94" s="56">
        <v>0</v>
      </c>
      <c r="K94" s="71">
        <v>0</v>
      </c>
      <c r="L94" s="71">
        <v>4.0003034948711998E-2</v>
      </c>
      <c r="M94" s="38">
        <v>0</v>
      </c>
      <c r="N94" s="38">
        <v>0</v>
      </c>
      <c r="O94" s="38">
        <v>0</v>
      </c>
      <c r="P94" s="38">
        <v>0</v>
      </c>
      <c r="Q94" s="38">
        <v>0</v>
      </c>
      <c r="R94" s="79">
        <v>0</v>
      </c>
      <c r="S94" s="61">
        <v>0</v>
      </c>
      <c r="T94" s="38">
        <v>2.7472527472527401E-3</v>
      </c>
      <c r="U94" s="38">
        <v>6.0042086211342501E-2</v>
      </c>
      <c r="V94" s="38">
        <v>0.96675862739693796</v>
      </c>
      <c r="W94" s="63">
        <v>36.213349947280101</v>
      </c>
      <c r="X94" s="63">
        <v>7.3514373848636998</v>
      </c>
      <c r="Y94" s="63">
        <v>2</v>
      </c>
      <c r="Z94" s="5">
        <v>2.2857910049690299E-2</v>
      </c>
      <c r="AA94" s="68">
        <v>721.36959111857402</v>
      </c>
      <c r="AB94" s="38">
        <v>0</v>
      </c>
      <c r="AC94" s="38">
        <v>0.95054945054944995</v>
      </c>
      <c r="AD94" s="41">
        <v>0</v>
      </c>
      <c r="AE94" s="40">
        <v>0</v>
      </c>
      <c r="AF94" s="38">
        <v>1</v>
      </c>
      <c r="AG94" s="38">
        <v>1</v>
      </c>
      <c r="AH94" s="38">
        <v>0</v>
      </c>
      <c r="AI94" s="41">
        <v>0</v>
      </c>
      <c r="AJ94" s="40">
        <v>0</v>
      </c>
      <c r="AK94" s="38">
        <v>0</v>
      </c>
      <c r="AL94" s="38">
        <v>0</v>
      </c>
      <c r="AM94" s="38">
        <v>1</v>
      </c>
      <c r="AN94" s="41">
        <v>0</v>
      </c>
      <c r="AO94" s="40">
        <v>2.7472527472527401E-3</v>
      </c>
      <c r="AP94" s="38">
        <v>5.4945054945054897E-3</v>
      </c>
      <c r="AQ94" s="38">
        <v>0.74725274725274704</v>
      </c>
      <c r="AR94" s="38">
        <v>0</v>
      </c>
      <c r="AS94" s="41">
        <v>0</v>
      </c>
    </row>
    <row r="95" spans="1:45" x14ac:dyDescent="0.15">
      <c r="A95" s="25" t="s">
        <v>79</v>
      </c>
      <c r="B95" s="35">
        <v>32158</v>
      </c>
      <c r="C95" s="10">
        <v>24275.067146588699</v>
      </c>
      <c r="D95" s="11">
        <v>0.72919575528768998</v>
      </c>
      <c r="E95" s="12">
        <v>33290.192613657498</v>
      </c>
      <c r="F95" s="75">
        <v>0.56068106877873602</v>
      </c>
      <c r="G95" s="76">
        <v>0.10331636261593</v>
      </c>
      <c r="H95" s="76">
        <v>4.04253995895267E-4</v>
      </c>
      <c r="I95" s="77">
        <v>-0.118114126333193</v>
      </c>
      <c r="J95" s="56">
        <v>4.44654709664615E-4</v>
      </c>
      <c r="K95" s="71">
        <v>6.2921494623692899E-3</v>
      </c>
      <c r="L95" s="71">
        <v>4.56952173518601E-2</v>
      </c>
      <c r="M95" s="38">
        <v>4.2442510974727097E-3</v>
      </c>
      <c r="N95" s="38">
        <v>4.5297918750940698E-4</v>
      </c>
      <c r="O95" s="38">
        <v>0</v>
      </c>
      <c r="P95" s="38">
        <v>0</v>
      </c>
      <c r="Q95" s="38">
        <v>3.43748362624526E-4</v>
      </c>
      <c r="R95" s="79">
        <v>2.7284219901051801E-3</v>
      </c>
      <c r="S95" s="61">
        <v>0</v>
      </c>
      <c r="T95" s="38">
        <v>1.9808445798868E-2</v>
      </c>
      <c r="U95" s="38">
        <v>6.2811712717675494E-2</v>
      </c>
      <c r="V95" s="38">
        <v>0.952283395682616</v>
      </c>
      <c r="W95" s="63">
        <v>38.587962081598803</v>
      </c>
      <c r="X95" s="63">
        <v>5.3687857888135397</v>
      </c>
      <c r="Y95" s="63">
        <v>2</v>
      </c>
      <c r="Z95" s="5">
        <v>5.0353914528525001E-2</v>
      </c>
      <c r="AA95" s="68">
        <v>728.01522385881503</v>
      </c>
      <c r="AB95" s="38">
        <v>0</v>
      </c>
      <c r="AC95" s="38">
        <v>0.91799863175570595</v>
      </c>
      <c r="AD95" s="41">
        <v>0</v>
      </c>
      <c r="AE95" s="40">
        <v>0</v>
      </c>
      <c r="AF95" s="38">
        <v>1</v>
      </c>
      <c r="AG95" s="38">
        <v>0.46725542633248301</v>
      </c>
      <c r="AH95" s="38">
        <v>0.17326948193295599</v>
      </c>
      <c r="AI95" s="41">
        <v>0.35947509173455999</v>
      </c>
      <c r="AJ95" s="40">
        <v>0</v>
      </c>
      <c r="AK95" s="38">
        <v>1.27495491013122E-3</v>
      </c>
      <c r="AL95" s="38">
        <v>1.8968841345854801E-3</v>
      </c>
      <c r="AM95" s="38">
        <v>0.50702780023633298</v>
      </c>
      <c r="AN95" s="41">
        <v>0.48980036071895</v>
      </c>
      <c r="AO95" s="40">
        <v>4.3535045711797898E-4</v>
      </c>
      <c r="AP95" s="38">
        <v>6.8412214689968199E-4</v>
      </c>
      <c r="AQ95" s="38">
        <v>0.68760495055662596</v>
      </c>
      <c r="AR95" s="38">
        <v>5.9083276323154395E-4</v>
      </c>
      <c r="AS95" s="41">
        <v>4.6644691834069198E-4</v>
      </c>
    </row>
    <row r="96" spans="1:45" x14ac:dyDescent="0.15">
      <c r="C96" s="10"/>
      <c r="D96" s="11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</row>
    <row r="97" spans="3:34" x14ac:dyDescent="0.15">
      <c r="C97" s="10"/>
      <c r="D97" s="11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</row>
    <row r="98" spans="3:34" x14ac:dyDescent="0.15">
      <c r="C98" s="10"/>
      <c r="D98" s="11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</row>
    <row r="99" spans="3:34" x14ac:dyDescent="0.15">
      <c r="C99" s="10"/>
      <c r="D99" s="11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</row>
    <row r="100" spans="3:34" x14ac:dyDescent="0.15">
      <c r="C100" s="10"/>
      <c r="D100" s="11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</row>
    <row r="101" spans="3:34" x14ac:dyDescent="0.15">
      <c r="C101" s="10"/>
      <c r="D101" s="11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</row>
    <row r="102" spans="3:34" x14ac:dyDescent="0.15">
      <c r="C102" s="10"/>
      <c r="D102" s="11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</row>
    <row r="103" spans="3:34" x14ac:dyDescent="0.15">
      <c r="C103" s="10"/>
      <c r="D103" s="11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</row>
    <row r="104" spans="3:34" x14ac:dyDescent="0.15">
      <c r="C104" s="10"/>
      <c r="D104" s="11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</row>
    <row r="105" spans="3:34" x14ac:dyDescent="0.15">
      <c r="C105" s="10"/>
      <c r="D105" s="11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</row>
    <row r="106" spans="3:34" x14ac:dyDescent="0.15">
      <c r="C106" s="10"/>
      <c r="D106" s="11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</row>
    <row r="107" spans="3:34" x14ac:dyDescent="0.15">
      <c r="C107" s="10"/>
      <c r="D107" s="11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</row>
    <row r="108" spans="3:34" x14ac:dyDescent="0.15">
      <c r="C108" s="10"/>
      <c r="D108" s="11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</row>
    <row r="109" spans="3:34" x14ac:dyDescent="0.15">
      <c r="C109" s="10"/>
      <c r="D109" s="11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</row>
    <row r="110" spans="3:34" x14ac:dyDescent="0.15">
      <c r="C110" s="10"/>
      <c r="D110" s="11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</row>
    <row r="111" spans="3:34" x14ac:dyDescent="0.15">
      <c r="C111" s="10"/>
      <c r="D111" s="11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</row>
    <row r="112" spans="3:34" x14ac:dyDescent="0.15">
      <c r="C112" s="10"/>
      <c r="D112" s="11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</row>
    <row r="113" spans="3:34" x14ac:dyDescent="0.15">
      <c r="C113" s="10"/>
      <c r="D113" s="11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</row>
    <row r="114" spans="3:34" x14ac:dyDescent="0.15">
      <c r="C114" s="10"/>
      <c r="D114" s="11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</row>
    <row r="115" spans="3:34" x14ac:dyDescent="0.15">
      <c r="C115" s="10"/>
      <c r="D115" s="11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</row>
    <row r="116" spans="3:34" x14ac:dyDescent="0.15">
      <c r="C116" s="10"/>
      <c r="D116" s="11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</row>
    <row r="117" spans="3:34" x14ac:dyDescent="0.15">
      <c r="C117" s="10"/>
      <c r="D117" s="11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</row>
    <row r="118" spans="3:34" x14ac:dyDescent="0.15">
      <c r="C118" s="10"/>
      <c r="D118" s="11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</row>
    <row r="119" spans="3:34" x14ac:dyDescent="0.15">
      <c r="C119" s="10"/>
      <c r="D119" s="11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</row>
    <row r="120" spans="3:34" x14ac:dyDescent="0.15">
      <c r="C120" s="10"/>
      <c r="D120" s="11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</row>
    <row r="121" spans="3:34" x14ac:dyDescent="0.15">
      <c r="C121" s="10"/>
      <c r="D121" s="11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</row>
    <row r="122" spans="3:34" x14ac:dyDescent="0.15">
      <c r="C122" s="10"/>
      <c r="D122" s="11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</row>
    <row r="123" spans="3:34" x14ac:dyDescent="0.15">
      <c r="C123" s="10"/>
      <c r="D123" s="11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</row>
    <row r="124" spans="3:34" x14ac:dyDescent="0.15">
      <c r="C124" s="10"/>
      <c r="D124" s="11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</row>
    <row r="125" spans="3:34" x14ac:dyDescent="0.15">
      <c r="C125" s="10"/>
      <c r="D125" s="11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</row>
    <row r="126" spans="3:34" x14ac:dyDescent="0.15">
      <c r="C126" s="10"/>
      <c r="D126" s="11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</row>
    <row r="127" spans="3:34" x14ac:dyDescent="0.15">
      <c r="C127" s="10"/>
      <c r="D127" s="11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</row>
    <row r="128" spans="3:34" x14ac:dyDescent="0.15">
      <c r="C128" s="10"/>
      <c r="D128" s="11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</row>
    <row r="129" spans="3:34" x14ac:dyDescent="0.15">
      <c r="C129" s="10"/>
      <c r="D129" s="11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</row>
    <row r="130" spans="3:34" x14ac:dyDescent="0.15">
      <c r="C130" s="10"/>
      <c r="D130" s="11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</row>
    <row r="131" spans="3:34" x14ac:dyDescent="0.15">
      <c r="C131" s="10"/>
      <c r="D131" s="11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</row>
    <row r="132" spans="3:34" x14ac:dyDescent="0.15">
      <c r="C132" s="10"/>
      <c r="D132" s="11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</row>
    <row r="133" spans="3:34" x14ac:dyDescent="0.15">
      <c r="C133" s="10"/>
      <c r="D133" s="11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</row>
    <row r="134" spans="3:34" x14ac:dyDescent="0.15">
      <c r="C134" s="10"/>
      <c r="D134" s="11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</row>
    <row r="135" spans="3:34" x14ac:dyDescent="0.15">
      <c r="C135" s="10"/>
      <c r="D135" s="11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</row>
    <row r="136" spans="3:34" x14ac:dyDescent="0.15">
      <c r="C136" s="10"/>
      <c r="D136" s="11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</row>
    <row r="137" spans="3:34" x14ac:dyDescent="0.15">
      <c r="C137" s="10"/>
      <c r="D137" s="11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</row>
    <row r="138" spans="3:34" x14ac:dyDescent="0.15">
      <c r="C138" s="10"/>
      <c r="D138" s="11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</row>
    <row r="139" spans="3:34" x14ac:dyDescent="0.15">
      <c r="C139" s="10"/>
      <c r="D139" s="11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</row>
    <row r="140" spans="3:34" x14ac:dyDescent="0.15">
      <c r="C140" s="10"/>
      <c r="D140" s="11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</row>
    <row r="141" spans="3:34" x14ac:dyDescent="0.15">
      <c r="C141" s="10"/>
      <c r="D141" s="11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</row>
    <row r="142" spans="3:34" x14ac:dyDescent="0.15">
      <c r="C142" s="10"/>
      <c r="D142" s="11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</row>
    <row r="143" spans="3:34" x14ac:dyDescent="0.15">
      <c r="C143" s="10"/>
      <c r="D143" s="11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</row>
    <row r="144" spans="3:34" x14ac:dyDescent="0.15">
      <c r="C144" s="10"/>
      <c r="D144" s="11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</row>
    <row r="145" spans="3:34" x14ac:dyDescent="0.15">
      <c r="C145" s="10"/>
      <c r="D145" s="11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</row>
  </sheetData>
  <sortState ref="A91:AJ142">
    <sortCondition descending="1" ref="B91:B142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1"/>
  <sheetViews>
    <sheetView zoomScale="125" zoomScaleNormal="125" zoomScalePageLayoutView="125"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baseColWidth="10" defaultRowHeight="12" x14ac:dyDescent="0.15"/>
  <cols>
    <col min="1" max="1" width="41.3984375" style="2" bestFit="1" customWidth="1"/>
    <col min="2" max="5" width="9.3984375" style="2" customWidth="1"/>
    <col min="6" max="8" width="7.59765625" style="2" customWidth="1"/>
    <col min="9" max="9" width="9.3984375" style="2" customWidth="1"/>
    <col min="10" max="30" width="6.796875" style="2" customWidth="1"/>
    <col min="31" max="35" width="7.796875" style="2" customWidth="1"/>
    <col min="36" max="40" width="8.19921875" style="2" customWidth="1"/>
    <col min="41" max="45" width="6.796875" style="2" customWidth="1"/>
    <col min="46" max="16384" width="11" style="2"/>
  </cols>
  <sheetData>
    <row r="1" spans="1:45" ht="16" x14ac:dyDescent="0.2">
      <c r="A1" s="1" t="s">
        <v>27</v>
      </c>
    </row>
    <row r="5" spans="1:45" s="3" customFormat="1" ht="36" x14ac:dyDescent="0.15">
      <c r="A5" s="15"/>
      <c r="B5" s="16" t="s">
        <v>0</v>
      </c>
      <c r="C5" s="17" t="s">
        <v>1</v>
      </c>
      <c r="D5" s="17" t="s">
        <v>2</v>
      </c>
      <c r="E5" s="18" t="s">
        <v>3</v>
      </c>
      <c r="F5" s="16" t="s">
        <v>219</v>
      </c>
      <c r="G5" s="17" t="s">
        <v>225</v>
      </c>
      <c r="H5" s="17" t="s">
        <v>226</v>
      </c>
      <c r="I5" s="18" t="s">
        <v>227</v>
      </c>
      <c r="J5" s="16" t="s">
        <v>228</v>
      </c>
      <c r="K5" s="17" t="s">
        <v>229</v>
      </c>
      <c r="L5" s="17" t="s">
        <v>230</v>
      </c>
      <c r="M5" s="17" t="s">
        <v>48</v>
      </c>
      <c r="N5" s="17" t="s">
        <v>49</v>
      </c>
      <c r="O5" s="17" t="s">
        <v>50</v>
      </c>
      <c r="P5" s="17" t="s">
        <v>51</v>
      </c>
      <c r="Q5" s="17" t="s">
        <v>29</v>
      </c>
      <c r="R5" s="18" t="s">
        <v>47</v>
      </c>
      <c r="S5" s="16" t="s">
        <v>220</v>
      </c>
      <c r="T5" s="17" t="s">
        <v>221</v>
      </c>
      <c r="U5" s="17" t="s">
        <v>4</v>
      </c>
      <c r="V5" s="17" t="s">
        <v>5</v>
      </c>
      <c r="W5" s="17" t="s">
        <v>6</v>
      </c>
      <c r="X5" s="17" t="s">
        <v>7</v>
      </c>
      <c r="Y5" s="17" t="s">
        <v>231</v>
      </c>
      <c r="Z5" s="18" t="s">
        <v>8</v>
      </c>
      <c r="AA5" s="53" t="s">
        <v>9</v>
      </c>
      <c r="AB5" s="19" t="s">
        <v>10</v>
      </c>
      <c r="AC5" s="19" t="s">
        <v>11</v>
      </c>
      <c r="AD5" s="20" t="s">
        <v>12</v>
      </c>
      <c r="AE5" s="53" t="s">
        <v>13</v>
      </c>
      <c r="AF5" s="17" t="s">
        <v>14</v>
      </c>
      <c r="AG5" s="17" t="s">
        <v>15</v>
      </c>
      <c r="AH5" s="17" t="s">
        <v>16</v>
      </c>
      <c r="AI5" s="18" t="s">
        <v>17</v>
      </c>
      <c r="AJ5" s="16" t="s">
        <v>18</v>
      </c>
      <c r="AK5" s="17" t="s">
        <v>19</v>
      </c>
      <c r="AL5" s="54" t="s">
        <v>222</v>
      </c>
      <c r="AM5" s="54" t="s">
        <v>223</v>
      </c>
      <c r="AN5" s="55" t="s">
        <v>224</v>
      </c>
      <c r="AO5" s="16" t="s">
        <v>20</v>
      </c>
      <c r="AP5" s="17" t="s">
        <v>21</v>
      </c>
      <c r="AQ5" s="17" t="s">
        <v>22</v>
      </c>
      <c r="AR5" s="17" t="s">
        <v>170</v>
      </c>
      <c r="AS5" s="18" t="s">
        <v>171</v>
      </c>
    </row>
    <row r="6" spans="1:45" x14ac:dyDescent="0.15">
      <c r="A6" s="26" t="s">
        <v>31</v>
      </c>
      <c r="B6" s="34">
        <v>224307</v>
      </c>
      <c r="C6" s="27">
        <v>29583.2311718827</v>
      </c>
      <c r="D6" s="28">
        <v>0.65331653891753805</v>
      </c>
      <c r="E6" s="29">
        <v>45281.619872808202</v>
      </c>
      <c r="F6" s="69">
        <v>0.488598860946027</v>
      </c>
      <c r="G6" s="70">
        <v>0.16116544724510501</v>
      </c>
      <c r="H6" s="70">
        <v>1.03367462417907E-3</v>
      </c>
      <c r="I6" s="74">
        <v>-0.12732287050712099</v>
      </c>
      <c r="J6" s="69">
        <v>5.3320573096610798E-4</v>
      </c>
      <c r="K6" s="70">
        <v>6.6916532976498298E-3</v>
      </c>
      <c r="L6" s="70">
        <v>4.3453361453708199E-2</v>
      </c>
      <c r="M6" s="65">
        <v>4.7283538059704798E-3</v>
      </c>
      <c r="N6" s="65">
        <v>2.2492624058493399E-4</v>
      </c>
      <c r="O6" s="65">
        <v>0</v>
      </c>
      <c r="P6" s="65">
        <v>0</v>
      </c>
      <c r="Q6" s="65">
        <v>5.1021378193658398E-4</v>
      </c>
      <c r="R6" s="78">
        <v>4.4970028049603396E-3</v>
      </c>
      <c r="S6" s="60">
        <v>2.19966385355784E-2</v>
      </c>
      <c r="T6" s="65">
        <v>1.8933871880948801E-2</v>
      </c>
      <c r="U6" s="65">
        <v>7.3767832785161302E-2</v>
      </c>
      <c r="V6" s="65">
        <v>0.91797967292361404</v>
      </c>
      <c r="W6" s="62">
        <v>36.842836815881903</v>
      </c>
      <c r="X6" s="62">
        <v>12.189458468640201</v>
      </c>
      <c r="Y6" s="62">
        <v>2.4836750276909201</v>
      </c>
      <c r="Z6" s="66">
        <v>5.95290430242384E-2</v>
      </c>
      <c r="AA6" s="67">
        <v>748.44046940728197</v>
      </c>
      <c r="AB6" s="65">
        <v>0</v>
      </c>
      <c r="AC6" s="65">
        <v>0.84507393884274595</v>
      </c>
      <c r="AD6" s="66">
        <v>0</v>
      </c>
      <c r="AE6" s="64">
        <v>0</v>
      </c>
      <c r="AF6" s="65">
        <v>1</v>
      </c>
      <c r="AG6" s="65">
        <v>0.47667705421587298</v>
      </c>
      <c r="AH6" s="65">
        <v>9.0349387223760194E-2</v>
      </c>
      <c r="AI6" s="66">
        <v>0.39623819140731198</v>
      </c>
      <c r="AJ6" s="64">
        <v>0</v>
      </c>
      <c r="AK6" s="65">
        <v>2.88666871742745E-2</v>
      </c>
      <c r="AL6" s="65">
        <v>0.193975221459874</v>
      </c>
      <c r="AM6" s="65">
        <v>0.55641598345125198</v>
      </c>
      <c r="AN6" s="66">
        <v>0.220742107914599</v>
      </c>
      <c r="AO6" s="64">
        <v>0.13725831115390899</v>
      </c>
      <c r="AP6" s="65">
        <v>3.6735367153053602E-2</v>
      </c>
      <c r="AQ6" s="65">
        <v>0.18015487702122501</v>
      </c>
      <c r="AR6" s="65">
        <v>4.3690121128631701E-2</v>
      </c>
      <c r="AS6" s="66">
        <v>6.5165153116041805E-2</v>
      </c>
    </row>
    <row r="7" spans="1:45" x14ac:dyDescent="0.15">
      <c r="A7" s="25" t="s">
        <v>217</v>
      </c>
      <c r="B7" s="35">
        <v>32968</v>
      </c>
      <c r="C7" s="10">
        <v>34448.042490035798</v>
      </c>
      <c r="D7" s="11">
        <v>0.61324774102125001</v>
      </c>
      <c r="E7" s="12">
        <v>56173.125778937101</v>
      </c>
      <c r="F7" s="56">
        <v>0.47343780640748601</v>
      </c>
      <c r="G7" s="71">
        <v>0.151638115665301</v>
      </c>
      <c r="H7" s="71">
        <v>1.51662217908274E-3</v>
      </c>
      <c r="I7" s="77">
        <v>-1</v>
      </c>
      <c r="J7" s="56">
        <v>5.7870833569022299E-5</v>
      </c>
      <c r="K7" s="71">
        <v>5.2236365062930598E-3</v>
      </c>
      <c r="L7" s="71">
        <v>4.4610667326811897E-2</v>
      </c>
      <c r="M7" s="38">
        <v>1.0421154030296599E-3</v>
      </c>
      <c r="N7" s="38">
        <v>1.2783058055382301E-4</v>
      </c>
      <c r="O7" s="38">
        <v>0</v>
      </c>
      <c r="P7" s="38">
        <v>0</v>
      </c>
      <c r="Q7" s="38">
        <v>6.0165662425670799E-5</v>
      </c>
      <c r="R7" s="79">
        <v>5.0815672858768503E-3</v>
      </c>
      <c r="S7" s="61">
        <v>0</v>
      </c>
      <c r="T7" s="38">
        <v>0</v>
      </c>
      <c r="U7" s="38">
        <v>7.7500857052792596E-2</v>
      </c>
      <c r="V7" s="38">
        <v>0.91193193363189595</v>
      </c>
      <c r="W7" s="63">
        <v>35.621031748697</v>
      </c>
      <c r="X7" s="63">
        <v>11.4295501229442</v>
      </c>
      <c r="Y7" s="63">
        <v>3</v>
      </c>
      <c r="Z7" s="41">
        <v>5.8936412105166702E-2</v>
      </c>
      <c r="AA7" s="68">
        <v>763.86862288567499</v>
      </c>
      <c r="AB7" s="38">
        <v>0</v>
      </c>
      <c r="AC7" s="38">
        <v>0.79771293375394303</v>
      </c>
      <c r="AD7" s="41">
        <v>0</v>
      </c>
      <c r="AE7" s="40">
        <v>0</v>
      </c>
      <c r="AF7" s="38">
        <v>1</v>
      </c>
      <c r="AG7" s="38">
        <v>0.69024508614413904</v>
      </c>
      <c r="AH7" s="38">
        <v>0</v>
      </c>
      <c r="AI7" s="41">
        <v>0.30975491385586001</v>
      </c>
      <c r="AJ7" s="40">
        <v>0</v>
      </c>
      <c r="AK7" s="38">
        <v>4.0433147294346002E-2</v>
      </c>
      <c r="AL7" s="38">
        <v>0.24693642319825199</v>
      </c>
      <c r="AM7" s="38">
        <v>0.57203955350642999</v>
      </c>
      <c r="AN7" s="41">
        <v>0.14059087600097001</v>
      </c>
      <c r="AO7" s="40">
        <v>0.144048774569279</v>
      </c>
      <c r="AP7" s="38">
        <v>4.2010434360592E-2</v>
      </c>
      <c r="AQ7" s="38">
        <v>0.116870905120116</v>
      </c>
      <c r="AR7" s="38">
        <v>2.9847124484348401E-2</v>
      </c>
      <c r="AS7" s="41">
        <v>0.104889589905362</v>
      </c>
    </row>
    <row r="8" spans="1:45" x14ac:dyDescent="0.15">
      <c r="A8" s="25" t="s">
        <v>185</v>
      </c>
      <c r="B8" s="35">
        <v>47870</v>
      </c>
      <c r="C8" s="10">
        <v>23222.3373254648</v>
      </c>
      <c r="D8" s="11">
        <v>0.685812269805673</v>
      </c>
      <c r="E8" s="12">
        <v>33861.070073950199</v>
      </c>
      <c r="F8" s="56">
        <v>0.46898157157362502</v>
      </c>
      <c r="G8" s="71">
        <v>0.176724028093837</v>
      </c>
      <c r="H8" s="71">
        <v>1.0236055984959201E-3</v>
      </c>
      <c r="I8" s="77">
        <v>-0.89476870686308396</v>
      </c>
      <c r="J8" s="56">
        <v>-1.23894226889566E-5</v>
      </c>
      <c r="K8" s="71">
        <v>2.3926150604645599E-3</v>
      </c>
      <c r="L8" s="71">
        <v>8.4669035602649004E-2</v>
      </c>
      <c r="M8" s="38">
        <v>4.17773040487861E-3</v>
      </c>
      <c r="N8" s="38">
        <v>1.4648818277384701E-4</v>
      </c>
      <c r="O8" s="38">
        <v>0</v>
      </c>
      <c r="P8" s="38">
        <v>0</v>
      </c>
      <c r="Q8" s="38">
        <v>-1.26797178176621E-5</v>
      </c>
      <c r="R8" s="79">
        <v>2.4171922564384502E-3</v>
      </c>
      <c r="S8" s="61">
        <v>1.38082306246083E-2</v>
      </c>
      <c r="T8" s="38">
        <v>1.38082306246083E-2</v>
      </c>
      <c r="U8" s="38">
        <v>7.2056256552655601E-2</v>
      </c>
      <c r="V8" s="38">
        <v>0.86653044140723601</v>
      </c>
      <c r="W8" s="63">
        <v>35.464283990451896</v>
      </c>
      <c r="X8" s="63">
        <v>12.246751209589601</v>
      </c>
      <c r="Y8" s="63">
        <v>2</v>
      </c>
      <c r="Z8" s="41">
        <v>6.7890590508322496E-2</v>
      </c>
      <c r="AA8" s="68">
        <v>729.620251007251</v>
      </c>
      <c r="AB8" s="38">
        <v>0</v>
      </c>
      <c r="AC8" s="38">
        <v>0.83160643409233304</v>
      </c>
      <c r="AD8" s="41">
        <v>0</v>
      </c>
      <c r="AE8" s="40">
        <v>0</v>
      </c>
      <c r="AF8" s="38">
        <v>1</v>
      </c>
      <c r="AG8" s="38">
        <v>0.34846459160225601</v>
      </c>
      <c r="AH8" s="38">
        <v>0.106893670357217</v>
      </c>
      <c r="AI8" s="41">
        <v>0.37252976812199701</v>
      </c>
      <c r="AJ8" s="40">
        <v>0</v>
      </c>
      <c r="AK8" s="38">
        <v>4.6062251932316597E-2</v>
      </c>
      <c r="AL8" s="38">
        <v>0.19828702736578199</v>
      </c>
      <c r="AM8" s="38">
        <v>0.55535826195947302</v>
      </c>
      <c r="AN8" s="41">
        <v>0.20029245874242699</v>
      </c>
      <c r="AO8" s="40">
        <v>0.117547524545644</v>
      </c>
      <c r="AP8" s="38">
        <v>4.2239398370587003E-2</v>
      </c>
      <c r="AQ8" s="38">
        <v>6.09358679757677E-2</v>
      </c>
      <c r="AR8" s="38">
        <v>7.2592437852517205E-2</v>
      </c>
      <c r="AS8" s="41">
        <v>7.3219135157718801E-2</v>
      </c>
    </row>
    <row r="9" spans="1:45" x14ac:dyDescent="0.15">
      <c r="A9" s="25" t="s">
        <v>218</v>
      </c>
      <c r="B9" s="35">
        <v>54545</v>
      </c>
      <c r="C9" s="10">
        <v>24299.8030785589</v>
      </c>
      <c r="D9" s="11">
        <v>0.66874805206968502</v>
      </c>
      <c r="E9" s="12">
        <v>36336.259976166402</v>
      </c>
      <c r="F9" s="56">
        <v>0.46733509101052301</v>
      </c>
      <c r="G9" s="71">
        <v>0.149345379430776</v>
      </c>
      <c r="H9" s="71">
        <v>2.17629846378931E-3</v>
      </c>
      <c r="I9" s="77">
        <v>0.192001457500342</v>
      </c>
      <c r="J9" s="56">
        <v>1.3428523184385701E-3</v>
      </c>
      <c r="K9" s="71">
        <v>5.2620075687853096E-3</v>
      </c>
      <c r="L9" s="71">
        <v>4.9433545775183801E-2</v>
      </c>
      <c r="M9" s="38">
        <v>1.54786982681165E-2</v>
      </c>
      <c r="N9" s="38">
        <v>4.1664920855734701E-4</v>
      </c>
      <c r="O9" s="38">
        <v>0</v>
      </c>
      <c r="P9" s="38">
        <v>0</v>
      </c>
      <c r="Q9" s="38">
        <v>1.2664864805120701E-3</v>
      </c>
      <c r="R9" s="79">
        <v>2.9311039169038198E-3</v>
      </c>
      <c r="S9" s="61">
        <v>7.8338986158217896E-2</v>
      </c>
      <c r="T9" s="38">
        <v>5.40471170593088E-2</v>
      </c>
      <c r="U9" s="38">
        <v>6.7974477795215302E-2</v>
      </c>
      <c r="V9" s="38">
        <v>0.89947054063495901</v>
      </c>
      <c r="W9" s="63">
        <v>37.641106720531603</v>
      </c>
      <c r="X9" s="63">
        <v>10.799241872023501</v>
      </c>
      <c r="Y9" s="63">
        <v>3</v>
      </c>
      <c r="Z9" s="41">
        <v>6.4634648657807797E-2</v>
      </c>
      <c r="AA9" s="68">
        <v>733.112022295016</v>
      </c>
      <c r="AB9" s="38">
        <v>0</v>
      </c>
      <c r="AC9" s="38">
        <v>0.87672563938032799</v>
      </c>
      <c r="AD9" s="41">
        <v>0</v>
      </c>
      <c r="AE9" s="40">
        <v>0</v>
      </c>
      <c r="AF9" s="38">
        <v>1</v>
      </c>
      <c r="AG9" s="38">
        <v>0.29487579063158798</v>
      </c>
      <c r="AH9" s="38">
        <v>0.17557979649830399</v>
      </c>
      <c r="AI9" s="41">
        <v>0.52952607938399399</v>
      </c>
      <c r="AJ9" s="40">
        <v>0</v>
      </c>
      <c r="AK9" s="38">
        <v>1.8333486112384201E-5</v>
      </c>
      <c r="AL9" s="38">
        <v>0.19297827481895599</v>
      </c>
      <c r="AM9" s="38">
        <v>0.66211385094875697</v>
      </c>
      <c r="AN9" s="41">
        <v>0.144889540746172</v>
      </c>
      <c r="AO9" s="40">
        <v>7.63956366303052E-2</v>
      </c>
      <c r="AP9" s="38">
        <v>3.6520304335869398E-2</v>
      </c>
      <c r="AQ9" s="38">
        <v>6.4515537629480202E-2</v>
      </c>
      <c r="AR9" s="38">
        <v>7.5020625171876396E-2</v>
      </c>
      <c r="AS9" s="41">
        <v>6.0427170226418497E-2</v>
      </c>
    </row>
    <row r="10" spans="1:45" x14ac:dyDescent="0.15">
      <c r="A10" s="25" t="s">
        <v>186</v>
      </c>
      <c r="B10" s="35">
        <v>56402</v>
      </c>
      <c r="C10" s="10">
        <v>40363.216435941897</v>
      </c>
      <c r="D10" s="11">
        <v>0.62829985765573904</v>
      </c>
      <c r="E10" s="12">
        <v>64241.963362114802</v>
      </c>
      <c r="F10" s="56">
        <v>0.49957218563448003</v>
      </c>
      <c r="G10" s="71">
        <v>0.184973326992659</v>
      </c>
      <c r="H10" s="71">
        <v>1.7729867735186601E-5</v>
      </c>
      <c r="I10" s="77">
        <v>0.130474972030477</v>
      </c>
      <c r="J10" s="56">
        <v>5.8918295874394605E-4</v>
      </c>
      <c r="K10" s="71">
        <v>1.0482834151204099E-2</v>
      </c>
      <c r="L10" s="71">
        <v>1.8508585593646001E-2</v>
      </c>
      <c r="M10" s="38">
        <v>7.5515626133705301E-4</v>
      </c>
      <c r="N10" s="38">
        <v>1.22410970588126E-4</v>
      </c>
      <c r="O10" s="38">
        <v>0</v>
      </c>
      <c r="P10" s="38">
        <v>0</v>
      </c>
      <c r="Q10" s="38">
        <v>6.0811742284869999E-4</v>
      </c>
      <c r="R10" s="79">
        <v>6.7270686532697804E-3</v>
      </c>
      <c r="S10" s="61">
        <v>0</v>
      </c>
      <c r="T10" s="38">
        <v>0</v>
      </c>
      <c r="U10" s="38">
        <v>7.9062803140259902E-2</v>
      </c>
      <c r="V10" s="38">
        <v>0.94396466906312604</v>
      </c>
      <c r="W10" s="63">
        <v>37.133184132057998</v>
      </c>
      <c r="X10" s="63">
        <v>15.338887850894499</v>
      </c>
      <c r="Y10" s="63">
        <v>2</v>
      </c>
      <c r="Z10" s="41">
        <v>5.6093045750327003E-2</v>
      </c>
      <c r="AA10" s="68">
        <v>765.35483417119599</v>
      </c>
      <c r="AB10" s="38">
        <v>0</v>
      </c>
      <c r="AC10" s="38">
        <v>0.81131874756214295</v>
      </c>
      <c r="AD10" s="41">
        <v>0</v>
      </c>
      <c r="AE10" s="40">
        <v>0</v>
      </c>
      <c r="AF10" s="38">
        <v>1</v>
      </c>
      <c r="AG10" s="38">
        <v>0.63847026701180798</v>
      </c>
      <c r="AH10" s="38">
        <v>0</v>
      </c>
      <c r="AI10" s="41">
        <v>0.36152973298819102</v>
      </c>
      <c r="AJ10" s="40">
        <v>0</v>
      </c>
      <c r="AK10" s="38">
        <v>5.1327967093365401E-2</v>
      </c>
      <c r="AL10" s="38">
        <v>0.271089677671004</v>
      </c>
      <c r="AM10" s="38">
        <v>0.47125988440126199</v>
      </c>
      <c r="AN10" s="41">
        <v>0.206322470834367</v>
      </c>
      <c r="AO10" s="40">
        <v>0.28775575334207998</v>
      </c>
      <c r="AP10" s="38">
        <v>4.9945037410020897E-2</v>
      </c>
      <c r="AQ10" s="38">
        <v>0.13717598666713901</v>
      </c>
      <c r="AR10" s="38">
        <v>2.18077373142796E-2</v>
      </c>
      <c r="AS10" s="41">
        <v>7.7000815573915804E-2</v>
      </c>
    </row>
    <row r="11" spans="1:45" x14ac:dyDescent="0.15">
      <c r="A11" s="25" t="s">
        <v>187</v>
      </c>
      <c r="B11" s="35">
        <v>32522</v>
      </c>
      <c r="C11" s="10">
        <v>24180.265344997199</v>
      </c>
      <c r="D11" s="11">
        <v>0.72894751646289402</v>
      </c>
      <c r="E11" s="12">
        <v>33171.476407969902</v>
      </c>
      <c r="F11" s="56">
        <v>0.56021713674737195</v>
      </c>
      <c r="G11" s="71">
        <v>0.103506498003932</v>
      </c>
      <c r="H11" s="71">
        <v>3.9972941393518201E-4</v>
      </c>
      <c r="I11" s="77">
        <v>-0.118114126333193</v>
      </c>
      <c r="J11" s="56">
        <v>4.4075287923086101E-4</v>
      </c>
      <c r="K11" s="71">
        <v>6.2369360580526801E-3</v>
      </c>
      <c r="L11" s="71">
        <v>4.5653575178899397E-2</v>
      </c>
      <c r="M11" s="38">
        <v>4.21320152355325E-3</v>
      </c>
      <c r="N11" s="38">
        <v>4.4966533768206598E-4</v>
      </c>
      <c r="O11" s="38">
        <v>0</v>
      </c>
      <c r="P11" s="38">
        <v>0</v>
      </c>
      <c r="Q11" s="38">
        <v>3.4123361032785898E-4</v>
      </c>
      <c r="R11" s="79">
        <v>2.7084730206092598E-3</v>
      </c>
      <c r="S11" s="61">
        <v>0</v>
      </c>
      <c r="T11" s="38">
        <v>1.9617489699280399E-2</v>
      </c>
      <c r="U11" s="38">
        <v>6.2790515060862501E-2</v>
      </c>
      <c r="V11" s="38">
        <v>0.95239418354280903</v>
      </c>
      <c r="W11" s="63">
        <v>38.569787712970999</v>
      </c>
      <c r="X11" s="63">
        <v>5.3839602421258803</v>
      </c>
      <c r="Y11" s="63">
        <v>3</v>
      </c>
      <c r="Z11" s="41">
        <v>5.0143470677940699E-2</v>
      </c>
      <c r="AA11" s="68">
        <v>727.96276778665003</v>
      </c>
      <c r="AB11" s="38">
        <v>0</v>
      </c>
      <c r="AC11" s="38">
        <v>0.91836295430785297</v>
      </c>
      <c r="AD11" s="41">
        <v>0</v>
      </c>
      <c r="AE11" s="40">
        <v>0</v>
      </c>
      <c r="AF11" s="38">
        <v>1</v>
      </c>
      <c r="AG11" s="38">
        <v>0.47321812926634199</v>
      </c>
      <c r="AH11" s="38">
        <v>0.17133017649591001</v>
      </c>
      <c r="AI11" s="41">
        <v>0.35545169423774597</v>
      </c>
      <c r="AJ11" s="40">
        <v>0</v>
      </c>
      <c r="AK11" s="38">
        <v>1.26068507471865E-3</v>
      </c>
      <c r="AL11" s="38">
        <v>1.8756534038496999E-3</v>
      </c>
      <c r="AM11" s="38">
        <v>0.51254535391427303</v>
      </c>
      <c r="AN11" s="41">
        <v>0.48431830760715799</v>
      </c>
      <c r="AO11" s="40">
        <v>4.61226246848287E-4</v>
      </c>
      <c r="AP11" s="38">
        <v>7.3796199495725903E-4</v>
      </c>
      <c r="AQ11" s="38">
        <v>0.68827255396346998</v>
      </c>
      <c r="AR11" s="38">
        <v>5.8421991267449704E-4</v>
      </c>
      <c r="AS11" s="41">
        <v>4.61226246848287E-4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0"/>
  <sheetViews>
    <sheetView workbookViewId="0"/>
  </sheetViews>
  <sheetFormatPr baseColWidth="10" defaultRowHeight="12" x14ac:dyDescent="0.15"/>
  <cols>
    <col min="1" max="4" width="11" style="2"/>
    <col min="5" max="5" width="14.59765625" style="2" bestFit="1" customWidth="1"/>
    <col min="6" max="16384" width="11" style="2"/>
  </cols>
  <sheetData>
    <row r="1" spans="1:17" ht="16" x14ac:dyDescent="0.2">
      <c r="A1" s="1" t="s">
        <v>152</v>
      </c>
    </row>
    <row r="2" spans="1:17" ht="16" x14ac:dyDescent="0.2">
      <c r="A2" s="1"/>
    </row>
    <row r="3" spans="1:17" x14ac:dyDescent="0.15">
      <c r="B3" s="8" t="s">
        <v>169</v>
      </c>
    </row>
    <row r="4" spans="1:17" x14ac:dyDescent="0.15">
      <c r="B4" s="46" t="s">
        <v>153</v>
      </c>
      <c r="C4" s="57" t="s">
        <v>157</v>
      </c>
      <c r="D4" s="58"/>
      <c r="E4" s="58"/>
      <c r="F4" s="59"/>
    </row>
    <row r="5" spans="1:17" x14ac:dyDescent="0.15">
      <c r="B5" s="52"/>
      <c r="C5" s="52"/>
      <c r="D5" s="52"/>
      <c r="E5" s="52"/>
      <c r="F5" s="52"/>
    </row>
    <row r="6" spans="1:17" x14ac:dyDescent="0.15">
      <c r="B6" s="46" t="s">
        <v>163</v>
      </c>
      <c r="C6" s="57" t="s">
        <v>217</v>
      </c>
      <c r="D6" s="58"/>
      <c r="E6" s="58"/>
      <c r="F6" s="59"/>
    </row>
    <row r="7" spans="1:17" x14ac:dyDescent="0.15">
      <c r="B7" s="46" t="s">
        <v>164</v>
      </c>
      <c r="C7" s="57" t="s">
        <v>185</v>
      </c>
      <c r="D7" s="58"/>
      <c r="E7" s="58"/>
      <c r="F7" s="59"/>
    </row>
    <row r="8" spans="1:17" x14ac:dyDescent="0.15">
      <c r="B8" s="46" t="s">
        <v>165</v>
      </c>
      <c r="C8" s="57" t="s">
        <v>218</v>
      </c>
      <c r="D8" s="58"/>
      <c r="E8" s="58"/>
      <c r="F8" s="59"/>
    </row>
    <row r="9" spans="1:17" x14ac:dyDescent="0.15">
      <c r="B9" s="46" t="s">
        <v>166</v>
      </c>
      <c r="C9" s="57" t="s">
        <v>187</v>
      </c>
      <c r="D9" s="58"/>
      <c r="E9" s="58"/>
      <c r="F9" s="59"/>
    </row>
    <row r="12" spans="1:17" x14ac:dyDescent="0.15">
      <c r="B12" s="8" t="s">
        <v>28</v>
      </c>
      <c r="G12" s="8" t="s">
        <v>167</v>
      </c>
      <c r="L12" s="8" t="s">
        <v>168</v>
      </c>
      <c r="Q12" s="8" t="s">
        <v>30</v>
      </c>
    </row>
    <row r="33" spans="1:27" x14ac:dyDescent="0.15">
      <c r="C33" s="47" t="s">
        <v>161</v>
      </c>
      <c r="D33" s="47" t="s">
        <v>161</v>
      </c>
      <c r="E33" s="47" t="s">
        <v>161</v>
      </c>
      <c r="F33" s="47" t="s">
        <v>161</v>
      </c>
      <c r="G33" s="47" t="s">
        <v>159</v>
      </c>
      <c r="H33" s="47" t="s">
        <v>159</v>
      </c>
      <c r="I33" s="47" t="s">
        <v>159</v>
      </c>
      <c r="J33" s="47" t="s">
        <v>159</v>
      </c>
      <c r="K33" s="47" t="s">
        <v>162</v>
      </c>
      <c r="L33" s="47" t="s">
        <v>162</v>
      </c>
      <c r="M33" s="47" t="s">
        <v>162</v>
      </c>
      <c r="N33" s="47" t="s">
        <v>162</v>
      </c>
      <c r="O33" s="47" t="s">
        <v>160</v>
      </c>
      <c r="P33" s="47" t="s">
        <v>160</v>
      </c>
      <c r="Q33" s="47" t="s">
        <v>160</v>
      </c>
      <c r="R33" s="47" t="s">
        <v>160</v>
      </c>
    </row>
    <row r="34" spans="1:27" x14ac:dyDescent="0.15">
      <c r="C34" s="47">
        <f t="shared" ref="C34:R34" ca="1" si="0">MATCH(C$35&amp;" "&amp;C$33,INDIRECT($C$4&amp;"!A1:CZ1"),0)</f>
        <v>2</v>
      </c>
      <c r="D34" s="47">
        <f t="shared" ca="1" si="0"/>
        <v>3</v>
      </c>
      <c r="E34" s="47">
        <f t="shared" ca="1" si="0"/>
        <v>4</v>
      </c>
      <c r="F34" s="47">
        <f t="shared" ca="1" si="0"/>
        <v>6</v>
      </c>
      <c r="G34" s="47">
        <f t="shared" ca="1" si="0"/>
        <v>8</v>
      </c>
      <c r="H34" s="47">
        <f t="shared" ca="1" si="0"/>
        <v>9</v>
      </c>
      <c r="I34" s="47">
        <f t="shared" ca="1" si="0"/>
        <v>10</v>
      </c>
      <c r="J34" s="47">
        <f t="shared" ca="1" si="0"/>
        <v>12</v>
      </c>
      <c r="K34" s="47">
        <f t="shared" ca="1" si="0"/>
        <v>14</v>
      </c>
      <c r="L34" s="47">
        <f t="shared" ca="1" si="0"/>
        <v>15</v>
      </c>
      <c r="M34" s="47">
        <f t="shared" ca="1" si="0"/>
        <v>16</v>
      </c>
      <c r="N34" s="47">
        <f t="shared" ca="1" si="0"/>
        <v>18</v>
      </c>
      <c r="O34" s="47">
        <f t="shared" ca="1" si="0"/>
        <v>20</v>
      </c>
      <c r="P34" s="47">
        <f t="shared" ca="1" si="0"/>
        <v>21</v>
      </c>
      <c r="Q34" s="47">
        <f t="shared" ca="1" si="0"/>
        <v>22</v>
      </c>
      <c r="R34" s="47">
        <f t="shared" ca="1" si="0"/>
        <v>24</v>
      </c>
    </row>
    <row r="35" spans="1:27" ht="72" x14ac:dyDescent="0.15">
      <c r="C35" s="48" t="str">
        <f>$C$6</f>
        <v>BMW Vehicle Lease Trust 2017-1</v>
      </c>
      <c r="D35" s="49" t="str">
        <f>$C$7</f>
        <v>Ford Credit Auto Lease Trust 2017-A</v>
      </c>
      <c r="E35" s="49" t="str">
        <f>$C$8</f>
        <v>GM Financial Automobile Leasing Trust 2017-1</v>
      </c>
      <c r="F35" s="50" t="str">
        <f>$C$9</f>
        <v>World Omni Automobile Lease Securitization Trust 2017-A</v>
      </c>
      <c r="G35" s="51" t="str">
        <f t="shared" ref="G35:N35" si="1">C35</f>
        <v>BMW Vehicle Lease Trust 2017-1</v>
      </c>
      <c r="H35" s="49" t="str">
        <f t="shared" si="1"/>
        <v>Ford Credit Auto Lease Trust 2017-A</v>
      </c>
      <c r="I35" s="49" t="str">
        <f t="shared" si="1"/>
        <v>GM Financial Automobile Leasing Trust 2017-1</v>
      </c>
      <c r="J35" s="50" t="str">
        <f t="shared" si="1"/>
        <v>World Omni Automobile Lease Securitization Trust 2017-A</v>
      </c>
      <c r="K35" s="51" t="str">
        <f t="shared" si="1"/>
        <v>BMW Vehicle Lease Trust 2017-1</v>
      </c>
      <c r="L35" s="49" t="str">
        <f t="shared" si="1"/>
        <v>Ford Credit Auto Lease Trust 2017-A</v>
      </c>
      <c r="M35" s="49" t="str">
        <f t="shared" si="1"/>
        <v>GM Financial Automobile Leasing Trust 2017-1</v>
      </c>
      <c r="N35" s="50" t="str">
        <f t="shared" si="1"/>
        <v>World Omni Automobile Lease Securitization Trust 2017-A</v>
      </c>
      <c r="O35" s="51" t="str">
        <f t="shared" ref="O35:R35" si="2">K35</f>
        <v>BMW Vehicle Lease Trust 2017-1</v>
      </c>
      <c r="P35" s="49" t="str">
        <f t="shared" si="2"/>
        <v>Ford Credit Auto Lease Trust 2017-A</v>
      </c>
      <c r="Q35" s="49" t="str">
        <f t="shared" si="2"/>
        <v>GM Financial Automobile Leasing Trust 2017-1</v>
      </c>
      <c r="R35" s="50" t="str">
        <f t="shared" si="2"/>
        <v>World Omni Automobile Lease Securitization Trust 2017-A</v>
      </c>
    </row>
    <row r="36" spans="1:27" x14ac:dyDescent="0.15">
      <c r="A36" s="47">
        <v>1</v>
      </c>
      <c r="B36" s="13">
        <f ca="1">IF(ISNUMBER(OFFSET(INDIRECT($C$4&amp;"!A1"),A36,)),OFFSET(INDIRECT($C$4&amp;"!A1"),A36,),"")</f>
        <v>42736</v>
      </c>
      <c r="C36" s="40">
        <f t="shared" ref="C36:G45" ca="1" si="3">VLOOKUP($B36,INDIRECT($C$4&amp;"!A1:CZ100"),C$34,0)</f>
        <v>1.21069449959063E-2</v>
      </c>
      <c r="D36" s="38">
        <f t="shared" ca="1" si="3"/>
        <v>0</v>
      </c>
      <c r="E36" s="38">
        <f t="shared" ca="1" si="3"/>
        <v>1.0777488850805299E-2</v>
      </c>
      <c r="F36" s="41">
        <f t="shared" ca="1" si="3"/>
        <v>9.1876200898664499E-3</v>
      </c>
      <c r="G36" s="40">
        <f t="shared" ca="1" si="3"/>
        <v>0</v>
      </c>
      <c r="H36" s="38">
        <f t="shared" ref="H36:J51" ca="1" si="4">VLOOKUP($B36,INDIRECT($C$4&amp;"!A1:CZ100"),H$34,0)</f>
        <v>0</v>
      </c>
      <c r="I36" s="38">
        <f t="shared" ca="1" si="4"/>
        <v>0</v>
      </c>
      <c r="J36" s="41">
        <f t="shared" ca="1" si="4"/>
        <v>0</v>
      </c>
      <c r="K36" s="40">
        <f t="shared" ref="K36:K67" ca="1" si="5">VLOOKUP($B36,INDIRECT($C$4&amp;"!A1:CZ100"),K$34,0)</f>
        <v>0</v>
      </c>
      <c r="L36" s="38">
        <f t="shared" ref="L36:N51" ca="1" si="6">VLOOKUP($B36,INDIRECT($C$4&amp;"!A1:CZ100"),L$34,0)</f>
        <v>0</v>
      </c>
      <c r="M36" s="38">
        <f t="shared" ca="1" si="6"/>
        <v>0</v>
      </c>
      <c r="N36" s="41">
        <f t="shared" ca="1" si="6"/>
        <v>1.87611448068241E-4</v>
      </c>
      <c r="O36" s="40">
        <f t="shared" ref="O36:O67" ca="1" si="7">VLOOKUP($B36,INDIRECT($C$4&amp;"!A1:CZ100"),O$34,0)</f>
        <v>0</v>
      </c>
      <c r="P36" s="38">
        <f t="shared" ref="P36:R51" ca="1" si="8">VLOOKUP($B36,INDIRECT($C$4&amp;"!A1:CZ100"),P$34,0)</f>
        <v>0</v>
      </c>
      <c r="Q36" s="38">
        <f t="shared" ca="1" si="8"/>
        <v>0</v>
      </c>
      <c r="R36" s="41">
        <f t="shared" ca="1" si="8"/>
        <v>0</v>
      </c>
    </row>
    <row r="37" spans="1:27" x14ac:dyDescent="0.15">
      <c r="A37" s="47">
        <v>2</v>
      </c>
      <c r="B37" s="13">
        <f t="shared" ref="B37:B100" ca="1" si="9">IF(ISNUMBER(OFFSET(INDIRECT($C$4&amp;"!A1"),A37,)),OFFSET(INDIRECT($C$4&amp;"!A1"),A37,),"")</f>
        <v>42767</v>
      </c>
      <c r="C37" s="40">
        <f t="shared" ca="1" si="3"/>
        <v>0</v>
      </c>
      <c r="D37" s="38">
        <f t="shared" ca="1" si="3"/>
        <v>1.0545485794380499E-2</v>
      </c>
      <c r="E37" s="38">
        <f t="shared" ca="1" si="3"/>
        <v>8.1540295354810798E-3</v>
      </c>
      <c r="F37" s="41">
        <f t="shared" ca="1" si="3"/>
        <v>-3.75929654667535E-3</v>
      </c>
      <c r="G37" s="40">
        <f t="shared" ca="1" si="3"/>
        <v>0</v>
      </c>
      <c r="H37" s="38">
        <f t="shared" ca="1" si="4"/>
        <v>0</v>
      </c>
      <c r="I37" s="38">
        <f t="shared" ca="1" si="4"/>
        <v>0</v>
      </c>
      <c r="J37" s="41">
        <f t="shared" ca="1" si="4"/>
        <v>0</v>
      </c>
      <c r="K37" s="40">
        <f t="shared" ca="1" si="5"/>
        <v>0</v>
      </c>
      <c r="L37" s="38">
        <f t="shared" ca="1" si="6"/>
        <v>0</v>
      </c>
      <c r="M37" s="38">
        <f t="shared" ca="1" si="6"/>
        <v>5.2002877895950201E-3</v>
      </c>
      <c r="N37" s="41">
        <f t="shared" ca="1" si="6"/>
        <v>3.0889072744679502E-3</v>
      </c>
      <c r="O37" s="40">
        <f t="shared" ca="1" si="7"/>
        <v>0</v>
      </c>
      <c r="P37" s="38">
        <f t="shared" ca="1" si="8"/>
        <v>0</v>
      </c>
      <c r="Q37" s="38">
        <f t="shared" ca="1" si="8"/>
        <v>3.7216804675937299E-4</v>
      </c>
      <c r="R37" s="41">
        <f t="shared" ca="1" si="8"/>
        <v>3.2617915641164198E-5</v>
      </c>
    </row>
    <row r="38" spans="1:27" x14ac:dyDescent="0.15">
      <c r="A38" s="47">
        <v>3</v>
      </c>
      <c r="B38" s="13">
        <f t="shared" ca="1" si="9"/>
        <v>42795</v>
      </c>
      <c r="C38" s="40">
        <f t="shared" ca="1" si="3"/>
        <v>-2.5960972157234299E-3</v>
      </c>
      <c r="D38" s="38">
        <f t="shared" ca="1" si="3"/>
        <v>0</v>
      </c>
      <c r="E38" s="38">
        <f t="shared" ca="1" si="3"/>
        <v>3.9751068514889002E-3</v>
      </c>
      <c r="F38" s="41">
        <f t="shared" ca="1" si="3"/>
        <v>7.2766149440913804E-3</v>
      </c>
      <c r="G38" s="40">
        <f t="shared" ca="1" si="3"/>
        <v>0</v>
      </c>
      <c r="H38" s="38">
        <f t="shared" ca="1" si="4"/>
        <v>0</v>
      </c>
      <c r="I38" s="38">
        <f t="shared" ca="1" si="4"/>
        <v>0</v>
      </c>
      <c r="J38" s="41">
        <f t="shared" ca="1" si="4"/>
        <v>0</v>
      </c>
      <c r="K38" s="40">
        <f t="shared" ca="1" si="5"/>
        <v>1.05504130564707E-3</v>
      </c>
      <c r="L38" s="38">
        <f t="shared" ca="1" si="6"/>
        <v>0</v>
      </c>
      <c r="M38" s="38">
        <f t="shared" ca="1" si="6"/>
        <v>3.8683484888194599E-3</v>
      </c>
      <c r="N38" s="41">
        <f t="shared" ca="1" si="6"/>
        <v>2.8654015955219101E-3</v>
      </c>
      <c r="O38" s="40">
        <f t="shared" ca="1" si="7"/>
        <v>5.6474423742614402E-6</v>
      </c>
      <c r="P38" s="38">
        <f t="shared" ca="1" si="8"/>
        <v>0</v>
      </c>
      <c r="Q38" s="38">
        <f t="shared" ca="1" si="8"/>
        <v>1.22474586408179E-3</v>
      </c>
      <c r="R38" s="41">
        <f t="shared" ca="1" si="8"/>
        <v>2.6475608897184199E-4</v>
      </c>
    </row>
    <row r="39" spans="1:27" x14ac:dyDescent="0.15">
      <c r="A39" s="47">
        <v>4</v>
      </c>
      <c r="B39" s="13" t="str">
        <f t="shared" ca="1" si="9"/>
        <v/>
      </c>
      <c r="C39" s="40" t="e">
        <f t="shared" ca="1" si="3"/>
        <v>#N/A</v>
      </c>
      <c r="D39" s="38" t="e">
        <f t="shared" ca="1" si="3"/>
        <v>#N/A</v>
      </c>
      <c r="E39" s="38" t="e">
        <f t="shared" ca="1" si="3"/>
        <v>#N/A</v>
      </c>
      <c r="F39" s="41" t="e">
        <f t="shared" ca="1" si="3"/>
        <v>#N/A</v>
      </c>
      <c r="G39" s="40" t="e">
        <f t="shared" ca="1" si="3"/>
        <v>#N/A</v>
      </c>
      <c r="H39" s="38" t="e">
        <f t="shared" ca="1" si="4"/>
        <v>#N/A</v>
      </c>
      <c r="I39" s="38" t="e">
        <f t="shared" ca="1" si="4"/>
        <v>#N/A</v>
      </c>
      <c r="J39" s="41" t="e">
        <f t="shared" ca="1" si="4"/>
        <v>#N/A</v>
      </c>
      <c r="K39" s="40" t="e">
        <f t="shared" ca="1" si="5"/>
        <v>#N/A</v>
      </c>
      <c r="L39" s="38" t="e">
        <f t="shared" ca="1" si="6"/>
        <v>#N/A</v>
      </c>
      <c r="M39" s="38" t="e">
        <f t="shared" ca="1" si="6"/>
        <v>#N/A</v>
      </c>
      <c r="N39" s="41" t="e">
        <f t="shared" ca="1" si="6"/>
        <v>#N/A</v>
      </c>
      <c r="O39" s="40" t="e">
        <f t="shared" ca="1" si="7"/>
        <v>#N/A</v>
      </c>
      <c r="P39" s="38" t="e">
        <f t="shared" ca="1" si="8"/>
        <v>#N/A</v>
      </c>
      <c r="Q39" s="38" t="e">
        <f t="shared" ca="1" si="8"/>
        <v>#N/A</v>
      </c>
      <c r="R39" s="41" t="e">
        <f t="shared" ca="1" si="8"/>
        <v>#N/A</v>
      </c>
    </row>
    <row r="40" spans="1:27" x14ac:dyDescent="0.15">
      <c r="A40" s="47">
        <v>5</v>
      </c>
      <c r="B40" s="13" t="str">
        <f t="shared" ca="1" si="9"/>
        <v/>
      </c>
      <c r="C40" s="40" t="e">
        <f t="shared" ca="1" si="3"/>
        <v>#N/A</v>
      </c>
      <c r="D40" s="38" t="e">
        <f t="shared" ca="1" si="3"/>
        <v>#N/A</v>
      </c>
      <c r="E40" s="38" t="e">
        <f t="shared" ca="1" si="3"/>
        <v>#N/A</v>
      </c>
      <c r="F40" s="41" t="e">
        <f t="shared" ca="1" si="3"/>
        <v>#N/A</v>
      </c>
      <c r="G40" s="40" t="e">
        <f t="shared" ca="1" si="3"/>
        <v>#N/A</v>
      </c>
      <c r="H40" s="38" t="e">
        <f t="shared" ca="1" si="4"/>
        <v>#N/A</v>
      </c>
      <c r="I40" s="38" t="e">
        <f t="shared" ca="1" si="4"/>
        <v>#N/A</v>
      </c>
      <c r="J40" s="41" t="e">
        <f t="shared" ca="1" si="4"/>
        <v>#N/A</v>
      </c>
      <c r="K40" s="40" t="e">
        <f t="shared" ca="1" si="5"/>
        <v>#N/A</v>
      </c>
      <c r="L40" s="38" t="e">
        <f t="shared" ca="1" si="6"/>
        <v>#N/A</v>
      </c>
      <c r="M40" s="38" t="e">
        <f t="shared" ca="1" si="6"/>
        <v>#N/A</v>
      </c>
      <c r="N40" s="41" t="e">
        <f t="shared" ca="1" si="6"/>
        <v>#N/A</v>
      </c>
      <c r="O40" s="40" t="e">
        <f t="shared" ca="1" si="7"/>
        <v>#N/A</v>
      </c>
      <c r="P40" s="38" t="e">
        <f t="shared" ca="1" si="8"/>
        <v>#N/A</v>
      </c>
      <c r="Q40" s="38" t="e">
        <f t="shared" ca="1" si="8"/>
        <v>#N/A</v>
      </c>
      <c r="R40" s="41" t="e">
        <f t="shared" ca="1" si="8"/>
        <v>#N/A</v>
      </c>
    </row>
    <row r="41" spans="1:27" x14ac:dyDescent="0.15">
      <c r="A41" s="47">
        <v>6</v>
      </c>
      <c r="B41" s="13" t="str">
        <f t="shared" ca="1" si="9"/>
        <v/>
      </c>
      <c r="C41" s="40" t="e">
        <f t="shared" ca="1" si="3"/>
        <v>#N/A</v>
      </c>
      <c r="D41" s="38" t="e">
        <f t="shared" ca="1" si="3"/>
        <v>#N/A</v>
      </c>
      <c r="E41" s="38" t="e">
        <f t="shared" ca="1" si="3"/>
        <v>#N/A</v>
      </c>
      <c r="F41" s="41" t="e">
        <f t="shared" ca="1" si="3"/>
        <v>#N/A</v>
      </c>
      <c r="G41" s="40" t="e">
        <f t="shared" ca="1" si="3"/>
        <v>#N/A</v>
      </c>
      <c r="H41" s="38" t="e">
        <f t="shared" ca="1" si="4"/>
        <v>#N/A</v>
      </c>
      <c r="I41" s="38" t="e">
        <f t="shared" ca="1" si="4"/>
        <v>#N/A</v>
      </c>
      <c r="J41" s="41" t="e">
        <f t="shared" ca="1" si="4"/>
        <v>#N/A</v>
      </c>
      <c r="K41" s="40" t="e">
        <f t="shared" ca="1" si="5"/>
        <v>#N/A</v>
      </c>
      <c r="L41" s="38" t="e">
        <f t="shared" ca="1" si="6"/>
        <v>#N/A</v>
      </c>
      <c r="M41" s="38" t="e">
        <f t="shared" ca="1" si="6"/>
        <v>#N/A</v>
      </c>
      <c r="N41" s="41" t="e">
        <f t="shared" ca="1" si="6"/>
        <v>#N/A</v>
      </c>
      <c r="O41" s="40" t="e">
        <f t="shared" ca="1" si="7"/>
        <v>#N/A</v>
      </c>
      <c r="P41" s="38" t="e">
        <f t="shared" ca="1" si="8"/>
        <v>#N/A</v>
      </c>
      <c r="Q41" s="38" t="e">
        <f t="shared" ca="1" si="8"/>
        <v>#N/A</v>
      </c>
      <c r="R41" s="41" t="e">
        <f t="shared" ca="1" si="8"/>
        <v>#N/A</v>
      </c>
      <c r="W41" s="47" t="s">
        <v>155</v>
      </c>
      <c r="X41" s="47"/>
      <c r="Y41" s="47" t="s">
        <v>154</v>
      </c>
      <c r="Z41" s="47">
        <f>MATCH("All Trusts ABSspeed",MFC!$A$1:$BM$1,0)</f>
        <v>7</v>
      </c>
      <c r="AA41" s="47"/>
    </row>
    <row r="42" spans="1:27" x14ac:dyDescent="0.15">
      <c r="A42" s="47">
        <v>7</v>
      </c>
      <c r="B42" s="13" t="str">
        <f t="shared" ca="1" si="9"/>
        <v/>
      </c>
      <c r="C42" s="40" t="e">
        <f t="shared" ca="1" si="3"/>
        <v>#N/A</v>
      </c>
      <c r="D42" s="38" t="e">
        <f t="shared" ca="1" si="3"/>
        <v>#N/A</v>
      </c>
      <c r="E42" s="38" t="e">
        <f t="shared" ca="1" si="3"/>
        <v>#N/A</v>
      </c>
      <c r="F42" s="41" t="e">
        <f t="shared" ca="1" si="3"/>
        <v>#N/A</v>
      </c>
      <c r="G42" s="40" t="e">
        <f t="shared" ca="1" si="3"/>
        <v>#N/A</v>
      </c>
      <c r="H42" s="38" t="e">
        <f t="shared" ca="1" si="4"/>
        <v>#N/A</v>
      </c>
      <c r="I42" s="38" t="e">
        <f t="shared" ca="1" si="4"/>
        <v>#N/A</v>
      </c>
      <c r="J42" s="41" t="e">
        <f t="shared" ca="1" si="4"/>
        <v>#N/A</v>
      </c>
      <c r="K42" s="40" t="e">
        <f t="shared" ca="1" si="5"/>
        <v>#N/A</v>
      </c>
      <c r="L42" s="38" t="e">
        <f t="shared" ca="1" si="6"/>
        <v>#N/A</v>
      </c>
      <c r="M42" s="38" t="e">
        <f t="shared" ca="1" si="6"/>
        <v>#N/A</v>
      </c>
      <c r="N42" s="41" t="e">
        <f t="shared" ca="1" si="6"/>
        <v>#N/A</v>
      </c>
      <c r="O42" s="40" t="e">
        <f t="shared" ca="1" si="7"/>
        <v>#N/A</v>
      </c>
      <c r="P42" s="38" t="e">
        <f t="shared" ca="1" si="8"/>
        <v>#N/A</v>
      </c>
      <c r="Q42" s="38" t="e">
        <f t="shared" ca="1" si="8"/>
        <v>#N/A</v>
      </c>
      <c r="R42" s="41" t="e">
        <f t="shared" ca="1" si="8"/>
        <v>#N/A</v>
      </c>
      <c r="W42" s="47" t="s">
        <v>156</v>
      </c>
      <c r="X42" s="47">
        <f t="shared" ref="X42:X60" si="10">IF(X41+1&lt;$Z$41,X41+1,NA())</f>
        <v>1</v>
      </c>
      <c r="Y42" s="47" t="str">
        <f ca="1">LEFT(OFFSET(MFC!$A$1,,'(3) Performance'!$X42),FIND("ABSspeed",OFFSET(MFC!$A$1,,'(3) Performance'!$X42))-2)</f>
        <v>BMW Vehicle Lease Trust 2017-1</v>
      </c>
      <c r="Z42" s="47"/>
      <c r="AA42" s="47"/>
    </row>
    <row r="43" spans="1:27" x14ac:dyDescent="0.15">
      <c r="A43" s="47">
        <v>8</v>
      </c>
      <c r="B43" s="13" t="str">
        <f t="shared" ca="1" si="9"/>
        <v/>
      </c>
      <c r="C43" s="40" t="e">
        <f t="shared" ca="1" si="3"/>
        <v>#N/A</v>
      </c>
      <c r="D43" s="38" t="e">
        <f t="shared" ca="1" si="3"/>
        <v>#N/A</v>
      </c>
      <c r="E43" s="38" t="e">
        <f t="shared" ca="1" si="3"/>
        <v>#N/A</v>
      </c>
      <c r="F43" s="41" t="e">
        <f t="shared" ca="1" si="3"/>
        <v>#N/A</v>
      </c>
      <c r="G43" s="40" t="e">
        <f t="shared" ca="1" si="3"/>
        <v>#N/A</v>
      </c>
      <c r="H43" s="38" t="e">
        <f t="shared" ca="1" si="4"/>
        <v>#N/A</v>
      </c>
      <c r="I43" s="38" t="e">
        <f t="shared" ca="1" si="4"/>
        <v>#N/A</v>
      </c>
      <c r="J43" s="41" t="e">
        <f t="shared" ca="1" si="4"/>
        <v>#N/A</v>
      </c>
      <c r="K43" s="40" t="e">
        <f t="shared" ca="1" si="5"/>
        <v>#N/A</v>
      </c>
      <c r="L43" s="38" t="e">
        <f t="shared" ca="1" si="6"/>
        <v>#N/A</v>
      </c>
      <c r="M43" s="38" t="e">
        <f t="shared" ca="1" si="6"/>
        <v>#N/A</v>
      </c>
      <c r="N43" s="41" t="e">
        <f t="shared" ca="1" si="6"/>
        <v>#N/A</v>
      </c>
      <c r="O43" s="40" t="e">
        <f t="shared" ca="1" si="7"/>
        <v>#N/A</v>
      </c>
      <c r="P43" s="38" t="e">
        <f t="shared" ca="1" si="8"/>
        <v>#N/A</v>
      </c>
      <c r="Q43" s="38" t="e">
        <f t="shared" ca="1" si="8"/>
        <v>#N/A</v>
      </c>
      <c r="R43" s="41" t="e">
        <f t="shared" ca="1" si="8"/>
        <v>#N/A</v>
      </c>
      <c r="W43" s="47" t="s">
        <v>157</v>
      </c>
      <c r="X43" s="47">
        <f t="shared" si="10"/>
        <v>2</v>
      </c>
      <c r="Y43" s="47" t="str">
        <f ca="1">LEFT(OFFSET(MFC!$A$1,,'(3) Performance'!$X43),FIND("ABSspeed",OFFSET(MFC!$A$1,,'(3) Performance'!$X43))-2)</f>
        <v>Ford Credit Auto Lease Trust 2017-A</v>
      </c>
      <c r="Z43" s="47"/>
      <c r="AA43" s="47"/>
    </row>
    <row r="44" spans="1:27" x14ac:dyDescent="0.15">
      <c r="A44" s="47">
        <v>9</v>
      </c>
      <c r="B44" s="13" t="str">
        <f t="shared" ca="1" si="9"/>
        <v/>
      </c>
      <c r="C44" s="40" t="e">
        <f t="shared" ca="1" si="3"/>
        <v>#N/A</v>
      </c>
      <c r="D44" s="38" t="e">
        <f t="shared" ca="1" si="3"/>
        <v>#N/A</v>
      </c>
      <c r="E44" s="38" t="e">
        <f t="shared" ca="1" si="3"/>
        <v>#N/A</v>
      </c>
      <c r="F44" s="41" t="e">
        <f t="shared" ca="1" si="3"/>
        <v>#N/A</v>
      </c>
      <c r="G44" s="40" t="e">
        <f t="shared" ca="1" si="3"/>
        <v>#N/A</v>
      </c>
      <c r="H44" s="38" t="e">
        <f t="shared" ca="1" si="4"/>
        <v>#N/A</v>
      </c>
      <c r="I44" s="38" t="e">
        <f t="shared" ca="1" si="4"/>
        <v>#N/A</v>
      </c>
      <c r="J44" s="41" t="e">
        <f t="shared" ca="1" si="4"/>
        <v>#N/A</v>
      </c>
      <c r="K44" s="40" t="e">
        <f t="shared" ca="1" si="5"/>
        <v>#N/A</v>
      </c>
      <c r="L44" s="38" t="e">
        <f t="shared" ca="1" si="6"/>
        <v>#N/A</v>
      </c>
      <c r="M44" s="38" t="e">
        <f t="shared" ca="1" si="6"/>
        <v>#N/A</v>
      </c>
      <c r="N44" s="41" t="e">
        <f t="shared" ca="1" si="6"/>
        <v>#N/A</v>
      </c>
      <c r="O44" s="40" t="e">
        <f t="shared" ca="1" si="7"/>
        <v>#N/A</v>
      </c>
      <c r="P44" s="38" t="e">
        <f t="shared" ca="1" si="8"/>
        <v>#N/A</v>
      </c>
      <c r="Q44" s="38" t="e">
        <f t="shared" ca="1" si="8"/>
        <v>#N/A</v>
      </c>
      <c r="R44" s="41" t="e">
        <f t="shared" ca="1" si="8"/>
        <v>#N/A</v>
      </c>
      <c r="W44" s="47" t="s">
        <v>158</v>
      </c>
      <c r="X44" s="47">
        <f t="shared" si="10"/>
        <v>3</v>
      </c>
      <c r="Y44" s="47" t="str">
        <f ca="1">LEFT(OFFSET(MFC!$A$1,,'(3) Performance'!$X44),FIND("ABSspeed",OFFSET(MFC!$A$1,,'(3) Performance'!$X44))-2)</f>
        <v>GM Financial Automobile Leasing Trust 2017-1</v>
      </c>
      <c r="Z44" s="47"/>
      <c r="AA44" s="47"/>
    </row>
    <row r="45" spans="1:27" x14ac:dyDescent="0.15">
      <c r="A45" s="47">
        <v>10</v>
      </c>
      <c r="B45" s="13" t="str">
        <f t="shared" ca="1" si="9"/>
        <v/>
      </c>
      <c r="C45" s="40" t="e">
        <f t="shared" ca="1" si="3"/>
        <v>#N/A</v>
      </c>
      <c r="D45" s="38" t="e">
        <f t="shared" ca="1" si="3"/>
        <v>#N/A</v>
      </c>
      <c r="E45" s="38" t="e">
        <f t="shared" ca="1" si="3"/>
        <v>#N/A</v>
      </c>
      <c r="F45" s="41" t="e">
        <f t="shared" ca="1" si="3"/>
        <v>#N/A</v>
      </c>
      <c r="G45" s="40" t="e">
        <f t="shared" ca="1" si="3"/>
        <v>#N/A</v>
      </c>
      <c r="H45" s="38" t="e">
        <f t="shared" ca="1" si="4"/>
        <v>#N/A</v>
      </c>
      <c r="I45" s="38" t="e">
        <f t="shared" ca="1" si="4"/>
        <v>#N/A</v>
      </c>
      <c r="J45" s="41" t="e">
        <f t="shared" ca="1" si="4"/>
        <v>#N/A</v>
      </c>
      <c r="K45" s="40" t="e">
        <f t="shared" ca="1" si="5"/>
        <v>#N/A</v>
      </c>
      <c r="L45" s="38" t="e">
        <f t="shared" ca="1" si="6"/>
        <v>#N/A</v>
      </c>
      <c r="M45" s="38" t="e">
        <f t="shared" ca="1" si="6"/>
        <v>#N/A</v>
      </c>
      <c r="N45" s="41" t="e">
        <f t="shared" ca="1" si="6"/>
        <v>#N/A</v>
      </c>
      <c r="O45" s="40" t="e">
        <f t="shared" ca="1" si="7"/>
        <v>#N/A</v>
      </c>
      <c r="P45" s="38" t="e">
        <f t="shared" ca="1" si="8"/>
        <v>#N/A</v>
      </c>
      <c r="Q45" s="38" t="e">
        <f t="shared" ca="1" si="8"/>
        <v>#N/A</v>
      </c>
      <c r="R45" s="41" t="e">
        <f t="shared" ca="1" si="8"/>
        <v>#N/A</v>
      </c>
      <c r="W45" s="47"/>
      <c r="X45" s="47">
        <f t="shared" si="10"/>
        <v>4</v>
      </c>
      <c r="Y45" s="47" t="str">
        <f ca="1">LEFT(OFFSET(MFC!$A$1,,'(3) Performance'!$X45),FIND("ABSspeed",OFFSET(MFC!$A$1,,'(3) Performance'!$X45))-2)</f>
        <v>Mercedes-Benz Auto Lease Trust 2017-A</v>
      </c>
      <c r="Z45" s="47"/>
      <c r="AA45" s="47"/>
    </row>
    <row r="46" spans="1:27" x14ac:dyDescent="0.15">
      <c r="A46" s="47">
        <v>11</v>
      </c>
      <c r="B46" s="13" t="str">
        <f t="shared" ca="1" si="9"/>
        <v/>
      </c>
      <c r="C46" s="40" t="e">
        <f t="shared" ref="C46:G55" ca="1" si="11">VLOOKUP($B46,INDIRECT($C$4&amp;"!A1:CZ100"),C$34,0)</f>
        <v>#N/A</v>
      </c>
      <c r="D46" s="38" t="e">
        <f t="shared" ca="1" si="11"/>
        <v>#N/A</v>
      </c>
      <c r="E46" s="38" t="e">
        <f t="shared" ca="1" si="11"/>
        <v>#N/A</v>
      </c>
      <c r="F46" s="41" t="e">
        <f t="shared" ca="1" si="11"/>
        <v>#N/A</v>
      </c>
      <c r="G46" s="40" t="e">
        <f t="shared" ca="1" si="11"/>
        <v>#N/A</v>
      </c>
      <c r="H46" s="38" t="e">
        <f t="shared" ca="1" si="4"/>
        <v>#N/A</v>
      </c>
      <c r="I46" s="38" t="e">
        <f t="shared" ca="1" si="4"/>
        <v>#N/A</v>
      </c>
      <c r="J46" s="41" t="e">
        <f t="shared" ca="1" si="4"/>
        <v>#N/A</v>
      </c>
      <c r="K46" s="40" t="e">
        <f t="shared" ca="1" si="5"/>
        <v>#N/A</v>
      </c>
      <c r="L46" s="38" t="e">
        <f t="shared" ca="1" si="6"/>
        <v>#N/A</v>
      </c>
      <c r="M46" s="38" t="e">
        <f t="shared" ca="1" si="6"/>
        <v>#N/A</v>
      </c>
      <c r="N46" s="41" t="e">
        <f t="shared" ca="1" si="6"/>
        <v>#N/A</v>
      </c>
      <c r="O46" s="40" t="e">
        <f t="shared" ca="1" si="7"/>
        <v>#N/A</v>
      </c>
      <c r="P46" s="38" t="e">
        <f t="shared" ca="1" si="8"/>
        <v>#N/A</v>
      </c>
      <c r="Q46" s="38" t="e">
        <f t="shared" ca="1" si="8"/>
        <v>#N/A</v>
      </c>
      <c r="R46" s="41" t="e">
        <f t="shared" ca="1" si="8"/>
        <v>#N/A</v>
      </c>
      <c r="W46" s="47"/>
      <c r="X46" s="47">
        <f t="shared" si="10"/>
        <v>5</v>
      </c>
      <c r="Y46" s="47" t="str">
        <f ca="1">LEFT(OFFSET(MFC!$A$1,,'(3) Performance'!$X46),FIND("ABSspeed",OFFSET(MFC!$A$1,,'(3) Performance'!$X46))-2)</f>
        <v>World Omni Automobile Lease Securitization Trust 2017-A</v>
      </c>
      <c r="Z46" s="47"/>
      <c r="AA46" s="47"/>
    </row>
    <row r="47" spans="1:27" x14ac:dyDescent="0.15">
      <c r="A47" s="47">
        <v>12</v>
      </c>
      <c r="B47" s="13" t="str">
        <f t="shared" ca="1" si="9"/>
        <v/>
      </c>
      <c r="C47" s="40" t="e">
        <f t="shared" ca="1" si="11"/>
        <v>#N/A</v>
      </c>
      <c r="D47" s="38" t="e">
        <f t="shared" ca="1" si="11"/>
        <v>#N/A</v>
      </c>
      <c r="E47" s="38" t="e">
        <f t="shared" ca="1" si="11"/>
        <v>#N/A</v>
      </c>
      <c r="F47" s="41" t="e">
        <f t="shared" ca="1" si="11"/>
        <v>#N/A</v>
      </c>
      <c r="G47" s="40" t="e">
        <f t="shared" ca="1" si="11"/>
        <v>#N/A</v>
      </c>
      <c r="H47" s="38" t="e">
        <f t="shared" ca="1" si="4"/>
        <v>#N/A</v>
      </c>
      <c r="I47" s="38" t="e">
        <f t="shared" ca="1" si="4"/>
        <v>#N/A</v>
      </c>
      <c r="J47" s="41" t="e">
        <f t="shared" ca="1" si="4"/>
        <v>#N/A</v>
      </c>
      <c r="K47" s="40" t="e">
        <f t="shared" ca="1" si="5"/>
        <v>#N/A</v>
      </c>
      <c r="L47" s="38" t="e">
        <f t="shared" ca="1" si="6"/>
        <v>#N/A</v>
      </c>
      <c r="M47" s="38" t="e">
        <f t="shared" ca="1" si="6"/>
        <v>#N/A</v>
      </c>
      <c r="N47" s="41" t="e">
        <f t="shared" ca="1" si="6"/>
        <v>#N/A</v>
      </c>
      <c r="O47" s="40" t="e">
        <f t="shared" ca="1" si="7"/>
        <v>#N/A</v>
      </c>
      <c r="P47" s="38" t="e">
        <f t="shared" ca="1" si="8"/>
        <v>#N/A</v>
      </c>
      <c r="Q47" s="38" t="e">
        <f t="shared" ca="1" si="8"/>
        <v>#N/A</v>
      </c>
      <c r="R47" s="41" t="e">
        <f t="shared" ca="1" si="8"/>
        <v>#N/A</v>
      </c>
      <c r="W47" s="47"/>
      <c r="X47" s="47">
        <f t="shared" si="10"/>
        <v>6</v>
      </c>
      <c r="Y47" s="47" t="str">
        <f ca="1">LEFT(OFFSET(MFC!$A$1,,'(3) Performance'!$X47),FIND("ABSspeed",OFFSET(MFC!$A$1,,'(3) Performance'!$X47))-2)</f>
        <v>All Trusts</v>
      </c>
      <c r="Z47" s="47"/>
      <c r="AA47" s="47"/>
    </row>
    <row r="48" spans="1:27" x14ac:dyDescent="0.15">
      <c r="A48" s="47">
        <v>13</v>
      </c>
      <c r="B48" s="13" t="str">
        <f t="shared" ca="1" si="9"/>
        <v/>
      </c>
      <c r="C48" s="40" t="e">
        <f t="shared" ca="1" si="11"/>
        <v>#N/A</v>
      </c>
      <c r="D48" s="38" t="e">
        <f t="shared" ca="1" si="11"/>
        <v>#N/A</v>
      </c>
      <c r="E48" s="38" t="e">
        <f t="shared" ca="1" si="11"/>
        <v>#N/A</v>
      </c>
      <c r="F48" s="41" t="e">
        <f t="shared" ca="1" si="11"/>
        <v>#N/A</v>
      </c>
      <c r="G48" s="40" t="e">
        <f t="shared" ca="1" si="11"/>
        <v>#N/A</v>
      </c>
      <c r="H48" s="38" t="e">
        <f t="shared" ca="1" si="4"/>
        <v>#N/A</v>
      </c>
      <c r="I48" s="38" t="e">
        <f t="shared" ca="1" si="4"/>
        <v>#N/A</v>
      </c>
      <c r="J48" s="41" t="e">
        <f t="shared" ca="1" si="4"/>
        <v>#N/A</v>
      </c>
      <c r="K48" s="40" t="e">
        <f t="shared" ca="1" si="5"/>
        <v>#N/A</v>
      </c>
      <c r="L48" s="38" t="e">
        <f t="shared" ca="1" si="6"/>
        <v>#N/A</v>
      </c>
      <c r="M48" s="38" t="e">
        <f t="shared" ca="1" si="6"/>
        <v>#N/A</v>
      </c>
      <c r="N48" s="41" t="e">
        <f t="shared" ca="1" si="6"/>
        <v>#N/A</v>
      </c>
      <c r="O48" s="40" t="e">
        <f t="shared" ca="1" si="7"/>
        <v>#N/A</v>
      </c>
      <c r="P48" s="38" t="e">
        <f t="shared" ca="1" si="8"/>
        <v>#N/A</v>
      </c>
      <c r="Q48" s="38" t="e">
        <f t="shared" ca="1" si="8"/>
        <v>#N/A</v>
      </c>
      <c r="R48" s="41" t="e">
        <f t="shared" ca="1" si="8"/>
        <v>#N/A</v>
      </c>
      <c r="W48" s="47"/>
      <c r="X48" s="47" t="e">
        <f t="shared" si="10"/>
        <v>#N/A</v>
      </c>
      <c r="Y48" s="47" t="e">
        <f ca="1">LEFT(OFFSET(MFC!$A$1,,'(3) Performance'!$X48),FIND("ABSspeed",OFFSET(MFC!$A$1,,'(3) Performance'!$X48))-2)</f>
        <v>#N/A</v>
      </c>
      <c r="Z48" s="47"/>
      <c r="AA48" s="47"/>
    </row>
    <row r="49" spans="1:27" x14ac:dyDescent="0.15">
      <c r="A49" s="47">
        <v>14</v>
      </c>
      <c r="B49" s="13" t="str">
        <f t="shared" ca="1" si="9"/>
        <v/>
      </c>
      <c r="C49" s="40" t="e">
        <f t="shared" ca="1" si="11"/>
        <v>#N/A</v>
      </c>
      <c r="D49" s="38" t="e">
        <f t="shared" ca="1" si="11"/>
        <v>#N/A</v>
      </c>
      <c r="E49" s="38" t="e">
        <f t="shared" ca="1" si="11"/>
        <v>#N/A</v>
      </c>
      <c r="F49" s="41" t="e">
        <f t="shared" ca="1" si="11"/>
        <v>#N/A</v>
      </c>
      <c r="G49" s="40" t="e">
        <f t="shared" ca="1" si="11"/>
        <v>#N/A</v>
      </c>
      <c r="H49" s="38" t="e">
        <f t="shared" ca="1" si="4"/>
        <v>#N/A</v>
      </c>
      <c r="I49" s="38" t="e">
        <f t="shared" ca="1" si="4"/>
        <v>#N/A</v>
      </c>
      <c r="J49" s="41" t="e">
        <f t="shared" ca="1" si="4"/>
        <v>#N/A</v>
      </c>
      <c r="K49" s="40" t="e">
        <f t="shared" ca="1" si="5"/>
        <v>#N/A</v>
      </c>
      <c r="L49" s="38" t="e">
        <f t="shared" ca="1" si="6"/>
        <v>#N/A</v>
      </c>
      <c r="M49" s="38" t="e">
        <f t="shared" ca="1" si="6"/>
        <v>#N/A</v>
      </c>
      <c r="N49" s="41" t="e">
        <f t="shared" ca="1" si="6"/>
        <v>#N/A</v>
      </c>
      <c r="O49" s="40" t="e">
        <f t="shared" ca="1" si="7"/>
        <v>#N/A</v>
      </c>
      <c r="P49" s="38" t="e">
        <f t="shared" ca="1" si="8"/>
        <v>#N/A</v>
      </c>
      <c r="Q49" s="38" t="e">
        <f t="shared" ca="1" si="8"/>
        <v>#N/A</v>
      </c>
      <c r="R49" s="41" t="e">
        <f t="shared" ca="1" si="8"/>
        <v>#N/A</v>
      </c>
      <c r="W49" s="47"/>
      <c r="X49" s="47" t="e">
        <f t="shared" si="10"/>
        <v>#N/A</v>
      </c>
      <c r="Y49" s="47" t="e">
        <f ca="1">LEFT(OFFSET(MFC!$A$1,,'(3) Performance'!$X49),FIND("ABSspeed",OFFSET(MFC!$A$1,,'(3) Performance'!$X49))-2)</f>
        <v>#N/A</v>
      </c>
      <c r="Z49" s="47"/>
      <c r="AA49" s="47"/>
    </row>
    <row r="50" spans="1:27" x14ac:dyDescent="0.15">
      <c r="A50" s="47">
        <v>15</v>
      </c>
      <c r="B50" s="13" t="str">
        <f t="shared" ca="1" si="9"/>
        <v/>
      </c>
      <c r="C50" s="40" t="e">
        <f t="shared" ca="1" si="11"/>
        <v>#N/A</v>
      </c>
      <c r="D50" s="38" t="e">
        <f t="shared" ca="1" si="11"/>
        <v>#N/A</v>
      </c>
      <c r="E50" s="38" t="e">
        <f t="shared" ca="1" si="11"/>
        <v>#N/A</v>
      </c>
      <c r="F50" s="41" t="e">
        <f t="shared" ca="1" si="11"/>
        <v>#N/A</v>
      </c>
      <c r="G50" s="40" t="e">
        <f t="shared" ca="1" si="11"/>
        <v>#N/A</v>
      </c>
      <c r="H50" s="38" t="e">
        <f t="shared" ca="1" si="4"/>
        <v>#N/A</v>
      </c>
      <c r="I50" s="38" t="e">
        <f t="shared" ca="1" si="4"/>
        <v>#N/A</v>
      </c>
      <c r="J50" s="41" t="e">
        <f t="shared" ca="1" si="4"/>
        <v>#N/A</v>
      </c>
      <c r="K50" s="40" t="e">
        <f t="shared" ca="1" si="5"/>
        <v>#N/A</v>
      </c>
      <c r="L50" s="38" t="e">
        <f t="shared" ca="1" si="6"/>
        <v>#N/A</v>
      </c>
      <c r="M50" s="38" t="e">
        <f t="shared" ca="1" si="6"/>
        <v>#N/A</v>
      </c>
      <c r="N50" s="41" t="e">
        <f t="shared" ca="1" si="6"/>
        <v>#N/A</v>
      </c>
      <c r="O50" s="40" t="e">
        <f t="shared" ca="1" si="7"/>
        <v>#N/A</v>
      </c>
      <c r="P50" s="38" t="e">
        <f t="shared" ca="1" si="8"/>
        <v>#N/A</v>
      </c>
      <c r="Q50" s="38" t="e">
        <f t="shared" ca="1" si="8"/>
        <v>#N/A</v>
      </c>
      <c r="R50" s="41" t="e">
        <f t="shared" ca="1" si="8"/>
        <v>#N/A</v>
      </c>
      <c r="W50" s="47"/>
      <c r="X50" s="47" t="e">
        <f t="shared" si="10"/>
        <v>#N/A</v>
      </c>
      <c r="Y50" s="47" t="e">
        <f ca="1">LEFT(OFFSET(MFC!$A$1,,'(3) Performance'!$X50),FIND("ABSspeed",OFFSET(MFC!$A$1,,'(3) Performance'!$X50))-2)</f>
        <v>#N/A</v>
      </c>
      <c r="Z50" s="47"/>
      <c r="AA50" s="47"/>
    </row>
    <row r="51" spans="1:27" x14ac:dyDescent="0.15">
      <c r="A51" s="47">
        <v>16</v>
      </c>
      <c r="B51" s="13" t="str">
        <f t="shared" ca="1" si="9"/>
        <v/>
      </c>
      <c r="C51" s="40" t="e">
        <f t="shared" ca="1" si="11"/>
        <v>#N/A</v>
      </c>
      <c r="D51" s="38" t="e">
        <f t="shared" ca="1" si="11"/>
        <v>#N/A</v>
      </c>
      <c r="E51" s="38" t="e">
        <f t="shared" ca="1" si="11"/>
        <v>#N/A</v>
      </c>
      <c r="F51" s="41" t="e">
        <f t="shared" ca="1" si="11"/>
        <v>#N/A</v>
      </c>
      <c r="G51" s="40" t="e">
        <f t="shared" ca="1" si="11"/>
        <v>#N/A</v>
      </c>
      <c r="H51" s="38" t="e">
        <f t="shared" ca="1" si="4"/>
        <v>#N/A</v>
      </c>
      <c r="I51" s="38" t="e">
        <f t="shared" ca="1" si="4"/>
        <v>#N/A</v>
      </c>
      <c r="J51" s="41" t="e">
        <f t="shared" ca="1" si="4"/>
        <v>#N/A</v>
      </c>
      <c r="K51" s="40" t="e">
        <f t="shared" ca="1" si="5"/>
        <v>#N/A</v>
      </c>
      <c r="L51" s="38" t="e">
        <f t="shared" ca="1" si="6"/>
        <v>#N/A</v>
      </c>
      <c r="M51" s="38" t="e">
        <f t="shared" ca="1" si="6"/>
        <v>#N/A</v>
      </c>
      <c r="N51" s="41" t="e">
        <f t="shared" ca="1" si="6"/>
        <v>#N/A</v>
      </c>
      <c r="O51" s="40" t="e">
        <f t="shared" ca="1" si="7"/>
        <v>#N/A</v>
      </c>
      <c r="P51" s="38" t="e">
        <f t="shared" ca="1" si="8"/>
        <v>#N/A</v>
      </c>
      <c r="Q51" s="38" t="e">
        <f t="shared" ca="1" si="8"/>
        <v>#N/A</v>
      </c>
      <c r="R51" s="41" t="e">
        <f t="shared" ca="1" si="8"/>
        <v>#N/A</v>
      </c>
      <c r="W51" s="47"/>
      <c r="X51" s="47" t="e">
        <f t="shared" si="10"/>
        <v>#N/A</v>
      </c>
      <c r="Y51" s="47" t="e">
        <f ca="1">LEFT(OFFSET(MFC!$A$1,,'(3) Performance'!$X51),FIND("ABSspeed",OFFSET(MFC!$A$1,,'(3) Performance'!$X51))-2)</f>
        <v>#N/A</v>
      </c>
      <c r="Z51" s="47"/>
      <c r="AA51" s="47"/>
    </row>
    <row r="52" spans="1:27" x14ac:dyDescent="0.15">
      <c r="A52" s="47">
        <v>17</v>
      </c>
      <c r="B52" s="13" t="str">
        <f t="shared" ca="1" si="9"/>
        <v/>
      </c>
      <c r="C52" s="40" t="e">
        <f t="shared" ca="1" si="11"/>
        <v>#N/A</v>
      </c>
      <c r="D52" s="38" t="e">
        <f t="shared" ca="1" si="11"/>
        <v>#N/A</v>
      </c>
      <c r="E52" s="38" t="e">
        <f t="shared" ca="1" si="11"/>
        <v>#N/A</v>
      </c>
      <c r="F52" s="41" t="e">
        <f t="shared" ca="1" si="11"/>
        <v>#N/A</v>
      </c>
      <c r="G52" s="40" t="e">
        <f t="shared" ca="1" si="11"/>
        <v>#N/A</v>
      </c>
      <c r="H52" s="38" t="e">
        <f t="shared" ref="H52:J67" ca="1" si="12">VLOOKUP($B52,INDIRECT($C$4&amp;"!A1:CZ100"),H$34,0)</f>
        <v>#N/A</v>
      </c>
      <c r="I52" s="38" t="e">
        <f t="shared" ca="1" si="12"/>
        <v>#N/A</v>
      </c>
      <c r="J52" s="41" t="e">
        <f t="shared" ca="1" si="12"/>
        <v>#N/A</v>
      </c>
      <c r="K52" s="40" t="e">
        <f t="shared" ca="1" si="5"/>
        <v>#N/A</v>
      </c>
      <c r="L52" s="38" t="e">
        <f t="shared" ref="L52:N67" ca="1" si="13">VLOOKUP($B52,INDIRECT($C$4&amp;"!A1:CZ100"),L$34,0)</f>
        <v>#N/A</v>
      </c>
      <c r="M52" s="38" t="e">
        <f t="shared" ca="1" si="13"/>
        <v>#N/A</v>
      </c>
      <c r="N52" s="41" t="e">
        <f t="shared" ca="1" si="13"/>
        <v>#N/A</v>
      </c>
      <c r="O52" s="40" t="e">
        <f t="shared" ca="1" si="7"/>
        <v>#N/A</v>
      </c>
      <c r="P52" s="38" t="e">
        <f t="shared" ref="P52:R67" ca="1" si="14">VLOOKUP($B52,INDIRECT($C$4&amp;"!A1:CZ100"),P$34,0)</f>
        <v>#N/A</v>
      </c>
      <c r="Q52" s="38" t="e">
        <f t="shared" ca="1" si="14"/>
        <v>#N/A</v>
      </c>
      <c r="R52" s="41" t="e">
        <f t="shared" ca="1" si="14"/>
        <v>#N/A</v>
      </c>
      <c r="W52" s="47"/>
      <c r="X52" s="47" t="e">
        <f t="shared" si="10"/>
        <v>#N/A</v>
      </c>
      <c r="Y52" s="47" t="e">
        <f ca="1">LEFT(OFFSET(MFC!$A$1,,'(3) Performance'!$X52),FIND("ABSspeed",OFFSET(MFC!$A$1,,'(3) Performance'!$X52))-2)</f>
        <v>#N/A</v>
      </c>
      <c r="Z52" s="47"/>
      <c r="AA52" s="47"/>
    </row>
    <row r="53" spans="1:27" x14ac:dyDescent="0.15">
      <c r="A53" s="47">
        <v>18</v>
      </c>
      <c r="B53" s="13" t="str">
        <f t="shared" ca="1" si="9"/>
        <v/>
      </c>
      <c r="C53" s="40" t="e">
        <f t="shared" ca="1" si="11"/>
        <v>#N/A</v>
      </c>
      <c r="D53" s="38" t="e">
        <f t="shared" ca="1" si="11"/>
        <v>#N/A</v>
      </c>
      <c r="E53" s="38" t="e">
        <f t="shared" ca="1" si="11"/>
        <v>#N/A</v>
      </c>
      <c r="F53" s="41" t="e">
        <f t="shared" ca="1" si="11"/>
        <v>#N/A</v>
      </c>
      <c r="G53" s="40" t="e">
        <f t="shared" ca="1" si="11"/>
        <v>#N/A</v>
      </c>
      <c r="H53" s="38" t="e">
        <f t="shared" ca="1" si="12"/>
        <v>#N/A</v>
      </c>
      <c r="I53" s="38" t="e">
        <f t="shared" ca="1" si="12"/>
        <v>#N/A</v>
      </c>
      <c r="J53" s="41" t="e">
        <f t="shared" ca="1" si="12"/>
        <v>#N/A</v>
      </c>
      <c r="K53" s="40" t="e">
        <f t="shared" ca="1" si="5"/>
        <v>#N/A</v>
      </c>
      <c r="L53" s="38" t="e">
        <f t="shared" ca="1" si="13"/>
        <v>#N/A</v>
      </c>
      <c r="M53" s="38" t="e">
        <f t="shared" ca="1" si="13"/>
        <v>#N/A</v>
      </c>
      <c r="N53" s="41" t="e">
        <f t="shared" ca="1" si="13"/>
        <v>#N/A</v>
      </c>
      <c r="O53" s="40" t="e">
        <f t="shared" ca="1" si="7"/>
        <v>#N/A</v>
      </c>
      <c r="P53" s="38" t="e">
        <f t="shared" ca="1" si="14"/>
        <v>#N/A</v>
      </c>
      <c r="Q53" s="38" t="e">
        <f t="shared" ca="1" si="14"/>
        <v>#N/A</v>
      </c>
      <c r="R53" s="41" t="e">
        <f t="shared" ca="1" si="14"/>
        <v>#N/A</v>
      </c>
      <c r="W53" s="47"/>
      <c r="X53" s="47" t="e">
        <f t="shared" si="10"/>
        <v>#N/A</v>
      </c>
      <c r="Y53" s="47" t="e">
        <f ca="1">LEFT(OFFSET(MFC!$A$1,,'(3) Performance'!$X53),FIND("ABSspeed",OFFSET(MFC!$A$1,,'(3) Performance'!$X53))-2)</f>
        <v>#N/A</v>
      </c>
      <c r="Z53" s="47"/>
      <c r="AA53" s="47"/>
    </row>
    <row r="54" spans="1:27" x14ac:dyDescent="0.15">
      <c r="A54" s="47">
        <v>19</v>
      </c>
      <c r="B54" s="13" t="str">
        <f t="shared" ca="1" si="9"/>
        <v/>
      </c>
      <c r="C54" s="40" t="e">
        <f t="shared" ca="1" si="11"/>
        <v>#N/A</v>
      </c>
      <c r="D54" s="38" t="e">
        <f t="shared" ca="1" si="11"/>
        <v>#N/A</v>
      </c>
      <c r="E54" s="38" t="e">
        <f t="shared" ca="1" si="11"/>
        <v>#N/A</v>
      </c>
      <c r="F54" s="41" t="e">
        <f t="shared" ca="1" si="11"/>
        <v>#N/A</v>
      </c>
      <c r="G54" s="40" t="e">
        <f t="shared" ca="1" si="11"/>
        <v>#N/A</v>
      </c>
      <c r="H54" s="38" t="e">
        <f t="shared" ca="1" si="12"/>
        <v>#N/A</v>
      </c>
      <c r="I54" s="38" t="e">
        <f t="shared" ca="1" si="12"/>
        <v>#N/A</v>
      </c>
      <c r="J54" s="41" t="e">
        <f t="shared" ca="1" si="12"/>
        <v>#N/A</v>
      </c>
      <c r="K54" s="40" t="e">
        <f t="shared" ca="1" si="5"/>
        <v>#N/A</v>
      </c>
      <c r="L54" s="38" t="e">
        <f t="shared" ca="1" si="13"/>
        <v>#N/A</v>
      </c>
      <c r="M54" s="38" t="e">
        <f t="shared" ca="1" si="13"/>
        <v>#N/A</v>
      </c>
      <c r="N54" s="41" t="e">
        <f t="shared" ca="1" si="13"/>
        <v>#N/A</v>
      </c>
      <c r="O54" s="40" t="e">
        <f t="shared" ca="1" si="7"/>
        <v>#N/A</v>
      </c>
      <c r="P54" s="38" t="e">
        <f t="shared" ca="1" si="14"/>
        <v>#N/A</v>
      </c>
      <c r="Q54" s="38" t="e">
        <f t="shared" ca="1" si="14"/>
        <v>#N/A</v>
      </c>
      <c r="R54" s="41" t="e">
        <f t="shared" ca="1" si="14"/>
        <v>#N/A</v>
      </c>
      <c r="W54" s="47"/>
      <c r="X54" s="47" t="e">
        <f t="shared" si="10"/>
        <v>#N/A</v>
      </c>
      <c r="Y54" s="47" t="e">
        <f ca="1">LEFT(OFFSET(MFC!$A$1,,'(3) Performance'!$X54),FIND("ABSspeed",OFFSET(MFC!$A$1,,'(3) Performance'!$X54))-2)</f>
        <v>#N/A</v>
      </c>
      <c r="Z54" s="47"/>
      <c r="AA54" s="47"/>
    </row>
    <row r="55" spans="1:27" x14ac:dyDescent="0.15">
      <c r="A55" s="47">
        <v>20</v>
      </c>
      <c r="B55" s="13" t="str">
        <f t="shared" ca="1" si="9"/>
        <v/>
      </c>
      <c r="C55" s="40" t="e">
        <f t="shared" ca="1" si="11"/>
        <v>#N/A</v>
      </c>
      <c r="D55" s="38" t="e">
        <f t="shared" ca="1" si="11"/>
        <v>#N/A</v>
      </c>
      <c r="E55" s="38" t="e">
        <f t="shared" ca="1" si="11"/>
        <v>#N/A</v>
      </c>
      <c r="F55" s="41" t="e">
        <f t="shared" ca="1" si="11"/>
        <v>#N/A</v>
      </c>
      <c r="G55" s="40" t="e">
        <f t="shared" ca="1" si="11"/>
        <v>#N/A</v>
      </c>
      <c r="H55" s="38" t="e">
        <f t="shared" ca="1" si="12"/>
        <v>#N/A</v>
      </c>
      <c r="I55" s="38" t="e">
        <f t="shared" ca="1" si="12"/>
        <v>#N/A</v>
      </c>
      <c r="J55" s="41" t="e">
        <f t="shared" ca="1" si="12"/>
        <v>#N/A</v>
      </c>
      <c r="K55" s="40" t="e">
        <f t="shared" ca="1" si="5"/>
        <v>#N/A</v>
      </c>
      <c r="L55" s="38" t="e">
        <f t="shared" ca="1" si="13"/>
        <v>#N/A</v>
      </c>
      <c r="M55" s="38" t="e">
        <f t="shared" ca="1" si="13"/>
        <v>#N/A</v>
      </c>
      <c r="N55" s="41" t="e">
        <f t="shared" ca="1" si="13"/>
        <v>#N/A</v>
      </c>
      <c r="O55" s="40" t="e">
        <f t="shared" ca="1" si="7"/>
        <v>#N/A</v>
      </c>
      <c r="P55" s="38" t="e">
        <f t="shared" ca="1" si="14"/>
        <v>#N/A</v>
      </c>
      <c r="Q55" s="38" t="e">
        <f t="shared" ca="1" si="14"/>
        <v>#N/A</v>
      </c>
      <c r="R55" s="41" t="e">
        <f t="shared" ca="1" si="14"/>
        <v>#N/A</v>
      </c>
      <c r="W55" s="47"/>
      <c r="X55" s="47" t="e">
        <f t="shared" si="10"/>
        <v>#N/A</v>
      </c>
      <c r="Y55" s="47" t="e">
        <f ca="1">LEFT(OFFSET(MFC!$A$1,,'(3) Performance'!$X55),FIND("ABSspeed",OFFSET(MFC!$A$1,,'(3) Performance'!$X55))-2)</f>
        <v>#N/A</v>
      </c>
      <c r="Z55" s="47"/>
      <c r="AA55" s="47"/>
    </row>
    <row r="56" spans="1:27" x14ac:dyDescent="0.15">
      <c r="A56" s="47">
        <v>21</v>
      </c>
      <c r="B56" s="13" t="str">
        <f t="shared" ca="1" si="9"/>
        <v/>
      </c>
      <c r="C56" s="40" t="e">
        <f t="shared" ref="C56:G65" ca="1" si="15">VLOOKUP($B56,INDIRECT($C$4&amp;"!A1:CZ100"),C$34,0)</f>
        <v>#N/A</v>
      </c>
      <c r="D56" s="38" t="e">
        <f t="shared" ca="1" si="15"/>
        <v>#N/A</v>
      </c>
      <c r="E56" s="38" t="e">
        <f t="shared" ca="1" si="15"/>
        <v>#N/A</v>
      </c>
      <c r="F56" s="41" t="e">
        <f t="shared" ca="1" si="15"/>
        <v>#N/A</v>
      </c>
      <c r="G56" s="40" t="e">
        <f t="shared" ca="1" si="15"/>
        <v>#N/A</v>
      </c>
      <c r="H56" s="38" t="e">
        <f t="shared" ca="1" si="12"/>
        <v>#N/A</v>
      </c>
      <c r="I56" s="38" t="e">
        <f t="shared" ca="1" si="12"/>
        <v>#N/A</v>
      </c>
      <c r="J56" s="41" t="e">
        <f t="shared" ca="1" si="12"/>
        <v>#N/A</v>
      </c>
      <c r="K56" s="40" t="e">
        <f t="shared" ca="1" si="5"/>
        <v>#N/A</v>
      </c>
      <c r="L56" s="38" t="e">
        <f t="shared" ca="1" si="13"/>
        <v>#N/A</v>
      </c>
      <c r="M56" s="38" t="e">
        <f t="shared" ca="1" si="13"/>
        <v>#N/A</v>
      </c>
      <c r="N56" s="41" t="e">
        <f t="shared" ca="1" si="13"/>
        <v>#N/A</v>
      </c>
      <c r="O56" s="40" t="e">
        <f t="shared" ca="1" si="7"/>
        <v>#N/A</v>
      </c>
      <c r="P56" s="38" t="e">
        <f t="shared" ca="1" si="14"/>
        <v>#N/A</v>
      </c>
      <c r="Q56" s="38" t="e">
        <f t="shared" ca="1" si="14"/>
        <v>#N/A</v>
      </c>
      <c r="R56" s="41" t="e">
        <f t="shared" ca="1" si="14"/>
        <v>#N/A</v>
      </c>
      <c r="W56" s="47"/>
      <c r="X56" s="47" t="e">
        <f t="shared" si="10"/>
        <v>#N/A</v>
      </c>
      <c r="Y56" s="47" t="e">
        <f ca="1">LEFT(OFFSET(MFC!$A$1,,'(3) Performance'!$X56),FIND("ABSspeed",OFFSET(MFC!$A$1,,'(3) Performance'!$X56))-2)</f>
        <v>#N/A</v>
      </c>
      <c r="Z56" s="47"/>
      <c r="AA56" s="47"/>
    </row>
    <row r="57" spans="1:27" x14ac:dyDescent="0.15">
      <c r="A57" s="47">
        <v>22</v>
      </c>
      <c r="B57" s="13" t="str">
        <f t="shared" ca="1" si="9"/>
        <v/>
      </c>
      <c r="C57" s="40" t="e">
        <f t="shared" ca="1" si="15"/>
        <v>#N/A</v>
      </c>
      <c r="D57" s="38" t="e">
        <f t="shared" ca="1" si="15"/>
        <v>#N/A</v>
      </c>
      <c r="E57" s="38" t="e">
        <f t="shared" ca="1" si="15"/>
        <v>#N/A</v>
      </c>
      <c r="F57" s="41" t="e">
        <f t="shared" ca="1" si="15"/>
        <v>#N/A</v>
      </c>
      <c r="G57" s="40" t="e">
        <f t="shared" ca="1" si="15"/>
        <v>#N/A</v>
      </c>
      <c r="H57" s="38" t="e">
        <f t="shared" ca="1" si="12"/>
        <v>#N/A</v>
      </c>
      <c r="I57" s="38" t="e">
        <f t="shared" ca="1" si="12"/>
        <v>#N/A</v>
      </c>
      <c r="J57" s="41" t="e">
        <f t="shared" ca="1" si="12"/>
        <v>#N/A</v>
      </c>
      <c r="K57" s="40" t="e">
        <f t="shared" ca="1" si="5"/>
        <v>#N/A</v>
      </c>
      <c r="L57" s="38" t="e">
        <f t="shared" ca="1" si="13"/>
        <v>#N/A</v>
      </c>
      <c r="M57" s="38" t="e">
        <f t="shared" ca="1" si="13"/>
        <v>#N/A</v>
      </c>
      <c r="N57" s="41" t="e">
        <f t="shared" ca="1" si="13"/>
        <v>#N/A</v>
      </c>
      <c r="O57" s="40" t="e">
        <f t="shared" ca="1" si="7"/>
        <v>#N/A</v>
      </c>
      <c r="P57" s="38" t="e">
        <f t="shared" ca="1" si="14"/>
        <v>#N/A</v>
      </c>
      <c r="Q57" s="38" t="e">
        <f t="shared" ca="1" si="14"/>
        <v>#N/A</v>
      </c>
      <c r="R57" s="41" t="e">
        <f t="shared" ca="1" si="14"/>
        <v>#N/A</v>
      </c>
      <c r="W57" s="47"/>
      <c r="X57" s="47" t="e">
        <f t="shared" si="10"/>
        <v>#N/A</v>
      </c>
      <c r="Y57" s="47" t="e">
        <f ca="1">LEFT(OFFSET(MFC!$A$1,,'(3) Performance'!$X57),FIND("ABSspeed",OFFSET(MFC!$A$1,,'(3) Performance'!$X57))-2)</f>
        <v>#N/A</v>
      </c>
      <c r="Z57" s="47"/>
      <c r="AA57" s="47"/>
    </row>
    <row r="58" spans="1:27" x14ac:dyDescent="0.15">
      <c r="A58" s="47">
        <v>23</v>
      </c>
      <c r="B58" s="13" t="str">
        <f t="shared" ca="1" si="9"/>
        <v/>
      </c>
      <c r="C58" s="40" t="e">
        <f t="shared" ca="1" si="15"/>
        <v>#N/A</v>
      </c>
      <c r="D58" s="38" t="e">
        <f t="shared" ca="1" si="15"/>
        <v>#N/A</v>
      </c>
      <c r="E58" s="38" t="e">
        <f t="shared" ca="1" si="15"/>
        <v>#N/A</v>
      </c>
      <c r="F58" s="41" t="e">
        <f t="shared" ca="1" si="15"/>
        <v>#N/A</v>
      </c>
      <c r="G58" s="40" t="e">
        <f t="shared" ca="1" si="15"/>
        <v>#N/A</v>
      </c>
      <c r="H58" s="38" t="e">
        <f t="shared" ca="1" si="12"/>
        <v>#N/A</v>
      </c>
      <c r="I58" s="38" t="e">
        <f t="shared" ca="1" si="12"/>
        <v>#N/A</v>
      </c>
      <c r="J58" s="41" t="e">
        <f t="shared" ca="1" si="12"/>
        <v>#N/A</v>
      </c>
      <c r="K58" s="40" t="e">
        <f t="shared" ca="1" si="5"/>
        <v>#N/A</v>
      </c>
      <c r="L58" s="38" t="e">
        <f t="shared" ca="1" si="13"/>
        <v>#N/A</v>
      </c>
      <c r="M58" s="38" t="e">
        <f t="shared" ca="1" si="13"/>
        <v>#N/A</v>
      </c>
      <c r="N58" s="41" t="e">
        <f t="shared" ca="1" si="13"/>
        <v>#N/A</v>
      </c>
      <c r="O58" s="40" t="e">
        <f t="shared" ca="1" si="7"/>
        <v>#N/A</v>
      </c>
      <c r="P58" s="38" t="e">
        <f t="shared" ca="1" si="14"/>
        <v>#N/A</v>
      </c>
      <c r="Q58" s="38" t="e">
        <f t="shared" ca="1" si="14"/>
        <v>#N/A</v>
      </c>
      <c r="R58" s="41" t="e">
        <f t="shared" ca="1" si="14"/>
        <v>#N/A</v>
      </c>
      <c r="W58" s="47"/>
      <c r="X58" s="47" t="e">
        <f t="shared" si="10"/>
        <v>#N/A</v>
      </c>
      <c r="Y58" s="47" t="e">
        <f ca="1">LEFT(OFFSET(MFC!$A$1,,'(3) Performance'!$X58),FIND("ABSspeed",OFFSET(MFC!$A$1,,'(3) Performance'!$X58))-2)</f>
        <v>#N/A</v>
      </c>
      <c r="Z58" s="47"/>
      <c r="AA58" s="47"/>
    </row>
    <row r="59" spans="1:27" x14ac:dyDescent="0.15">
      <c r="A59" s="47">
        <v>24</v>
      </c>
      <c r="B59" s="13" t="str">
        <f t="shared" ca="1" si="9"/>
        <v/>
      </c>
      <c r="C59" s="40" t="e">
        <f t="shared" ca="1" si="15"/>
        <v>#N/A</v>
      </c>
      <c r="D59" s="38" t="e">
        <f t="shared" ca="1" si="15"/>
        <v>#N/A</v>
      </c>
      <c r="E59" s="38" t="e">
        <f t="shared" ca="1" si="15"/>
        <v>#N/A</v>
      </c>
      <c r="F59" s="41" t="e">
        <f t="shared" ca="1" si="15"/>
        <v>#N/A</v>
      </c>
      <c r="G59" s="40" t="e">
        <f t="shared" ca="1" si="15"/>
        <v>#N/A</v>
      </c>
      <c r="H59" s="38" t="e">
        <f t="shared" ca="1" si="12"/>
        <v>#N/A</v>
      </c>
      <c r="I59" s="38" t="e">
        <f t="shared" ca="1" si="12"/>
        <v>#N/A</v>
      </c>
      <c r="J59" s="41" t="e">
        <f t="shared" ca="1" si="12"/>
        <v>#N/A</v>
      </c>
      <c r="K59" s="40" t="e">
        <f t="shared" ca="1" si="5"/>
        <v>#N/A</v>
      </c>
      <c r="L59" s="38" t="e">
        <f t="shared" ca="1" si="13"/>
        <v>#N/A</v>
      </c>
      <c r="M59" s="38" t="e">
        <f t="shared" ca="1" si="13"/>
        <v>#N/A</v>
      </c>
      <c r="N59" s="41" t="e">
        <f t="shared" ca="1" si="13"/>
        <v>#N/A</v>
      </c>
      <c r="O59" s="40" t="e">
        <f t="shared" ca="1" si="7"/>
        <v>#N/A</v>
      </c>
      <c r="P59" s="38" t="e">
        <f t="shared" ca="1" si="14"/>
        <v>#N/A</v>
      </c>
      <c r="Q59" s="38" t="e">
        <f t="shared" ca="1" si="14"/>
        <v>#N/A</v>
      </c>
      <c r="R59" s="41" t="e">
        <f t="shared" ca="1" si="14"/>
        <v>#N/A</v>
      </c>
      <c r="W59" s="47"/>
      <c r="X59" s="47" t="e">
        <f t="shared" si="10"/>
        <v>#N/A</v>
      </c>
      <c r="Y59" s="47" t="e">
        <f ca="1">LEFT(OFFSET(MFC!$A$1,,'(3) Performance'!$X59),FIND("ABSspeed",OFFSET(MFC!$A$1,,'(3) Performance'!$X59))-2)</f>
        <v>#N/A</v>
      </c>
      <c r="Z59" s="47"/>
      <c r="AA59" s="47"/>
    </row>
    <row r="60" spans="1:27" x14ac:dyDescent="0.15">
      <c r="A60" s="47">
        <v>25</v>
      </c>
      <c r="B60" s="13" t="str">
        <f t="shared" ca="1" si="9"/>
        <v/>
      </c>
      <c r="C60" s="40" t="e">
        <f t="shared" ca="1" si="15"/>
        <v>#N/A</v>
      </c>
      <c r="D60" s="38" t="e">
        <f t="shared" ca="1" si="15"/>
        <v>#N/A</v>
      </c>
      <c r="E60" s="38" t="e">
        <f t="shared" ca="1" si="15"/>
        <v>#N/A</v>
      </c>
      <c r="F60" s="41" t="e">
        <f t="shared" ca="1" si="15"/>
        <v>#N/A</v>
      </c>
      <c r="G60" s="40" t="e">
        <f t="shared" ca="1" si="15"/>
        <v>#N/A</v>
      </c>
      <c r="H60" s="38" t="e">
        <f t="shared" ca="1" si="12"/>
        <v>#N/A</v>
      </c>
      <c r="I60" s="38" t="e">
        <f t="shared" ca="1" si="12"/>
        <v>#N/A</v>
      </c>
      <c r="J60" s="41" t="e">
        <f t="shared" ca="1" si="12"/>
        <v>#N/A</v>
      </c>
      <c r="K60" s="40" t="e">
        <f t="shared" ca="1" si="5"/>
        <v>#N/A</v>
      </c>
      <c r="L60" s="38" t="e">
        <f t="shared" ca="1" si="13"/>
        <v>#N/A</v>
      </c>
      <c r="M60" s="38" t="e">
        <f t="shared" ca="1" si="13"/>
        <v>#N/A</v>
      </c>
      <c r="N60" s="41" t="e">
        <f t="shared" ca="1" si="13"/>
        <v>#N/A</v>
      </c>
      <c r="O60" s="40" t="e">
        <f t="shared" ca="1" si="7"/>
        <v>#N/A</v>
      </c>
      <c r="P60" s="38" t="e">
        <f t="shared" ca="1" si="14"/>
        <v>#N/A</v>
      </c>
      <c r="Q60" s="38" t="e">
        <f t="shared" ca="1" si="14"/>
        <v>#N/A</v>
      </c>
      <c r="R60" s="41" t="e">
        <f t="shared" ca="1" si="14"/>
        <v>#N/A</v>
      </c>
      <c r="W60" s="47"/>
      <c r="X60" s="47" t="e">
        <f t="shared" si="10"/>
        <v>#N/A</v>
      </c>
      <c r="Y60" s="47" t="e">
        <f ca="1">LEFT(OFFSET(MFC!$A$1,,'(3) Performance'!$X60),FIND("ABSspeed",OFFSET(MFC!$A$1,,'(3) Performance'!$X60))-2)</f>
        <v>#N/A</v>
      </c>
      <c r="Z60" s="47"/>
      <c r="AA60" s="47"/>
    </row>
    <row r="61" spans="1:27" x14ac:dyDescent="0.15">
      <c r="A61" s="47">
        <v>26</v>
      </c>
      <c r="B61" s="13" t="str">
        <f t="shared" ca="1" si="9"/>
        <v/>
      </c>
      <c r="C61" s="40" t="e">
        <f t="shared" ca="1" si="15"/>
        <v>#N/A</v>
      </c>
      <c r="D61" s="38" t="e">
        <f t="shared" ca="1" si="15"/>
        <v>#N/A</v>
      </c>
      <c r="E61" s="38" t="e">
        <f t="shared" ca="1" si="15"/>
        <v>#N/A</v>
      </c>
      <c r="F61" s="41" t="e">
        <f t="shared" ca="1" si="15"/>
        <v>#N/A</v>
      </c>
      <c r="G61" s="40" t="e">
        <f t="shared" ca="1" si="15"/>
        <v>#N/A</v>
      </c>
      <c r="H61" s="38" t="e">
        <f t="shared" ca="1" si="12"/>
        <v>#N/A</v>
      </c>
      <c r="I61" s="38" t="e">
        <f t="shared" ca="1" si="12"/>
        <v>#N/A</v>
      </c>
      <c r="J61" s="41" t="e">
        <f t="shared" ca="1" si="12"/>
        <v>#N/A</v>
      </c>
      <c r="K61" s="40" t="e">
        <f t="shared" ca="1" si="5"/>
        <v>#N/A</v>
      </c>
      <c r="L61" s="38" t="e">
        <f t="shared" ca="1" si="13"/>
        <v>#N/A</v>
      </c>
      <c r="M61" s="38" t="e">
        <f t="shared" ca="1" si="13"/>
        <v>#N/A</v>
      </c>
      <c r="N61" s="41" t="e">
        <f t="shared" ca="1" si="13"/>
        <v>#N/A</v>
      </c>
      <c r="O61" s="40" t="e">
        <f t="shared" ca="1" si="7"/>
        <v>#N/A</v>
      </c>
      <c r="P61" s="38" t="e">
        <f t="shared" ca="1" si="14"/>
        <v>#N/A</v>
      </c>
      <c r="Q61" s="38" t="e">
        <f t="shared" ca="1" si="14"/>
        <v>#N/A</v>
      </c>
      <c r="R61" s="41" t="e">
        <f t="shared" ca="1" si="14"/>
        <v>#N/A</v>
      </c>
      <c r="W61" s="47"/>
      <c r="X61" s="47"/>
      <c r="Y61" s="47"/>
      <c r="Z61" s="47"/>
      <c r="AA61" s="47"/>
    </row>
    <row r="62" spans="1:27" x14ac:dyDescent="0.15">
      <c r="A62" s="47">
        <v>27</v>
      </c>
      <c r="B62" s="13" t="str">
        <f t="shared" ca="1" si="9"/>
        <v/>
      </c>
      <c r="C62" s="40" t="e">
        <f t="shared" ca="1" si="15"/>
        <v>#N/A</v>
      </c>
      <c r="D62" s="38" t="e">
        <f t="shared" ca="1" si="15"/>
        <v>#N/A</v>
      </c>
      <c r="E62" s="38" t="e">
        <f t="shared" ca="1" si="15"/>
        <v>#N/A</v>
      </c>
      <c r="F62" s="41" t="e">
        <f t="shared" ca="1" si="15"/>
        <v>#N/A</v>
      </c>
      <c r="G62" s="40" t="e">
        <f t="shared" ca="1" si="15"/>
        <v>#N/A</v>
      </c>
      <c r="H62" s="38" t="e">
        <f t="shared" ca="1" si="12"/>
        <v>#N/A</v>
      </c>
      <c r="I62" s="38" t="e">
        <f t="shared" ca="1" si="12"/>
        <v>#N/A</v>
      </c>
      <c r="J62" s="41" t="e">
        <f t="shared" ca="1" si="12"/>
        <v>#N/A</v>
      </c>
      <c r="K62" s="40" t="e">
        <f t="shared" ca="1" si="5"/>
        <v>#N/A</v>
      </c>
      <c r="L62" s="38" t="e">
        <f t="shared" ca="1" si="13"/>
        <v>#N/A</v>
      </c>
      <c r="M62" s="38" t="e">
        <f t="shared" ca="1" si="13"/>
        <v>#N/A</v>
      </c>
      <c r="N62" s="41" t="e">
        <f t="shared" ca="1" si="13"/>
        <v>#N/A</v>
      </c>
      <c r="O62" s="40" t="e">
        <f t="shared" ca="1" si="7"/>
        <v>#N/A</v>
      </c>
      <c r="P62" s="38" t="e">
        <f t="shared" ca="1" si="14"/>
        <v>#N/A</v>
      </c>
      <c r="Q62" s="38" t="e">
        <f t="shared" ca="1" si="14"/>
        <v>#N/A</v>
      </c>
      <c r="R62" s="41" t="e">
        <f t="shared" ca="1" si="14"/>
        <v>#N/A</v>
      </c>
      <c r="W62" s="47"/>
      <c r="X62" s="47"/>
      <c r="Y62" s="47"/>
      <c r="Z62" s="47"/>
      <c r="AA62" s="47"/>
    </row>
    <row r="63" spans="1:27" x14ac:dyDescent="0.15">
      <c r="A63" s="47">
        <v>28</v>
      </c>
      <c r="B63" s="13" t="str">
        <f t="shared" ca="1" si="9"/>
        <v/>
      </c>
      <c r="C63" s="40" t="e">
        <f t="shared" ca="1" si="15"/>
        <v>#N/A</v>
      </c>
      <c r="D63" s="38" t="e">
        <f t="shared" ca="1" si="15"/>
        <v>#N/A</v>
      </c>
      <c r="E63" s="38" t="e">
        <f t="shared" ca="1" si="15"/>
        <v>#N/A</v>
      </c>
      <c r="F63" s="41" t="e">
        <f t="shared" ca="1" si="15"/>
        <v>#N/A</v>
      </c>
      <c r="G63" s="40" t="e">
        <f t="shared" ca="1" si="15"/>
        <v>#N/A</v>
      </c>
      <c r="H63" s="38" t="e">
        <f t="shared" ca="1" si="12"/>
        <v>#N/A</v>
      </c>
      <c r="I63" s="38" t="e">
        <f t="shared" ca="1" si="12"/>
        <v>#N/A</v>
      </c>
      <c r="J63" s="41" t="e">
        <f t="shared" ca="1" si="12"/>
        <v>#N/A</v>
      </c>
      <c r="K63" s="40" t="e">
        <f t="shared" ca="1" si="5"/>
        <v>#N/A</v>
      </c>
      <c r="L63" s="38" t="e">
        <f t="shared" ca="1" si="13"/>
        <v>#N/A</v>
      </c>
      <c r="M63" s="38" t="e">
        <f t="shared" ca="1" si="13"/>
        <v>#N/A</v>
      </c>
      <c r="N63" s="41" t="e">
        <f t="shared" ca="1" si="13"/>
        <v>#N/A</v>
      </c>
      <c r="O63" s="40" t="e">
        <f t="shared" ca="1" si="7"/>
        <v>#N/A</v>
      </c>
      <c r="P63" s="38" t="e">
        <f t="shared" ca="1" si="14"/>
        <v>#N/A</v>
      </c>
      <c r="Q63" s="38" t="e">
        <f t="shared" ca="1" si="14"/>
        <v>#N/A</v>
      </c>
      <c r="R63" s="41" t="e">
        <f t="shared" ca="1" si="14"/>
        <v>#N/A</v>
      </c>
      <c r="W63" s="47"/>
      <c r="X63" s="47"/>
      <c r="Y63" s="47"/>
      <c r="Z63" s="47"/>
      <c r="AA63" s="47"/>
    </row>
    <row r="64" spans="1:27" x14ac:dyDescent="0.15">
      <c r="A64" s="47">
        <v>29</v>
      </c>
      <c r="B64" s="13" t="str">
        <f t="shared" ca="1" si="9"/>
        <v/>
      </c>
      <c r="C64" s="40" t="e">
        <f t="shared" ca="1" si="15"/>
        <v>#N/A</v>
      </c>
      <c r="D64" s="38" t="e">
        <f t="shared" ca="1" si="15"/>
        <v>#N/A</v>
      </c>
      <c r="E64" s="38" t="e">
        <f t="shared" ca="1" si="15"/>
        <v>#N/A</v>
      </c>
      <c r="F64" s="41" t="e">
        <f t="shared" ca="1" si="15"/>
        <v>#N/A</v>
      </c>
      <c r="G64" s="40" t="e">
        <f t="shared" ca="1" si="15"/>
        <v>#N/A</v>
      </c>
      <c r="H64" s="38" t="e">
        <f t="shared" ca="1" si="12"/>
        <v>#N/A</v>
      </c>
      <c r="I64" s="38" t="e">
        <f t="shared" ca="1" si="12"/>
        <v>#N/A</v>
      </c>
      <c r="J64" s="41" t="e">
        <f t="shared" ca="1" si="12"/>
        <v>#N/A</v>
      </c>
      <c r="K64" s="40" t="e">
        <f t="shared" ca="1" si="5"/>
        <v>#N/A</v>
      </c>
      <c r="L64" s="38" t="e">
        <f t="shared" ca="1" si="13"/>
        <v>#N/A</v>
      </c>
      <c r="M64" s="38" t="e">
        <f t="shared" ca="1" si="13"/>
        <v>#N/A</v>
      </c>
      <c r="N64" s="41" t="e">
        <f t="shared" ca="1" si="13"/>
        <v>#N/A</v>
      </c>
      <c r="O64" s="40" t="e">
        <f t="shared" ca="1" si="7"/>
        <v>#N/A</v>
      </c>
      <c r="P64" s="38" t="e">
        <f t="shared" ca="1" si="14"/>
        <v>#N/A</v>
      </c>
      <c r="Q64" s="38" t="e">
        <f t="shared" ca="1" si="14"/>
        <v>#N/A</v>
      </c>
      <c r="R64" s="41" t="e">
        <f t="shared" ca="1" si="14"/>
        <v>#N/A</v>
      </c>
      <c r="W64" s="47"/>
      <c r="X64" s="47"/>
      <c r="Y64" s="47"/>
      <c r="Z64" s="47"/>
      <c r="AA64" s="47"/>
    </row>
    <row r="65" spans="1:27" x14ac:dyDescent="0.15">
      <c r="A65" s="47">
        <v>30</v>
      </c>
      <c r="B65" s="13" t="str">
        <f t="shared" ca="1" si="9"/>
        <v/>
      </c>
      <c r="C65" s="40" t="e">
        <f t="shared" ca="1" si="15"/>
        <v>#N/A</v>
      </c>
      <c r="D65" s="38" t="e">
        <f t="shared" ca="1" si="15"/>
        <v>#N/A</v>
      </c>
      <c r="E65" s="38" t="e">
        <f t="shared" ca="1" si="15"/>
        <v>#N/A</v>
      </c>
      <c r="F65" s="41" t="e">
        <f t="shared" ca="1" si="15"/>
        <v>#N/A</v>
      </c>
      <c r="G65" s="40" t="e">
        <f t="shared" ca="1" si="15"/>
        <v>#N/A</v>
      </c>
      <c r="H65" s="38" t="e">
        <f t="shared" ca="1" si="12"/>
        <v>#N/A</v>
      </c>
      <c r="I65" s="38" t="e">
        <f t="shared" ca="1" si="12"/>
        <v>#N/A</v>
      </c>
      <c r="J65" s="41" t="e">
        <f t="shared" ca="1" si="12"/>
        <v>#N/A</v>
      </c>
      <c r="K65" s="40" t="e">
        <f t="shared" ca="1" si="5"/>
        <v>#N/A</v>
      </c>
      <c r="L65" s="38" t="e">
        <f t="shared" ca="1" si="13"/>
        <v>#N/A</v>
      </c>
      <c r="M65" s="38" t="e">
        <f t="shared" ca="1" si="13"/>
        <v>#N/A</v>
      </c>
      <c r="N65" s="41" t="e">
        <f t="shared" ca="1" si="13"/>
        <v>#N/A</v>
      </c>
      <c r="O65" s="40" t="e">
        <f t="shared" ca="1" si="7"/>
        <v>#N/A</v>
      </c>
      <c r="P65" s="38" t="e">
        <f t="shared" ca="1" si="14"/>
        <v>#N/A</v>
      </c>
      <c r="Q65" s="38" t="e">
        <f t="shared" ca="1" si="14"/>
        <v>#N/A</v>
      </c>
      <c r="R65" s="41" t="e">
        <f t="shared" ca="1" si="14"/>
        <v>#N/A</v>
      </c>
      <c r="W65" s="47"/>
      <c r="X65" s="47"/>
      <c r="Y65" s="47"/>
      <c r="Z65" s="47"/>
      <c r="AA65" s="47"/>
    </row>
    <row r="66" spans="1:27" x14ac:dyDescent="0.15">
      <c r="A66" s="47">
        <v>31</v>
      </c>
      <c r="B66" s="13" t="str">
        <f t="shared" ca="1" si="9"/>
        <v/>
      </c>
      <c r="C66" s="40" t="e">
        <f t="shared" ref="C66:G75" ca="1" si="16">VLOOKUP($B66,INDIRECT($C$4&amp;"!A1:CZ100"),C$34,0)</f>
        <v>#N/A</v>
      </c>
      <c r="D66" s="38" t="e">
        <f t="shared" ca="1" si="16"/>
        <v>#N/A</v>
      </c>
      <c r="E66" s="38" t="e">
        <f t="shared" ca="1" si="16"/>
        <v>#N/A</v>
      </c>
      <c r="F66" s="41" t="e">
        <f t="shared" ca="1" si="16"/>
        <v>#N/A</v>
      </c>
      <c r="G66" s="40" t="e">
        <f t="shared" ca="1" si="16"/>
        <v>#N/A</v>
      </c>
      <c r="H66" s="38" t="e">
        <f t="shared" ca="1" si="12"/>
        <v>#N/A</v>
      </c>
      <c r="I66" s="38" t="e">
        <f t="shared" ca="1" si="12"/>
        <v>#N/A</v>
      </c>
      <c r="J66" s="41" t="e">
        <f t="shared" ca="1" si="12"/>
        <v>#N/A</v>
      </c>
      <c r="K66" s="40" t="e">
        <f t="shared" ca="1" si="5"/>
        <v>#N/A</v>
      </c>
      <c r="L66" s="38" t="e">
        <f t="shared" ca="1" si="13"/>
        <v>#N/A</v>
      </c>
      <c r="M66" s="38" t="e">
        <f t="shared" ca="1" si="13"/>
        <v>#N/A</v>
      </c>
      <c r="N66" s="41" t="e">
        <f t="shared" ca="1" si="13"/>
        <v>#N/A</v>
      </c>
      <c r="O66" s="40" t="e">
        <f t="shared" ca="1" si="7"/>
        <v>#N/A</v>
      </c>
      <c r="P66" s="38" t="e">
        <f t="shared" ca="1" si="14"/>
        <v>#N/A</v>
      </c>
      <c r="Q66" s="38" t="e">
        <f t="shared" ca="1" si="14"/>
        <v>#N/A</v>
      </c>
      <c r="R66" s="41" t="e">
        <f t="shared" ca="1" si="14"/>
        <v>#N/A</v>
      </c>
      <c r="W66" s="47"/>
      <c r="X66" s="47"/>
      <c r="Y66" s="47"/>
      <c r="Z66" s="47"/>
      <c r="AA66" s="47"/>
    </row>
    <row r="67" spans="1:27" x14ac:dyDescent="0.15">
      <c r="A67" s="47">
        <v>32</v>
      </c>
      <c r="B67" s="13" t="str">
        <f t="shared" ca="1" si="9"/>
        <v/>
      </c>
      <c r="C67" s="40" t="e">
        <f t="shared" ca="1" si="16"/>
        <v>#N/A</v>
      </c>
      <c r="D67" s="38" t="e">
        <f t="shared" ca="1" si="16"/>
        <v>#N/A</v>
      </c>
      <c r="E67" s="38" t="e">
        <f t="shared" ca="1" si="16"/>
        <v>#N/A</v>
      </c>
      <c r="F67" s="41" t="e">
        <f t="shared" ca="1" si="16"/>
        <v>#N/A</v>
      </c>
      <c r="G67" s="40" t="e">
        <f t="shared" ca="1" si="16"/>
        <v>#N/A</v>
      </c>
      <c r="H67" s="38" t="e">
        <f t="shared" ca="1" si="12"/>
        <v>#N/A</v>
      </c>
      <c r="I67" s="38" t="e">
        <f t="shared" ca="1" si="12"/>
        <v>#N/A</v>
      </c>
      <c r="J67" s="41" t="e">
        <f t="shared" ca="1" si="12"/>
        <v>#N/A</v>
      </c>
      <c r="K67" s="40" t="e">
        <f t="shared" ca="1" si="5"/>
        <v>#N/A</v>
      </c>
      <c r="L67" s="38" t="e">
        <f t="shared" ca="1" si="13"/>
        <v>#N/A</v>
      </c>
      <c r="M67" s="38" t="e">
        <f t="shared" ca="1" si="13"/>
        <v>#N/A</v>
      </c>
      <c r="N67" s="41" t="e">
        <f t="shared" ca="1" si="13"/>
        <v>#N/A</v>
      </c>
      <c r="O67" s="40" t="e">
        <f t="shared" ca="1" si="7"/>
        <v>#N/A</v>
      </c>
      <c r="P67" s="38" t="e">
        <f t="shared" ca="1" si="14"/>
        <v>#N/A</v>
      </c>
      <c r="Q67" s="38" t="e">
        <f t="shared" ca="1" si="14"/>
        <v>#N/A</v>
      </c>
      <c r="R67" s="41" t="e">
        <f t="shared" ca="1" si="14"/>
        <v>#N/A</v>
      </c>
      <c r="W67" s="47"/>
      <c r="X67" s="47"/>
      <c r="Y67" s="47"/>
      <c r="Z67" s="47"/>
      <c r="AA67" s="47"/>
    </row>
    <row r="68" spans="1:27" x14ac:dyDescent="0.15">
      <c r="A68" s="47">
        <v>33</v>
      </c>
      <c r="B68" s="13" t="str">
        <f t="shared" ca="1" si="9"/>
        <v/>
      </c>
      <c r="C68" s="40" t="e">
        <f t="shared" ca="1" si="16"/>
        <v>#N/A</v>
      </c>
      <c r="D68" s="38" t="e">
        <f t="shared" ca="1" si="16"/>
        <v>#N/A</v>
      </c>
      <c r="E68" s="38" t="e">
        <f t="shared" ca="1" si="16"/>
        <v>#N/A</v>
      </c>
      <c r="F68" s="41" t="e">
        <f t="shared" ca="1" si="16"/>
        <v>#N/A</v>
      </c>
      <c r="G68" s="40" t="e">
        <f t="shared" ca="1" si="16"/>
        <v>#N/A</v>
      </c>
      <c r="H68" s="38" t="e">
        <f t="shared" ref="H68:J83" ca="1" si="17">VLOOKUP($B68,INDIRECT($C$4&amp;"!A1:CZ100"),H$34,0)</f>
        <v>#N/A</v>
      </c>
      <c r="I68" s="38" t="e">
        <f t="shared" ca="1" si="17"/>
        <v>#N/A</v>
      </c>
      <c r="J68" s="41" t="e">
        <f t="shared" ca="1" si="17"/>
        <v>#N/A</v>
      </c>
      <c r="K68" s="40" t="e">
        <f t="shared" ref="K68:K99" ca="1" si="18">VLOOKUP($B68,INDIRECT($C$4&amp;"!A1:CZ100"),K$34,0)</f>
        <v>#N/A</v>
      </c>
      <c r="L68" s="38" t="e">
        <f t="shared" ref="L68:N83" ca="1" si="19">VLOOKUP($B68,INDIRECT($C$4&amp;"!A1:CZ100"),L$34,0)</f>
        <v>#N/A</v>
      </c>
      <c r="M68" s="38" t="e">
        <f t="shared" ca="1" si="19"/>
        <v>#N/A</v>
      </c>
      <c r="N68" s="41" t="e">
        <f t="shared" ca="1" si="19"/>
        <v>#N/A</v>
      </c>
      <c r="O68" s="40" t="e">
        <f t="shared" ref="O68:O99" ca="1" si="20">VLOOKUP($B68,INDIRECT($C$4&amp;"!A1:CZ100"),O$34,0)</f>
        <v>#N/A</v>
      </c>
      <c r="P68" s="38" t="e">
        <f t="shared" ref="P68:R83" ca="1" si="21">VLOOKUP($B68,INDIRECT($C$4&amp;"!A1:CZ100"),P$34,0)</f>
        <v>#N/A</v>
      </c>
      <c r="Q68" s="38" t="e">
        <f t="shared" ca="1" si="21"/>
        <v>#N/A</v>
      </c>
      <c r="R68" s="41" t="e">
        <f t="shared" ca="1" si="21"/>
        <v>#N/A</v>
      </c>
      <c r="W68" s="47"/>
      <c r="X68" s="47"/>
      <c r="Y68" s="47"/>
      <c r="Z68" s="47"/>
      <c r="AA68" s="47"/>
    </row>
    <row r="69" spans="1:27" x14ac:dyDescent="0.15">
      <c r="A69" s="47">
        <v>34</v>
      </c>
      <c r="B69" s="13" t="str">
        <f t="shared" ca="1" si="9"/>
        <v/>
      </c>
      <c r="C69" s="40" t="e">
        <f t="shared" ca="1" si="16"/>
        <v>#N/A</v>
      </c>
      <c r="D69" s="38" t="e">
        <f t="shared" ca="1" si="16"/>
        <v>#N/A</v>
      </c>
      <c r="E69" s="38" t="e">
        <f t="shared" ca="1" si="16"/>
        <v>#N/A</v>
      </c>
      <c r="F69" s="41" t="e">
        <f t="shared" ca="1" si="16"/>
        <v>#N/A</v>
      </c>
      <c r="G69" s="40" t="e">
        <f t="shared" ca="1" si="16"/>
        <v>#N/A</v>
      </c>
      <c r="H69" s="38" t="e">
        <f t="shared" ca="1" si="17"/>
        <v>#N/A</v>
      </c>
      <c r="I69" s="38" t="e">
        <f t="shared" ca="1" si="17"/>
        <v>#N/A</v>
      </c>
      <c r="J69" s="41" t="e">
        <f t="shared" ca="1" si="17"/>
        <v>#N/A</v>
      </c>
      <c r="K69" s="40" t="e">
        <f t="shared" ca="1" si="18"/>
        <v>#N/A</v>
      </c>
      <c r="L69" s="38" t="e">
        <f t="shared" ca="1" si="19"/>
        <v>#N/A</v>
      </c>
      <c r="M69" s="38" t="e">
        <f t="shared" ca="1" si="19"/>
        <v>#N/A</v>
      </c>
      <c r="N69" s="41" t="e">
        <f t="shared" ca="1" si="19"/>
        <v>#N/A</v>
      </c>
      <c r="O69" s="40" t="e">
        <f t="shared" ca="1" si="20"/>
        <v>#N/A</v>
      </c>
      <c r="P69" s="38" t="e">
        <f t="shared" ca="1" si="21"/>
        <v>#N/A</v>
      </c>
      <c r="Q69" s="38" t="e">
        <f t="shared" ca="1" si="21"/>
        <v>#N/A</v>
      </c>
      <c r="R69" s="41" t="e">
        <f t="shared" ca="1" si="21"/>
        <v>#N/A</v>
      </c>
      <c r="W69" s="47"/>
      <c r="X69" s="47"/>
      <c r="Y69" s="47"/>
      <c r="Z69" s="47"/>
      <c r="AA69" s="47"/>
    </row>
    <row r="70" spans="1:27" x14ac:dyDescent="0.15">
      <c r="A70" s="47">
        <v>35</v>
      </c>
      <c r="B70" s="13" t="str">
        <f t="shared" ca="1" si="9"/>
        <v/>
      </c>
      <c r="C70" s="40" t="e">
        <f t="shared" ca="1" si="16"/>
        <v>#N/A</v>
      </c>
      <c r="D70" s="38" t="e">
        <f t="shared" ca="1" si="16"/>
        <v>#N/A</v>
      </c>
      <c r="E70" s="38" t="e">
        <f t="shared" ca="1" si="16"/>
        <v>#N/A</v>
      </c>
      <c r="F70" s="41" t="e">
        <f t="shared" ca="1" si="16"/>
        <v>#N/A</v>
      </c>
      <c r="G70" s="40" t="e">
        <f t="shared" ca="1" si="16"/>
        <v>#N/A</v>
      </c>
      <c r="H70" s="38" t="e">
        <f t="shared" ca="1" si="17"/>
        <v>#N/A</v>
      </c>
      <c r="I70" s="38" t="e">
        <f t="shared" ca="1" si="17"/>
        <v>#N/A</v>
      </c>
      <c r="J70" s="41" t="e">
        <f t="shared" ca="1" si="17"/>
        <v>#N/A</v>
      </c>
      <c r="K70" s="40" t="e">
        <f t="shared" ca="1" si="18"/>
        <v>#N/A</v>
      </c>
      <c r="L70" s="38" t="e">
        <f t="shared" ca="1" si="19"/>
        <v>#N/A</v>
      </c>
      <c r="M70" s="38" t="e">
        <f t="shared" ca="1" si="19"/>
        <v>#N/A</v>
      </c>
      <c r="N70" s="41" t="e">
        <f t="shared" ca="1" si="19"/>
        <v>#N/A</v>
      </c>
      <c r="O70" s="40" t="e">
        <f t="shared" ca="1" si="20"/>
        <v>#N/A</v>
      </c>
      <c r="P70" s="38" t="e">
        <f t="shared" ca="1" si="21"/>
        <v>#N/A</v>
      </c>
      <c r="Q70" s="38" t="e">
        <f t="shared" ca="1" si="21"/>
        <v>#N/A</v>
      </c>
      <c r="R70" s="41" t="e">
        <f t="shared" ca="1" si="21"/>
        <v>#N/A</v>
      </c>
      <c r="W70" s="47"/>
      <c r="X70" s="47"/>
      <c r="Y70" s="47"/>
      <c r="Z70" s="47"/>
      <c r="AA70" s="47"/>
    </row>
    <row r="71" spans="1:27" x14ac:dyDescent="0.15">
      <c r="A71" s="47">
        <v>36</v>
      </c>
      <c r="B71" s="13" t="str">
        <f t="shared" ca="1" si="9"/>
        <v/>
      </c>
      <c r="C71" s="40" t="e">
        <f t="shared" ca="1" si="16"/>
        <v>#N/A</v>
      </c>
      <c r="D71" s="38" t="e">
        <f t="shared" ca="1" si="16"/>
        <v>#N/A</v>
      </c>
      <c r="E71" s="38" t="e">
        <f t="shared" ca="1" si="16"/>
        <v>#N/A</v>
      </c>
      <c r="F71" s="41" t="e">
        <f t="shared" ca="1" si="16"/>
        <v>#N/A</v>
      </c>
      <c r="G71" s="40" t="e">
        <f t="shared" ca="1" si="16"/>
        <v>#N/A</v>
      </c>
      <c r="H71" s="38" t="e">
        <f t="shared" ca="1" si="17"/>
        <v>#N/A</v>
      </c>
      <c r="I71" s="38" t="e">
        <f t="shared" ca="1" si="17"/>
        <v>#N/A</v>
      </c>
      <c r="J71" s="41" t="e">
        <f t="shared" ca="1" si="17"/>
        <v>#N/A</v>
      </c>
      <c r="K71" s="40" t="e">
        <f t="shared" ca="1" si="18"/>
        <v>#N/A</v>
      </c>
      <c r="L71" s="38" t="e">
        <f t="shared" ca="1" si="19"/>
        <v>#N/A</v>
      </c>
      <c r="M71" s="38" t="e">
        <f t="shared" ca="1" si="19"/>
        <v>#N/A</v>
      </c>
      <c r="N71" s="41" t="e">
        <f t="shared" ca="1" si="19"/>
        <v>#N/A</v>
      </c>
      <c r="O71" s="40" t="e">
        <f t="shared" ca="1" si="20"/>
        <v>#N/A</v>
      </c>
      <c r="P71" s="38" t="e">
        <f t="shared" ca="1" si="21"/>
        <v>#N/A</v>
      </c>
      <c r="Q71" s="38" t="e">
        <f t="shared" ca="1" si="21"/>
        <v>#N/A</v>
      </c>
      <c r="R71" s="41" t="e">
        <f t="shared" ca="1" si="21"/>
        <v>#N/A</v>
      </c>
      <c r="W71" s="47"/>
      <c r="X71" s="47"/>
      <c r="Y71" s="47"/>
      <c r="Z71" s="47"/>
      <c r="AA71" s="47"/>
    </row>
    <row r="72" spans="1:27" x14ac:dyDescent="0.15">
      <c r="A72" s="47">
        <v>37</v>
      </c>
      <c r="B72" s="13" t="str">
        <f t="shared" ca="1" si="9"/>
        <v/>
      </c>
      <c r="C72" s="40" t="e">
        <f t="shared" ca="1" si="16"/>
        <v>#N/A</v>
      </c>
      <c r="D72" s="38" t="e">
        <f t="shared" ca="1" si="16"/>
        <v>#N/A</v>
      </c>
      <c r="E72" s="38" t="e">
        <f t="shared" ca="1" si="16"/>
        <v>#N/A</v>
      </c>
      <c r="F72" s="41" t="e">
        <f t="shared" ca="1" si="16"/>
        <v>#N/A</v>
      </c>
      <c r="G72" s="40" t="e">
        <f t="shared" ca="1" si="16"/>
        <v>#N/A</v>
      </c>
      <c r="H72" s="38" t="e">
        <f t="shared" ca="1" si="17"/>
        <v>#N/A</v>
      </c>
      <c r="I72" s="38" t="e">
        <f t="shared" ca="1" si="17"/>
        <v>#N/A</v>
      </c>
      <c r="J72" s="41" t="e">
        <f t="shared" ca="1" si="17"/>
        <v>#N/A</v>
      </c>
      <c r="K72" s="40" t="e">
        <f t="shared" ca="1" si="18"/>
        <v>#N/A</v>
      </c>
      <c r="L72" s="38" t="e">
        <f t="shared" ca="1" si="19"/>
        <v>#N/A</v>
      </c>
      <c r="M72" s="38" t="e">
        <f t="shared" ca="1" si="19"/>
        <v>#N/A</v>
      </c>
      <c r="N72" s="41" t="e">
        <f t="shared" ca="1" si="19"/>
        <v>#N/A</v>
      </c>
      <c r="O72" s="40" t="e">
        <f t="shared" ca="1" si="20"/>
        <v>#N/A</v>
      </c>
      <c r="P72" s="38" t="e">
        <f t="shared" ca="1" si="21"/>
        <v>#N/A</v>
      </c>
      <c r="Q72" s="38" t="e">
        <f t="shared" ca="1" si="21"/>
        <v>#N/A</v>
      </c>
      <c r="R72" s="41" t="e">
        <f t="shared" ca="1" si="21"/>
        <v>#N/A</v>
      </c>
      <c r="W72" s="47"/>
      <c r="X72" s="47"/>
      <c r="Y72" s="47"/>
      <c r="Z72" s="47"/>
      <c r="AA72" s="47"/>
    </row>
    <row r="73" spans="1:27" x14ac:dyDescent="0.15">
      <c r="A73" s="47">
        <v>38</v>
      </c>
      <c r="B73" s="13" t="str">
        <f t="shared" ca="1" si="9"/>
        <v/>
      </c>
      <c r="C73" s="40" t="e">
        <f t="shared" ca="1" si="16"/>
        <v>#N/A</v>
      </c>
      <c r="D73" s="38" t="e">
        <f t="shared" ca="1" si="16"/>
        <v>#N/A</v>
      </c>
      <c r="E73" s="38" t="e">
        <f t="shared" ca="1" si="16"/>
        <v>#N/A</v>
      </c>
      <c r="F73" s="41" t="e">
        <f t="shared" ca="1" si="16"/>
        <v>#N/A</v>
      </c>
      <c r="G73" s="40" t="e">
        <f t="shared" ca="1" si="16"/>
        <v>#N/A</v>
      </c>
      <c r="H73" s="38" t="e">
        <f t="shared" ca="1" si="17"/>
        <v>#N/A</v>
      </c>
      <c r="I73" s="38" t="e">
        <f t="shared" ca="1" si="17"/>
        <v>#N/A</v>
      </c>
      <c r="J73" s="41" t="e">
        <f t="shared" ca="1" si="17"/>
        <v>#N/A</v>
      </c>
      <c r="K73" s="40" t="e">
        <f t="shared" ca="1" si="18"/>
        <v>#N/A</v>
      </c>
      <c r="L73" s="38" t="e">
        <f t="shared" ca="1" si="19"/>
        <v>#N/A</v>
      </c>
      <c r="M73" s="38" t="e">
        <f t="shared" ca="1" si="19"/>
        <v>#N/A</v>
      </c>
      <c r="N73" s="41" t="e">
        <f t="shared" ca="1" si="19"/>
        <v>#N/A</v>
      </c>
      <c r="O73" s="40" t="e">
        <f t="shared" ca="1" si="20"/>
        <v>#N/A</v>
      </c>
      <c r="P73" s="38" t="e">
        <f t="shared" ca="1" si="21"/>
        <v>#N/A</v>
      </c>
      <c r="Q73" s="38" t="e">
        <f t="shared" ca="1" si="21"/>
        <v>#N/A</v>
      </c>
      <c r="R73" s="41" t="e">
        <f t="shared" ca="1" si="21"/>
        <v>#N/A</v>
      </c>
      <c r="W73" s="47"/>
      <c r="X73" s="47"/>
      <c r="Y73" s="47"/>
      <c r="Z73" s="47"/>
      <c r="AA73" s="47"/>
    </row>
    <row r="74" spans="1:27" x14ac:dyDescent="0.15">
      <c r="A74" s="47">
        <v>39</v>
      </c>
      <c r="B74" s="13" t="str">
        <f t="shared" ca="1" si="9"/>
        <v/>
      </c>
      <c r="C74" s="40" t="e">
        <f t="shared" ca="1" si="16"/>
        <v>#N/A</v>
      </c>
      <c r="D74" s="38" t="e">
        <f t="shared" ca="1" si="16"/>
        <v>#N/A</v>
      </c>
      <c r="E74" s="38" t="e">
        <f t="shared" ca="1" si="16"/>
        <v>#N/A</v>
      </c>
      <c r="F74" s="41" t="e">
        <f t="shared" ca="1" si="16"/>
        <v>#N/A</v>
      </c>
      <c r="G74" s="40" t="e">
        <f t="shared" ca="1" si="16"/>
        <v>#N/A</v>
      </c>
      <c r="H74" s="38" t="e">
        <f t="shared" ca="1" si="17"/>
        <v>#N/A</v>
      </c>
      <c r="I74" s="38" t="e">
        <f t="shared" ca="1" si="17"/>
        <v>#N/A</v>
      </c>
      <c r="J74" s="41" t="e">
        <f t="shared" ca="1" si="17"/>
        <v>#N/A</v>
      </c>
      <c r="K74" s="40" t="e">
        <f t="shared" ca="1" si="18"/>
        <v>#N/A</v>
      </c>
      <c r="L74" s="38" t="e">
        <f t="shared" ca="1" si="19"/>
        <v>#N/A</v>
      </c>
      <c r="M74" s="38" t="e">
        <f t="shared" ca="1" si="19"/>
        <v>#N/A</v>
      </c>
      <c r="N74" s="41" t="e">
        <f t="shared" ca="1" si="19"/>
        <v>#N/A</v>
      </c>
      <c r="O74" s="40" t="e">
        <f t="shared" ca="1" si="20"/>
        <v>#N/A</v>
      </c>
      <c r="P74" s="38" t="e">
        <f t="shared" ca="1" si="21"/>
        <v>#N/A</v>
      </c>
      <c r="Q74" s="38" t="e">
        <f t="shared" ca="1" si="21"/>
        <v>#N/A</v>
      </c>
      <c r="R74" s="41" t="e">
        <f t="shared" ca="1" si="21"/>
        <v>#N/A</v>
      </c>
      <c r="W74" s="47"/>
      <c r="X74" s="47"/>
      <c r="Y74" s="47"/>
      <c r="Z74" s="47"/>
      <c r="AA74" s="47"/>
    </row>
    <row r="75" spans="1:27" x14ac:dyDescent="0.15">
      <c r="A75" s="47">
        <v>40</v>
      </c>
      <c r="B75" s="13" t="str">
        <f t="shared" ca="1" si="9"/>
        <v/>
      </c>
      <c r="C75" s="40" t="e">
        <f t="shared" ca="1" si="16"/>
        <v>#N/A</v>
      </c>
      <c r="D75" s="38" t="e">
        <f t="shared" ca="1" si="16"/>
        <v>#N/A</v>
      </c>
      <c r="E75" s="38" t="e">
        <f t="shared" ca="1" si="16"/>
        <v>#N/A</v>
      </c>
      <c r="F75" s="41" t="e">
        <f t="shared" ca="1" si="16"/>
        <v>#N/A</v>
      </c>
      <c r="G75" s="40" t="e">
        <f t="shared" ca="1" si="16"/>
        <v>#N/A</v>
      </c>
      <c r="H75" s="38" t="e">
        <f t="shared" ca="1" si="17"/>
        <v>#N/A</v>
      </c>
      <c r="I75" s="38" t="e">
        <f t="shared" ca="1" si="17"/>
        <v>#N/A</v>
      </c>
      <c r="J75" s="41" t="e">
        <f t="shared" ca="1" si="17"/>
        <v>#N/A</v>
      </c>
      <c r="K75" s="40" t="e">
        <f t="shared" ca="1" si="18"/>
        <v>#N/A</v>
      </c>
      <c r="L75" s="38" t="e">
        <f t="shared" ca="1" si="19"/>
        <v>#N/A</v>
      </c>
      <c r="M75" s="38" t="e">
        <f t="shared" ca="1" si="19"/>
        <v>#N/A</v>
      </c>
      <c r="N75" s="41" t="e">
        <f t="shared" ca="1" si="19"/>
        <v>#N/A</v>
      </c>
      <c r="O75" s="40" t="e">
        <f t="shared" ca="1" si="20"/>
        <v>#N/A</v>
      </c>
      <c r="P75" s="38" t="e">
        <f t="shared" ca="1" si="21"/>
        <v>#N/A</v>
      </c>
      <c r="Q75" s="38" t="e">
        <f t="shared" ca="1" si="21"/>
        <v>#N/A</v>
      </c>
      <c r="R75" s="41" t="e">
        <f t="shared" ca="1" si="21"/>
        <v>#N/A</v>
      </c>
      <c r="W75" s="47"/>
      <c r="X75" s="47"/>
      <c r="Y75" s="47"/>
      <c r="Z75" s="47"/>
      <c r="AA75" s="47"/>
    </row>
    <row r="76" spans="1:27" x14ac:dyDescent="0.15">
      <c r="A76" s="47">
        <v>41</v>
      </c>
      <c r="B76" s="13" t="str">
        <f t="shared" ca="1" si="9"/>
        <v/>
      </c>
      <c r="C76" s="40" t="e">
        <f t="shared" ref="C76:G85" ca="1" si="22">VLOOKUP($B76,INDIRECT($C$4&amp;"!A1:CZ100"),C$34,0)</f>
        <v>#N/A</v>
      </c>
      <c r="D76" s="38" t="e">
        <f t="shared" ca="1" si="22"/>
        <v>#N/A</v>
      </c>
      <c r="E76" s="38" t="e">
        <f t="shared" ca="1" si="22"/>
        <v>#N/A</v>
      </c>
      <c r="F76" s="41" t="e">
        <f t="shared" ca="1" si="22"/>
        <v>#N/A</v>
      </c>
      <c r="G76" s="40" t="e">
        <f t="shared" ca="1" si="22"/>
        <v>#N/A</v>
      </c>
      <c r="H76" s="38" t="e">
        <f t="shared" ca="1" si="17"/>
        <v>#N/A</v>
      </c>
      <c r="I76" s="38" t="e">
        <f t="shared" ca="1" si="17"/>
        <v>#N/A</v>
      </c>
      <c r="J76" s="41" t="e">
        <f t="shared" ca="1" si="17"/>
        <v>#N/A</v>
      </c>
      <c r="K76" s="40" t="e">
        <f t="shared" ca="1" si="18"/>
        <v>#N/A</v>
      </c>
      <c r="L76" s="38" t="e">
        <f t="shared" ca="1" si="19"/>
        <v>#N/A</v>
      </c>
      <c r="M76" s="38" t="e">
        <f t="shared" ca="1" si="19"/>
        <v>#N/A</v>
      </c>
      <c r="N76" s="41" t="e">
        <f t="shared" ca="1" si="19"/>
        <v>#N/A</v>
      </c>
      <c r="O76" s="40" t="e">
        <f t="shared" ca="1" si="20"/>
        <v>#N/A</v>
      </c>
      <c r="P76" s="38" t="e">
        <f t="shared" ca="1" si="21"/>
        <v>#N/A</v>
      </c>
      <c r="Q76" s="38" t="e">
        <f t="shared" ca="1" si="21"/>
        <v>#N/A</v>
      </c>
      <c r="R76" s="41" t="e">
        <f t="shared" ca="1" si="21"/>
        <v>#N/A</v>
      </c>
      <c r="W76" s="47"/>
      <c r="X76" s="47"/>
      <c r="Y76" s="47"/>
      <c r="Z76" s="47"/>
      <c r="AA76" s="47"/>
    </row>
    <row r="77" spans="1:27" x14ac:dyDescent="0.15">
      <c r="A77" s="47">
        <v>42</v>
      </c>
      <c r="B77" s="13" t="str">
        <f t="shared" ca="1" si="9"/>
        <v/>
      </c>
      <c r="C77" s="40" t="e">
        <f t="shared" ca="1" si="22"/>
        <v>#N/A</v>
      </c>
      <c r="D77" s="38" t="e">
        <f t="shared" ca="1" si="22"/>
        <v>#N/A</v>
      </c>
      <c r="E77" s="38" t="e">
        <f t="shared" ca="1" si="22"/>
        <v>#N/A</v>
      </c>
      <c r="F77" s="41" t="e">
        <f t="shared" ca="1" si="22"/>
        <v>#N/A</v>
      </c>
      <c r="G77" s="40" t="e">
        <f t="shared" ca="1" si="22"/>
        <v>#N/A</v>
      </c>
      <c r="H77" s="38" t="e">
        <f t="shared" ca="1" si="17"/>
        <v>#N/A</v>
      </c>
      <c r="I77" s="38" t="e">
        <f t="shared" ca="1" si="17"/>
        <v>#N/A</v>
      </c>
      <c r="J77" s="41" t="e">
        <f t="shared" ca="1" si="17"/>
        <v>#N/A</v>
      </c>
      <c r="K77" s="40" t="e">
        <f t="shared" ca="1" si="18"/>
        <v>#N/A</v>
      </c>
      <c r="L77" s="38" t="e">
        <f t="shared" ca="1" si="19"/>
        <v>#N/A</v>
      </c>
      <c r="M77" s="38" t="e">
        <f t="shared" ca="1" si="19"/>
        <v>#N/A</v>
      </c>
      <c r="N77" s="41" t="e">
        <f t="shared" ca="1" si="19"/>
        <v>#N/A</v>
      </c>
      <c r="O77" s="40" t="e">
        <f t="shared" ca="1" si="20"/>
        <v>#N/A</v>
      </c>
      <c r="P77" s="38" t="e">
        <f t="shared" ca="1" si="21"/>
        <v>#N/A</v>
      </c>
      <c r="Q77" s="38" t="e">
        <f t="shared" ca="1" si="21"/>
        <v>#N/A</v>
      </c>
      <c r="R77" s="41" t="e">
        <f t="shared" ca="1" si="21"/>
        <v>#N/A</v>
      </c>
      <c r="W77" s="47"/>
      <c r="X77" s="47"/>
      <c r="Y77" s="47"/>
      <c r="Z77" s="47"/>
      <c r="AA77" s="47"/>
    </row>
    <row r="78" spans="1:27" x14ac:dyDescent="0.15">
      <c r="A78" s="47">
        <v>43</v>
      </c>
      <c r="B78" s="13" t="str">
        <f t="shared" ca="1" si="9"/>
        <v/>
      </c>
      <c r="C78" s="40" t="e">
        <f t="shared" ca="1" si="22"/>
        <v>#N/A</v>
      </c>
      <c r="D78" s="38" t="e">
        <f t="shared" ca="1" si="22"/>
        <v>#N/A</v>
      </c>
      <c r="E78" s="38" t="e">
        <f t="shared" ca="1" si="22"/>
        <v>#N/A</v>
      </c>
      <c r="F78" s="41" t="e">
        <f t="shared" ca="1" si="22"/>
        <v>#N/A</v>
      </c>
      <c r="G78" s="40" t="e">
        <f t="shared" ca="1" si="22"/>
        <v>#N/A</v>
      </c>
      <c r="H78" s="38" t="e">
        <f t="shared" ca="1" si="17"/>
        <v>#N/A</v>
      </c>
      <c r="I78" s="38" t="e">
        <f t="shared" ca="1" si="17"/>
        <v>#N/A</v>
      </c>
      <c r="J78" s="41" t="e">
        <f t="shared" ca="1" si="17"/>
        <v>#N/A</v>
      </c>
      <c r="K78" s="40" t="e">
        <f t="shared" ca="1" si="18"/>
        <v>#N/A</v>
      </c>
      <c r="L78" s="38" t="e">
        <f t="shared" ca="1" si="19"/>
        <v>#N/A</v>
      </c>
      <c r="M78" s="38" t="e">
        <f t="shared" ca="1" si="19"/>
        <v>#N/A</v>
      </c>
      <c r="N78" s="41" t="e">
        <f t="shared" ca="1" si="19"/>
        <v>#N/A</v>
      </c>
      <c r="O78" s="40" t="e">
        <f t="shared" ca="1" si="20"/>
        <v>#N/A</v>
      </c>
      <c r="P78" s="38" t="e">
        <f t="shared" ca="1" si="21"/>
        <v>#N/A</v>
      </c>
      <c r="Q78" s="38" t="e">
        <f t="shared" ca="1" si="21"/>
        <v>#N/A</v>
      </c>
      <c r="R78" s="41" t="e">
        <f t="shared" ca="1" si="21"/>
        <v>#N/A</v>
      </c>
      <c r="W78" s="47"/>
      <c r="X78" s="47"/>
      <c r="Y78" s="47"/>
      <c r="Z78" s="47"/>
      <c r="AA78" s="47"/>
    </row>
    <row r="79" spans="1:27" x14ac:dyDescent="0.15">
      <c r="A79" s="47">
        <v>44</v>
      </c>
      <c r="B79" s="13" t="str">
        <f t="shared" ca="1" si="9"/>
        <v/>
      </c>
      <c r="C79" s="40" t="e">
        <f t="shared" ca="1" si="22"/>
        <v>#N/A</v>
      </c>
      <c r="D79" s="38" t="e">
        <f t="shared" ca="1" si="22"/>
        <v>#N/A</v>
      </c>
      <c r="E79" s="38" t="e">
        <f t="shared" ca="1" si="22"/>
        <v>#N/A</v>
      </c>
      <c r="F79" s="41" t="e">
        <f t="shared" ca="1" si="22"/>
        <v>#N/A</v>
      </c>
      <c r="G79" s="40" t="e">
        <f t="shared" ca="1" si="22"/>
        <v>#N/A</v>
      </c>
      <c r="H79" s="38" t="e">
        <f t="shared" ca="1" si="17"/>
        <v>#N/A</v>
      </c>
      <c r="I79" s="38" t="e">
        <f t="shared" ca="1" si="17"/>
        <v>#N/A</v>
      </c>
      <c r="J79" s="41" t="e">
        <f t="shared" ca="1" si="17"/>
        <v>#N/A</v>
      </c>
      <c r="K79" s="40" t="e">
        <f t="shared" ca="1" si="18"/>
        <v>#N/A</v>
      </c>
      <c r="L79" s="38" t="e">
        <f t="shared" ca="1" si="19"/>
        <v>#N/A</v>
      </c>
      <c r="M79" s="38" t="e">
        <f t="shared" ca="1" si="19"/>
        <v>#N/A</v>
      </c>
      <c r="N79" s="41" t="e">
        <f t="shared" ca="1" si="19"/>
        <v>#N/A</v>
      </c>
      <c r="O79" s="40" t="e">
        <f t="shared" ca="1" si="20"/>
        <v>#N/A</v>
      </c>
      <c r="P79" s="38" t="e">
        <f t="shared" ca="1" si="21"/>
        <v>#N/A</v>
      </c>
      <c r="Q79" s="38" t="e">
        <f t="shared" ca="1" si="21"/>
        <v>#N/A</v>
      </c>
      <c r="R79" s="41" t="e">
        <f t="shared" ca="1" si="21"/>
        <v>#N/A</v>
      </c>
      <c r="W79" s="47"/>
      <c r="X79" s="47"/>
      <c r="Y79" s="47"/>
      <c r="Z79" s="47"/>
      <c r="AA79" s="47"/>
    </row>
    <row r="80" spans="1:27" x14ac:dyDescent="0.15">
      <c r="A80" s="47">
        <v>45</v>
      </c>
      <c r="B80" s="13" t="str">
        <f t="shared" ca="1" si="9"/>
        <v/>
      </c>
      <c r="C80" s="40" t="e">
        <f t="shared" ca="1" si="22"/>
        <v>#N/A</v>
      </c>
      <c r="D80" s="38" t="e">
        <f t="shared" ca="1" si="22"/>
        <v>#N/A</v>
      </c>
      <c r="E80" s="38" t="e">
        <f t="shared" ca="1" si="22"/>
        <v>#N/A</v>
      </c>
      <c r="F80" s="41" t="e">
        <f t="shared" ca="1" si="22"/>
        <v>#N/A</v>
      </c>
      <c r="G80" s="40" t="e">
        <f t="shared" ca="1" si="22"/>
        <v>#N/A</v>
      </c>
      <c r="H80" s="38" t="e">
        <f t="shared" ca="1" si="17"/>
        <v>#N/A</v>
      </c>
      <c r="I80" s="38" t="e">
        <f t="shared" ca="1" si="17"/>
        <v>#N/A</v>
      </c>
      <c r="J80" s="41" t="e">
        <f t="shared" ca="1" si="17"/>
        <v>#N/A</v>
      </c>
      <c r="K80" s="40" t="e">
        <f t="shared" ca="1" si="18"/>
        <v>#N/A</v>
      </c>
      <c r="L80" s="38" t="e">
        <f t="shared" ca="1" si="19"/>
        <v>#N/A</v>
      </c>
      <c r="M80" s="38" t="e">
        <f t="shared" ca="1" si="19"/>
        <v>#N/A</v>
      </c>
      <c r="N80" s="41" t="e">
        <f t="shared" ca="1" si="19"/>
        <v>#N/A</v>
      </c>
      <c r="O80" s="40" t="e">
        <f t="shared" ca="1" si="20"/>
        <v>#N/A</v>
      </c>
      <c r="P80" s="38" t="e">
        <f t="shared" ca="1" si="21"/>
        <v>#N/A</v>
      </c>
      <c r="Q80" s="38" t="e">
        <f t="shared" ca="1" si="21"/>
        <v>#N/A</v>
      </c>
      <c r="R80" s="41" t="e">
        <f t="shared" ca="1" si="21"/>
        <v>#N/A</v>
      </c>
      <c r="W80" s="47"/>
      <c r="X80" s="47"/>
      <c r="Y80" s="47"/>
      <c r="Z80" s="47"/>
      <c r="AA80" s="47"/>
    </row>
    <row r="81" spans="1:27" x14ac:dyDescent="0.15">
      <c r="A81" s="47">
        <v>46</v>
      </c>
      <c r="B81" s="13" t="str">
        <f t="shared" ca="1" si="9"/>
        <v/>
      </c>
      <c r="C81" s="40" t="e">
        <f t="shared" ca="1" si="22"/>
        <v>#N/A</v>
      </c>
      <c r="D81" s="38" t="e">
        <f t="shared" ca="1" si="22"/>
        <v>#N/A</v>
      </c>
      <c r="E81" s="38" t="e">
        <f t="shared" ca="1" si="22"/>
        <v>#N/A</v>
      </c>
      <c r="F81" s="41" t="e">
        <f t="shared" ca="1" si="22"/>
        <v>#N/A</v>
      </c>
      <c r="G81" s="40" t="e">
        <f t="shared" ca="1" si="22"/>
        <v>#N/A</v>
      </c>
      <c r="H81" s="38" t="e">
        <f t="shared" ca="1" si="17"/>
        <v>#N/A</v>
      </c>
      <c r="I81" s="38" t="e">
        <f t="shared" ca="1" si="17"/>
        <v>#N/A</v>
      </c>
      <c r="J81" s="41" t="e">
        <f t="shared" ca="1" si="17"/>
        <v>#N/A</v>
      </c>
      <c r="K81" s="40" t="e">
        <f t="shared" ca="1" si="18"/>
        <v>#N/A</v>
      </c>
      <c r="L81" s="38" t="e">
        <f t="shared" ca="1" si="19"/>
        <v>#N/A</v>
      </c>
      <c r="M81" s="38" t="e">
        <f t="shared" ca="1" si="19"/>
        <v>#N/A</v>
      </c>
      <c r="N81" s="41" t="e">
        <f t="shared" ca="1" si="19"/>
        <v>#N/A</v>
      </c>
      <c r="O81" s="40" t="e">
        <f t="shared" ca="1" si="20"/>
        <v>#N/A</v>
      </c>
      <c r="P81" s="38" t="e">
        <f t="shared" ca="1" si="21"/>
        <v>#N/A</v>
      </c>
      <c r="Q81" s="38" t="e">
        <f t="shared" ca="1" si="21"/>
        <v>#N/A</v>
      </c>
      <c r="R81" s="41" t="e">
        <f t="shared" ca="1" si="21"/>
        <v>#N/A</v>
      </c>
      <c r="W81" s="47"/>
      <c r="X81" s="47"/>
      <c r="Y81" s="47"/>
      <c r="Z81" s="47"/>
      <c r="AA81" s="47"/>
    </row>
    <row r="82" spans="1:27" x14ac:dyDescent="0.15">
      <c r="A82" s="47">
        <v>47</v>
      </c>
      <c r="B82" s="13" t="str">
        <f t="shared" ca="1" si="9"/>
        <v/>
      </c>
      <c r="C82" s="40" t="e">
        <f t="shared" ca="1" si="22"/>
        <v>#N/A</v>
      </c>
      <c r="D82" s="38" t="e">
        <f t="shared" ca="1" si="22"/>
        <v>#N/A</v>
      </c>
      <c r="E82" s="38" t="e">
        <f t="shared" ca="1" si="22"/>
        <v>#N/A</v>
      </c>
      <c r="F82" s="41" t="e">
        <f t="shared" ca="1" si="22"/>
        <v>#N/A</v>
      </c>
      <c r="G82" s="40" t="e">
        <f t="shared" ca="1" si="22"/>
        <v>#N/A</v>
      </c>
      <c r="H82" s="38" t="e">
        <f t="shared" ca="1" si="17"/>
        <v>#N/A</v>
      </c>
      <c r="I82" s="38" t="e">
        <f t="shared" ca="1" si="17"/>
        <v>#N/A</v>
      </c>
      <c r="J82" s="41" t="e">
        <f t="shared" ca="1" si="17"/>
        <v>#N/A</v>
      </c>
      <c r="K82" s="40" t="e">
        <f t="shared" ca="1" si="18"/>
        <v>#N/A</v>
      </c>
      <c r="L82" s="38" t="e">
        <f t="shared" ca="1" si="19"/>
        <v>#N/A</v>
      </c>
      <c r="M82" s="38" t="e">
        <f t="shared" ca="1" si="19"/>
        <v>#N/A</v>
      </c>
      <c r="N82" s="41" t="e">
        <f t="shared" ca="1" si="19"/>
        <v>#N/A</v>
      </c>
      <c r="O82" s="40" t="e">
        <f t="shared" ca="1" si="20"/>
        <v>#N/A</v>
      </c>
      <c r="P82" s="38" t="e">
        <f t="shared" ca="1" si="21"/>
        <v>#N/A</v>
      </c>
      <c r="Q82" s="38" t="e">
        <f t="shared" ca="1" si="21"/>
        <v>#N/A</v>
      </c>
      <c r="R82" s="41" t="e">
        <f t="shared" ca="1" si="21"/>
        <v>#N/A</v>
      </c>
      <c r="W82" s="47"/>
      <c r="X82" s="47"/>
      <c r="Y82" s="47"/>
      <c r="Z82" s="47"/>
      <c r="AA82" s="47"/>
    </row>
    <row r="83" spans="1:27" x14ac:dyDescent="0.15">
      <c r="A83" s="47">
        <v>48</v>
      </c>
      <c r="B83" s="13" t="str">
        <f t="shared" ca="1" si="9"/>
        <v/>
      </c>
      <c r="C83" s="40" t="e">
        <f t="shared" ca="1" si="22"/>
        <v>#N/A</v>
      </c>
      <c r="D83" s="38" t="e">
        <f t="shared" ca="1" si="22"/>
        <v>#N/A</v>
      </c>
      <c r="E83" s="38" t="e">
        <f t="shared" ca="1" si="22"/>
        <v>#N/A</v>
      </c>
      <c r="F83" s="41" t="e">
        <f t="shared" ca="1" si="22"/>
        <v>#N/A</v>
      </c>
      <c r="G83" s="40" t="e">
        <f t="shared" ca="1" si="22"/>
        <v>#N/A</v>
      </c>
      <c r="H83" s="38" t="e">
        <f t="shared" ca="1" si="17"/>
        <v>#N/A</v>
      </c>
      <c r="I83" s="38" t="e">
        <f t="shared" ca="1" si="17"/>
        <v>#N/A</v>
      </c>
      <c r="J83" s="41" t="e">
        <f t="shared" ca="1" si="17"/>
        <v>#N/A</v>
      </c>
      <c r="K83" s="40" t="e">
        <f t="shared" ca="1" si="18"/>
        <v>#N/A</v>
      </c>
      <c r="L83" s="38" t="e">
        <f t="shared" ca="1" si="19"/>
        <v>#N/A</v>
      </c>
      <c r="M83" s="38" t="e">
        <f t="shared" ca="1" si="19"/>
        <v>#N/A</v>
      </c>
      <c r="N83" s="41" t="e">
        <f t="shared" ca="1" si="19"/>
        <v>#N/A</v>
      </c>
      <c r="O83" s="40" t="e">
        <f t="shared" ca="1" si="20"/>
        <v>#N/A</v>
      </c>
      <c r="P83" s="38" t="e">
        <f t="shared" ca="1" si="21"/>
        <v>#N/A</v>
      </c>
      <c r="Q83" s="38" t="e">
        <f t="shared" ca="1" si="21"/>
        <v>#N/A</v>
      </c>
      <c r="R83" s="41" t="e">
        <f t="shared" ca="1" si="21"/>
        <v>#N/A</v>
      </c>
      <c r="W83" s="47"/>
      <c r="X83" s="47"/>
      <c r="Y83" s="47"/>
      <c r="Z83" s="47"/>
      <c r="AA83" s="47"/>
    </row>
    <row r="84" spans="1:27" x14ac:dyDescent="0.15">
      <c r="A84" s="47">
        <v>49</v>
      </c>
      <c r="B84" s="13" t="str">
        <f t="shared" ca="1" si="9"/>
        <v/>
      </c>
      <c r="C84" s="40" t="e">
        <f t="shared" ca="1" si="22"/>
        <v>#N/A</v>
      </c>
      <c r="D84" s="38" t="e">
        <f t="shared" ca="1" si="22"/>
        <v>#N/A</v>
      </c>
      <c r="E84" s="38" t="e">
        <f t="shared" ca="1" si="22"/>
        <v>#N/A</v>
      </c>
      <c r="F84" s="41" t="e">
        <f t="shared" ca="1" si="22"/>
        <v>#N/A</v>
      </c>
      <c r="G84" s="40" t="e">
        <f t="shared" ca="1" si="22"/>
        <v>#N/A</v>
      </c>
      <c r="H84" s="38" t="e">
        <f t="shared" ref="H84:J99" ca="1" si="23">VLOOKUP($B84,INDIRECT($C$4&amp;"!A1:CZ100"),H$34,0)</f>
        <v>#N/A</v>
      </c>
      <c r="I84" s="38" t="e">
        <f t="shared" ca="1" si="23"/>
        <v>#N/A</v>
      </c>
      <c r="J84" s="41" t="e">
        <f t="shared" ca="1" si="23"/>
        <v>#N/A</v>
      </c>
      <c r="K84" s="40" t="e">
        <f t="shared" ca="1" si="18"/>
        <v>#N/A</v>
      </c>
      <c r="L84" s="38" t="e">
        <f t="shared" ref="L84:N99" ca="1" si="24">VLOOKUP($B84,INDIRECT($C$4&amp;"!A1:CZ100"),L$34,0)</f>
        <v>#N/A</v>
      </c>
      <c r="M84" s="38" t="e">
        <f t="shared" ca="1" si="24"/>
        <v>#N/A</v>
      </c>
      <c r="N84" s="41" t="e">
        <f t="shared" ca="1" si="24"/>
        <v>#N/A</v>
      </c>
      <c r="O84" s="40" t="e">
        <f t="shared" ca="1" si="20"/>
        <v>#N/A</v>
      </c>
      <c r="P84" s="38" t="e">
        <f t="shared" ref="P84:R99" ca="1" si="25">VLOOKUP($B84,INDIRECT($C$4&amp;"!A1:CZ100"),P$34,0)</f>
        <v>#N/A</v>
      </c>
      <c r="Q84" s="38" t="e">
        <f t="shared" ca="1" si="25"/>
        <v>#N/A</v>
      </c>
      <c r="R84" s="41" t="e">
        <f t="shared" ca="1" si="25"/>
        <v>#N/A</v>
      </c>
      <c r="W84" s="47"/>
      <c r="X84" s="47"/>
      <c r="Y84" s="47"/>
      <c r="Z84" s="47"/>
      <c r="AA84" s="47"/>
    </row>
    <row r="85" spans="1:27" x14ac:dyDescent="0.15">
      <c r="A85" s="47">
        <v>50</v>
      </c>
      <c r="B85" s="13" t="str">
        <f t="shared" ca="1" si="9"/>
        <v/>
      </c>
      <c r="C85" s="40" t="e">
        <f t="shared" ca="1" si="22"/>
        <v>#N/A</v>
      </c>
      <c r="D85" s="38" t="e">
        <f t="shared" ca="1" si="22"/>
        <v>#N/A</v>
      </c>
      <c r="E85" s="38" t="e">
        <f t="shared" ca="1" si="22"/>
        <v>#N/A</v>
      </c>
      <c r="F85" s="41" t="e">
        <f t="shared" ca="1" si="22"/>
        <v>#N/A</v>
      </c>
      <c r="G85" s="40" t="e">
        <f t="shared" ca="1" si="22"/>
        <v>#N/A</v>
      </c>
      <c r="H85" s="38" t="e">
        <f t="shared" ca="1" si="23"/>
        <v>#N/A</v>
      </c>
      <c r="I85" s="38" t="e">
        <f t="shared" ca="1" si="23"/>
        <v>#N/A</v>
      </c>
      <c r="J85" s="41" t="e">
        <f t="shared" ca="1" si="23"/>
        <v>#N/A</v>
      </c>
      <c r="K85" s="40" t="e">
        <f t="shared" ca="1" si="18"/>
        <v>#N/A</v>
      </c>
      <c r="L85" s="38" t="e">
        <f t="shared" ca="1" si="24"/>
        <v>#N/A</v>
      </c>
      <c r="M85" s="38" t="e">
        <f t="shared" ca="1" si="24"/>
        <v>#N/A</v>
      </c>
      <c r="N85" s="41" t="e">
        <f t="shared" ca="1" si="24"/>
        <v>#N/A</v>
      </c>
      <c r="O85" s="40" t="e">
        <f t="shared" ca="1" si="20"/>
        <v>#N/A</v>
      </c>
      <c r="P85" s="38" t="e">
        <f t="shared" ca="1" si="25"/>
        <v>#N/A</v>
      </c>
      <c r="Q85" s="38" t="e">
        <f t="shared" ca="1" si="25"/>
        <v>#N/A</v>
      </c>
      <c r="R85" s="41" t="e">
        <f t="shared" ca="1" si="25"/>
        <v>#N/A</v>
      </c>
      <c r="W85" s="47"/>
      <c r="X85" s="47"/>
      <c r="Y85" s="47"/>
      <c r="Z85" s="47"/>
      <c r="AA85" s="47"/>
    </row>
    <row r="86" spans="1:27" x14ac:dyDescent="0.15">
      <c r="A86" s="47">
        <v>51</v>
      </c>
      <c r="B86" s="13" t="str">
        <f t="shared" ca="1" si="9"/>
        <v/>
      </c>
      <c r="C86" s="40" t="e">
        <f t="shared" ref="C86:G95" ca="1" si="26">VLOOKUP($B86,INDIRECT($C$4&amp;"!A1:CZ100"),C$34,0)</f>
        <v>#N/A</v>
      </c>
      <c r="D86" s="38" t="e">
        <f t="shared" ca="1" si="26"/>
        <v>#N/A</v>
      </c>
      <c r="E86" s="38" t="e">
        <f t="shared" ca="1" si="26"/>
        <v>#N/A</v>
      </c>
      <c r="F86" s="41" t="e">
        <f t="shared" ca="1" si="26"/>
        <v>#N/A</v>
      </c>
      <c r="G86" s="40" t="e">
        <f t="shared" ca="1" si="26"/>
        <v>#N/A</v>
      </c>
      <c r="H86" s="38" t="e">
        <f t="shared" ca="1" si="23"/>
        <v>#N/A</v>
      </c>
      <c r="I86" s="38" t="e">
        <f t="shared" ca="1" si="23"/>
        <v>#N/A</v>
      </c>
      <c r="J86" s="41" t="e">
        <f t="shared" ca="1" si="23"/>
        <v>#N/A</v>
      </c>
      <c r="K86" s="40" t="e">
        <f t="shared" ca="1" si="18"/>
        <v>#N/A</v>
      </c>
      <c r="L86" s="38" t="e">
        <f t="shared" ca="1" si="24"/>
        <v>#N/A</v>
      </c>
      <c r="M86" s="38" t="e">
        <f t="shared" ca="1" si="24"/>
        <v>#N/A</v>
      </c>
      <c r="N86" s="41" t="e">
        <f t="shared" ca="1" si="24"/>
        <v>#N/A</v>
      </c>
      <c r="O86" s="40" t="e">
        <f t="shared" ca="1" si="20"/>
        <v>#N/A</v>
      </c>
      <c r="P86" s="38" t="e">
        <f t="shared" ca="1" si="25"/>
        <v>#N/A</v>
      </c>
      <c r="Q86" s="38" t="e">
        <f t="shared" ca="1" si="25"/>
        <v>#N/A</v>
      </c>
      <c r="R86" s="41" t="e">
        <f t="shared" ca="1" si="25"/>
        <v>#N/A</v>
      </c>
      <c r="W86" s="47"/>
      <c r="X86" s="47"/>
      <c r="Y86" s="47"/>
      <c r="Z86" s="47"/>
      <c r="AA86" s="47"/>
    </row>
    <row r="87" spans="1:27" x14ac:dyDescent="0.15">
      <c r="A87" s="47">
        <v>52</v>
      </c>
      <c r="B87" s="13" t="str">
        <f t="shared" ca="1" si="9"/>
        <v/>
      </c>
      <c r="C87" s="40" t="e">
        <f t="shared" ca="1" si="26"/>
        <v>#N/A</v>
      </c>
      <c r="D87" s="38" t="e">
        <f t="shared" ca="1" si="26"/>
        <v>#N/A</v>
      </c>
      <c r="E87" s="38" t="e">
        <f t="shared" ca="1" si="26"/>
        <v>#N/A</v>
      </c>
      <c r="F87" s="41" t="e">
        <f t="shared" ca="1" si="26"/>
        <v>#N/A</v>
      </c>
      <c r="G87" s="40" t="e">
        <f t="shared" ca="1" si="26"/>
        <v>#N/A</v>
      </c>
      <c r="H87" s="38" t="e">
        <f t="shared" ca="1" si="23"/>
        <v>#N/A</v>
      </c>
      <c r="I87" s="38" t="e">
        <f t="shared" ca="1" si="23"/>
        <v>#N/A</v>
      </c>
      <c r="J87" s="41" t="e">
        <f t="shared" ca="1" si="23"/>
        <v>#N/A</v>
      </c>
      <c r="K87" s="40" t="e">
        <f t="shared" ca="1" si="18"/>
        <v>#N/A</v>
      </c>
      <c r="L87" s="38" t="e">
        <f t="shared" ca="1" si="24"/>
        <v>#N/A</v>
      </c>
      <c r="M87" s="38" t="e">
        <f t="shared" ca="1" si="24"/>
        <v>#N/A</v>
      </c>
      <c r="N87" s="41" t="e">
        <f t="shared" ca="1" si="24"/>
        <v>#N/A</v>
      </c>
      <c r="O87" s="40" t="e">
        <f t="shared" ca="1" si="20"/>
        <v>#N/A</v>
      </c>
      <c r="P87" s="38" t="e">
        <f t="shared" ca="1" si="25"/>
        <v>#N/A</v>
      </c>
      <c r="Q87" s="38" t="e">
        <f t="shared" ca="1" si="25"/>
        <v>#N/A</v>
      </c>
      <c r="R87" s="41" t="e">
        <f t="shared" ca="1" si="25"/>
        <v>#N/A</v>
      </c>
      <c r="W87" s="47"/>
      <c r="X87" s="47"/>
      <c r="Y87" s="47"/>
      <c r="Z87" s="47"/>
      <c r="AA87" s="47"/>
    </row>
    <row r="88" spans="1:27" x14ac:dyDescent="0.15">
      <c r="A88" s="47">
        <v>53</v>
      </c>
      <c r="B88" s="13" t="str">
        <f t="shared" ca="1" si="9"/>
        <v/>
      </c>
      <c r="C88" s="40" t="e">
        <f t="shared" ca="1" si="26"/>
        <v>#N/A</v>
      </c>
      <c r="D88" s="38" t="e">
        <f t="shared" ca="1" si="26"/>
        <v>#N/A</v>
      </c>
      <c r="E88" s="38" t="e">
        <f t="shared" ca="1" si="26"/>
        <v>#N/A</v>
      </c>
      <c r="F88" s="41" t="e">
        <f t="shared" ca="1" si="26"/>
        <v>#N/A</v>
      </c>
      <c r="G88" s="40" t="e">
        <f t="shared" ca="1" si="26"/>
        <v>#N/A</v>
      </c>
      <c r="H88" s="38" t="e">
        <f t="shared" ca="1" si="23"/>
        <v>#N/A</v>
      </c>
      <c r="I88" s="38" t="e">
        <f t="shared" ca="1" si="23"/>
        <v>#N/A</v>
      </c>
      <c r="J88" s="41" t="e">
        <f t="shared" ca="1" si="23"/>
        <v>#N/A</v>
      </c>
      <c r="K88" s="40" t="e">
        <f t="shared" ca="1" si="18"/>
        <v>#N/A</v>
      </c>
      <c r="L88" s="38" t="e">
        <f t="shared" ca="1" si="24"/>
        <v>#N/A</v>
      </c>
      <c r="M88" s="38" t="e">
        <f t="shared" ca="1" si="24"/>
        <v>#N/A</v>
      </c>
      <c r="N88" s="41" t="e">
        <f t="shared" ca="1" si="24"/>
        <v>#N/A</v>
      </c>
      <c r="O88" s="40" t="e">
        <f t="shared" ca="1" si="20"/>
        <v>#N/A</v>
      </c>
      <c r="P88" s="38" t="e">
        <f t="shared" ca="1" si="25"/>
        <v>#N/A</v>
      </c>
      <c r="Q88" s="38" t="e">
        <f t="shared" ca="1" si="25"/>
        <v>#N/A</v>
      </c>
      <c r="R88" s="41" t="e">
        <f t="shared" ca="1" si="25"/>
        <v>#N/A</v>
      </c>
    </row>
    <row r="89" spans="1:27" x14ac:dyDescent="0.15">
      <c r="A89" s="47">
        <v>54</v>
      </c>
      <c r="B89" s="13" t="str">
        <f t="shared" ca="1" si="9"/>
        <v/>
      </c>
      <c r="C89" s="40" t="e">
        <f t="shared" ca="1" si="26"/>
        <v>#N/A</v>
      </c>
      <c r="D89" s="38" t="e">
        <f t="shared" ca="1" si="26"/>
        <v>#N/A</v>
      </c>
      <c r="E89" s="38" t="e">
        <f t="shared" ca="1" si="26"/>
        <v>#N/A</v>
      </c>
      <c r="F89" s="41" t="e">
        <f t="shared" ca="1" si="26"/>
        <v>#N/A</v>
      </c>
      <c r="G89" s="40" t="e">
        <f t="shared" ca="1" si="26"/>
        <v>#N/A</v>
      </c>
      <c r="H89" s="38" t="e">
        <f t="shared" ca="1" si="23"/>
        <v>#N/A</v>
      </c>
      <c r="I89" s="38" t="e">
        <f t="shared" ca="1" si="23"/>
        <v>#N/A</v>
      </c>
      <c r="J89" s="41" t="e">
        <f t="shared" ca="1" si="23"/>
        <v>#N/A</v>
      </c>
      <c r="K89" s="40" t="e">
        <f t="shared" ca="1" si="18"/>
        <v>#N/A</v>
      </c>
      <c r="L89" s="38" t="e">
        <f t="shared" ca="1" si="24"/>
        <v>#N/A</v>
      </c>
      <c r="M89" s="38" t="e">
        <f t="shared" ca="1" si="24"/>
        <v>#N/A</v>
      </c>
      <c r="N89" s="41" t="e">
        <f t="shared" ca="1" si="24"/>
        <v>#N/A</v>
      </c>
      <c r="O89" s="40" t="e">
        <f t="shared" ca="1" si="20"/>
        <v>#N/A</v>
      </c>
      <c r="P89" s="38" t="e">
        <f t="shared" ca="1" si="25"/>
        <v>#N/A</v>
      </c>
      <c r="Q89" s="38" t="e">
        <f t="shared" ca="1" si="25"/>
        <v>#N/A</v>
      </c>
      <c r="R89" s="41" t="e">
        <f t="shared" ca="1" si="25"/>
        <v>#N/A</v>
      </c>
    </row>
    <row r="90" spans="1:27" x14ac:dyDescent="0.15">
      <c r="A90" s="47">
        <v>55</v>
      </c>
      <c r="B90" s="13" t="str">
        <f t="shared" ca="1" si="9"/>
        <v/>
      </c>
      <c r="C90" s="40" t="e">
        <f t="shared" ca="1" si="26"/>
        <v>#N/A</v>
      </c>
      <c r="D90" s="38" t="e">
        <f t="shared" ca="1" si="26"/>
        <v>#N/A</v>
      </c>
      <c r="E90" s="38" t="e">
        <f t="shared" ca="1" si="26"/>
        <v>#N/A</v>
      </c>
      <c r="F90" s="41" t="e">
        <f t="shared" ca="1" si="26"/>
        <v>#N/A</v>
      </c>
      <c r="G90" s="40" t="e">
        <f t="shared" ca="1" si="26"/>
        <v>#N/A</v>
      </c>
      <c r="H90" s="38" t="e">
        <f t="shared" ca="1" si="23"/>
        <v>#N/A</v>
      </c>
      <c r="I90" s="38" t="e">
        <f t="shared" ca="1" si="23"/>
        <v>#N/A</v>
      </c>
      <c r="J90" s="41" t="e">
        <f t="shared" ca="1" si="23"/>
        <v>#N/A</v>
      </c>
      <c r="K90" s="40" t="e">
        <f t="shared" ca="1" si="18"/>
        <v>#N/A</v>
      </c>
      <c r="L90" s="38" t="e">
        <f t="shared" ca="1" si="24"/>
        <v>#N/A</v>
      </c>
      <c r="M90" s="38" t="e">
        <f t="shared" ca="1" si="24"/>
        <v>#N/A</v>
      </c>
      <c r="N90" s="41" t="e">
        <f t="shared" ca="1" si="24"/>
        <v>#N/A</v>
      </c>
      <c r="O90" s="40" t="e">
        <f t="shared" ca="1" si="20"/>
        <v>#N/A</v>
      </c>
      <c r="P90" s="38" t="e">
        <f t="shared" ca="1" si="25"/>
        <v>#N/A</v>
      </c>
      <c r="Q90" s="38" t="e">
        <f t="shared" ca="1" si="25"/>
        <v>#N/A</v>
      </c>
      <c r="R90" s="41" t="e">
        <f t="shared" ca="1" si="25"/>
        <v>#N/A</v>
      </c>
    </row>
    <row r="91" spans="1:27" x14ac:dyDescent="0.15">
      <c r="A91" s="47">
        <v>56</v>
      </c>
      <c r="B91" s="13" t="str">
        <f t="shared" ca="1" si="9"/>
        <v/>
      </c>
      <c r="C91" s="40" t="e">
        <f t="shared" ca="1" si="26"/>
        <v>#N/A</v>
      </c>
      <c r="D91" s="38" t="e">
        <f t="shared" ca="1" si="26"/>
        <v>#N/A</v>
      </c>
      <c r="E91" s="38" t="e">
        <f t="shared" ca="1" si="26"/>
        <v>#N/A</v>
      </c>
      <c r="F91" s="41" t="e">
        <f t="shared" ca="1" si="26"/>
        <v>#N/A</v>
      </c>
      <c r="G91" s="40" t="e">
        <f t="shared" ca="1" si="26"/>
        <v>#N/A</v>
      </c>
      <c r="H91" s="38" t="e">
        <f t="shared" ca="1" si="23"/>
        <v>#N/A</v>
      </c>
      <c r="I91" s="38" t="e">
        <f t="shared" ca="1" si="23"/>
        <v>#N/A</v>
      </c>
      <c r="J91" s="41" t="e">
        <f t="shared" ca="1" si="23"/>
        <v>#N/A</v>
      </c>
      <c r="K91" s="40" t="e">
        <f t="shared" ca="1" si="18"/>
        <v>#N/A</v>
      </c>
      <c r="L91" s="38" t="e">
        <f t="shared" ca="1" si="24"/>
        <v>#N/A</v>
      </c>
      <c r="M91" s="38" t="e">
        <f t="shared" ca="1" si="24"/>
        <v>#N/A</v>
      </c>
      <c r="N91" s="41" t="e">
        <f t="shared" ca="1" si="24"/>
        <v>#N/A</v>
      </c>
      <c r="O91" s="40" t="e">
        <f t="shared" ca="1" si="20"/>
        <v>#N/A</v>
      </c>
      <c r="P91" s="38" t="e">
        <f t="shared" ca="1" si="25"/>
        <v>#N/A</v>
      </c>
      <c r="Q91" s="38" t="e">
        <f t="shared" ca="1" si="25"/>
        <v>#N/A</v>
      </c>
      <c r="R91" s="41" t="e">
        <f t="shared" ca="1" si="25"/>
        <v>#N/A</v>
      </c>
    </row>
    <row r="92" spans="1:27" x14ac:dyDescent="0.15">
      <c r="A92" s="47">
        <v>57</v>
      </c>
      <c r="B92" s="13" t="str">
        <f t="shared" ca="1" si="9"/>
        <v/>
      </c>
      <c r="C92" s="40" t="e">
        <f t="shared" ca="1" si="26"/>
        <v>#N/A</v>
      </c>
      <c r="D92" s="38" t="e">
        <f t="shared" ca="1" si="26"/>
        <v>#N/A</v>
      </c>
      <c r="E92" s="38" t="e">
        <f t="shared" ca="1" si="26"/>
        <v>#N/A</v>
      </c>
      <c r="F92" s="41" t="e">
        <f t="shared" ca="1" si="26"/>
        <v>#N/A</v>
      </c>
      <c r="G92" s="40" t="e">
        <f t="shared" ca="1" si="26"/>
        <v>#N/A</v>
      </c>
      <c r="H92" s="38" t="e">
        <f t="shared" ca="1" si="23"/>
        <v>#N/A</v>
      </c>
      <c r="I92" s="38" t="e">
        <f t="shared" ca="1" si="23"/>
        <v>#N/A</v>
      </c>
      <c r="J92" s="41" t="e">
        <f t="shared" ca="1" si="23"/>
        <v>#N/A</v>
      </c>
      <c r="K92" s="40" t="e">
        <f t="shared" ca="1" si="18"/>
        <v>#N/A</v>
      </c>
      <c r="L92" s="38" t="e">
        <f t="shared" ca="1" si="24"/>
        <v>#N/A</v>
      </c>
      <c r="M92" s="38" t="e">
        <f t="shared" ca="1" si="24"/>
        <v>#N/A</v>
      </c>
      <c r="N92" s="41" t="e">
        <f t="shared" ca="1" si="24"/>
        <v>#N/A</v>
      </c>
      <c r="O92" s="40" t="e">
        <f t="shared" ca="1" si="20"/>
        <v>#N/A</v>
      </c>
      <c r="P92" s="38" t="e">
        <f t="shared" ca="1" si="25"/>
        <v>#N/A</v>
      </c>
      <c r="Q92" s="38" t="e">
        <f t="shared" ca="1" si="25"/>
        <v>#N/A</v>
      </c>
      <c r="R92" s="41" t="e">
        <f t="shared" ca="1" si="25"/>
        <v>#N/A</v>
      </c>
    </row>
    <row r="93" spans="1:27" x14ac:dyDescent="0.15">
      <c r="A93" s="47">
        <v>58</v>
      </c>
      <c r="B93" s="13" t="str">
        <f t="shared" ca="1" si="9"/>
        <v/>
      </c>
      <c r="C93" s="40" t="e">
        <f t="shared" ca="1" si="26"/>
        <v>#N/A</v>
      </c>
      <c r="D93" s="38" t="e">
        <f t="shared" ca="1" si="26"/>
        <v>#N/A</v>
      </c>
      <c r="E93" s="38" t="e">
        <f t="shared" ca="1" si="26"/>
        <v>#N/A</v>
      </c>
      <c r="F93" s="41" t="e">
        <f t="shared" ca="1" si="26"/>
        <v>#N/A</v>
      </c>
      <c r="G93" s="40" t="e">
        <f t="shared" ca="1" si="26"/>
        <v>#N/A</v>
      </c>
      <c r="H93" s="38" t="e">
        <f t="shared" ca="1" si="23"/>
        <v>#N/A</v>
      </c>
      <c r="I93" s="38" t="e">
        <f t="shared" ca="1" si="23"/>
        <v>#N/A</v>
      </c>
      <c r="J93" s="41" t="e">
        <f t="shared" ca="1" si="23"/>
        <v>#N/A</v>
      </c>
      <c r="K93" s="40" t="e">
        <f t="shared" ca="1" si="18"/>
        <v>#N/A</v>
      </c>
      <c r="L93" s="38" t="e">
        <f t="shared" ca="1" si="24"/>
        <v>#N/A</v>
      </c>
      <c r="M93" s="38" t="e">
        <f t="shared" ca="1" si="24"/>
        <v>#N/A</v>
      </c>
      <c r="N93" s="41" t="e">
        <f t="shared" ca="1" si="24"/>
        <v>#N/A</v>
      </c>
      <c r="O93" s="40" t="e">
        <f t="shared" ca="1" si="20"/>
        <v>#N/A</v>
      </c>
      <c r="P93" s="38" t="e">
        <f t="shared" ca="1" si="25"/>
        <v>#N/A</v>
      </c>
      <c r="Q93" s="38" t="e">
        <f t="shared" ca="1" si="25"/>
        <v>#N/A</v>
      </c>
      <c r="R93" s="41" t="e">
        <f t="shared" ca="1" si="25"/>
        <v>#N/A</v>
      </c>
    </row>
    <row r="94" spans="1:27" x14ac:dyDescent="0.15">
      <c r="A94" s="47">
        <v>59</v>
      </c>
      <c r="B94" s="13" t="str">
        <f t="shared" ca="1" si="9"/>
        <v/>
      </c>
      <c r="C94" s="40" t="e">
        <f t="shared" ca="1" si="26"/>
        <v>#N/A</v>
      </c>
      <c r="D94" s="38" t="e">
        <f t="shared" ca="1" si="26"/>
        <v>#N/A</v>
      </c>
      <c r="E94" s="38" t="e">
        <f t="shared" ca="1" si="26"/>
        <v>#N/A</v>
      </c>
      <c r="F94" s="41" t="e">
        <f t="shared" ca="1" si="26"/>
        <v>#N/A</v>
      </c>
      <c r="G94" s="40" t="e">
        <f t="shared" ca="1" si="26"/>
        <v>#N/A</v>
      </c>
      <c r="H94" s="38" t="e">
        <f t="shared" ca="1" si="23"/>
        <v>#N/A</v>
      </c>
      <c r="I94" s="38" t="e">
        <f t="shared" ca="1" si="23"/>
        <v>#N/A</v>
      </c>
      <c r="J94" s="41" t="e">
        <f t="shared" ca="1" si="23"/>
        <v>#N/A</v>
      </c>
      <c r="K94" s="40" t="e">
        <f t="shared" ca="1" si="18"/>
        <v>#N/A</v>
      </c>
      <c r="L94" s="38" t="e">
        <f t="shared" ca="1" si="24"/>
        <v>#N/A</v>
      </c>
      <c r="M94" s="38" t="e">
        <f t="shared" ca="1" si="24"/>
        <v>#N/A</v>
      </c>
      <c r="N94" s="41" t="e">
        <f t="shared" ca="1" si="24"/>
        <v>#N/A</v>
      </c>
      <c r="O94" s="40" t="e">
        <f t="shared" ca="1" si="20"/>
        <v>#N/A</v>
      </c>
      <c r="P94" s="38" t="e">
        <f t="shared" ca="1" si="25"/>
        <v>#N/A</v>
      </c>
      <c r="Q94" s="38" t="e">
        <f t="shared" ca="1" si="25"/>
        <v>#N/A</v>
      </c>
      <c r="R94" s="41" t="e">
        <f t="shared" ca="1" si="25"/>
        <v>#N/A</v>
      </c>
    </row>
    <row r="95" spans="1:27" x14ac:dyDescent="0.15">
      <c r="A95" s="47">
        <v>60</v>
      </c>
      <c r="B95" s="13" t="str">
        <f t="shared" ca="1" si="9"/>
        <v/>
      </c>
      <c r="C95" s="40" t="e">
        <f t="shared" ca="1" si="26"/>
        <v>#N/A</v>
      </c>
      <c r="D95" s="38" t="e">
        <f t="shared" ca="1" si="26"/>
        <v>#N/A</v>
      </c>
      <c r="E95" s="38" t="e">
        <f t="shared" ca="1" si="26"/>
        <v>#N/A</v>
      </c>
      <c r="F95" s="41" t="e">
        <f t="shared" ca="1" si="26"/>
        <v>#N/A</v>
      </c>
      <c r="G95" s="40" t="e">
        <f t="shared" ca="1" si="26"/>
        <v>#N/A</v>
      </c>
      <c r="H95" s="38" t="e">
        <f t="shared" ca="1" si="23"/>
        <v>#N/A</v>
      </c>
      <c r="I95" s="38" t="e">
        <f t="shared" ca="1" si="23"/>
        <v>#N/A</v>
      </c>
      <c r="J95" s="41" t="e">
        <f t="shared" ca="1" si="23"/>
        <v>#N/A</v>
      </c>
      <c r="K95" s="40" t="e">
        <f t="shared" ca="1" si="18"/>
        <v>#N/A</v>
      </c>
      <c r="L95" s="38" t="e">
        <f t="shared" ca="1" si="24"/>
        <v>#N/A</v>
      </c>
      <c r="M95" s="38" t="e">
        <f t="shared" ca="1" si="24"/>
        <v>#N/A</v>
      </c>
      <c r="N95" s="41" t="e">
        <f t="shared" ca="1" si="24"/>
        <v>#N/A</v>
      </c>
      <c r="O95" s="40" t="e">
        <f t="shared" ca="1" si="20"/>
        <v>#N/A</v>
      </c>
      <c r="P95" s="38" t="e">
        <f t="shared" ca="1" si="25"/>
        <v>#N/A</v>
      </c>
      <c r="Q95" s="38" t="e">
        <f t="shared" ca="1" si="25"/>
        <v>#N/A</v>
      </c>
      <c r="R95" s="41" t="e">
        <f t="shared" ca="1" si="25"/>
        <v>#N/A</v>
      </c>
    </row>
    <row r="96" spans="1:27" x14ac:dyDescent="0.15">
      <c r="A96" s="47">
        <v>61</v>
      </c>
      <c r="B96" s="13" t="str">
        <f t="shared" ca="1" si="9"/>
        <v/>
      </c>
      <c r="C96" s="40" t="e">
        <f t="shared" ref="C96:G110" ca="1" si="27">VLOOKUP($B96,INDIRECT($C$4&amp;"!A1:CZ100"),C$34,0)</f>
        <v>#N/A</v>
      </c>
      <c r="D96" s="38" t="e">
        <f t="shared" ca="1" si="27"/>
        <v>#N/A</v>
      </c>
      <c r="E96" s="38" t="e">
        <f t="shared" ca="1" si="27"/>
        <v>#N/A</v>
      </c>
      <c r="F96" s="41" t="e">
        <f t="shared" ca="1" si="27"/>
        <v>#N/A</v>
      </c>
      <c r="G96" s="40" t="e">
        <f t="shared" ca="1" si="27"/>
        <v>#N/A</v>
      </c>
      <c r="H96" s="38" t="e">
        <f t="shared" ca="1" si="23"/>
        <v>#N/A</v>
      </c>
      <c r="I96" s="38" t="e">
        <f t="shared" ca="1" si="23"/>
        <v>#N/A</v>
      </c>
      <c r="J96" s="41" t="e">
        <f t="shared" ca="1" si="23"/>
        <v>#N/A</v>
      </c>
      <c r="K96" s="40" t="e">
        <f t="shared" ca="1" si="18"/>
        <v>#N/A</v>
      </c>
      <c r="L96" s="38" t="e">
        <f t="shared" ca="1" si="24"/>
        <v>#N/A</v>
      </c>
      <c r="M96" s="38" t="e">
        <f t="shared" ca="1" si="24"/>
        <v>#N/A</v>
      </c>
      <c r="N96" s="41" t="e">
        <f t="shared" ca="1" si="24"/>
        <v>#N/A</v>
      </c>
      <c r="O96" s="40" t="e">
        <f t="shared" ca="1" si="20"/>
        <v>#N/A</v>
      </c>
      <c r="P96" s="38" t="e">
        <f t="shared" ca="1" si="25"/>
        <v>#N/A</v>
      </c>
      <c r="Q96" s="38" t="e">
        <f t="shared" ca="1" si="25"/>
        <v>#N/A</v>
      </c>
      <c r="R96" s="41" t="e">
        <f t="shared" ca="1" si="25"/>
        <v>#N/A</v>
      </c>
    </row>
    <row r="97" spans="1:18" x14ac:dyDescent="0.15">
      <c r="A97" s="47">
        <v>62</v>
      </c>
      <c r="B97" s="13" t="str">
        <f t="shared" ca="1" si="9"/>
        <v/>
      </c>
      <c r="C97" s="40" t="e">
        <f t="shared" ca="1" si="27"/>
        <v>#N/A</v>
      </c>
      <c r="D97" s="38" t="e">
        <f t="shared" ca="1" si="27"/>
        <v>#N/A</v>
      </c>
      <c r="E97" s="38" t="e">
        <f t="shared" ca="1" si="27"/>
        <v>#N/A</v>
      </c>
      <c r="F97" s="41" t="e">
        <f t="shared" ca="1" si="27"/>
        <v>#N/A</v>
      </c>
      <c r="G97" s="40" t="e">
        <f t="shared" ca="1" si="27"/>
        <v>#N/A</v>
      </c>
      <c r="H97" s="38" t="e">
        <f t="shared" ca="1" si="23"/>
        <v>#N/A</v>
      </c>
      <c r="I97" s="38" t="e">
        <f t="shared" ca="1" si="23"/>
        <v>#N/A</v>
      </c>
      <c r="J97" s="41" t="e">
        <f t="shared" ca="1" si="23"/>
        <v>#N/A</v>
      </c>
      <c r="K97" s="40" t="e">
        <f t="shared" ca="1" si="18"/>
        <v>#N/A</v>
      </c>
      <c r="L97" s="38" t="e">
        <f t="shared" ca="1" si="24"/>
        <v>#N/A</v>
      </c>
      <c r="M97" s="38" t="e">
        <f t="shared" ca="1" si="24"/>
        <v>#N/A</v>
      </c>
      <c r="N97" s="41" t="e">
        <f t="shared" ca="1" si="24"/>
        <v>#N/A</v>
      </c>
      <c r="O97" s="40" t="e">
        <f t="shared" ca="1" si="20"/>
        <v>#N/A</v>
      </c>
      <c r="P97" s="38" t="e">
        <f t="shared" ca="1" si="25"/>
        <v>#N/A</v>
      </c>
      <c r="Q97" s="38" t="e">
        <f t="shared" ca="1" si="25"/>
        <v>#N/A</v>
      </c>
      <c r="R97" s="41" t="e">
        <f t="shared" ca="1" si="25"/>
        <v>#N/A</v>
      </c>
    </row>
    <row r="98" spans="1:18" x14ac:dyDescent="0.15">
      <c r="A98" s="47">
        <v>63</v>
      </c>
      <c r="B98" s="13" t="str">
        <f t="shared" ca="1" si="9"/>
        <v/>
      </c>
      <c r="C98" s="40" t="e">
        <f t="shared" ca="1" si="27"/>
        <v>#N/A</v>
      </c>
      <c r="D98" s="38" t="e">
        <f t="shared" ca="1" si="27"/>
        <v>#N/A</v>
      </c>
      <c r="E98" s="38" t="e">
        <f t="shared" ca="1" si="27"/>
        <v>#N/A</v>
      </c>
      <c r="F98" s="41" t="e">
        <f t="shared" ca="1" si="27"/>
        <v>#N/A</v>
      </c>
      <c r="G98" s="40" t="e">
        <f t="shared" ca="1" si="27"/>
        <v>#N/A</v>
      </c>
      <c r="H98" s="38" t="e">
        <f t="shared" ca="1" si="23"/>
        <v>#N/A</v>
      </c>
      <c r="I98" s="38" t="e">
        <f t="shared" ca="1" si="23"/>
        <v>#N/A</v>
      </c>
      <c r="J98" s="41" t="e">
        <f t="shared" ca="1" si="23"/>
        <v>#N/A</v>
      </c>
      <c r="K98" s="40" t="e">
        <f t="shared" ca="1" si="18"/>
        <v>#N/A</v>
      </c>
      <c r="L98" s="38" t="e">
        <f t="shared" ca="1" si="24"/>
        <v>#N/A</v>
      </c>
      <c r="M98" s="38" t="e">
        <f t="shared" ca="1" si="24"/>
        <v>#N/A</v>
      </c>
      <c r="N98" s="41" t="e">
        <f t="shared" ca="1" si="24"/>
        <v>#N/A</v>
      </c>
      <c r="O98" s="40" t="e">
        <f t="shared" ca="1" si="20"/>
        <v>#N/A</v>
      </c>
      <c r="P98" s="38" t="e">
        <f t="shared" ca="1" si="25"/>
        <v>#N/A</v>
      </c>
      <c r="Q98" s="38" t="e">
        <f t="shared" ca="1" si="25"/>
        <v>#N/A</v>
      </c>
      <c r="R98" s="41" t="e">
        <f t="shared" ca="1" si="25"/>
        <v>#N/A</v>
      </c>
    </row>
    <row r="99" spans="1:18" x14ac:dyDescent="0.15">
      <c r="A99" s="47">
        <v>64</v>
      </c>
      <c r="B99" s="13" t="str">
        <f t="shared" ca="1" si="9"/>
        <v/>
      </c>
      <c r="C99" s="40" t="e">
        <f t="shared" ca="1" si="27"/>
        <v>#N/A</v>
      </c>
      <c r="D99" s="38" t="e">
        <f t="shared" ca="1" si="27"/>
        <v>#N/A</v>
      </c>
      <c r="E99" s="38" t="e">
        <f t="shared" ca="1" si="27"/>
        <v>#N/A</v>
      </c>
      <c r="F99" s="41" t="e">
        <f t="shared" ca="1" si="27"/>
        <v>#N/A</v>
      </c>
      <c r="G99" s="40" t="e">
        <f t="shared" ca="1" si="27"/>
        <v>#N/A</v>
      </c>
      <c r="H99" s="38" t="e">
        <f t="shared" ca="1" si="23"/>
        <v>#N/A</v>
      </c>
      <c r="I99" s="38" t="e">
        <f t="shared" ca="1" si="23"/>
        <v>#N/A</v>
      </c>
      <c r="J99" s="41" t="e">
        <f t="shared" ca="1" si="23"/>
        <v>#N/A</v>
      </c>
      <c r="K99" s="40" t="e">
        <f t="shared" ca="1" si="18"/>
        <v>#N/A</v>
      </c>
      <c r="L99" s="38" t="e">
        <f t="shared" ca="1" si="24"/>
        <v>#N/A</v>
      </c>
      <c r="M99" s="38" t="e">
        <f t="shared" ca="1" si="24"/>
        <v>#N/A</v>
      </c>
      <c r="N99" s="41" t="e">
        <f t="shared" ca="1" si="24"/>
        <v>#N/A</v>
      </c>
      <c r="O99" s="40" t="e">
        <f t="shared" ca="1" si="20"/>
        <v>#N/A</v>
      </c>
      <c r="P99" s="38" t="e">
        <f t="shared" ca="1" si="25"/>
        <v>#N/A</v>
      </c>
      <c r="Q99" s="38" t="e">
        <f t="shared" ca="1" si="25"/>
        <v>#N/A</v>
      </c>
      <c r="R99" s="41" t="e">
        <f t="shared" ca="1" si="25"/>
        <v>#N/A</v>
      </c>
    </row>
    <row r="100" spans="1:18" x14ac:dyDescent="0.15">
      <c r="A100" s="47">
        <v>65</v>
      </c>
      <c r="B100" s="13" t="str">
        <f t="shared" ca="1" si="9"/>
        <v/>
      </c>
      <c r="C100" s="40" t="e">
        <f t="shared" ca="1" si="27"/>
        <v>#N/A</v>
      </c>
      <c r="D100" s="38" t="e">
        <f t="shared" ca="1" si="27"/>
        <v>#N/A</v>
      </c>
      <c r="E100" s="38" t="e">
        <f t="shared" ca="1" si="27"/>
        <v>#N/A</v>
      </c>
      <c r="F100" s="41" t="e">
        <f t="shared" ca="1" si="27"/>
        <v>#N/A</v>
      </c>
      <c r="G100" s="40" t="e">
        <f t="shared" ca="1" si="27"/>
        <v>#N/A</v>
      </c>
      <c r="H100" s="38" t="e">
        <f t="shared" ref="H100:J110" ca="1" si="28">VLOOKUP($B100,INDIRECT($C$4&amp;"!A1:CZ100"),H$34,0)</f>
        <v>#N/A</v>
      </c>
      <c r="I100" s="38" t="e">
        <f t="shared" ca="1" si="28"/>
        <v>#N/A</v>
      </c>
      <c r="J100" s="41" t="e">
        <f t="shared" ca="1" si="28"/>
        <v>#N/A</v>
      </c>
      <c r="K100" s="40" t="e">
        <f t="shared" ref="K100:K110" ca="1" si="29">VLOOKUP($B100,INDIRECT($C$4&amp;"!A1:CZ100"),K$34,0)</f>
        <v>#N/A</v>
      </c>
      <c r="L100" s="38" t="e">
        <f t="shared" ref="L100:N110" ca="1" si="30">VLOOKUP($B100,INDIRECT($C$4&amp;"!A1:CZ100"),L$34,0)</f>
        <v>#N/A</v>
      </c>
      <c r="M100" s="38" t="e">
        <f t="shared" ca="1" si="30"/>
        <v>#N/A</v>
      </c>
      <c r="N100" s="41" t="e">
        <f t="shared" ca="1" si="30"/>
        <v>#N/A</v>
      </c>
      <c r="O100" s="40" t="e">
        <f t="shared" ref="O100:O110" ca="1" si="31">VLOOKUP($B100,INDIRECT($C$4&amp;"!A1:CZ100"),O$34,0)</f>
        <v>#N/A</v>
      </c>
      <c r="P100" s="38" t="e">
        <f t="shared" ref="P100:R110" ca="1" si="32">VLOOKUP($B100,INDIRECT($C$4&amp;"!A1:CZ100"),P$34,0)</f>
        <v>#N/A</v>
      </c>
      <c r="Q100" s="38" t="e">
        <f t="shared" ca="1" si="32"/>
        <v>#N/A</v>
      </c>
      <c r="R100" s="41" t="e">
        <f t="shared" ca="1" si="32"/>
        <v>#N/A</v>
      </c>
    </row>
    <row r="101" spans="1:18" x14ac:dyDescent="0.15">
      <c r="A101" s="47">
        <v>66</v>
      </c>
      <c r="B101" s="13" t="str">
        <f t="shared" ref="B101:B110" ca="1" si="33">IF(ISNUMBER(OFFSET(INDIRECT($C$4&amp;"!A1"),A101,)),OFFSET(INDIRECT($C$4&amp;"!A1"),A101,),"")</f>
        <v/>
      </c>
      <c r="C101" s="40" t="e">
        <f t="shared" ca="1" si="27"/>
        <v>#N/A</v>
      </c>
      <c r="D101" s="38" t="e">
        <f t="shared" ca="1" si="27"/>
        <v>#N/A</v>
      </c>
      <c r="E101" s="38" t="e">
        <f t="shared" ca="1" si="27"/>
        <v>#N/A</v>
      </c>
      <c r="F101" s="41" t="e">
        <f t="shared" ca="1" si="27"/>
        <v>#N/A</v>
      </c>
      <c r="G101" s="40" t="e">
        <f t="shared" ca="1" si="27"/>
        <v>#N/A</v>
      </c>
      <c r="H101" s="38" t="e">
        <f t="shared" ca="1" si="28"/>
        <v>#N/A</v>
      </c>
      <c r="I101" s="38" t="e">
        <f t="shared" ca="1" si="28"/>
        <v>#N/A</v>
      </c>
      <c r="J101" s="41" t="e">
        <f t="shared" ca="1" si="28"/>
        <v>#N/A</v>
      </c>
      <c r="K101" s="40" t="e">
        <f t="shared" ca="1" si="29"/>
        <v>#N/A</v>
      </c>
      <c r="L101" s="38" t="e">
        <f t="shared" ca="1" si="30"/>
        <v>#N/A</v>
      </c>
      <c r="M101" s="38" t="e">
        <f t="shared" ca="1" si="30"/>
        <v>#N/A</v>
      </c>
      <c r="N101" s="41" t="e">
        <f t="shared" ca="1" si="30"/>
        <v>#N/A</v>
      </c>
      <c r="O101" s="40" t="e">
        <f t="shared" ca="1" si="31"/>
        <v>#N/A</v>
      </c>
      <c r="P101" s="38" t="e">
        <f t="shared" ca="1" si="32"/>
        <v>#N/A</v>
      </c>
      <c r="Q101" s="38" t="e">
        <f t="shared" ca="1" si="32"/>
        <v>#N/A</v>
      </c>
      <c r="R101" s="41" t="e">
        <f t="shared" ca="1" si="32"/>
        <v>#N/A</v>
      </c>
    </row>
    <row r="102" spans="1:18" x14ac:dyDescent="0.15">
      <c r="A102" s="47">
        <v>67</v>
      </c>
      <c r="B102" s="13" t="str">
        <f t="shared" ca="1" si="33"/>
        <v/>
      </c>
      <c r="C102" s="40" t="e">
        <f t="shared" ca="1" si="27"/>
        <v>#N/A</v>
      </c>
      <c r="D102" s="38" t="e">
        <f t="shared" ca="1" si="27"/>
        <v>#N/A</v>
      </c>
      <c r="E102" s="38" t="e">
        <f t="shared" ca="1" si="27"/>
        <v>#N/A</v>
      </c>
      <c r="F102" s="41" t="e">
        <f t="shared" ca="1" si="27"/>
        <v>#N/A</v>
      </c>
      <c r="G102" s="40" t="e">
        <f t="shared" ca="1" si="27"/>
        <v>#N/A</v>
      </c>
      <c r="H102" s="38" t="e">
        <f t="shared" ca="1" si="28"/>
        <v>#N/A</v>
      </c>
      <c r="I102" s="38" t="e">
        <f t="shared" ca="1" si="28"/>
        <v>#N/A</v>
      </c>
      <c r="J102" s="41" t="e">
        <f t="shared" ca="1" si="28"/>
        <v>#N/A</v>
      </c>
      <c r="K102" s="40" t="e">
        <f t="shared" ca="1" si="29"/>
        <v>#N/A</v>
      </c>
      <c r="L102" s="38" t="e">
        <f t="shared" ca="1" si="30"/>
        <v>#N/A</v>
      </c>
      <c r="M102" s="38" t="e">
        <f t="shared" ca="1" si="30"/>
        <v>#N/A</v>
      </c>
      <c r="N102" s="41" t="e">
        <f t="shared" ca="1" si="30"/>
        <v>#N/A</v>
      </c>
      <c r="O102" s="40" t="e">
        <f t="shared" ca="1" si="31"/>
        <v>#N/A</v>
      </c>
      <c r="P102" s="38" t="e">
        <f t="shared" ca="1" si="32"/>
        <v>#N/A</v>
      </c>
      <c r="Q102" s="38" t="e">
        <f t="shared" ca="1" si="32"/>
        <v>#N/A</v>
      </c>
      <c r="R102" s="41" t="e">
        <f t="shared" ca="1" si="32"/>
        <v>#N/A</v>
      </c>
    </row>
    <row r="103" spans="1:18" x14ac:dyDescent="0.15">
      <c r="A103" s="47">
        <v>68</v>
      </c>
      <c r="B103" s="13" t="str">
        <f t="shared" ca="1" si="33"/>
        <v/>
      </c>
      <c r="C103" s="40" t="e">
        <f t="shared" ca="1" si="27"/>
        <v>#N/A</v>
      </c>
      <c r="D103" s="38" t="e">
        <f t="shared" ca="1" si="27"/>
        <v>#N/A</v>
      </c>
      <c r="E103" s="38" t="e">
        <f t="shared" ca="1" si="27"/>
        <v>#N/A</v>
      </c>
      <c r="F103" s="41" t="e">
        <f t="shared" ca="1" si="27"/>
        <v>#N/A</v>
      </c>
      <c r="G103" s="40" t="e">
        <f t="shared" ca="1" si="27"/>
        <v>#N/A</v>
      </c>
      <c r="H103" s="38" t="e">
        <f t="shared" ca="1" si="28"/>
        <v>#N/A</v>
      </c>
      <c r="I103" s="38" t="e">
        <f t="shared" ca="1" si="28"/>
        <v>#N/A</v>
      </c>
      <c r="J103" s="41" t="e">
        <f t="shared" ca="1" si="28"/>
        <v>#N/A</v>
      </c>
      <c r="K103" s="40" t="e">
        <f t="shared" ca="1" si="29"/>
        <v>#N/A</v>
      </c>
      <c r="L103" s="38" t="e">
        <f t="shared" ca="1" si="30"/>
        <v>#N/A</v>
      </c>
      <c r="M103" s="38" t="e">
        <f t="shared" ca="1" si="30"/>
        <v>#N/A</v>
      </c>
      <c r="N103" s="41" t="e">
        <f t="shared" ca="1" si="30"/>
        <v>#N/A</v>
      </c>
      <c r="O103" s="40" t="e">
        <f t="shared" ca="1" si="31"/>
        <v>#N/A</v>
      </c>
      <c r="P103" s="38" t="e">
        <f t="shared" ca="1" si="32"/>
        <v>#N/A</v>
      </c>
      <c r="Q103" s="38" t="e">
        <f t="shared" ca="1" si="32"/>
        <v>#N/A</v>
      </c>
      <c r="R103" s="41" t="e">
        <f t="shared" ca="1" si="32"/>
        <v>#N/A</v>
      </c>
    </row>
    <row r="104" spans="1:18" x14ac:dyDescent="0.15">
      <c r="A104" s="47">
        <v>69</v>
      </c>
      <c r="B104" s="13" t="str">
        <f t="shared" ca="1" si="33"/>
        <v/>
      </c>
      <c r="C104" s="40" t="e">
        <f t="shared" ca="1" si="27"/>
        <v>#N/A</v>
      </c>
      <c r="D104" s="38" t="e">
        <f t="shared" ca="1" si="27"/>
        <v>#N/A</v>
      </c>
      <c r="E104" s="38" t="e">
        <f t="shared" ca="1" si="27"/>
        <v>#N/A</v>
      </c>
      <c r="F104" s="41" t="e">
        <f t="shared" ca="1" si="27"/>
        <v>#N/A</v>
      </c>
      <c r="G104" s="40" t="e">
        <f t="shared" ca="1" si="27"/>
        <v>#N/A</v>
      </c>
      <c r="H104" s="38" t="e">
        <f t="shared" ca="1" si="28"/>
        <v>#N/A</v>
      </c>
      <c r="I104" s="38" t="e">
        <f t="shared" ca="1" si="28"/>
        <v>#N/A</v>
      </c>
      <c r="J104" s="41" t="e">
        <f t="shared" ca="1" si="28"/>
        <v>#N/A</v>
      </c>
      <c r="K104" s="40" t="e">
        <f t="shared" ca="1" si="29"/>
        <v>#N/A</v>
      </c>
      <c r="L104" s="38" t="e">
        <f t="shared" ca="1" si="30"/>
        <v>#N/A</v>
      </c>
      <c r="M104" s="38" t="e">
        <f t="shared" ca="1" si="30"/>
        <v>#N/A</v>
      </c>
      <c r="N104" s="41" t="e">
        <f t="shared" ca="1" si="30"/>
        <v>#N/A</v>
      </c>
      <c r="O104" s="40" t="e">
        <f t="shared" ca="1" si="31"/>
        <v>#N/A</v>
      </c>
      <c r="P104" s="38" t="e">
        <f t="shared" ca="1" si="32"/>
        <v>#N/A</v>
      </c>
      <c r="Q104" s="38" t="e">
        <f t="shared" ca="1" si="32"/>
        <v>#N/A</v>
      </c>
      <c r="R104" s="41" t="e">
        <f t="shared" ca="1" si="32"/>
        <v>#N/A</v>
      </c>
    </row>
    <row r="105" spans="1:18" x14ac:dyDescent="0.15">
      <c r="A105" s="47">
        <v>70</v>
      </c>
      <c r="B105" s="13" t="str">
        <f t="shared" ca="1" si="33"/>
        <v/>
      </c>
      <c r="C105" s="40" t="e">
        <f t="shared" ca="1" si="27"/>
        <v>#N/A</v>
      </c>
      <c r="D105" s="38" t="e">
        <f t="shared" ca="1" si="27"/>
        <v>#N/A</v>
      </c>
      <c r="E105" s="38" t="e">
        <f t="shared" ca="1" si="27"/>
        <v>#N/A</v>
      </c>
      <c r="F105" s="41" t="e">
        <f t="shared" ca="1" si="27"/>
        <v>#N/A</v>
      </c>
      <c r="G105" s="40" t="e">
        <f t="shared" ca="1" si="27"/>
        <v>#N/A</v>
      </c>
      <c r="H105" s="38" t="e">
        <f t="shared" ca="1" si="28"/>
        <v>#N/A</v>
      </c>
      <c r="I105" s="38" t="e">
        <f t="shared" ca="1" si="28"/>
        <v>#N/A</v>
      </c>
      <c r="J105" s="41" t="e">
        <f t="shared" ca="1" si="28"/>
        <v>#N/A</v>
      </c>
      <c r="K105" s="40" t="e">
        <f t="shared" ca="1" si="29"/>
        <v>#N/A</v>
      </c>
      <c r="L105" s="38" t="e">
        <f t="shared" ca="1" si="30"/>
        <v>#N/A</v>
      </c>
      <c r="M105" s="38" t="e">
        <f t="shared" ca="1" si="30"/>
        <v>#N/A</v>
      </c>
      <c r="N105" s="41" t="e">
        <f t="shared" ca="1" si="30"/>
        <v>#N/A</v>
      </c>
      <c r="O105" s="40" t="e">
        <f t="shared" ca="1" si="31"/>
        <v>#N/A</v>
      </c>
      <c r="P105" s="38" t="e">
        <f t="shared" ca="1" si="32"/>
        <v>#N/A</v>
      </c>
      <c r="Q105" s="38" t="e">
        <f t="shared" ca="1" si="32"/>
        <v>#N/A</v>
      </c>
      <c r="R105" s="41" t="e">
        <f t="shared" ca="1" si="32"/>
        <v>#N/A</v>
      </c>
    </row>
    <row r="106" spans="1:18" x14ac:dyDescent="0.15">
      <c r="A106" s="47">
        <v>71</v>
      </c>
      <c r="B106" s="13" t="str">
        <f t="shared" ca="1" si="33"/>
        <v/>
      </c>
      <c r="C106" s="40" t="e">
        <f t="shared" ca="1" si="27"/>
        <v>#N/A</v>
      </c>
      <c r="D106" s="38" t="e">
        <f t="shared" ca="1" si="27"/>
        <v>#N/A</v>
      </c>
      <c r="E106" s="38" t="e">
        <f t="shared" ca="1" si="27"/>
        <v>#N/A</v>
      </c>
      <c r="F106" s="41" t="e">
        <f t="shared" ca="1" si="27"/>
        <v>#N/A</v>
      </c>
      <c r="G106" s="40" t="e">
        <f t="shared" ca="1" si="27"/>
        <v>#N/A</v>
      </c>
      <c r="H106" s="38" t="e">
        <f t="shared" ca="1" si="28"/>
        <v>#N/A</v>
      </c>
      <c r="I106" s="38" t="e">
        <f t="shared" ca="1" si="28"/>
        <v>#N/A</v>
      </c>
      <c r="J106" s="41" t="e">
        <f t="shared" ca="1" si="28"/>
        <v>#N/A</v>
      </c>
      <c r="K106" s="40" t="e">
        <f t="shared" ca="1" si="29"/>
        <v>#N/A</v>
      </c>
      <c r="L106" s="38" t="e">
        <f t="shared" ca="1" si="30"/>
        <v>#N/A</v>
      </c>
      <c r="M106" s="38" t="e">
        <f t="shared" ca="1" si="30"/>
        <v>#N/A</v>
      </c>
      <c r="N106" s="41" t="e">
        <f t="shared" ca="1" si="30"/>
        <v>#N/A</v>
      </c>
      <c r="O106" s="40" t="e">
        <f t="shared" ca="1" si="31"/>
        <v>#N/A</v>
      </c>
      <c r="P106" s="38" t="e">
        <f t="shared" ca="1" si="32"/>
        <v>#N/A</v>
      </c>
      <c r="Q106" s="38" t="e">
        <f t="shared" ca="1" si="32"/>
        <v>#N/A</v>
      </c>
      <c r="R106" s="41" t="e">
        <f t="shared" ca="1" si="32"/>
        <v>#N/A</v>
      </c>
    </row>
    <row r="107" spans="1:18" x14ac:dyDescent="0.15">
      <c r="A107" s="47">
        <v>72</v>
      </c>
      <c r="B107" s="13" t="str">
        <f t="shared" ca="1" si="33"/>
        <v/>
      </c>
      <c r="C107" s="40" t="e">
        <f t="shared" ca="1" si="27"/>
        <v>#N/A</v>
      </c>
      <c r="D107" s="38" t="e">
        <f t="shared" ca="1" si="27"/>
        <v>#N/A</v>
      </c>
      <c r="E107" s="38" t="e">
        <f t="shared" ca="1" si="27"/>
        <v>#N/A</v>
      </c>
      <c r="F107" s="41" t="e">
        <f t="shared" ca="1" si="27"/>
        <v>#N/A</v>
      </c>
      <c r="G107" s="40" t="e">
        <f t="shared" ca="1" si="27"/>
        <v>#N/A</v>
      </c>
      <c r="H107" s="38" t="e">
        <f t="shared" ca="1" si="28"/>
        <v>#N/A</v>
      </c>
      <c r="I107" s="38" t="e">
        <f t="shared" ca="1" si="28"/>
        <v>#N/A</v>
      </c>
      <c r="J107" s="41" t="e">
        <f t="shared" ca="1" si="28"/>
        <v>#N/A</v>
      </c>
      <c r="K107" s="40" t="e">
        <f t="shared" ca="1" si="29"/>
        <v>#N/A</v>
      </c>
      <c r="L107" s="38" t="e">
        <f t="shared" ca="1" si="30"/>
        <v>#N/A</v>
      </c>
      <c r="M107" s="38" t="e">
        <f t="shared" ca="1" si="30"/>
        <v>#N/A</v>
      </c>
      <c r="N107" s="41" t="e">
        <f t="shared" ca="1" si="30"/>
        <v>#N/A</v>
      </c>
      <c r="O107" s="40" t="e">
        <f t="shared" ca="1" si="31"/>
        <v>#N/A</v>
      </c>
      <c r="P107" s="38" t="e">
        <f t="shared" ca="1" si="32"/>
        <v>#N/A</v>
      </c>
      <c r="Q107" s="38" t="e">
        <f t="shared" ca="1" si="32"/>
        <v>#N/A</v>
      </c>
      <c r="R107" s="41" t="e">
        <f t="shared" ca="1" si="32"/>
        <v>#N/A</v>
      </c>
    </row>
    <row r="108" spans="1:18" x14ac:dyDescent="0.15">
      <c r="A108" s="47">
        <v>73</v>
      </c>
      <c r="B108" s="13" t="str">
        <f t="shared" ca="1" si="33"/>
        <v/>
      </c>
      <c r="C108" s="40" t="e">
        <f t="shared" ca="1" si="27"/>
        <v>#N/A</v>
      </c>
      <c r="D108" s="38" t="e">
        <f t="shared" ca="1" si="27"/>
        <v>#N/A</v>
      </c>
      <c r="E108" s="38" t="e">
        <f t="shared" ca="1" si="27"/>
        <v>#N/A</v>
      </c>
      <c r="F108" s="41" t="e">
        <f t="shared" ca="1" si="27"/>
        <v>#N/A</v>
      </c>
      <c r="G108" s="40" t="e">
        <f t="shared" ca="1" si="27"/>
        <v>#N/A</v>
      </c>
      <c r="H108" s="38" t="e">
        <f t="shared" ca="1" si="28"/>
        <v>#N/A</v>
      </c>
      <c r="I108" s="38" t="e">
        <f t="shared" ca="1" si="28"/>
        <v>#N/A</v>
      </c>
      <c r="J108" s="41" t="e">
        <f t="shared" ca="1" si="28"/>
        <v>#N/A</v>
      </c>
      <c r="K108" s="40" t="e">
        <f t="shared" ca="1" si="29"/>
        <v>#N/A</v>
      </c>
      <c r="L108" s="38" t="e">
        <f t="shared" ca="1" si="30"/>
        <v>#N/A</v>
      </c>
      <c r="M108" s="38" t="e">
        <f t="shared" ca="1" si="30"/>
        <v>#N/A</v>
      </c>
      <c r="N108" s="41" t="e">
        <f t="shared" ca="1" si="30"/>
        <v>#N/A</v>
      </c>
      <c r="O108" s="40" t="e">
        <f t="shared" ca="1" si="31"/>
        <v>#N/A</v>
      </c>
      <c r="P108" s="38" t="e">
        <f t="shared" ca="1" si="32"/>
        <v>#N/A</v>
      </c>
      <c r="Q108" s="38" t="e">
        <f t="shared" ca="1" si="32"/>
        <v>#N/A</v>
      </c>
      <c r="R108" s="41" t="e">
        <f t="shared" ca="1" si="32"/>
        <v>#N/A</v>
      </c>
    </row>
    <row r="109" spans="1:18" x14ac:dyDescent="0.15">
      <c r="A109" s="47">
        <v>74</v>
      </c>
      <c r="B109" s="13" t="str">
        <f t="shared" ca="1" si="33"/>
        <v/>
      </c>
      <c r="C109" s="40" t="e">
        <f t="shared" ca="1" si="27"/>
        <v>#N/A</v>
      </c>
      <c r="D109" s="38" t="e">
        <f t="shared" ca="1" si="27"/>
        <v>#N/A</v>
      </c>
      <c r="E109" s="38" t="e">
        <f t="shared" ca="1" si="27"/>
        <v>#N/A</v>
      </c>
      <c r="F109" s="41" t="e">
        <f t="shared" ca="1" si="27"/>
        <v>#N/A</v>
      </c>
      <c r="G109" s="40" t="e">
        <f t="shared" ca="1" si="27"/>
        <v>#N/A</v>
      </c>
      <c r="H109" s="38" t="e">
        <f t="shared" ca="1" si="28"/>
        <v>#N/A</v>
      </c>
      <c r="I109" s="38" t="e">
        <f t="shared" ca="1" si="28"/>
        <v>#N/A</v>
      </c>
      <c r="J109" s="41" t="e">
        <f t="shared" ca="1" si="28"/>
        <v>#N/A</v>
      </c>
      <c r="K109" s="40" t="e">
        <f t="shared" ca="1" si="29"/>
        <v>#N/A</v>
      </c>
      <c r="L109" s="38" t="e">
        <f t="shared" ca="1" si="30"/>
        <v>#N/A</v>
      </c>
      <c r="M109" s="38" t="e">
        <f t="shared" ca="1" si="30"/>
        <v>#N/A</v>
      </c>
      <c r="N109" s="41" t="e">
        <f t="shared" ca="1" si="30"/>
        <v>#N/A</v>
      </c>
      <c r="O109" s="40" t="e">
        <f t="shared" ca="1" si="31"/>
        <v>#N/A</v>
      </c>
      <c r="P109" s="38" t="e">
        <f t="shared" ca="1" si="32"/>
        <v>#N/A</v>
      </c>
      <c r="Q109" s="38" t="e">
        <f t="shared" ca="1" si="32"/>
        <v>#N/A</v>
      </c>
      <c r="R109" s="41" t="e">
        <f t="shared" ca="1" si="32"/>
        <v>#N/A</v>
      </c>
    </row>
    <row r="110" spans="1:18" x14ac:dyDescent="0.15">
      <c r="A110" s="47">
        <v>75</v>
      </c>
      <c r="B110" s="13" t="str">
        <f t="shared" ca="1" si="33"/>
        <v/>
      </c>
      <c r="C110" s="42" t="e">
        <f t="shared" ca="1" si="27"/>
        <v>#N/A</v>
      </c>
      <c r="D110" s="43" t="e">
        <f t="shared" ca="1" si="27"/>
        <v>#N/A</v>
      </c>
      <c r="E110" s="43" t="e">
        <f t="shared" ca="1" si="27"/>
        <v>#N/A</v>
      </c>
      <c r="F110" s="44" t="e">
        <f t="shared" ca="1" si="27"/>
        <v>#N/A</v>
      </c>
      <c r="G110" s="42" t="e">
        <f t="shared" ca="1" si="27"/>
        <v>#N/A</v>
      </c>
      <c r="H110" s="43" t="e">
        <f t="shared" ca="1" si="28"/>
        <v>#N/A</v>
      </c>
      <c r="I110" s="43" t="e">
        <f t="shared" ca="1" si="28"/>
        <v>#N/A</v>
      </c>
      <c r="J110" s="44" t="e">
        <f t="shared" ca="1" si="28"/>
        <v>#N/A</v>
      </c>
      <c r="K110" s="42" t="e">
        <f t="shared" ca="1" si="29"/>
        <v>#N/A</v>
      </c>
      <c r="L110" s="43" t="e">
        <f t="shared" ca="1" si="30"/>
        <v>#N/A</v>
      </c>
      <c r="M110" s="43" t="e">
        <f t="shared" ca="1" si="30"/>
        <v>#N/A</v>
      </c>
      <c r="N110" s="44" t="e">
        <f t="shared" ca="1" si="30"/>
        <v>#N/A</v>
      </c>
      <c r="O110" s="42" t="e">
        <f t="shared" ca="1" si="31"/>
        <v>#N/A</v>
      </c>
      <c r="P110" s="43" t="e">
        <f t="shared" ca="1" si="32"/>
        <v>#N/A</v>
      </c>
      <c r="Q110" s="43" t="e">
        <f t="shared" ca="1" si="32"/>
        <v>#N/A</v>
      </c>
      <c r="R110" s="44" t="e">
        <f t="shared" ca="1" si="32"/>
        <v>#N/A</v>
      </c>
    </row>
  </sheetData>
  <mergeCells count="5">
    <mergeCell ref="C4:F4"/>
    <mergeCell ref="C6:F6"/>
    <mergeCell ref="C7:F7"/>
    <mergeCell ref="C8:F8"/>
    <mergeCell ref="C9:F9"/>
  </mergeCells>
  <dataValidations count="2">
    <dataValidation type="list" allowBlank="1" showInputMessage="1" showErrorMessage="1" sqref="C4">
      <formula1>$W$42:$W$44</formula1>
    </dataValidation>
    <dataValidation type="list" allowBlank="1" showInputMessage="1" showErrorMessage="1" sqref="C6:C9">
      <formula1>$Y$42:$Y$57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7"/>
  <sheetViews>
    <sheetView zoomScale="125" zoomScaleNormal="125" zoomScalePageLayoutView="125" workbookViewId="0"/>
  </sheetViews>
  <sheetFormatPr baseColWidth="10" defaultRowHeight="12" x14ac:dyDescent="0.15"/>
  <cols>
    <col min="1" max="16384" width="11" style="2"/>
  </cols>
  <sheetData>
    <row r="1" spans="1:27" ht="16" x14ac:dyDescent="0.2">
      <c r="A1" s="1" t="s">
        <v>32</v>
      </c>
    </row>
    <row r="5" spans="1:27" x14ac:dyDescent="0.15">
      <c r="B5" s="8" t="s">
        <v>33</v>
      </c>
      <c r="G5" s="8" t="s">
        <v>34</v>
      </c>
      <c r="L5" s="8" t="s">
        <v>148</v>
      </c>
      <c r="Q5" s="8" t="s">
        <v>149</v>
      </c>
      <c r="V5" s="8" t="s">
        <v>150</v>
      </c>
      <c r="AA5" s="8" t="s">
        <v>151</v>
      </c>
    </row>
    <row r="28" spans="1:31" s="3" customFormat="1" ht="36" x14ac:dyDescent="0.15">
      <c r="B28" s="3" t="s">
        <v>95</v>
      </c>
      <c r="C28" s="3" t="s">
        <v>100</v>
      </c>
      <c r="D28" s="3" t="s">
        <v>105</v>
      </c>
      <c r="E28" s="3" t="s">
        <v>110</v>
      </c>
      <c r="F28" s="3" t="s">
        <v>115</v>
      </c>
      <c r="G28" s="3" t="s">
        <v>188</v>
      </c>
      <c r="H28" s="3" t="s">
        <v>189</v>
      </c>
      <c r="I28" s="3" t="s">
        <v>190</v>
      </c>
      <c r="J28" s="3" t="s">
        <v>191</v>
      </c>
      <c r="K28" s="3" t="s">
        <v>192</v>
      </c>
      <c r="L28" s="3" t="s">
        <v>91</v>
      </c>
      <c r="M28" s="3" t="s">
        <v>96</v>
      </c>
      <c r="N28" s="3" t="s">
        <v>101</v>
      </c>
      <c r="O28" s="3" t="s">
        <v>106</v>
      </c>
      <c r="P28" s="3" t="s">
        <v>111</v>
      </c>
      <c r="Q28" s="3" t="s">
        <v>92</v>
      </c>
      <c r="R28" s="3" t="s">
        <v>97</v>
      </c>
      <c r="S28" s="3" t="s">
        <v>102</v>
      </c>
      <c r="T28" s="3" t="s">
        <v>107</v>
      </c>
      <c r="U28" s="3" t="s">
        <v>112</v>
      </c>
      <c r="V28" s="3" t="s">
        <v>93</v>
      </c>
      <c r="W28" s="3" t="s">
        <v>98</v>
      </c>
      <c r="X28" s="3" t="s">
        <v>103</v>
      </c>
      <c r="Y28" s="3" t="s">
        <v>108</v>
      </c>
      <c r="Z28" s="3" t="s">
        <v>113</v>
      </c>
      <c r="AA28" s="3" t="s">
        <v>94</v>
      </c>
      <c r="AB28" s="3" t="s">
        <v>99</v>
      </c>
      <c r="AC28" s="3" t="s">
        <v>104</v>
      </c>
      <c r="AD28" s="3" t="s">
        <v>109</v>
      </c>
      <c r="AE28" s="3" t="s">
        <v>114</v>
      </c>
    </row>
    <row r="29" spans="1:31" x14ac:dyDescent="0.15">
      <c r="A29" s="2">
        <v>0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</row>
    <row r="30" spans="1:31" x14ac:dyDescent="0.15">
      <c r="A30" s="2">
        <v>1</v>
      </c>
      <c r="B30" s="6">
        <v>9.5517045073520099E-6</v>
      </c>
      <c r="C30" s="6">
        <v>5.8071296478021597E-5</v>
      </c>
      <c r="D30" s="6">
        <v>5.4856560632803397E-5</v>
      </c>
      <c r="E30" s="6">
        <v>4.7154858098815402E-5</v>
      </c>
      <c r="F30" s="6">
        <v>1.8685119943477701E-5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7.6584237748807701E-4</v>
      </c>
      <c r="M30" s="6">
        <v>2.3843856454030302E-3</v>
      </c>
      <c r="N30" s="6">
        <v>1.46642731103511E-3</v>
      </c>
      <c r="O30" s="6">
        <v>1.2504378096965601E-3</v>
      </c>
      <c r="P30" s="6">
        <v>1.0117356497853099E-3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</row>
    <row r="31" spans="1:31" x14ac:dyDescent="0.15">
      <c r="A31" s="2">
        <v>2</v>
      </c>
      <c r="B31" s="6">
        <v>3.6255147766064702E-5</v>
      </c>
      <c r="C31" s="6">
        <v>9.7220353934420001E-5</v>
      </c>
      <c r="D31" s="6">
        <v>9.6645403260509194E-5</v>
      </c>
      <c r="E31" s="6">
        <v>1.05699832031086E-4</v>
      </c>
      <c r="F31" s="6">
        <v>6.4195250444539596E-5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2.0684226034722599E-3</v>
      </c>
      <c r="M31" s="6">
        <v>7.2070695167396198E-3</v>
      </c>
      <c r="N31" s="6">
        <v>4.0203802944020796E-3</v>
      </c>
      <c r="O31" s="6">
        <v>3.69272375558692E-3</v>
      </c>
      <c r="P31" s="6">
        <v>2.5067754534883599E-3</v>
      </c>
      <c r="Q31" s="6">
        <v>7.3375440819459899E-6</v>
      </c>
      <c r="R31" s="6">
        <v>3.6862477456671297E-4</v>
      </c>
      <c r="S31" s="6">
        <v>4.2463893583048E-5</v>
      </c>
      <c r="T31" s="6">
        <v>4.8783164369372697E-5</v>
      </c>
      <c r="U31" s="6">
        <v>1.45640346318063E-5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</row>
    <row r="32" spans="1:31" x14ac:dyDescent="0.15">
      <c r="A32" s="2">
        <v>3</v>
      </c>
      <c r="B32" s="6">
        <v>8.7389142707970806E-5</v>
      </c>
      <c r="C32" s="6">
        <v>1.54314312020827E-4</v>
      </c>
      <c r="D32" s="6">
        <v>1.8224995073597299E-4</v>
      </c>
      <c r="E32" s="6">
        <v>2.2789207717267699E-4</v>
      </c>
      <c r="F32" s="6">
        <v>1.14733430235769E-4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3.3806198054070701E-3</v>
      </c>
      <c r="M32" s="6">
        <v>1.3686923038041801E-2</v>
      </c>
      <c r="N32" s="6">
        <v>7.9427862201086694E-3</v>
      </c>
      <c r="O32" s="6">
        <v>6.2733128606189603E-3</v>
      </c>
      <c r="P32" s="6">
        <v>4.0277340944226397E-3</v>
      </c>
      <c r="Q32" s="6">
        <v>1.32281012917123E-5</v>
      </c>
      <c r="R32" s="6">
        <v>6.4329916078519295E-4</v>
      </c>
      <c r="S32" s="6">
        <v>1.0569973211288899E-4</v>
      </c>
      <c r="T32" s="6">
        <v>9.5061111686040194E-5</v>
      </c>
      <c r="U32" s="6">
        <v>5.9495952190085702E-5</v>
      </c>
      <c r="V32" s="6">
        <v>0</v>
      </c>
      <c r="W32" s="6">
        <v>4.9309571459406602E-5</v>
      </c>
      <c r="X32" s="6">
        <v>0</v>
      </c>
      <c r="Y32" s="6">
        <v>0</v>
      </c>
      <c r="Z32" s="6">
        <v>4.8969201684037196E-6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</row>
    <row r="33" spans="1:31" x14ac:dyDescent="0.15">
      <c r="A33" s="2">
        <v>4</v>
      </c>
      <c r="B33" s="6">
        <v>1.5263789365871499E-4</v>
      </c>
      <c r="C33" s="6">
        <v>1.6949772123681E-4</v>
      </c>
      <c r="D33" s="6">
        <v>2.6581428346161802E-4</v>
      </c>
      <c r="E33" s="6">
        <v>2.71377165898917E-4</v>
      </c>
      <c r="F33" s="6">
        <v>2.05497253091753E-4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4.6103891198355498E-3</v>
      </c>
      <c r="M33" s="6">
        <v>1.9293260420010502E-2</v>
      </c>
      <c r="N33" s="6">
        <v>1.18171999898273E-2</v>
      </c>
      <c r="O33" s="6">
        <v>8.7256302975253202E-3</v>
      </c>
      <c r="P33" s="6">
        <v>5.2205622295786597E-3</v>
      </c>
      <c r="Q33" s="6">
        <v>1.32281012917123E-5</v>
      </c>
      <c r="R33" s="6">
        <v>8.76251434675227E-4</v>
      </c>
      <c r="S33" s="6">
        <v>3.1739440293007801E-4</v>
      </c>
      <c r="T33" s="6">
        <v>1.4805020699376899E-4</v>
      </c>
      <c r="U33" s="6">
        <v>6.4543395156426998E-5</v>
      </c>
      <c r="V33" s="6">
        <v>0</v>
      </c>
      <c r="W33" s="6">
        <v>4.9309571459406602E-5</v>
      </c>
      <c r="X33" s="6">
        <v>0</v>
      </c>
      <c r="Y33" s="6">
        <v>0</v>
      </c>
      <c r="Z33" s="6">
        <v>4.8969201684037196E-6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</row>
    <row r="34" spans="1:31" x14ac:dyDescent="0.15">
      <c r="A34" s="2">
        <v>5</v>
      </c>
      <c r="B34" s="6">
        <v>1.7905561342561999E-4</v>
      </c>
      <c r="C34" s="6">
        <v>2.9217976687908399E-4</v>
      </c>
      <c r="D34" s="6">
        <v>3.64576900676578E-4</v>
      </c>
      <c r="E34" s="6">
        <v>3.8259768450221899E-4</v>
      </c>
      <c r="F34" s="6">
        <v>2.7316634131985799E-4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5.5199813876999097E-3</v>
      </c>
      <c r="M34" s="6">
        <v>2.4665898946685801E-2</v>
      </c>
      <c r="N34" s="6">
        <v>1.5835521412623399E-2</v>
      </c>
      <c r="O34" s="6">
        <v>1.09404188205155E-2</v>
      </c>
      <c r="P34" s="6">
        <v>6.2233899543883897E-3</v>
      </c>
      <c r="Q34" s="6">
        <v>1.32281012917123E-5</v>
      </c>
      <c r="R34" s="6">
        <v>1.1764412120571601E-3</v>
      </c>
      <c r="S34" s="6">
        <v>5.0443244364621002E-4</v>
      </c>
      <c r="T34" s="6">
        <v>2.34634425520669E-4</v>
      </c>
      <c r="U34" s="6">
        <v>6.4543395156426998E-5</v>
      </c>
      <c r="V34" s="6">
        <v>0</v>
      </c>
      <c r="W34" s="6">
        <v>6.1494864815138397E-5</v>
      </c>
      <c r="X34" s="6">
        <v>0</v>
      </c>
      <c r="Y34" s="6">
        <v>0</v>
      </c>
      <c r="Z34" s="6">
        <v>4.8969201684037196E-6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</row>
    <row r="35" spans="1:31" x14ac:dyDescent="0.15">
      <c r="A35" s="2">
        <v>6</v>
      </c>
      <c r="B35" s="6">
        <v>1.8996934392550999E-4</v>
      </c>
      <c r="C35" s="6">
        <v>3.3251536556758399E-4</v>
      </c>
      <c r="D35" s="6">
        <v>4.4523369575762503E-4</v>
      </c>
      <c r="E35" s="6">
        <v>4.5329837887433E-4</v>
      </c>
      <c r="F35" s="6">
        <v>3.33803798563248E-4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6.4875440921284997E-3</v>
      </c>
      <c r="M35" s="6">
        <v>3.0909962031108799E-2</v>
      </c>
      <c r="N35" s="6">
        <v>2.03061132431126E-2</v>
      </c>
      <c r="O35" s="6">
        <v>1.3663318840785201E-2</v>
      </c>
      <c r="P35" s="6">
        <v>7.3788666783276401E-3</v>
      </c>
      <c r="Q35" s="6">
        <v>1.32281012917123E-5</v>
      </c>
      <c r="R35" s="6">
        <v>1.4597912218881699E-3</v>
      </c>
      <c r="S35" s="6">
        <v>6.7876310117878202E-4</v>
      </c>
      <c r="T35" s="6">
        <v>2.8945806557611098E-4</v>
      </c>
      <c r="U35" s="6">
        <v>8.1638737606811994E-5</v>
      </c>
      <c r="V35" s="6">
        <v>0</v>
      </c>
      <c r="W35" s="6">
        <v>6.1494864815138397E-5</v>
      </c>
      <c r="X35" s="6">
        <v>4.1004538568770001E-5</v>
      </c>
      <c r="Y35" s="6">
        <v>0</v>
      </c>
      <c r="Z35" s="6">
        <v>4.8969201684037196E-6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</row>
    <row r="36" spans="1:31" x14ac:dyDescent="0.15">
      <c r="A36" s="2">
        <v>7</v>
      </c>
      <c r="B36" s="6">
        <v>2.5795093925237299E-4</v>
      </c>
      <c r="C36" s="6">
        <v>4.6796760602405197E-4</v>
      </c>
      <c r="D36" s="6">
        <v>5.2630265361961002E-4</v>
      </c>
      <c r="E36" s="6">
        <v>5.1750874992229805E-4</v>
      </c>
      <c r="F36" s="6">
        <v>4.2268588954404298E-4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7.3523865142428504E-3</v>
      </c>
      <c r="M36" s="6">
        <v>3.7746705028783897E-2</v>
      </c>
      <c r="N36" s="6">
        <v>2.4876453955629398E-2</v>
      </c>
      <c r="O36" s="6">
        <v>1.6381897342491399E-2</v>
      </c>
      <c r="P36" s="6">
        <v>8.6430798322520291E-3</v>
      </c>
      <c r="Q36" s="6">
        <v>2.67764264988045E-5</v>
      </c>
      <c r="R36" s="6">
        <v>1.7265068089314601E-3</v>
      </c>
      <c r="S36" s="6">
        <v>8.09902888832184E-4</v>
      </c>
      <c r="T36" s="6">
        <v>3.4833354317775298E-4</v>
      </c>
      <c r="U36" s="6">
        <v>9.1214891135255903E-5</v>
      </c>
      <c r="V36" s="6">
        <v>0</v>
      </c>
      <c r="W36" s="6">
        <v>1.08727467133486E-4</v>
      </c>
      <c r="X36" s="6">
        <v>5.5271992884251399E-5</v>
      </c>
      <c r="Y36" s="6">
        <v>0</v>
      </c>
      <c r="Z36" s="6">
        <v>4.8969201684037196E-6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</row>
    <row r="37" spans="1:31" x14ac:dyDescent="0.15">
      <c r="A37" s="2">
        <v>8</v>
      </c>
      <c r="B37" s="6">
        <v>2.91815005759392E-4</v>
      </c>
      <c r="C37" s="6">
        <v>5.1074247485964305E-4</v>
      </c>
      <c r="D37" s="6">
        <v>7.3625636416685197E-4</v>
      </c>
      <c r="E37" s="6">
        <v>6.8804818017602495E-4</v>
      </c>
      <c r="F37" s="6">
        <v>4.71840000990095E-4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8.1466240358798198E-3</v>
      </c>
      <c r="M37" s="6">
        <v>4.41462434652364E-2</v>
      </c>
      <c r="N37" s="6">
        <v>2.8860182314866398E-2</v>
      </c>
      <c r="O37" s="6">
        <v>1.9223273641022599E-2</v>
      </c>
      <c r="P37" s="6">
        <v>9.7101254770907697E-3</v>
      </c>
      <c r="Q37" s="6">
        <v>3.8634691458579003E-5</v>
      </c>
      <c r="R37" s="6">
        <v>2.1896512311579499E-3</v>
      </c>
      <c r="S37" s="6">
        <v>9.1852504481863297E-4</v>
      </c>
      <c r="T37" s="6">
        <v>4.2139502719982201E-4</v>
      </c>
      <c r="U37" s="6">
        <v>1.09192299077995E-4</v>
      </c>
      <c r="V37" s="6">
        <v>0</v>
      </c>
      <c r="W37" s="6">
        <v>2.0545982610256999E-4</v>
      </c>
      <c r="X37" s="6">
        <v>5.5271992884251399E-5</v>
      </c>
      <c r="Y37" s="6">
        <v>1.5559591466617099E-5</v>
      </c>
      <c r="Z37" s="6">
        <v>4.8969201684037196E-6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</row>
    <row r="38" spans="1:31" x14ac:dyDescent="0.15">
      <c r="A38" s="2">
        <v>9</v>
      </c>
      <c r="B38" s="6">
        <v>3.85308461961777E-4</v>
      </c>
      <c r="C38" s="6">
        <v>5.3294515396406096E-4</v>
      </c>
      <c r="D38" s="6">
        <v>8.3727398072402503E-4</v>
      </c>
      <c r="E38" s="6">
        <v>7.9955798468443198E-4</v>
      </c>
      <c r="F38" s="6">
        <v>5.6930296343557204E-4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9.1108888909288699E-3</v>
      </c>
      <c r="M38" s="6">
        <v>5.2160075221920697E-2</v>
      </c>
      <c r="N38" s="6">
        <v>3.2710573303100898E-2</v>
      </c>
      <c r="O38" s="6">
        <v>2.20772651356144E-2</v>
      </c>
      <c r="P38" s="6">
        <v>1.09611095461999E-2</v>
      </c>
      <c r="Q38" s="6">
        <v>4.4115364658830001E-5</v>
      </c>
      <c r="R38" s="6">
        <v>2.90064697652687E-3</v>
      </c>
      <c r="S38" s="6">
        <v>1.0267667978795E-3</v>
      </c>
      <c r="T38" s="6">
        <v>4.80649326589153E-4</v>
      </c>
      <c r="U38" s="6">
        <v>1.11082469363695E-4</v>
      </c>
      <c r="V38" s="6">
        <v>0</v>
      </c>
      <c r="W38" s="6">
        <v>2.0545982610256999E-4</v>
      </c>
      <c r="X38" s="6">
        <v>6.6099334811837806E-5</v>
      </c>
      <c r="Y38" s="6">
        <v>1.5559591466617099E-5</v>
      </c>
      <c r="Z38" s="6">
        <v>4.8969201684037196E-6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</row>
    <row r="39" spans="1:31" x14ac:dyDescent="0.15">
      <c r="A39" s="2">
        <v>10</v>
      </c>
      <c r="B39" s="6">
        <v>4.0282483373617703E-4</v>
      </c>
      <c r="C39" s="6">
        <v>7.1561363251286298E-4</v>
      </c>
      <c r="D39" s="6">
        <v>8.9042789812788603E-4</v>
      </c>
      <c r="E39" s="6">
        <v>8.6616400922501203E-4</v>
      </c>
      <c r="F39" s="6">
        <v>6.3297418502605504E-4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9.9779726394056602E-3</v>
      </c>
      <c r="M39" s="6">
        <v>6.0744104696287E-2</v>
      </c>
      <c r="N39" s="6">
        <v>3.6620768992334102E-2</v>
      </c>
      <c r="O39" s="6">
        <v>2.445099872644E-2</v>
      </c>
      <c r="P39" s="6">
        <v>1.1996427861627201E-2</v>
      </c>
      <c r="Q39" s="6">
        <v>5.19062604843624E-5</v>
      </c>
      <c r="R39" s="6">
        <v>3.5995282618883802E-3</v>
      </c>
      <c r="S39" s="6">
        <v>1.15011260167748E-3</v>
      </c>
      <c r="T39" s="6">
        <v>5.6227183245352705E-4</v>
      </c>
      <c r="U39" s="6">
        <v>1.2756330072655401E-4</v>
      </c>
      <c r="V39" s="6">
        <v>0</v>
      </c>
      <c r="W39" s="6">
        <v>2.4761768270978101E-4</v>
      </c>
      <c r="X39" s="6">
        <v>6.6099334811837806E-5</v>
      </c>
      <c r="Y39" s="6">
        <v>1.5559591466617099E-5</v>
      </c>
      <c r="Z39" s="6">
        <v>4.8969201684037196E-6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</row>
    <row r="40" spans="1:31" x14ac:dyDescent="0.15">
      <c r="A40" s="2">
        <v>11</v>
      </c>
      <c r="B40" s="6">
        <v>4.39808179892908E-4</v>
      </c>
      <c r="C40" s="6">
        <v>8.6932961066429502E-4</v>
      </c>
      <c r="D40" s="6">
        <v>9.9172881053214692E-4</v>
      </c>
      <c r="E40" s="6">
        <v>9.3602831672722896E-4</v>
      </c>
      <c r="F40" s="6">
        <v>6.7891231654380305E-4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1.08177184504451E-2</v>
      </c>
      <c r="M40" s="6">
        <v>7.2474447994915397E-2</v>
      </c>
      <c r="N40" s="6">
        <v>4.1740720472619203E-2</v>
      </c>
      <c r="O40" s="6">
        <v>2.7449587018849898E-2</v>
      </c>
      <c r="P40" s="6">
        <v>1.3204284752904E-2</v>
      </c>
      <c r="Q40" s="6">
        <v>6.2467515456693005E-5</v>
      </c>
      <c r="R40" s="6">
        <v>4.2993867377457999E-3</v>
      </c>
      <c r="S40" s="6">
        <v>1.4434836288781999E-3</v>
      </c>
      <c r="T40" s="6">
        <v>6.6091362931713698E-4</v>
      </c>
      <c r="U40" s="6">
        <v>1.5348205916728401E-4</v>
      </c>
      <c r="V40" s="6">
        <v>0</v>
      </c>
      <c r="W40" s="6">
        <v>3.2258616916451403E-4</v>
      </c>
      <c r="X40" s="6">
        <v>7.3798086928558902E-5</v>
      </c>
      <c r="Y40" s="6">
        <v>2.8461168731902999E-5</v>
      </c>
      <c r="Z40" s="6">
        <v>4.8969201684037196E-6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</row>
    <row r="41" spans="1:31" x14ac:dyDescent="0.15">
      <c r="A41" s="2">
        <v>12</v>
      </c>
      <c r="B41" s="6">
        <v>4.9511971008823802E-4</v>
      </c>
      <c r="C41" s="6">
        <v>9.4593090932499095E-4</v>
      </c>
      <c r="D41" s="6">
        <v>1.05031092265362E-3</v>
      </c>
      <c r="E41" s="6">
        <v>9.8295472322719804E-4</v>
      </c>
      <c r="F41" s="6">
        <v>7.5559555660526705E-4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1.1465454221557401E-2</v>
      </c>
      <c r="M41" s="6">
        <v>8.3021292150614004E-2</v>
      </c>
      <c r="N41" s="6">
        <v>4.6167108295817202E-2</v>
      </c>
      <c r="O41" s="6">
        <v>2.98355525171577E-2</v>
      </c>
      <c r="P41" s="6">
        <v>1.41661226364245E-2</v>
      </c>
      <c r="Q41" s="6">
        <v>6.74944542411674E-5</v>
      </c>
      <c r="R41" s="6">
        <v>5.0568673159920403E-3</v>
      </c>
      <c r="S41" s="6">
        <v>1.6849077785890099E-3</v>
      </c>
      <c r="T41" s="6">
        <v>7.2568495431342699E-4</v>
      </c>
      <c r="U41" s="6">
        <v>1.75759175151346E-4</v>
      </c>
      <c r="V41" s="6">
        <v>0</v>
      </c>
      <c r="W41" s="6">
        <v>3.4035440401160701E-4</v>
      </c>
      <c r="X41" s="6">
        <v>7.3798086928558902E-5</v>
      </c>
      <c r="Y41" s="6">
        <v>3.3845072551431902E-5</v>
      </c>
      <c r="Z41" s="6">
        <v>4.8969201684037196E-6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</row>
    <row r="42" spans="1:31" x14ac:dyDescent="0.15">
      <c r="A42" s="2">
        <v>13</v>
      </c>
      <c r="B42" s="6">
        <v>5.1306312772493004E-4</v>
      </c>
      <c r="C42" s="6">
        <v>1.02185303605774E-3</v>
      </c>
      <c r="D42" s="6">
        <v>1.12788593210898E-3</v>
      </c>
      <c r="E42" s="6">
        <v>1.02031061828867E-3</v>
      </c>
      <c r="F42" s="6">
        <v>8.3553357625330003E-4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1.2088042590089E-2</v>
      </c>
      <c r="M42" s="6">
        <v>9.05187025028866E-2</v>
      </c>
      <c r="N42" s="6">
        <v>4.9519986375662003E-2</v>
      </c>
      <c r="O42" s="6">
        <v>3.1555301196752997E-2</v>
      </c>
      <c r="P42" s="6">
        <v>1.4949592334067899E-2</v>
      </c>
      <c r="Q42" s="6">
        <v>1.0221536970243601E-4</v>
      </c>
      <c r="R42" s="6">
        <v>5.9227563764110997E-3</v>
      </c>
      <c r="S42" s="6">
        <v>1.78641342838256E-3</v>
      </c>
      <c r="T42" s="6">
        <v>8.04285151209964E-4</v>
      </c>
      <c r="U42" s="6">
        <v>1.88362219625652E-4</v>
      </c>
      <c r="V42" s="6">
        <v>0</v>
      </c>
      <c r="W42" s="6">
        <v>3.7394085128775298E-4</v>
      </c>
      <c r="X42" s="6">
        <v>7.3798086928558902E-5</v>
      </c>
      <c r="Y42" s="6">
        <v>3.3845072551431902E-5</v>
      </c>
      <c r="Z42" s="6">
        <v>4.8969201684037196E-6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</row>
    <row r="43" spans="1:31" x14ac:dyDescent="0.15">
      <c r="A43" s="2">
        <v>14</v>
      </c>
      <c r="B43" s="6">
        <v>5.3914212122299599E-4</v>
      </c>
      <c r="C43" s="6">
        <v>1.1424310004902599E-3</v>
      </c>
      <c r="D43" s="6">
        <v>1.16484960213388E-3</v>
      </c>
      <c r="E43" s="6">
        <v>1.03468583339164E-3</v>
      </c>
      <c r="F43" s="6">
        <v>8.6202499195987001E-4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1.25569959949295E-2</v>
      </c>
      <c r="M43" s="6">
        <v>9.4885394908041903E-2</v>
      </c>
      <c r="N43" s="6">
        <v>5.1660624284939199E-2</v>
      </c>
      <c r="O43" s="6">
        <v>3.2786256122365298E-2</v>
      </c>
      <c r="P43" s="6">
        <v>1.54026682992905E-2</v>
      </c>
      <c r="Q43" s="6">
        <v>1.0221536970243601E-4</v>
      </c>
      <c r="R43" s="6">
        <v>6.27809941098041E-3</v>
      </c>
      <c r="S43" s="6">
        <v>1.86685424756081E-3</v>
      </c>
      <c r="T43" s="6">
        <v>8.65748401227306E-4</v>
      </c>
      <c r="U43" s="6">
        <v>2.0153705110779099E-4</v>
      </c>
      <c r="V43" s="6">
        <v>0</v>
      </c>
      <c r="W43" s="6">
        <v>4.5587158078268898E-4</v>
      </c>
      <c r="X43" s="6">
        <v>7.3798086928558902E-5</v>
      </c>
      <c r="Y43" s="6">
        <v>4.6516528720687599E-5</v>
      </c>
      <c r="Z43" s="6">
        <v>4.8969201684037196E-6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</row>
    <row r="44" spans="1:31" x14ac:dyDescent="0.15">
      <c r="A44" s="2">
        <v>15</v>
      </c>
      <c r="B44" s="6">
        <v>5.8842943435120703E-4</v>
      </c>
      <c r="C44" s="6">
        <v>1.1938412740033E-3</v>
      </c>
      <c r="D44" s="6">
        <v>1.1938866061718999E-3</v>
      </c>
      <c r="E44" s="6">
        <v>1.0883892258890999E-3</v>
      </c>
      <c r="F44" s="6">
        <v>9.1279411447996303E-4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1.29170016640303E-2</v>
      </c>
      <c r="M44" s="6">
        <v>9.7865769747911197E-2</v>
      </c>
      <c r="N44" s="6">
        <v>5.3103956529396097E-2</v>
      </c>
      <c r="O44" s="6">
        <v>3.3790634203231203E-2</v>
      </c>
      <c r="P44" s="6">
        <v>1.5840228947799E-2</v>
      </c>
      <c r="Q44" s="6">
        <v>1.0221536970243601E-4</v>
      </c>
      <c r="R44" s="6">
        <v>6.5296210012143899E-3</v>
      </c>
      <c r="S44" s="6">
        <v>1.9887498287842198E-3</v>
      </c>
      <c r="T44" s="6">
        <v>9.7281432615522795E-4</v>
      </c>
      <c r="U44" s="6">
        <v>2.0321136730144999E-4</v>
      </c>
      <c r="V44" s="6">
        <v>0</v>
      </c>
      <c r="W44" s="6">
        <v>4.8157203707478101E-4</v>
      </c>
      <c r="X44" s="6">
        <v>8.4237595420416002E-5</v>
      </c>
      <c r="Y44" s="6">
        <v>4.6516528720687599E-5</v>
      </c>
      <c r="Z44" s="6">
        <v>9.2301213827657498E-6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</row>
    <row r="45" spans="1:31" x14ac:dyDescent="0.15">
      <c r="A45" s="2">
        <v>16</v>
      </c>
      <c r="B45" s="6">
        <v>5.8842943435120703E-4</v>
      </c>
      <c r="C45" s="6">
        <v>1.24088991145015E-3</v>
      </c>
      <c r="D45" s="6">
        <v>1.24288193371938E-3</v>
      </c>
      <c r="E45" s="6">
        <v>1.13746225889046E-3</v>
      </c>
      <c r="F45" s="6">
        <v>9.4979120463049198E-4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1.32638391928597E-2</v>
      </c>
      <c r="M45" s="6">
        <v>9.9972583122238001E-2</v>
      </c>
      <c r="N45" s="6">
        <v>5.4229938500861101E-2</v>
      </c>
      <c r="O45" s="6">
        <v>3.46334316391292E-2</v>
      </c>
      <c r="P45" s="6">
        <v>1.61927610778804E-2</v>
      </c>
      <c r="Q45" s="6">
        <v>1.0221536970243601E-4</v>
      </c>
      <c r="R45" s="6">
        <v>6.7152248008422802E-3</v>
      </c>
      <c r="S45" s="6">
        <v>2.03667865467125E-3</v>
      </c>
      <c r="T45" s="6">
        <v>1.0125207313058399E-3</v>
      </c>
      <c r="U45" s="6">
        <v>2.0701431639186401E-4</v>
      </c>
      <c r="V45" s="6">
        <v>0</v>
      </c>
      <c r="W45" s="6">
        <v>4.9974760282362699E-4</v>
      </c>
      <c r="X45" s="6">
        <v>8.4237595420416002E-5</v>
      </c>
      <c r="Y45" s="6">
        <v>4.6516528720687599E-5</v>
      </c>
      <c r="Z45" s="6">
        <v>9.2301213827657498E-6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</row>
    <row r="46" spans="1:31" x14ac:dyDescent="0.15">
      <c r="A46" s="2">
        <v>17</v>
      </c>
      <c r="B46" s="6">
        <v>6.2358490852480796E-4</v>
      </c>
      <c r="C46" s="6">
        <v>1.3401394260173899E-3</v>
      </c>
      <c r="D46" s="6">
        <v>1.24288193371938E-3</v>
      </c>
      <c r="E46" s="6">
        <v>1.16411379000081E-3</v>
      </c>
      <c r="F46" s="6">
        <v>9.6961889020678697E-4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1.35141238141465E-2</v>
      </c>
      <c r="M46" s="6">
        <v>0.10342749731541299</v>
      </c>
      <c r="N46" s="6">
        <v>5.56591453413149E-2</v>
      </c>
      <c r="O46" s="6">
        <v>3.5446698610269098E-2</v>
      </c>
      <c r="P46" s="6">
        <v>1.6545945464701301E-2</v>
      </c>
      <c r="Q46" s="6">
        <v>1.0221536970243601E-4</v>
      </c>
      <c r="R46" s="6">
        <v>6.9111603168143399E-3</v>
      </c>
      <c r="S46" s="6">
        <v>2.09799130618043E-3</v>
      </c>
      <c r="T46" s="6">
        <v>1.0399709932904901E-3</v>
      </c>
      <c r="U46" s="6">
        <v>2.15100540543571E-4</v>
      </c>
      <c r="V46" s="6">
        <v>0</v>
      </c>
      <c r="W46" s="6">
        <v>4.9974760282362699E-4</v>
      </c>
      <c r="X46" s="6">
        <v>9.58044485616598E-5</v>
      </c>
      <c r="Y46" s="6">
        <v>4.6516528720687599E-5</v>
      </c>
      <c r="Z46" s="6">
        <v>1.3042798546472601E-5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</row>
    <row r="47" spans="1:31" x14ac:dyDescent="0.15">
      <c r="A47" s="2">
        <v>18</v>
      </c>
      <c r="B47" s="6">
        <v>6.5990783518918002E-4</v>
      </c>
      <c r="C47" s="6">
        <v>1.3887499031259101E-3</v>
      </c>
      <c r="D47" s="6">
        <v>1.4114478429711899E-3</v>
      </c>
      <c r="E47" s="6">
        <v>1.22458529630359E-3</v>
      </c>
      <c r="F47" s="6">
        <v>9.9621165547722902E-4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1.37500120670949E-2</v>
      </c>
      <c r="M47" s="6">
        <v>0.10596654598291</v>
      </c>
      <c r="N47" s="6">
        <v>5.6939866533572699E-2</v>
      </c>
      <c r="O47" s="6">
        <v>3.6207993125412702E-2</v>
      </c>
      <c r="P47" s="6">
        <v>1.6860731109198501E-2</v>
      </c>
      <c r="Q47" s="6">
        <v>1.0221536970243601E-4</v>
      </c>
      <c r="R47" s="6">
        <v>7.1757867376698696E-3</v>
      </c>
      <c r="S47" s="6">
        <v>2.16833162723789E-3</v>
      </c>
      <c r="T47" s="6">
        <v>1.0769456643350099E-3</v>
      </c>
      <c r="U47" s="6">
        <v>2.1744468758293299E-4</v>
      </c>
      <c r="V47" s="6">
        <v>0</v>
      </c>
      <c r="W47" s="6">
        <v>4.9974760282362699E-4</v>
      </c>
      <c r="X47" s="6">
        <v>9.58044485616598E-5</v>
      </c>
      <c r="Y47" s="6">
        <v>4.6516528720687599E-5</v>
      </c>
      <c r="Z47" s="6">
        <v>1.3042798546472601E-5</v>
      </c>
      <c r="AA47" s="6">
        <v>0</v>
      </c>
      <c r="AB47" s="6">
        <v>0</v>
      </c>
      <c r="AC47" s="6">
        <v>0</v>
      </c>
      <c r="AD47" s="6">
        <v>0</v>
      </c>
      <c r="AE47" s="6">
        <v>0</v>
      </c>
    </row>
    <row r="48" spans="1:31" x14ac:dyDescent="0.15">
      <c r="A48" s="2">
        <v>19</v>
      </c>
      <c r="B48" s="6">
        <v>7.0972827584724497E-4</v>
      </c>
      <c r="C48" s="6">
        <v>1.4230430570324601E-3</v>
      </c>
      <c r="D48" s="6">
        <v>1.5156931781173499E-3</v>
      </c>
      <c r="E48" s="6">
        <v>1.2617963702454701E-3</v>
      </c>
      <c r="F48" s="6">
        <v>1.0321269813687499E-3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1.39825212063973E-2</v>
      </c>
      <c r="M48" s="6">
        <v>0.10840971730363</v>
      </c>
      <c r="N48" s="6">
        <v>5.8221764856480798E-2</v>
      </c>
      <c r="O48" s="6">
        <v>3.6965938826028E-2</v>
      </c>
      <c r="P48" s="6">
        <v>1.7147763182711401E-2</v>
      </c>
      <c r="Q48" s="6">
        <v>1.0221536970243601E-4</v>
      </c>
      <c r="R48" s="6">
        <v>7.4403460573689599E-3</v>
      </c>
      <c r="S48" s="6">
        <v>2.1961210215419901E-3</v>
      </c>
      <c r="T48" s="6">
        <v>1.10039356530822E-3</v>
      </c>
      <c r="U48" s="6">
        <v>2.1744468758293299E-4</v>
      </c>
      <c r="V48" s="6">
        <v>0</v>
      </c>
      <c r="W48" s="6">
        <v>4.9974760282362699E-4</v>
      </c>
      <c r="X48" s="6">
        <v>9.58044485616598E-5</v>
      </c>
      <c r="Y48" s="6">
        <v>5.3192323898573403E-5</v>
      </c>
      <c r="Z48" s="6">
        <v>1.3042798546472601E-5</v>
      </c>
      <c r="AA48" s="6">
        <v>0</v>
      </c>
      <c r="AB48" s="6">
        <v>1.3799627296913999E-5</v>
      </c>
      <c r="AC48" s="6">
        <v>0</v>
      </c>
      <c r="AD48" s="6">
        <v>0</v>
      </c>
      <c r="AE48" s="6">
        <v>0</v>
      </c>
    </row>
    <row r="49" spans="1:31" x14ac:dyDescent="0.15">
      <c r="A49" s="2">
        <v>20</v>
      </c>
      <c r="B49" s="6">
        <v>7.3175574812061402E-4</v>
      </c>
      <c r="C49" s="6">
        <v>1.46824190185813E-3</v>
      </c>
      <c r="D49" s="6">
        <v>1.5814532764284199E-3</v>
      </c>
      <c r="E49" s="6">
        <v>1.3491074014512999E-3</v>
      </c>
      <c r="F49" s="6">
        <v>1.0692404578243699E-3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1.4153764957235099E-2</v>
      </c>
      <c r="M49" s="6">
        <v>0.11066937774633</v>
      </c>
      <c r="N49" s="6">
        <v>5.93001787738303E-2</v>
      </c>
      <c r="O49" s="6">
        <v>3.7547350066687697E-2</v>
      </c>
      <c r="P49" s="6">
        <v>1.74376600648622E-2</v>
      </c>
      <c r="Q49" s="6">
        <v>1.17391495577804E-4</v>
      </c>
      <c r="R49" s="6">
        <v>7.6069603167245904E-3</v>
      </c>
      <c r="S49" s="6">
        <v>2.2192627628243701E-3</v>
      </c>
      <c r="T49" s="6">
        <v>1.1151440295996799E-3</v>
      </c>
      <c r="U49" s="6">
        <v>2.20110299161766E-4</v>
      </c>
      <c r="V49" s="6">
        <v>0</v>
      </c>
      <c r="W49" s="6">
        <v>4.9974760282362699E-4</v>
      </c>
      <c r="X49" s="6">
        <v>9.58044485616598E-5</v>
      </c>
      <c r="Y49" s="6">
        <v>5.3192323898573403E-5</v>
      </c>
      <c r="Z49" s="6">
        <v>1.3042798546472601E-5</v>
      </c>
      <c r="AA49" s="6">
        <v>0</v>
      </c>
      <c r="AB49" s="6">
        <v>1.3799627296913999E-5</v>
      </c>
      <c r="AC49" s="6">
        <v>0</v>
      </c>
      <c r="AD49" s="6">
        <v>0</v>
      </c>
      <c r="AE49" s="6">
        <v>0</v>
      </c>
    </row>
    <row r="50" spans="1:31" x14ac:dyDescent="0.15">
      <c r="A50" s="2">
        <v>21</v>
      </c>
      <c r="B50" s="6">
        <v>8.1824896074984604E-4</v>
      </c>
      <c r="C50" s="6">
        <v>1.5479538389198901E-3</v>
      </c>
      <c r="D50" s="6">
        <v>1.5814532764284199E-3</v>
      </c>
      <c r="E50" s="6">
        <v>1.3954057486510101E-3</v>
      </c>
      <c r="F50" s="6">
        <v>1.14391866770563E-3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1.43196971044974E-2</v>
      </c>
      <c r="M50" s="6">
        <v>0.112227069697603</v>
      </c>
      <c r="N50" s="6">
        <v>5.9998894724096398E-2</v>
      </c>
      <c r="O50" s="6">
        <v>3.8164861573302997E-2</v>
      </c>
      <c r="P50" s="6">
        <v>1.7678254961464201E-2</v>
      </c>
      <c r="Q50" s="6">
        <v>1.2716218424592901E-4</v>
      </c>
      <c r="R50" s="6">
        <v>7.7814185385816298E-3</v>
      </c>
      <c r="S50" s="6">
        <v>2.2872369918948399E-3</v>
      </c>
      <c r="T50" s="6">
        <v>1.14851483768002E-3</v>
      </c>
      <c r="U50" s="6">
        <v>2.2937468644396001E-4</v>
      </c>
      <c r="V50" s="6">
        <v>0</v>
      </c>
      <c r="W50" s="6">
        <v>4.9974760282362699E-4</v>
      </c>
      <c r="X50" s="6">
        <v>9.58044485616598E-5</v>
      </c>
      <c r="Y50" s="6">
        <v>5.3192323898573403E-5</v>
      </c>
      <c r="Z50" s="6">
        <v>1.3042798546472601E-5</v>
      </c>
      <c r="AA50" s="6">
        <v>0</v>
      </c>
      <c r="AB50" s="6">
        <v>1.3799627296913999E-5</v>
      </c>
      <c r="AC50" s="6">
        <v>0</v>
      </c>
      <c r="AD50" s="6">
        <v>0</v>
      </c>
      <c r="AE50" s="6">
        <v>0</v>
      </c>
    </row>
    <row r="51" spans="1:31" x14ac:dyDescent="0.15">
      <c r="A51" s="2">
        <v>22</v>
      </c>
      <c r="B51" s="6">
        <v>8.6493468858877404E-4</v>
      </c>
      <c r="C51" s="6">
        <v>1.59144491451071E-3</v>
      </c>
      <c r="D51" s="6">
        <v>1.6715955142386401E-3</v>
      </c>
      <c r="E51" s="6">
        <v>1.4726851759057E-3</v>
      </c>
      <c r="F51" s="6">
        <v>1.2172582447129399E-3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1.45135460580312E-2</v>
      </c>
      <c r="M51" s="6">
        <v>0.11324607176420801</v>
      </c>
      <c r="N51" s="6">
        <v>6.0616896423633701E-2</v>
      </c>
      <c r="O51" s="6">
        <v>3.8742262788736298E-2</v>
      </c>
      <c r="P51" s="6">
        <v>1.7913661025940501E-2</v>
      </c>
      <c r="Q51" s="6">
        <v>1.2716218424592901E-4</v>
      </c>
      <c r="R51" s="6">
        <v>7.8984955801715793E-3</v>
      </c>
      <c r="S51" s="6">
        <v>2.3549350660166E-3</v>
      </c>
      <c r="T51" s="6">
        <v>1.1598399254752201E-3</v>
      </c>
      <c r="U51" s="6">
        <v>2.2937468644396001E-4</v>
      </c>
      <c r="V51" s="6">
        <v>0</v>
      </c>
      <c r="W51" s="6">
        <v>4.9974760282362699E-4</v>
      </c>
      <c r="X51" s="6">
        <v>9.58044485616598E-5</v>
      </c>
      <c r="Y51" s="6">
        <v>5.7167117194296202E-5</v>
      </c>
      <c r="Z51" s="6">
        <v>1.3042798546472601E-5</v>
      </c>
      <c r="AA51" s="6">
        <v>0</v>
      </c>
      <c r="AB51" s="6">
        <v>1.3799627296913999E-5</v>
      </c>
      <c r="AC51" s="6">
        <v>0</v>
      </c>
      <c r="AD51" s="6">
        <v>0</v>
      </c>
      <c r="AE51" s="6">
        <v>0</v>
      </c>
    </row>
    <row r="52" spans="1:31" x14ac:dyDescent="0.15">
      <c r="A52" s="2">
        <v>23</v>
      </c>
      <c r="B52" s="6">
        <v>8.9271837334613799E-4</v>
      </c>
      <c r="C52" s="6">
        <v>1.59144491451071E-3</v>
      </c>
      <c r="D52" s="6">
        <v>1.6715955142386401E-3</v>
      </c>
      <c r="E52" s="6">
        <v>1.5008563550232099E-3</v>
      </c>
      <c r="F52" s="6">
        <v>1.2354072593809601E-3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1.4607689111947699E-2</v>
      </c>
      <c r="M52" s="6">
        <v>0.113698553120526</v>
      </c>
      <c r="N52" s="6">
        <v>6.1009010268089497E-2</v>
      </c>
      <c r="O52" s="6">
        <v>3.9080658968009503E-2</v>
      </c>
      <c r="P52" s="6">
        <v>1.8022064431562498E-2</v>
      </c>
      <c r="Q52" s="6">
        <v>1.2716218424592901E-4</v>
      </c>
      <c r="R52" s="6">
        <v>7.9186113028242196E-3</v>
      </c>
      <c r="S52" s="6">
        <v>2.3549350660166E-3</v>
      </c>
      <c r="T52" s="6">
        <v>1.1598399254752201E-3</v>
      </c>
      <c r="U52" s="6">
        <v>2.2937468644396001E-4</v>
      </c>
      <c r="V52" s="6">
        <v>0</v>
      </c>
      <c r="W52" s="6">
        <v>4.9974760282362699E-4</v>
      </c>
      <c r="X52" s="6">
        <v>9.58044485616598E-5</v>
      </c>
      <c r="Y52" s="6">
        <v>5.7167117194296202E-5</v>
      </c>
      <c r="Z52" s="6">
        <v>1.3042798546472601E-5</v>
      </c>
      <c r="AA52" s="6">
        <v>0</v>
      </c>
      <c r="AB52" s="6">
        <v>1.3799627296913999E-5</v>
      </c>
      <c r="AC52" s="6">
        <v>0</v>
      </c>
      <c r="AD52" s="6">
        <v>0</v>
      </c>
      <c r="AE52" s="6">
        <v>0</v>
      </c>
    </row>
    <row r="53" spans="1:31" x14ac:dyDescent="0.15">
      <c r="A53" s="2">
        <v>24</v>
      </c>
      <c r="B53" s="6">
        <v>9.1644954813040105E-4</v>
      </c>
      <c r="C53" s="6">
        <v>1.59144491451071E-3</v>
      </c>
      <c r="D53" s="6">
        <v>1.6715955142386401E-3</v>
      </c>
      <c r="E53" s="6">
        <v>1.5411378403641901E-3</v>
      </c>
      <c r="F53" s="6">
        <v>1.2691019501794101E-3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1.4654365577053199E-2</v>
      </c>
      <c r="M53" s="6">
        <v>0.11404424521595601</v>
      </c>
      <c r="N53" s="6">
        <v>6.1304273927636398E-2</v>
      </c>
      <c r="O53" s="6">
        <v>3.9282992780234498E-2</v>
      </c>
      <c r="P53" s="6">
        <v>1.8149093567848901E-2</v>
      </c>
      <c r="Q53" s="6">
        <v>1.2716218424592901E-4</v>
      </c>
      <c r="R53" s="6">
        <v>7.9186113028242196E-3</v>
      </c>
      <c r="S53" s="6">
        <v>2.3549350660166E-3</v>
      </c>
      <c r="T53" s="6">
        <v>1.1598399254752201E-3</v>
      </c>
      <c r="U53" s="6">
        <v>2.2937468644396001E-4</v>
      </c>
      <c r="V53" s="6">
        <v>0</v>
      </c>
      <c r="W53" s="6">
        <v>4.9974760282362699E-4</v>
      </c>
      <c r="X53" s="6">
        <v>9.58044485616598E-5</v>
      </c>
      <c r="Y53" s="6">
        <v>5.7167117194296202E-5</v>
      </c>
      <c r="Z53" s="6">
        <v>1.3042798546472601E-5</v>
      </c>
      <c r="AA53" s="6">
        <v>0</v>
      </c>
      <c r="AB53" s="6">
        <v>1.3799627296913999E-5</v>
      </c>
      <c r="AC53" s="6">
        <v>0</v>
      </c>
      <c r="AD53" s="6">
        <v>0</v>
      </c>
      <c r="AE53" s="6">
        <v>0</v>
      </c>
    </row>
    <row r="54" spans="1:31" x14ac:dyDescent="0.15">
      <c r="A54" s="2">
        <v>25</v>
      </c>
      <c r="B54" s="6">
        <v>9.1644954813040105E-4</v>
      </c>
      <c r="C54" s="6">
        <v>1.59144491451071E-3</v>
      </c>
      <c r="D54" s="6">
        <v>1.68403631324454E-3</v>
      </c>
      <c r="E54" s="6">
        <v>1.5655716328778801E-3</v>
      </c>
      <c r="F54" s="6">
        <v>1.28465697498201E-3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1.47090904257024E-2</v>
      </c>
      <c r="M54" s="6">
        <v>0.114172317816862</v>
      </c>
      <c r="N54" s="6">
        <v>6.14603025344303E-2</v>
      </c>
      <c r="O54" s="6">
        <v>3.9431303884069901E-2</v>
      </c>
      <c r="P54" s="6">
        <v>1.8276813936265499E-2</v>
      </c>
      <c r="Q54" s="6">
        <v>1.2716218424592901E-4</v>
      </c>
      <c r="R54" s="6">
        <v>7.9186113028242196E-3</v>
      </c>
      <c r="S54" s="6">
        <v>2.3549350660166E-3</v>
      </c>
      <c r="T54" s="6">
        <v>1.1598399254752201E-3</v>
      </c>
      <c r="U54" s="6">
        <v>2.2937468644396001E-4</v>
      </c>
      <c r="V54" s="6">
        <v>0</v>
      </c>
      <c r="W54" s="6">
        <v>4.9974760282362699E-4</v>
      </c>
      <c r="X54" s="6">
        <v>9.58044485616598E-5</v>
      </c>
      <c r="Y54" s="6">
        <v>5.7167117194296202E-5</v>
      </c>
      <c r="Z54" s="6">
        <v>1.3042798546472601E-5</v>
      </c>
      <c r="AA54" s="6">
        <v>0</v>
      </c>
      <c r="AB54" s="6">
        <v>1.3799627296913999E-5</v>
      </c>
      <c r="AC54" s="6">
        <v>0</v>
      </c>
      <c r="AD54" s="6">
        <v>0</v>
      </c>
      <c r="AE54" s="6">
        <v>0</v>
      </c>
    </row>
    <row r="55" spans="1:31" x14ac:dyDescent="0.15">
      <c r="A55" s="2">
        <v>26</v>
      </c>
      <c r="B55" s="6">
        <v>9.1644954813040105E-4</v>
      </c>
      <c r="C55" s="6">
        <v>1.59144491451071E-3</v>
      </c>
      <c r="D55" s="6">
        <v>1.68403631324454E-3</v>
      </c>
      <c r="E55" s="6">
        <v>1.59345961256793E-3</v>
      </c>
      <c r="F55" s="6">
        <v>1.3026542722246199E-3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1.4760933183267501E-2</v>
      </c>
      <c r="M55" s="6">
        <v>0.11443731374202799</v>
      </c>
      <c r="N55" s="6">
        <v>6.1762899846145899E-2</v>
      </c>
      <c r="O55" s="6">
        <v>3.9560551919666398E-2</v>
      </c>
      <c r="P55" s="6">
        <v>1.8379478134625701E-2</v>
      </c>
      <c r="Q55" s="6">
        <v>1.2716218424592901E-4</v>
      </c>
      <c r="R55" s="6">
        <v>7.9186113028242196E-3</v>
      </c>
      <c r="S55" s="6">
        <v>2.3549350660166E-3</v>
      </c>
      <c r="T55" s="6">
        <v>1.1598399254752201E-3</v>
      </c>
      <c r="U55" s="6">
        <v>2.3337668157302299E-4</v>
      </c>
      <c r="V55" s="6">
        <v>0</v>
      </c>
      <c r="W55" s="6">
        <v>4.9974760282362699E-4</v>
      </c>
      <c r="X55" s="6">
        <v>9.58044485616598E-5</v>
      </c>
      <c r="Y55" s="6">
        <v>5.7167117194296202E-5</v>
      </c>
      <c r="Z55" s="6">
        <v>1.3042798546472601E-5</v>
      </c>
      <c r="AA55" s="6">
        <v>0</v>
      </c>
      <c r="AB55" s="6">
        <v>1.3799627296913999E-5</v>
      </c>
      <c r="AC55" s="6">
        <v>0</v>
      </c>
      <c r="AD55" s="6">
        <v>0</v>
      </c>
      <c r="AE55" s="6">
        <v>0</v>
      </c>
    </row>
    <row r="56" spans="1:31" x14ac:dyDescent="0.15">
      <c r="A56" s="2">
        <v>27</v>
      </c>
      <c r="B56" s="6">
        <v>9.4060405785166101E-4</v>
      </c>
      <c r="C56" s="6">
        <v>1.59144491451071E-3</v>
      </c>
      <c r="D56" s="6">
        <v>1.7318009982673201E-3</v>
      </c>
      <c r="E56" s="6">
        <v>1.59345961256793E-3</v>
      </c>
      <c r="F56" s="6">
        <v>1.31849462254588E-3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1.48676559956968E-2</v>
      </c>
      <c r="M56" s="6">
        <v>0.114640263824283</v>
      </c>
      <c r="N56" s="6">
        <v>6.1971595339122498E-2</v>
      </c>
      <c r="O56" s="6">
        <v>3.9745538203471702E-2</v>
      </c>
      <c r="P56" s="6">
        <v>1.8503578336358101E-2</v>
      </c>
      <c r="Q56" s="6">
        <v>1.2716218424592901E-4</v>
      </c>
      <c r="R56" s="6">
        <v>7.9186113028242196E-3</v>
      </c>
      <c r="S56" s="6">
        <v>2.3549350660166E-3</v>
      </c>
      <c r="T56" s="6">
        <v>1.1598399254752201E-3</v>
      </c>
      <c r="U56" s="6">
        <v>2.3337668157302299E-4</v>
      </c>
      <c r="V56" s="6">
        <v>0</v>
      </c>
      <c r="W56" s="6">
        <v>4.9974760282362699E-4</v>
      </c>
      <c r="X56" s="6">
        <v>9.58044485616598E-5</v>
      </c>
      <c r="Y56" s="6">
        <v>5.7167117194296202E-5</v>
      </c>
      <c r="Z56" s="6">
        <v>1.3042798546472601E-5</v>
      </c>
      <c r="AA56" s="6">
        <v>0</v>
      </c>
      <c r="AB56" s="6">
        <v>1.3799627296913999E-5</v>
      </c>
      <c r="AC56" s="6">
        <v>0</v>
      </c>
      <c r="AD56" s="6">
        <v>0</v>
      </c>
      <c r="AE56" s="6">
        <v>0</v>
      </c>
    </row>
    <row r="57" spans="1:31" x14ac:dyDescent="0.15">
      <c r="A57" s="2">
        <v>28</v>
      </c>
      <c r="B57" s="6">
        <v>9.6074112445476798E-4</v>
      </c>
      <c r="C57" s="6">
        <v>1.59144491451071E-3</v>
      </c>
      <c r="D57" s="6">
        <v>1.7464730112131399E-3</v>
      </c>
      <c r="E57" s="6">
        <v>1.62897541508516E-3</v>
      </c>
      <c r="F57" s="6">
        <v>1.33287506062403E-3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1.49890799211751E-2</v>
      </c>
      <c r="M57" s="6">
        <v>0.11491239206917001</v>
      </c>
      <c r="N57" s="6">
        <v>6.2249827984448003E-2</v>
      </c>
      <c r="O57" s="6">
        <v>3.9897307829686E-2</v>
      </c>
      <c r="P57" s="6">
        <v>1.8596609054576E-2</v>
      </c>
      <c r="Q57" s="6">
        <v>1.2716218424592901E-4</v>
      </c>
      <c r="R57" s="6">
        <v>7.9186113028242196E-3</v>
      </c>
      <c r="S57" s="6">
        <v>2.3549350660166E-3</v>
      </c>
      <c r="T57" s="6">
        <v>1.1734468968186799E-3</v>
      </c>
      <c r="U57" s="6">
        <v>2.3337668157302299E-4</v>
      </c>
      <c r="V57" s="6">
        <v>0</v>
      </c>
      <c r="W57" s="6">
        <v>4.9974760282362699E-4</v>
      </c>
      <c r="X57" s="6">
        <v>9.58044485616598E-5</v>
      </c>
      <c r="Y57" s="6">
        <v>5.7167117194296202E-5</v>
      </c>
      <c r="Z57" s="6">
        <v>1.3042798546472601E-5</v>
      </c>
      <c r="AA57" s="6">
        <v>0</v>
      </c>
      <c r="AB57" s="6">
        <v>1.3799627296913999E-5</v>
      </c>
      <c r="AC57" s="6">
        <v>0</v>
      </c>
      <c r="AD57" s="6">
        <v>0</v>
      </c>
      <c r="AE57" s="6">
        <v>0</v>
      </c>
    </row>
    <row r="58" spans="1:31" x14ac:dyDescent="0.15">
      <c r="A58" s="2">
        <v>29</v>
      </c>
      <c r="B58" s="6">
        <v>1.0137392448246801E-3</v>
      </c>
      <c r="C58" s="6">
        <v>1.59144491451071E-3</v>
      </c>
      <c r="D58" s="6">
        <v>1.76260590176452E-3</v>
      </c>
      <c r="E58" s="6">
        <v>1.66792899067673E-3</v>
      </c>
      <c r="F58" s="6">
        <v>1.34850641009586E-3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1.5078075052389501E-2</v>
      </c>
      <c r="M58" s="6">
        <v>0.11515644449196499</v>
      </c>
      <c r="N58" s="6">
        <v>6.2519545136849694E-2</v>
      </c>
      <c r="O58" s="6">
        <v>4.0059040568467597E-2</v>
      </c>
      <c r="P58" s="6">
        <v>1.86946472563852E-2</v>
      </c>
      <c r="Q58" s="6">
        <v>1.2716218424592901E-4</v>
      </c>
      <c r="R58" s="6">
        <v>7.9186113028242196E-3</v>
      </c>
      <c r="S58" s="6">
        <v>2.3549350660166E-3</v>
      </c>
      <c r="T58" s="6">
        <v>1.1734468968186799E-3</v>
      </c>
      <c r="U58" s="6">
        <v>2.3337668157302299E-4</v>
      </c>
      <c r="V58" s="6">
        <v>0</v>
      </c>
      <c r="W58" s="6">
        <v>4.9974760282362699E-4</v>
      </c>
      <c r="X58" s="6">
        <v>9.58044485616598E-5</v>
      </c>
      <c r="Y58" s="6">
        <v>5.7167117194296202E-5</v>
      </c>
      <c r="Z58" s="6">
        <v>1.3042798546472601E-5</v>
      </c>
      <c r="AA58" s="6">
        <v>0</v>
      </c>
      <c r="AB58" s="6">
        <v>1.3799627296913999E-5</v>
      </c>
      <c r="AC58" s="6">
        <v>0</v>
      </c>
      <c r="AD58" s="6">
        <v>0</v>
      </c>
      <c r="AE58" s="6">
        <v>0</v>
      </c>
    </row>
    <row r="59" spans="1:31" x14ac:dyDescent="0.15">
      <c r="A59" s="2">
        <v>30</v>
      </c>
      <c r="B59" s="6">
        <v>1.09990010654202E-3</v>
      </c>
      <c r="C59" s="6">
        <v>1.61577928904305E-3</v>
      </c>
      <c r="D59" s="6">
        <v>1.8178869089300999E-3</v>
      </c>
      <c r="E59" s="6">
        <v>1.6868432050994599E-3</v>
      </c>
      <c r="F59" s="6">
        <v>1.3831094168554701E-3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1.51548802463632E-2</v>
      </c>
      <c r="M59" s="6">
        <v>0.115298753926004</v>
      </c>
      <c r="N59" s="6">
        <v>6.2706719519326395E-2</v>
      </c>
      <c r="O59" s="6">
        <v>4.0183111570161002E-2</v>
      </c>
      <c r="P59" s="6">
        <v>1.8752654669779899E-2</v>
      </c>
      <c r="Q59" s="6">
        <v>1.2716218424592901E-4</v>
      </c>
      <c r="R59" s="6">
        <v>7.9186113028242196E-3</v>
      </c>
      <c r="S59" s="6">
        <v>2.3549350660166E-3</v>
      </c>
      <c r="T59" s="6">
        <v>1.1734468968186799E-3</v>
      </c>
      <c r="U59" s="6">
        <v>2.3337668157302299E-4</v>
      </c>
      <c r="V59" s="6">
        <v>0</v>
      </c>
      <c r="W59" s="6">
        <v>4.9974760282362699E-4</v>
      </c>
      <c r="X59" s="6">
        <v>9.58044485616598E-5</v>
      </c>
      <c r="Y59" s="6">
        <v>5.7167117194296202E-5</v>
      </c>
      <c r="Z59" s="6">
        <v>1.3042798546472601E-5</v>
      </c>
      <c r="AA59" s="6">
        <v>0</v>
      </c>
      <c r="AB59" s="6">
        <v>1.3799627296913999E-5</v>
      </c>
      <c r="AC59" s="6">
        <v>0</v>
      </c>
      <c r="AD59" s="6">
        <v>0</v>
      </c>
      <c r="AE59" s="6">
        <v>0</v>
      </c>
    </row>
    <row r="60" spans="1:31" x14ac:dyDescent="0.15">
      <c r="A60" s="2">
        <v>31</v>
      </c>
      <c r="B60" s="6">
        <v>1.1948812405281799E-3</v>
      </c>
      <c r="C60" s="6">
        <v>1.61577928904305E-3</v>
      </c>
      <c r="D60" s="6">
        <v>1.8178869089300999E-3</v>
      </c>
      <c r="E60" s="6">
        <v>1.73360291362831E-3</v>
      </c>
      <c r="F60" s="6">
        <v>1.5359564235094801E-3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1.5267329624131199E-2</v>
      </c>
      <c r="M60" s="6">
        <v>0.115298753926004</v>
      </c>
      <c r="N60" s="6">
        <v>6.2823988350913407E-2</v>
      </c>
      <c r="O60" s="6">
        <v>4.0224786836173601E-2</v>
      </c>
      <c r="P60" s="6">
        <v>1.88261644785362E-2</v>
      </c>
      <c r="Q60" s="6">
        <v>1.2716218424592901E-4</v>
      </c>
      <c r="R60" s="6">
        <v>7.93708028297338E-3</v>
      </c>
      <c r="S60" s="6">
        <v>2.3549350660166E-3</v>
      </c>
      <c r="T60" s="6">
        <v>1.1734468968186799E-3</v>
      </c>
      <c r="U60" s="6">
        <v>2.3337668157302299E-4</v>
      </c>
      <c r="V60" s="6">
        <v>0</v>
      </c>
      <c r="W60" s="6">
        <v>4.9974760282362699E-4</v>
      </c>
      <c r="X60" s="6">
        <v>9.58044485616598E-5</v>
      </c>
      <c r="Y60" s="6">
        <v>5.7167117194296202E-5</v>
      </c>
      <c r="Z60" s="6">
        <v>1.3042798546472601E-5</v>
      </c>
      <c r="AA60" s="6">
        <v>0</v>
      </c>
      <c r="AB60" s="6">
        <v>1.3799627296913999E-5</v>
      </c>
      <c r="AC60" s="6">
        <v>0</v>
      </c>
      <c r="AD60" s="6">
        <v>0</v>
      </c>
      <c r="AE60" s="6">
        <v>0</v>
      </c>
    </row>
    <row r="61" spans="1:31" x14ac:dyDescent="0.15">
      <c r="A61" s="2">
        <v>32</v>
      </c>
      <c r="B61" s="6">
        <v>1.2426431918077601E-3</v>
      </c>
      <c r="C61" s="6">
        <v>1.61577928904305E-3</v>
      </c>
      <c r="D61" s="6">
        <v>1.8427796388078301E-3</v>
      </c>
      <c r="E61" s="6">
        <v>1.8076097223558201E-3</v>
      </c>
      <c r="F61" s="6">
        <v>1.60934057528873E-3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1.52838142121864E-2</v>
      </c>
      <c r="M61" s="6">
        <v>0.11532842499078801</v>
      </c>
      <c r="N61" s="6">
        <v>6.2867716251367195E-2</v>
      </c>
      <c r="O61" s="6">
        <v>4.0269395905718E-2</v>
      </c>
      <c r="P61" s="6">
        <v>1.88810149007685E-2</v>
      </c>
      <c r="Q61" s="6">
        <v>1.2716218424592901E-4</v>
      </c>
      <c r="R61" s="6">
        <v>7.93708028297338E-3</v>
      </c>
      <c r="S61" s="6">
        <v>2.3549350660166E-3</v>
      </c>
      <c r="T61" s="6">
        <v>1.1734468968186799E-3</v>
      </c>
      <c r="U61" s="6">
        <v>2.3955536289395899E-4</v>
      </c>
      <c r="V61" s="6">
        <v>0</v>
      </c>
      <c r="W61" s="6">
        <v>4.9974760282362699E-4</v>
      </c>
      <c r="X61" s="6">
        <v>9.58044485616598E-5</v>
      </c>
      <c r="Y61" s="6">
        <v>5.7167117194296202E-5</v>
      </c>
      <c r="Z61" s="6">
        <v>1.3042798546472601E-5</v>
      </c>
      <c r="AA61" s="6">
        <v>0</v>
      </c>
      <c r="AB61" s="6">
        <v>1.3799627296913999E-5</v>
      </c>
      <c r="AC61" s="6">
        <v>0</v>
      </c>
      <c r="AD61" s="6">
        <v>0</v>
      </c>
      <c r="AE61" s="6">
        <v>0</v>
      </c>
    </row>
    <row r="62" spans="1:31" x14ac:dyDescent="0.15">
      <c r="A62" s="2">
        <v>33</v>
      </c>
      <c r="B62" s="6">
        <v>1.2426431918077601E-3</v>
      </c>
      <c r="C62" s="6">
        <v>1.61577928904305E-3</v>
      </c>
      <c r="D62" s="6">
        <v>1.8427796388078301E-3</v>
      </c>
      <c r="E62" s="6">
        <v>1.8226957680586499E-3</v>
      </c>
      <c r="F62" s="6">
        <v>1.62348738533855E-3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1.5313106119019799E-2</v>
      </c>
      <c r="M62" s="6">
        <v>0.115370282793086</v>
      </c>
      <c r="N62" s="6">
        <v>6.2867716251367195E-2</v>
      </c>
      <c r="O62" s="6">
        <v>4.0304647840337403E-2</v>
      </c>
      <c r="P62" s="6">
        <v>1.88949211545703E-2</v>
      </c>
      <c r="Q62" s="6">
        <v>1.2716218424592901E-4</v>
      </c>
      <c r="R62" s="6">
        <v>7.93708028297338E-3</v>
      </c>
      <c r="S62" s="6">
        <v>2.3549350660166E-3</v>
      </c>
      <c r="T62" s="6">
        <v>1.1734468968186799E-3</v>
      </c>
      <c r="U62" s="6">
        <v>2.3955536289395899E-4</v>
      </c>
      <c r="V62" s="6">
        <v>0</v>
      </c>
      <c r="W62" s="6">
        <v>4.9974760282362699E-4</v>
      </c>
      <c r="X62" s="6">
        <v>9.58044485616598E-5</v>
      </c>
      <c r="Y62" s="6">
        <v>5.7167117194296202E-5</v>
      </c>
      <c r="Z62" s="6">
        <v>1.3042798546472601E-5</v>
      </c>
      <c r="AA62" s="6">
        <v>0</v>
      </c>
      <c r="AB62" s="6">
        <v>1.3799627296913999E-5</v>
      </c>
      <c r="AC62" s="6">
        <v>0</v>
      </c>
      <c r="AD62" s="6">
        <v>0</v>
      </c>
      <c r="AE62" s="6">
        <v>0</v>
      </c>
    </row>
    <row r="63" spans="1:31" x14ac:dyDescent="0.15">
      <c r="A63" s="2">
        <v>34</v>
      </c>
      <c r="B63" s="6">
        <v>1.2593056650304999E-3</v>
      </c>
      <c r="C63" s="6">
        <v>1.61577928904305E-3</v>
      </c>
      <c r="D63" s="6">
        <v>1.8427796388078301E-3</v>
      </c>
      <c r="E63" s="6">
        <v>1.8486228471940301E-3</v>
      </c>
      <c r="F63" s="6">
        <v>1.62787561320192E-3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1.5313106119019799E-2</v>
      </c>
      <c r="M63" s="6">
        <v>0.115370282793086</v>
      </c>
      <c r="N63" s="6">
        <v>6.2867716251367195E-2</v>
      </c>
      <c r="O63" s="6">
        <v>4.0304647840337403E-2</v>
      </c>
      <c r="P63" s="6">
        <v>1.8915046903696001E-2</v>
      </c>
      <c r="Q63" s="6">
        <v>1.2716218424592901E-4</v>
      </c>
      <c r="R63" s="6">
        <v>7.93708028297338E-3</v>
      </c>
      <c r="S63" s="6">
        <v>2.3549350660166E-3</v>
      </c>
      <c r="T63" s="6">
        <v>1.1734468968186799E-3</v>
      </c>
      <c r="U63" s="6">
        <v>2.3955536289395899E-4</v>
      </c>
      <c r="V63" s="6">
        <v>0</v>
      </c>
      <c r="W63" s="6">
        <v>4.9974760282362699E-4</v>
      </c>
      <c r="X63" s="6">
        <v>9.58044485616598E-5</v>
      </c>
      <c r="Y63" s="6">
        <v>5.7167117194296202E-5</v>
      </c>
      <c r="Z63" s="6">
        <v>1.3042798546472601E-5</v>
      </c>
      <c r="AA63" s="6">
        <v>0</v>
      </c>
      <c r="AB63" s="6">
        <v>1.3799627296913999E-5</v>
      </c>
      <c r="AC63" s="6">
        <v>0</v>
      </c>
      <c r="AD63" s="6">
        <v>0</v>
      </c>
      <c r="AE63" s="6">
        <v>0</v>
      </c>
    </row>
    <row r="64" spans="1:31" x14ac:dyDescent="0.15">
      <c r="A64" s="2">
        <v>35</v>
      </c>
      <c r="B64" s="6">
        <v>1.27659739674915E-3</v>
      </c>
      <c r="C64" s="6">
        <v>1.61577928904305E-3</v>
      </c>
      <c r="D64" s="6">
        <v>1.8427796388078301E-3</v>
      </c>
      <c r="E64" s="6">
        <v>1.8486228471940301E-3</v>
      </c>
      <c r="F64" s="6">
        <v>1.63693436243706E-3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1.5322907165072799E-2</v>
      </c>
      <c r="M64" s="6">
        <v>0.115370282793086</v>
      </c>
      <c r="N64" s="6">
        <v>6.2890542435536601E-2</v>
      </c>
      <c r="O64" s="6">
        <v>4.03312736102827E-2</v>
      </c>
      <c r="P64" s="6">
        <v>1.8928432337402702E-2</v>
      </c>
      <c r="Q64" s="6">
        <v>1.2716218424592901E-4</v>
      </c>
      <c r="R64" s="6">
        <v>7.93708028297338E-3</v>
      </c>
      <c r="S64" s="6">
        <v>2.3549350660166E-3</v>
      </c>
      <c r="T64" s="6">
        <v>1.1734468968186799E-3</v>
      </c>
      <c r="U64" s="6">
        <v>2.3955536289395899E-4</v>
      </c>
      <c r="V64" s="6">
        <v>0</v>
      </c>
      <c r="W64" s="6">
        <v>4.9974760282362699E-4</v>
      </c>
      <c r="X64" s="6">
        <v>9.58044485616598E-5</v>
      </c>
      <c r="Y64" s="6">
        <v>5.7167117194296202E-5</v>
      </c>
      <c r="Z64" s="6">
        <v>1.3042798546472601E-5</v>
      </c>
      <c r="AA64" s="6">
        <v>0</v>
      </c>
      <c r="AB64" s="6">
        <v>1.3799627296913999E-5</v>
      </c>
      <c r="AC64" s="6">
        <v>0</v>
      </c>
      <c r="AD64" s="6">
        <v>0</v>
      </c>
      <c r="AE64" s="6">
        <v>0</v>
      </c>
    </row>
    <row r="65" spans="1:31" x14ac:dyDescent="0.15">
      <c r="A65" s="2">
        <v>36</v>
      </c>
      <c r="B65" s="6">
        <v>1.27659739674915E-3</v>
      </c>
      <c r="C65" s="6">
        <v>1.61577928904305E-3</v>
      </c>
      <c r="D65" s="6">
        <v>1.8427796388078301E-3</v>
      </c>
      <c r="E65" s="6">
        <v>1.8486228471940301E-3</v>
      </c>
      <c r="F65" s="6">
        <v>1.6405295610271099E-3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1.5322907165072799E-2</v>
      </c>
      <c r="M65" s="6">
        <v>0.115370282793086</v>
      </c>
      <c r="N65" s="6">
        <v>6.2890542435536601E-2</v>
      </c>
      <c r="O65" s="6">
        <v>4.0353674811187797E-2</v>
      </c>
      <c r="P65" s="6">
        <v>1.8928432337402702E-2</v>
      </c>
      <c r="Q65" s="6">
        <v>1.2716218424592901E-4</v>
      </c>
      <c r="R65" s="6">
        <v>7.93708028297338E-3</v>
      </c>
      <c r="S65" s="6">
        <v>2.3549350660166E-3</v>
      </c>
      <c r="T65" s="6">
        <v>1.1734468968186799E-3</v>
      </c>
      <c r="U65" s="6">
        <v>2.3955536289395899E-4</v>
      </c>
      <c r="V65" s="6">
        <v>0</v>
      </c>
      <c r="W65" s="6">
        <v>4.9974760282362699E-4</v>
      </c>
      <c r="X65" s="6">
        <v>9.58044485616598E-5</v>
      </c>
      <c r="Y65" s="6">
        <v>5.7167117194296202E-5</v>
      </c>
      <c r="Z65" s="6">
        <v>1.3042798546472601E-5</v>
      </c>
      <c r="AA65" s="6">
        <v>0</v>
      </c>
      <c r="AB65" s="6">
        <v>1.3799627296913999E-5</v>
      </c>
      <c r="AC65" s="6">
        <v>0</v>
      </c>
      <c r="AD65" s="6">
        <v>0</v>
      </c>
      <c r="AE65" s="6">
        <v>0</v>
      </c>
    </row>
    <row r="66" spans="1:31" x14ac:dyDescent="0.15">
      <c r="A66" s="2">
        <v>37</v>
      </c>
      <c r="B66" s="6">
        <v>1.27659739674915E-3</v>
      </c>
      <c r="C66" s="6">
        <v>1.61577928904305E-3</v>
      </c>
      <c r="D66" s="6">
        <v>1.86710471350842E-3</v>
      </c>
      <c r="E66" s="6">
        <v>1.8486228471940301E-3</v>
      </c>
      <c r="F66" s="6">
        <v>1.6525270125545199E-3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1.53342457152778E-2</v>
      </c>
      <c r="M66" s="6">
        <v>0.115370282793086</v>
      </c>
      <c r="N66" s="6">
        <v>6.2890542435536601E-2</v>
      </c>
      <c r="O66" s="6">
        <v>4.0353674811187797E-2</v>
      </c>
      <c r="P66" s="6">
        <v>1.8939989777700599E-2</v>
      </c>
      <c r="Q66" s="6">
        <v>1.2716218424592901E-4</v>
      </c>
      <c r="R66" s="6">
        <v>7.93708028297338E-3</v>
      </c>
      <c r="S66" s="6">
        <v>2.3549350660166E-3</v>
      </c>
      <c r="T66" s="6">
        <v>1.1734468968186799E-3</v>
      </c>
      <c r="U66" s="6">
        <v>2.3955536289395899E-4</v>
      </c>
      <c r="V66" s="6">
        <v>0</v>
      </c>
      <c r="W66" s="6">
        <v>4.9974760282362699E-4</v>
      </c>
      <c r="X66" s="6">
        <v>9.58044485616598E-5</v>
      </c>
      <c r="Y66" s="6">
        <v>5.7167117194296202E-5</v>
      </c>
      <c r="Z66" s="6">
        <v>1.3042798546472601E-5</v>
      </c>
      <c r="AA66" s="6">
        <v>0</v>
      </c>
      <c r="AB66" s="6">
        <v>1.3799627296913999E-5</v>
      </c>
      <c r="AC66" s="6">
        <v>0</v>
      </c>
      <c r="AD66" s="6">
        <v>0</v>
      </c>
      <c r="AE66" s="6">
        <v>0</v>
      </c>
    </row>
    <row r="67" spans="1:31" x14ac:dyDescent="0.15">
      <c r="A67" s="2">
        <v>38</v>
      </c>
      <c r="B67" s="6">
        <v>1.27659739674915E-3</v>
      </c>
      <c r="C67" s="6">
        <v>1.61577928904305E-3</v>
      </c>
      <c r="D67" s="6">
        <v>1.88633463551188E-3</v>
      </c>
      <c r="E67" s="6">
        <v>1.8486228471940301E-3</v>
      </c>
      <c r="F67" s="6">
        <v>1.6562134844316E-3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1.53342457152778E-2</v>
      </c>
      <c r="M67" s="6">
        <v>0.115370282793086</v>
      </c>
      <c r="N67" s="6">
        <v>6.2890542435536601E-2</v>
      </c>
      <c r="O67" s="6">
        <v>4.0353674811187797E-2</v>
      </c>
      <c r="P67" s="6">
        <v>1.8939989777700599E-2</v>
      </c>
      <c r="Q67" s="6">
        <v>1.2716218424592901E-4</v>
      </c>
      <c r="R67" s="6">
        <v>7.93708028297338E-3</v>
      </c>
      <c r="S67" s="6">
        <v>2.3549350660166E-3</v>
      </c>
      <c r="T67" s="6">
        <v>1.1734468968186799E-3</v>
      </c>
      <c r="U67" s="6">
        <v>2.3955536289395899E-4</v>
      </c>
      <c r="V67" s="6">
        <v>0</v>
      </c>
      <c r="W67" s="6">
        <v>4.9974760282362699E-4</v>
      </c>
      <c r="X67" s="6">
        <v>9.58044485616598E-5</v>
      </c>
      <c r="Y67" s="6">
        <v>5.7167117194296202E-5</v>
      </c>
      <c r="Z67" s="6">
        <v>1.3042798546472601E-5</v>
      </c>
      <c r="AA67" s="6">
        <v>0</v>
      </c>
      <c r="AB67" s="6">
        <v>1.3799627296913999E-5</v>
      </c>
      <c r="AC67" s="6">
        <v>0</v>
      </c>
      <c r="AD67" s="6">
        <v>0</v>
      </c>
      <c r="AE67" s="6">
        <v>0</v>
      </c>
    </row>
    <row r="68" spans="1:31" x14ac:dyDescent="0.15">
      <c r="A68" s="2">
        <v>39</v>
      </c>
      <c r="B68" s="6">
        <v>1.27659739674915E-3</v>
      </c>
      <c r="C68" s="6">
        <v>1.61577928904305E-3</v>
      </c>
      <c r="D68" s="6">
        <v>1.88633463551188E-3</v>
      </c>
      <c r="E68" s="6">
        <v>1.85471953647234E-3</v>
      </c>
      <c r="F68" s="6">
        <v>1.6562134844316E-3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1.53342457152778E-2</v>
      </c>
      <c r="M68" s="6">
        <v>0.115370282793086</v>
      </c>
      <c r="N68" s="6">
        <v>6.2890542435536601E-2</v>
      </c>
      <c r="O68" s="6">
        <v>4.0353674811187797E-2</v>
      </c>
      <c r="P68" s="6">
        <v>1.8944004758647201E-2</v>
      </c>
      <c r="Q68" s="6">
        <v>1.2716218424592901E-4</v>
      </c>
      <c r="R68" s="6">
        <v>7.93708028297338E-3</v>
      </c>
      <c r="S68" s="6">
        <v>2.3549350660166E-3</v>
      </c>
      <c r="T68" s="6">
        <v>1.1734468968186799E-3</v>
      </c>
      <c r="U68" s="6">
        <v>2.3955536289395899E-4</v>
      </c>
      <c r="V68" s="6">
        <v>0</v>
      </c>
      <c r="W68" s="6">
        <v>4.9974760282362699E-4</v>
      </c>
      <c r="X68" s="6">
        <v>9.58044485616598E-5</v>
      </c>
      <c r="Y68" s="6">
        <v>5.7167117194296202E-5</v>
      </c>
      <c r="Z68" s="6">
        <v>1.3042798546472601E-5</v>
      </c>
      <c r="AA68" s="6">
        <v>0</v>
      </c>
      <c r="AB68" s="6">
        <v>1.3799627296913999E-5</v>
      </c>
      <c r="AC68" s="6">
        <v>0</v>
      </c>
      <c r="AD68" s="6">
        <v>0</v>
      </c>
      <c r="AE68" s="6">
        <v>0</v>
      </c>
    </row>
    <row r="69" spans="1:31" x14ac:dyDescent="0.15">
      <c r="A69" s="2">
        <v>40</v>
      </c>
      <c r="B69" s="6">
        <v>1.27659739674915E-3</v>
      </c>
      <c r="C69" s="6">
        <v>1.61577928904305E-3</v>
      </c>
      <c r="D69" s="6">
        <v>1.88633463551188E-3</v>
      </c>
      <c r="E69" s="6">
        <v>1.85471953647234E-3</v>
      </c>
      <c r="F69" s="6">
        <v>1.66739814947687E-3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1.53342457152778E-2</v>
      </c>
      <c r="M69" s="6">
        <v>0.115370282793086</v>
      </c>
      <c r="N69" s="6">
        <v>6.2890542435536601E-2</v>
      </c>
      <c r="O69" s="6">
        <v>4.0353674811187797E-2</v>
      </c>
      <c r="P69" s="6">
        <v>1.89479200930135E-2</v>
      </c>
      <c r="Q69" s="6">
        <v>1.2716218424592901E-4</v>
      </c>
      <c r="R69" s="6">
        <v>7.93708028297338E-3</v>
      </c>
      <c r="S69" s="6">
        <v>2.3549350660166E-3</v>
      </c>
      <c r="T69" s="6">
        <v>1.1734468968186799E-3</v>
      </c>
      <c r="U69" s="6">
        <v>2.3955536289395899E-4</v>
      </c>
      <c r="V69" s="6">
        <v>0</v>
      </c>
      <c r="W69" s="6">
        <v>4.9974760282362699E-4</v>
      </c>
      <c r="X69" s="6">
        <v>9.58044485616598E-5</v>
      </c>
      <c r="Y69" s="6">
        <v>5.7167117194296202E-5</v>
      </c>
      <c r="Z69" s="6">
        <v>1.3042798546472601E-5</v>
      </c>
      <c r="AA69" s="6">
        <v>0</v>
      </c>
      <c r="AB69" s="6">
        <v>1.3799627296913999E-5</v>
      </c>
      <c r="AC69" s="6">
        <v>0</v>
      </c>
      <c r="AD69" s="6">
        <v>0</v>
      </c>
      <c r="AE69" s="6">
        <v>0</v>
      </c>
    </row>
    <row r="70" spans="1:31" x14ac:dyDescent="0.15">
      <c r="A70" s="2">
        <v>41</v>
      </c>
      <c r="B70" s="6">
        <v>1.27659739674915E-3</v>
      </c>
      <c r="C70" s="6">
        <v>1.61577928904305E-3</v>
      </c>
      <c r="D70" s="6">
        <v>1.88633463551188E-3</v>
      </c>
      <c r="E70" s="6">
        <v>1.85471953647234E-3</v>
      </c>
      <c r="F70" s="6">
        <v>1.66739814947687E-3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1.53500259071525E-2</v>
      </c>
      <c r="M70" s="6">
        <v>0.115370282793086</v>
      </c>
      <c r="N70" s="6">
        <v>6.2902712029008198E-2</v>
      </c>
      <c r="O70" s="6">
        <v>4.0353674811187797E-2</v>
      </c>
      <c r="P70" s="6">
        <v>1.89479200930135E-2</v>
      </c>
      <c r="Q70" s="6">
        <v>1.2716218424592901E-4</v>
      </c>
      <c r="R70" s="6">
        <v>7.93708028297338E-3</v>
      </c>
      <c r="S70" s="6">
        <v>2.3549350660166E-3</v>
      </c>
      <c r="T70" s="6">
        <v>1.1734468968186799E-3</v>
      </c>
      <c r="U70" s="6">
        <v>2.3955536289395899E-4</v>
      </c>
      <c r="V70" s="6">
        <v>0</v>
      </c>
      <c r="W70" s="6">
        <v>4.9974760282362699E-4</v>
      </c>
      <c r="X70" s="6">
        <v>9.58044485616598E-5</v>
      </c>
      <c r="Y70" s="6">
        <v>5.7167117194296202E-5</v>
      </c>
      <c r="Z70" s="6">
        <v>1.3042798546472601E-5</v>
      </c>
      <c r="AA70" s="6">
        <v>0</v>
      </c>
      <c r="AB70" s="6">
        <v>1.3799627296913999E-5</v>
      </c>
      <c r="AC70" s="6">
        <v>0</v>
      </c>
      <c r="AD70" s="6">
        <v>0</v>
      </c>
      <c r="AE70" s="6">
        <v>0</v>
      </c>
    </row>
    <row r="71" spans="1:31" x14ac:dyDescent="0.15">
      <c r="A71" s="2">
        <v>42</v>
      </c>
      <c r="B71" s="6">
        <v>1.27659739674915E-3</v>
      </c>
      <c r="C71" s="6">
        <v>1.61577928904305E-3</v>
      </c>
      <c r="D71" s="6">
        <v>1.88633463551188E-3</v>
      </c>
      <c r="E71" s="6">
        <v>1.85471953647234E-3</v>
      </c>
      <c r="F71" s="6">
        <v>1.6711554500067299E-3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1.53500259071525E-2</v>
      </c>
      <c r="M71" s="6">
        <v>0.115370282793086</v>
      </c>
      <c r="N71" s="6">
        <v>6.2914910957757503E-2</v>
      </c>
      <c r="O71" s="6">
        <v>4.0353674811187797E-2</v>
      </c>
      <c r="P71" s="6">
        <v>1.8950687617594102E-2</v>
      </c>
      <c r="Q71" s="6">
        <v>1.2716218424592901E-4</v>
      </c>
      <c r="R71" s="6">
        <v>7.93708028297338E-3</v>
      </c>
      <c r="S71" s="6">
        <v>2.3549350660166E-3</v>
      </c>
      <c r="T71" s="6">
        <v>1.1734468968186799E-3</v>
      </c>
      <c r="U71" s="6">
        <v>2.3955536289395899E-4</v>
      </c>
      <c r="V71" s="6">
        <v>0</v>
      </c>
      <c r="W71" s="6">
        <v>4.9974760282362699E-4</v>
      </c>
      <c r="X71" s="6">
        <v>9.58044485616598E-5</v>
      </c>
      <c r="Y71" s="6">
        <v>5.7167117194296202E-5</v>
      </c>
      <c r="Z71" s="6">
        <v>1.3042798546472601E-5</v>
      </c>
      <c r="AA71" s="6">
        <v>0</v>
      </c>
      <c r="AB71" s="6">
        <v>1.3799627296913999E-5</v>
      </c>
      <c r="AC71" s="6">
        <v>0</v>
      </c>
      <c r="AD71" s="6">
        <v>0</v>
      </c>
      <c r="AE71" s="6">
        <v>0</v>
      </c>
    </row>
    <row r="72" spans="1:31" x14ac:dyDescent="0.15">
      <c r="A72" s="2">
        <v>43</v>
      </c>
      <c r="B72" s="6">
        <v>1.28479317505868E-3</v>
      </c>
      <c r="C72" s="6">
        <v>1.61577928904305E-3</v>
      </c>
      <c r="D72" s="6">
        <v>1.88633463551188E-3</v>
      </c>
      <c r="E72" s="6">
        <v>1.8637428093934501E-3</v>
      </c>
      <c r="F72" s="6">
        <v>1.6740688643261401E-3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1.53500259071525E-2</v>
      </c>
      <c r="M72" s="6">
        <v>0.115370282793086</v>
      </c>
      <c r="N72" s="6">
        <v>6.2914910957757503E-2</v>
      </c>
      <c r="O72" s="6">
        <v>4.0361792058718302E-2</v>
      </c>
      <c r="P72" s="6">
        <v>1.89546755280285E-2</v>
      </c>
      <c r="Q72" s="6">
        <v>1.2716218424592901E-4</v>
      </c>
      <c r="R72" s="6">
        <v>7.93708028297338E-3</v>
      </c>
      <c r="S72" s="6">
        <v>2.3549350660166E-3</v>
      </c>
      <c r="T72" s="6">
        <v>1.1734468968186799E-3</v>
      </c>
      <c r="U72" s="6">
        <v>2.3955536289395899E-4</v>
      </c>
      <c r="V72" s="6">
        <v>0</v>
      </c>
      <c r="W72" s="6">
        <v>4.9974760282362699E-4</v>
      </c>
      <c r="X72" s="6">
        <v>9.58044485616598E-5</v>
      </c>
      <c r="Y72" s="6">
        <v>5.7167117194296202E-5</v>
      </c>
      <c r="Z72" s="6">
        <v>1.3042798546472601E-5</v>
      </c>
      <c r="AA72" s="6">
        <v>0</v>
      </c>
      <c r="AB72" s="6">
        <v>1.3799627296913999E-5</v>
      </c>
      <c r="AC72" s="6">
        <v>0</v>
      </c>
      <c r="AD72" s="6">
        <v>0</v>
      </c>
      <c r="AE72" s="6">
        <v>0</v>
      </c>
    </row>
    <row r="73" spans="1:31" x14ac:dyDescent="0.15">
      <c r="A73" s="2">
        <v>44</v>
      </c>
      <c r="B73" s="6">
        <v>1.29464391492224E-3</v>
      </c>
      <c r="C73" s="6">
        <v>1.6304191815018801E-3</v>
      </c>
      <c r="D73" s="6">
        <v>1.88633463551188E-3</v>
      </c>
      <c r="E73" s="6">
        <v>1.8709138113747999E-3</v>
      </c>
      <c r="F73" s="6">
        <v>1.6777212986093101E-3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1.53500259071525E-2</v>
      </c>
      <c r="M73" s="6">
        <v>0.115370282793086</v>
      </c>
      <c r="N73" s="6">
        <v>6.2914910957757503E-2</v>
      </c>
      <c r="O73" s="6">
        <v>4.0367092308001902E-2</v>
      </c>
      <c r="P73" s="6">
        <v>1.89546755280285E-2</v>
      </c>
      <c r="Q73" s="6">
        <v>1.2716218424592901E-4</v>
      </c>
      <c r="R73" s="6">
        <v>7.93708028297338E-3</v>
      </c>
      <c r="S73" s="6">
        <v>2.3549350660166E-3</v>
      </c>
      <c r="T73" s="6">
        <v>1.1734468968186799E-3</v>
      </c>
      <c r="U73" s="6">
        <v>2.3955536289395899E-4</v>
      </c>
      <c r="V73" s="6">
        <v>0</v>
      </c>
      <c r="W73" s="6">
        <v>4.9974760282362699E-4</v>
      </c>
      <c r="X73" s="6">
        <v>9.58044485616598E-5</v>
      </c>
      <c r="Y73" s="6">
        <v>5.7167117194296202E-5</v>
      </c>
      <c r="Z73" s="6">
        <v>1.3042798546472601E-5</v>
      </c>
      <c r="AA73" s="6">
        <v>0</v>
      </c>
      <c r="AB73" s="6">
        <v>1.3799627296913999E-5</v>
      </c>
      <c r="AC73" s="6">
        <v>0</v>
      </c>
      <c r="AD73" s="6">
        <v>0</v>
      </c>
      <c r="AE73" s="6">
        <v>0</v>
      </c>
    </row>
    <row r="74" spans="1:31" x14ac:dyDescent="0.15">
      <c r="A74" s="2">
        <v>45</v>
      </c>
      <c r="B74" s="6">
        <v>1.29464391492224E-3</v>
      </c>
      <c r="C74" s="6">
        <v>1.6304191815018801E-3</v>
      </c>
      <c r="D74" s="6">
        <v>1.88633463551188E-3</v>
      </c>
      <c r="E74" s="6">
        <v>1.8709138113747999E-3</v>
      </c>
      <c r="F74" s="6">
        <v>1.6842025851037401E-3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1.53500259071525E-2</v>
      </c>
      <c r="M74" s="6">
        <v>0.115370282793086</v>
      </c>
      <c r="N74" s="6">
        <v>6.2924076508290794E-2</v>
      </c>
      <c r="O74" s="6">
        <v>4.0367092308001902E-2</v>
      </c>
      <c r="P74" s="6">
        <v>1.8957954044277001E-2</v>
      </c>
      <c r="Q74" s="6">
        <v>1.2716218424592901E-4</v>
      </c>
      <c r="R74" s="6">
        <v>7.93708028297338E-3</v>
      </c>
      <c r="S74" s="6">
        <v>2.3549350660166E-3</v>
      </c>
      <c r="T74" s="6">
        <v>1.1734468968186799E-3</v>
      </c>
      <c r="U74" s="6">
        <v>2.3955536289395899E-4</v>
      </c>
      <c r="V74" s="6">
        <v>0</v>
      </c>
      <c r="W74" s="6">
        <v>4.9974760282362699E-4</v>
      </c>
      <c r="X74" s="6">
        <v>9.58044485616598E-5</v>
      </c>
      <c r="Y74" s="6">
        <v>5.7167117194296202E-5</v>
      </c>
      <c r="Z74" s="6">
        <v>1.3042798546472601E-5</v>
      </c>
      <c r="AA74" s="6">
        <v>0</v>
      </c>
      <c r="AB74" s="6">
        <v>1.3799627296913999E-5</v>
      </c>
      <c r="AC74" s="6">
        <v>0</v>
      </c>
      <c r="AD74" s="6">
        <v>0</v>
      </c>
      <c r="AE74" s="6">
        <v>0</v>
      </c>
    </row>
    <row r="75" spans="1:31" x14ac:dyDescent="0.15">
      <c r="A75" s="2">
        <v>46</v>
      </c>
      <c r="B75" s="6">
        <v>1.30204377334362E-3</v>
      </c>
      <c r="C75" s="6">
        <v>1.6304191815018801E-3</v>
      </c>
      <c r="D75" s="6">
        <v>1.88633463551188E-3</v>
      </c>
      <c r="E75" s="6">
        <v>1.8762148242848599E-3</v>
      </c>
      <c r="F75" s="6">
        <v>1.68672029702729E-3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1.53500259071525E-2</v>
      </c>
      <c r="M75" s="6">
        <v>0.115370282793086</v>
      </c>
      <c r="N75" s="6">
        <v>6.2924076508290794E-2</v>
      </c>
      <c r="O75" s="6">
        <v>4.03723515909689E-2</v>
      </c>
      <c r="P75" s="6">
        <v>1.8957954044277001E-2</v>
      </c>
      <c r="Q75" s="6">
        <v>1.2716218424592901E-4</v>
      </c>
      <c r="R75" s="6">
        <v>7.93708028297338E-3</v>
      </c>
      <c r="S75" s="6">
        <v>2.3549350660166E-3</v>
      </c>
      <c r="T75" s="6">
        <v>1.1734468968186799E-3</v>
      </c>
      <c r="U75" s="6">
        <v>2.3955536289395899E-4</v>
      </c>
      <c r="V75" s="6">
        <v>0</v>
      </c>
      <c r="W75" s="6">
        <v>4.9974760282362699E-4</v>
      </c>
      <c r="X75" s="6">
        <v>9.58044485616598E-5</v>
      </c>
      <c r="Y75" s="6">
        <v>5.7167117194296202E-5</v>
      </c>
      <c r="Z75" s="6">
        <v>1.3042798546472601E-5</v>
      </c>
      <c r="AA75" s="6">
        <v>0</v>
      </c>
      <c r="AB75" s="6">
        <v>1.3799627296913999E-5</v>
      </c>
      <c r="AC75" s="6">
        <v>0</v>
      </c>
      <c r="AD75" s="6">
        <v>0</v>
      </c>
      <c r="AE75" s="6">
        <v>0</v>
      </c>
    </row>
    <row r="76" spans="1:31" x14ac:dyDescent="0.15">
      <c r="A76" s="2">
        <v>47</v>
      </c>
      <c r="B76" s="6">
        <v>1.30204377334362E-3</v>
      </c>
      <c r="C76" s="6">
        <v>1.6304191815018801E-3</v>
      </c>
      <c r="D76" s="6">
        <v>1.88633463551188E-3</v>
      </c>
      <c r="E76" s="6">
        <v>1.8762148242848599E-3</v>
      </c>
      <c r="F76" s="6">
        <v>1.6900106174240199E-3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1.53500259071525E-2</v>
      </c>
      <c r="M76" s="6">
        <v>0.115370282793086</v>
      </c>
      <c r="N76" s="6">
        <v>6.2924076508290794E-2</v>
      </c>
      <c r="O76" s="6">
        <v>4.03723515909689E-2</v>
      </c>
      <c r="P76" s="6">
        <v>1.8957954044277001E-2</v>
      </c>
      <c r="Q76" s="6">
        <v>1.2716218424592901E-4</v>
      </c>
      <c r="R76" s="6">
        <v>7.93708028297338E-3</v>
      </c>
      <c r="S76" s="6">
        <v>2.3549350660166E-3</v>
      </c>
      <c r="T76" s="6">
        <v>1.1734468968186799E-3</v>
      </c>
      <c r="U76" s="6">
        <v>2.3955536289395899E-4</v>
      </c>
      <c r="V76" s="6">
        <v>0</v>
      </c>
      <c r="W76" s="6">
        <v>4.9974760282362699E-4</v>
      </c>
      <c r="X76" s="6">
        <v>9.58044485616598E-5</v>
      </c>
      <c r="Y76" s="6">
        <v>5.7167117194296202E-5</v>
      </c>
      <c r="Z76" s="6">
        <v>1.3042798546472601E-5</v>
      </c>
      <c r="AA76" s="6">
        <v>0</v>
      </c>
      <c r="AB76" s="6">
        <v>1.3799627296913999E-5</v>
      </c>
      <c r="AC76" s="6">
        <v>0</v>
      </c>
      <c r="AD76" s="6">
        <v>0</v>
      </c>
      <c r="AE76" s="6">
        <v>0</v>
      </c>
    </row>
    <row r="77" spans="1:31" x14ac:dyDescent="0.15">
      <c r="A77" s="2">
        <v>48</v>
      </c>
      <c r="B77" s="6">
        <v>1.30204377334362E-3</v>
      </c>
      <c r="C77" s="6">
        <v>1.6304191815018801E-3</v>
      </c>
      <c r="D77" s="6">
        <v>1.88633463551188E-3</v>
      </c>
      <c r="E77" s="6">
        <v>1.8762148242848599E-3</v>
      </c>
      <c r="F77" s="6">
        <v>1.6900106174240199E-3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1.53500259071525E-2</v>
      </c>
      <c r="M77" s="6">
        <v>0.115370282793086</v>
      </c>
      <c r="N77" s="6">
        <v>6.2924076508290794E-2</v>
      </c>
      <c r="O77" s="6">
        <v>4.0381402486706602E-2</v>
      </c>
      <c r="P77" s="6">
        <v>1.8957954044277001E-2</v>
      </c>
      <c r="Q77" s="6">
        <v>1.2716218424592901E-4</v>
      </c>
      <c r="R77" s="6">
        <v>7.93708028297338E-3</v>
      </c>
      <c r="S77" s="6">
        <v>2.3549350660166E-3</v>
      </c>
      <c r="T77" s="6">
        <v>1.1734468968186799E-3</v>
      </c>
      <c r="U77" s="6">
        <v>2.3955536289395899E-4</v>
      </c>
      <c r="V77" s="6">
        <v>0</v>
      </c>
      <c r="W77" s="6">
        <v>4.9974760282362699E-4</v>
      </c>
      <c r="X77" s="6">
        <v>9.58044485616598E-5</v>
      </c>
      <c r="Y77" s="6">
        <v>5.7167117194296202E-5</v>
      </c>
      <c r="Z77" s="6">
        <v>1.3042798546472601E-5</v>
      </c>
      <c r="AA77" s="6">
        <v>0</v>
      </c>
      <c r="AB77" s="6">
        <v>1.3799627296913999E-5</v>
      </c>
      <c r="AC77" s="6">
        <v>0</v>
      </c>
      <c r="AD77" s="6">
        <v>0</v>
      </c>
      <c r="AE77" s="6">
        <v>0</v>
      </c>
    </row>
    <row r="78" spans="1:31" x14ac:dyDescent="0.15">
      <c r="A78" s="2">
        <v>49</v>
      </c>
      <c r="B78" s="6">
        <v>1.30204377334362E-3</v>
      </c>
      <c r="C78" s="6">
        <v>1.6304191815018801E-3</v>
      </c>
      <c r="D78" s="6">
        <v>1.88633463551188E-3</v>
      </c>
      <c r="E78" s="6">
        <v>1.8762148242848599E-3</v>
      </c>
      <c r="F78" s="6">
        <v>1.6900106174240199E-3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1.53500259071525E-2</v>
      </c>
      <c r="M78" s="6">
        <v>0.115370282793086</v>
      </c>
      <c r="N78" s="6">
        <v>6.2924076508290794E-2</v>
      </c>
      <c r="O78" s="6">
        <v>4.0381402486706602E-2</v>
      </c>
      <c r="P78" s="6">
        <v>1.8957954044277001E-2</v>
      </c>
      <c r="Q78" s="6">
        <v>1.2716218424592901E-4</v>
      </c>
      <c r="R78" s="6">
        <v>7.93708028297338E-3</v>
      </c>
      <c r="S78" s="6">
        <v>2.3549350660166E-3</v>
      </c>
      <c r="T78" s="6">
        <v>1.1734468968186799E-3</v>
      </c>
      <c r="U78" s="6">
        <v>2.3955536289395899E-4</v>
      </c>
      <c r="V78" s="6">
        <v>0</v>
      </c>
      <c r="W78" s="6">
        <v>4.9974760282362699E-4</v>
      </c>
      <c r="X78" s="6">
        <v>9.58044485616598E-5</v>
      </c>
      <c r="Y78" s="6">
        <v>5.7167117194296202E-5</v>
      </c>
      <c r="Z78" s="6">
        <v>1.3042798546472601E-5</v>
      </c>
      <c r="AA78" s="6">
        <v>0</v>
      </c>
      <c r="AB78" s="6">
        <v>1.3799627296913999E-5</v>
      </c>
      <c r="AC78" s="6">
        <v>0</v>
      </c>
      <c r="AD78" s="6">
        <v>0</v>
      </c>
      <c r="AE78" s="6">
        <v>0</v>
      </c>
    </row>
    <row r="79" spans="1:31" x14ac:dyDescent="0.15">
      <c r="A79" s="2">
        <v>50</v>
      </c>
      <c r="B79" s="6">
        <v>1.30204377334362E-3</v>
      </c>
      <c r="C79" s="6">
        <v>1.6304191815018801E-3</v>
      </c>
      <c r="D79" s="6">
        <v>1.88633463551188E-3</v>
      </c>
      <c r="E79" s="6">
        <v>1.8762148242848599E-3</v>
      </c>
      <c r="F79" s="6">
        <v>1.6900106174240199E-3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1.53500259071525E-2</v>
      </c>
      <c r="M79" s="6">
        <v>0.115370282793086</v>
      </c>
      <c r="N79" s="6">
        <v>6.2924076508290794E-2</v>
      </c>
      <c r="O79" s="6">
        <v>4.0381402486706602E-2</v>
      </c>
      <c r="P79" s="6">
        <v>1.8957954044277001E-2</v>
      </c>
      <c r="Q79" s="6">
        <v>1.2716218424592901E-4</v>
      </c>
      <c r="R79" s="6">
        <v>7.93708028297338E-3</v>
      </c>
      <c r="S79" s="6">
        <v>2.3549350660166E-3</v>
      </c>
      <c r="T79" s="6">
        <v>1.1734468968186799E-3</v>
      </c>
      <c r="U79" s="6">
        <v>2.3955536289395899E-4</v>
      </c>
      <c r="V79" s="6">
        <v>0</v>
      </c>
      <c r="W79" s="6">
        <v>4.9974760282362699E-4</v>
      </c>
      <c r="X79" s="6">
        <v>9.58044485616598E-5</v>
      </c>
      <c r="Y79" s="6">
        <v>5.7167117194296202E-5</v>
      </c>
      <c r="Z79" s="6">
        <v>1.3042798546472601E-5</v>
      </c>
      <c r="AA79" s="6">
        <v>0</v>
      </c>
      <c r="AB79" s="6">
        <v>1.3799627296913999E-5</v>
      </c>
      <c r="AC79" s="6">
        <v>0</v>
      </c>
      <c r="AD79" s="6">
        <v>0</v>
      </c>
      <c r="AE79" s="6">
        <v>0</v>
      </c>
    </row>
    <row r="80" spans="1:31" x14ac:dyDescent="0.15">
      <c r="A80" s="2">
        <v>51</v>
      </c>
      <c r="B80" s="6">
        <v>1.30204377334362E-3</v>
      </c>
      <c r="C80" s="6">
        <v>1.6304191815018801E-3</v>
      </c>
      <c r="D80" s="6">
        <v>1.88633463551188E-3</v>
      </c>
      <c r="E80" s="6">
        <v>1.8762148242848599E-3</v>
      </c>
      <c r="F80" s="6">
        <v>1.6900106174240199E-3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1.53500259071525E-2</v>
      </c>
      <c r="M80" s="6">
        <v>0.115370282793086</v>
      </c>
      <c r="N80" s="6">
        <v>6.2924076508290794E-2</v>
      </c>
      <c r="O80" s="6">
        <v>4.0387897309887198E-2</v>
      </c>
      <c r="P80" s="6">
        <v>1.8957954044277001E-2</v>
      </c>
      <c r="Q80" s="6">
        <v>1.2716218424592901E-4</v>
      </c>
      <c r="R80" s="6">
        <v>7.93708028297338E-3</v>
      </c>
      <c r="S80" s="6">
        <v>2.3549350660166E-3</v>
      </c>
      <c r="T80" s="6">
        <v>1.1734468968186799E-3</v>
      </c>
      <c r="U80" s="6">
        <v>2.3955536289395899E-4</v>
      </c>
      <c r="V80" s="6">
        <v>0</v>
      </c>
      <c r="W80" s="6">
        <v>4.9974760282362699E-4</v>
      </c>
      <c r="X80" s="6">
        <v>9.58044485616598E-5</v>
      </c>
      <c r="Y80" s="6">
        <v>5.7167117194296202E-5</v>
      </c>
      <c r="Z80" s="6">
        <v>1.3042798546472601E-5</v>
      </c>
      <c r="AA80" s="6">
        <v>0</v>
      </c>
      <c r="AB80" s="6">
        <v>1.3799627296913999E-5</v>
      </c>
      <c r="AC80" s="6">
        <v>0</v>
      </c>
      <c r="AD80" s="6">
        <v>0</v>
      </c>
      <c r="AE80" s="6">
        <v>0</v>
      </c>
    </row>
    <row r="81" spans="1:31" x14ac:dyDescent="0.15">
      <c r="A81" s="2">
        <v>52</v>
      </c>
      <c r="B81" s="6">
        <v>1.30204377334362E-3</v>
      </c>
      <c r="C81" s="6">
        <v>1.6304191815018801E-3</v>
      </c>
      <c r="D81" s="6">
        <v>1.88633463551188E-3</v>
      </c>
      <c r="E81" s="6">
        <v>1.8762148242848599E-3</v>
      </c>
      <c r="F81" s="6">
        <v>1.6900106174240199E-3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1.53500259071525E-2</v>
      </c>
      <c r="M81" s="6">
        <v>0.115370282793086</v>
      </c>
      <c r="N81" s="6">
        <v>6.2924076508290794E-2</v>
      </c>
      <c r="O81" s="6">
        <v>4.0387897309887198E-2</v>
      </c>
      <c r="P81" s="6">
        <v>1.8957954044277001E-2</v>
      </c>
      <c r="Q81" s="6">
        <v>1.2716218424592901E-4</v>
      </c>
      <c r="R81" s="6">
        <v>7.93708028297338E-3</v>
      </c>
      <c r="S81" s="6">
        <v>2.3549350660166E-3</v>
      </c>
      <c r="T81" s="6">
        <v>1.1734468968186799E-3</v>
      </c>
      <c r="U81" s="6">
        <v>2.3955536289395899E-4</v>
      </c>
      <c r="V81" s="6">
        <v>0</v>
      </c>
      <c r="W81" s="6">
        <v>4.9974760282362699E-4</v>
      </c>
      <c r="X81" s="6">
        <v>9.58044485616598E-5</v>
      </c>
      <c r="Y81" s="6">
        <v>5.7167117194296202E-5</v>
      </c>
      <c r="Z81" s="6">
        <v>1.3042798546472601E-5</v>
      </c>
      <c r="AA81" s="6">
        <v>0</v>
      </c>
      <c r="AB81" s="6">
        <v>1.3799627296913999E-5</v>
      </c>
      <c r="AC81" s="6">
        <v>0</v>
      </c>
      <c r="AD81" s="6">
        <v>0</v>
      </c>
      <c r="AE81" s="6">
        <v>0</v>
      </c>
    </row>
    <row r="82" spans="1:31" x14ac:dyDescent="0.15">
      <c r="A82" s="2">
        <v>53</v>
      </c>
      <c r="B82" s="6">
        <v>1.30204377334362E-3</v>
      </c>
      <c r="C82" s="6">
        <v>1.6304191815018801E-3</v>
      </c>
      <c r="D82" s="6">
        <v>1.88633463551188E-3</v>
      </c>
      <c r="E82" s="6">
        <v>1.8762148242848599E-3</v>
      </c>
      <c r="F82" s="6">
        <v>1.6900106174240199E-3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1.53500259071525E-2</v>
      </c>
      <c r="M82" s="6">
        <v>0.115370282793086</v>
      </c>
      <c r="N82" s="6">
        <v>6.2924076508290794E-2</v>
      </c>
      <c r="O82" s="6">
        <v>4.0387897309887198E-2</v>
      </c>
      <c r="P82" s="6">
        <v>1.8957954044277001E-2</v>
      </c>
      <c r="Q82" s="6">
        <v>1.2716218424592901E-4</v>
      </c>
      <c r="R82" s="6">
        <v>7.93708028297338E-3</v>
      </c>
      <c r="S82" s="6">
        <v>2.3549350660166E-3</v>
      </c>
      <c r="T82" s="6">
        <v>1.1734468968186799E-3</v>
      </c>
      <c r="U82" s="6">
        <v>2.3955536289395899E-4</v>
      </c>
      <c r="V82" s="6">
        <v>0</v>
      </c>
      <c r="W82" s="6">
        <v>4.9974760282362699E-4</v>
      </c>
      <c r="X82" s="6">
        <v>9.58044485616598E-5</v>
      </c>
      <c r="Y82" s="6">
        <v>5.7167117194296202E-5</v>
      </c>
      <c r="Z82" s="6">
        <v>1.3042798546472601E-5</v>
      </c>
      <c r="AA82" s="6">
        <v>0</v>
      </c>
      <c r="AB82" s="6">
        <v>1.3799627296913999E-5</v>
      </c>
      <c r="AC82" s="6">
        <v>0</v>
      </c>
      <c r="AD82" s="6">
        <v>0</v>
      </c>
      <c r="AE82" s="6">
        <v>0</v>
      </c>
    </row>
    <row r="83" spans="1:31" x14ac:dyDescent="0.15">
      <c r="A83" s="2">
        <v>54</v>
      </c>
      <c r="B83" s="6">
        <v>1.3075735051186401E-3</v>
      </c>
      <c r="C83" s="6">
        <v>1.6304191815018801E-3</v>
      </c>
      <c r="D83" s="6">
        <v>1.88633463551188E-3</v>
      </c>
      <c r="E83" s="6">
        <v>1.8762148242848599E-3</v>
      </c>
      <c r="F83" s="6">
        <v>1.6900106174240199E-3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1.53500259071525E-2</v>
      </c>
      <c r="M83" s="6">
        <v>0.115370282793086</v>
      </c>
      <c r="N83" s="6">
        <v>6.2924076508290794E-2</v>
      </c>
      <c r="O83" s="6">
        <v>4.0387897309887198E-2</v>
      </c>
      <c r="P83" s="6">
        <v>1.8957954044277001E-2</v>
      </c>
      <c r="Q83" s="6">
        <v>1.2716218424592901E-4</v>
      </c>
      <c r="R83" s="6">
        <v>7.93708028297338E-3</v>
      </c>
      <c r="S83" s="6">
        <v>2.3549350660166E-3</v>
      </c>
      <c r="T83" s="6">
        <v>1.1734468968186799E-3</v>
      </c>
      <c r="U83" s="6">
        <v>2.3955536289395899E-4</v>
      </c>
      <c r="V83" s="6">
        <v>0</v>
      </c>
      <c r="W83" s="6">
        <v>4.9974760282362699E-4</v>
      </c>
      <c r="X83" s="6">
        <v>9.58044485616598E-5</v>
      </c>
      <c r="Y83" s="6">
        <v>5.7167117194296202E-5</v>
      </c>
      <c r="Z83" s="6">
        <v>1.3042798546472601E-5</v>
      </c>
      <c r="AA83" s="6">
        <v>0</v>
      </c>
      <c r="AB83" s="6">
        <v>1.3799627296913999E-5</v>
      </c>
      <c r="AC83" s="6">
        <v>0</v>
      </c>
      <c r="AD83" s="6">
        <v>0</v>
      </c>
      <c r="AE83" s="6">
        <v>0</v>
      </c>
    </row>
    <row r="84" spans="1:31" x14ac:dyDescent="0.15">
      <c r="A84" s="2">
        <v>55</v>
      </c>
      <c r="B84" s="6">
        <v>1.3075735051186401E-3</v>
      </c>
      <c r="C84" s="6">
        <v>1.6304191815018801E-3</v>
      </c>
      <c r="D84" s="6">
        <v>1.88633463551188E-3</v>
      </c>
      <c r="E84" s="6">
        <v>1.8762148242848599E-3</v>
      </c>
      <c r="F84" s="6">
        <v>1.6900106174240199E-3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1.53500259071525E-2</v>
      </c>
      <c r="M84" s="6">
        <v>0.115370282793086</v>
      </c>
      <c r="N84" s="6">
        <v>6.2924076508290794E-2</v>
      </c>
      <c r="O84" s="6">
        <v>4.0387897309887198E-2</v>
      </c>
      <c r="P84" s="6">
        <v>1.8957954044277001E-2</v>
      </c>
      <c r="Q84" s="6">
        <v>1.2716218424592901E-4</v>
      </c>
      <c r="R84" s="6">
        <v>7.93708028297338E-3</v>
      </c>
      <c r="S84" s="6">
        <v>2.3549350660166E-3</v>
      </c>
      <c r="T84" s="6">
        <v>1.1734468968186799E-3</v>
      </c>
      <c r="U84" s="6">
        <v>2.3955536289395899E-4</v>
      </c>
      <c r="V84" s="6">
        <v>0</v>
      </c>
      <c r="W84" s="6">
        <v>4.9974760282362699E-4</v>
      </c>
      <c r="X84" s="6">
        <v>9.58044485616598E-5</v>
      </c>
      <c r="Y84" s="6">
        <v>5.7167117194296202E-5</v>
      </c>
      <c r="Z84" s="6">
        <v>1.3042798546472601E-5</v>
      </c>
      <c r="AA84" s="6">
        <v>0</v>
      </c>
      <c r="AB84" s="6">
        <v>1.3799627296913999E-5</v>
      </c>
      <c r="AC84" s="6">
        <v>0</v>
      </c>
      <c r="AD84" s="6">
        <v>0</v>
      </c>
      <c r="AE84" s="6">
        <v>0</v>
      </c>
    </row>
    <row r="85" spans="1:31" x14ac:dyDescent="0.15">
      <c r="A85" s="2">
        <v>56</v>
      </c>
      <c r="B85" s="6">
        <v>1.3075735051186401E-3</v>
      </c>
      <c r="C85" s="6">
        <v>1.6304191815018801E-3</v>
      </c>
      <c r="D85" s="6">
        <v>1.88633463551188E-3</v>
      </c>
      <c r="E85" s="6">
        <v>1.8762148242848599E-3</v>
      </c>
      <c r="F85" s="6">
        <v>1.6900106174240199E-3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1.53500259071525E-2</v>
      </c>
      <c r="M85" s="6">
        <v>0.115370282793086</v>
      </c>
      <c r="N85" s="6">
        <v>6.2924076508290794E-2</v>
      </c>
      <c r="O85" s="6">
        <v>4.0387897309887198E-2</v>
      </c>
      <c r="P85" s="6">
        <v>1.8957954044277001E-2</v>
      </c>
      <c r="Q85" s="6">
        <v>1.2716218424592901E-4</v>
      </c>
      <c r="R85" s="6">
        <v>7.93708028297338E-3</v>
      </c>
      <c r="S85" s="6">
        <v>2.3549350660166E-3</v>
      </c>
      <c r="T85" s="6">
        <v>1.1734468968186799E-3</v>
      </c>
      <c r="U85" s="6">
        <v>2.3955536289395899E-4</v>
      </c>
      <c r="V85" s="6">
        <v>0</v>
      </c>
      <c r="W85" s="6">
        <v>4.9974760282362699E-4</v>
      </c>
      <c r="X85" s="6">
        <v>9.58044485616598E-5</v>
      </c>
      <c r="Y85" s="6">
        <v>5.7167117194296202E-5</v>
      </c>
      <c r="Z85" s="6">
        <v>1.3042798546472601E-5</v>
      </c>
      <c r="AA85" s="6">
        <v>0</v>
      </c>
      <c r="AB85" s="6">
        <v>1.3799627296913999E-5</v>
      </c>
      <c r="AC85" s="6">
        <v>0</v>
      </c>
      <c r="AD85" s="6">
        <v>0</v>
      </c>
      <c r="AE85" s="6">
        <v>0</v>
      </c>
    </row>
    <row r="86" spans="1:31" x14ac:dyDescent="0.15">
      <c r="A86" s="2">
        <v>57</v>
      </c>
      <c r="B86" s="6">
        <v>1.3075735051186401E-3</v>
      </c>
      <c r="C86" s="6">
        <v>1.6304191815018801E-3</v>
      </c>
      <c r="D86" s="6">
        <v>1.88633463551188E-3</v>
      </c>
      <c r="E86" s="6">
        <v>1.8762148242848599E-3</v>
      </c>
      <c r="F86" s="6">
        <v>1.6900106174240199E-3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1.53500259071525E-2</v>
      </c>
      <c r="M86" s="6">
        <v>0.115370282793086</v>
      </c>
      <c r="N86" s="6">
        <v>6.2924076508290794E-2</v>
      </c>
      <c r="O86" s="6">
        <v>4.0387897309887198E-2</v>
      </c>
      <c r="P86" s="6">
        <v>1.8957954044277001E-2</v>
      </c>
      <c r="Q86" s="6">
        <v>1.2716218424592901E-4</v>
      </c>
      <c r="R86" s="6">
        <v>7.93708028297338E-3</v>
      </c>
      <c r="S86" s="6">
        <v>2.3549350660166E-3</v>
      </c>
      <c r="T86" s="6">
        <v>1.1734468968186799E-3</v>
      </c>
      <c r="U86" s="6">
        <v>2.3955536289395899E-4</v>
      </c>
      <c r="V86" s="6">
        <v>0</v>
      </c>
      <c r="W86" s="6">
        <v>4.9974760282362699E-4</v>
      </c>
      <c r="X86" s="6">
        <v>9.58044485616598E-5</v>
      </c>
      <c r="Y86" s="6">
        <v>5.7167117194296202E-5</v>
      </c>
      <c r="Z86" s="6">
        <v>1.3042798546472601E-5</v>
      </c>
      <c r="AA86" s="6">
        <v>0</v>
      </c>
      <c r="AB86" s="6">
        <v>1.3799627296913999E-5</v>
      </c>
      <c r="AC86" s="6">
        <v>0</v>
      </c>
      <c r="AD86" s="6">
        <v>0</v>
      </c>
      <c r="AE86" s="6">
        <v>0</v>
      </c>
    </row>
    <row r="87" spans="1:31" x14ac:dyDescent="0.15">
      <c r="A87" s="2">
        <v>58</v>
      </c>
      <c r="B87" s="6">
        <v>1.3075735051186401E-3</v>
      </c>
      <c r="C87" s="6">
        <v>1.6304191815018801E-3</v>
      </c>
      <c r="D87" s="6">
        <v>1.88633463551188E-3</v>
      </c>
      <c r="E87" s="6">
        <v>1.8762148242848599E-3</v>
      </c>
      <c r="F87" s="6">
        <v>1.6900106174240199E-3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1.53500259071525E-2</v>
      </c>
      <c r="M87" s="6">
        <v>0.115370282793086</v>
      </c>
      <c r="N87" s="6">
        <v>6.2924076508290794E-2</v>
      </c>
      <c r="O87" s="6">
        <v>4.0387897309887198E-2</v>
      </c>
      <c r="P87" s="6">
        <v>1.8957954044277001E-2</v>
      </c>
      <c r="Q87" s="6">
        <v>1.2716218424592901E-4</v>
      </c>
      <c r="R87" s="6">
        <v>7.93708028297338E-3</v>
      </c>
      <c r="S87" s="6">
        <v>2.3549350660166E-3</v>
      </c>
      <c r="T87" s="6">
        <v>1.1734468968186799E-3</v>
      </c>
      <c r="U87" s="6">
        <v>2.3955536289395899E-4</v>
      </c>
      <c r="V87" s="6">
        <v>0</v>
      </c>
      <c r="W87" s="6">
        <v>4.9974760282362699E-4</v>
      </c>
      <c r="X87" s="6">
        <v>9.58044485616598E-5</v>
      </c>
      <c r="Y87" s="6">
        <v>5.7167117194296202E-5</v>
      </c>
      <c r="Z87" s="6">
        <v>1.3042798546472601E-5</v>
      </c>
      <c r="AA87" s="6">
        <v>0</v>
      </c>
      <c r="AB87" s="6">
        <v>1.3799627296913999E-5</v>
      </c>
      <c r="AC87" s="6">
        <v>0</v>
      </c>
      <c r="AD87" s="6">
        <v>0</v>
      </c>
      <c r="AE87" s="6">
        <v>0</v>
      </c>
    </row>
    <row r="88" spans="1:31" x14ac:dyDescent="0.15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</row>
    <row r="89" spans="1:31" x14ac:dyDescent="0.15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</row>
    <row r="90" spans="1:31" x14ac:dyDescent="0.15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</row>
    <row r="91" spans="1:31" x14ac:dyDescent="0.15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</row>
    <row r="92" spans="1:31" x14ac:dyDescent="0.15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</row>
    <row r="93" spans="1:31" x14ac:dyDescent="0.15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</row>
    <row r="94" spans="1:31" x14ac:dyDescent="0.15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</row>
    <row r="95" spans="1:31" x14ac:dyDescent="0.15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</row>
    <row r="96" spans="1:31" x14ac:dyDescent="0.15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</row>
    <row r="97" spans="2:31" x14ac:dyDescent="0.15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</row>
    <row r="98" spans="2:31" x14ac:dyDescent="0.15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</row>
    <row r="99" spans="2:31" x14ac:dyDescent="0.15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</row>
    <row r="100" spans="2:31" x14ac:dyDescent="0.15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</row>
    <row r="101" spans="2:31" x14ac:dyDescent="0.15"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</row>
    <row r="102" spans="2:31" x14ac:dyDescent="0.15"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</row>
    <row r="103" spans="2:31" x14ac:dyDescent="0.15"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</row>
    <row r="104" spans="2:31" x14ac:dyDescent="0.15"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</row>
    <row r="105" spans="2:31" x14ac:dyDescent="0.15"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</row>
    <row r="106" spans="2:31" x14ac:dyDescent="0.15"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</row>
    <row r="107" spans="2:31" x14ac:dyDescent="0.15"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2"/>
  <sheetViews>
    <sheetView zoomScale="125" zoomScaleNormal="125" zoomScalePageLayoutView="125" workbookViewId="0"/>
  </sheetViews>
  <sheetFormatPr baseColWidth="10" defaultRowHeight="12" x14ac:dyDescent="0.15"/>
  <cols>
    <col min="1" max="16384" width="11" style="2"/>
  </cols>
  <sheetData>
    <row r="1" spans="1:1" ht="16" x14ac:dyDescent="0.2">
      <c r="A1" s="1" t="s">
        <v>45</v>
      </c>
    </row>
    <row r="27" spans="1:36" x14ac:dyDescent="0.15">
      <c r="B27" s="2" t="s">
        <v>35</v>
      </c>
      <c r="C27" s="2" t="s">
        <v>116</v>
      </c>
      <c r="D27" s="2" t="s">
        <v>117</v>
      </c>
      <c r="E27" s="2" t="s">
        <v>118</v>
      </c>
      <c r="F27" s="2" t="s">
        <v>119</v>
      </c>
      <c r="G27" s="2" t="s">
        <v>36</v>
      </c>
      <c r="H27" s="2" t="s">
        <v>37</v>
      </c>
      <c r="I27" s="2" t="s">
        <v>120</v>
      </c>
      <c r="J27" s="2" t="s">
        <v>121</v>
      </c>
      <c r="K27" s="2" t="s">
        <v>122</v>
      </c>
      <c r="L27" s="2" t="s">
        <v>123</v>
      </c>
      <c r="M27" s="2" t="s">
        <v>124</v>
      </c>
      <c r="N27" s="2" t="s">
        <v>125</v>
      </c>
      <c r="O27" s="2" t="s">
        <v>126</v>
      </c>
      <c r="P27" s="2" t="s">
        <v>127</v>
      </c>
      <c r="Q27" s="2" t="s">
        <v>128</v>
      </c>
      <c r="R27" s="2" t="s">
        <v>129</v>
      </c>
      <c r="S27" s="2" t="s">
        <v>130</v>
      </c>
      <c r="T27" s="2" t="s">
        <v>131</v>
      </c>
      <c r="U27" s="2" t="s">
        <v>132</v>
      </c>
      <c r="V27" s="2" t="s">
        <v>133</v>
      </c>
      <c r="W27" s="2" t="s">
        <v>134</v>
      </c>
      <c r="X27" s="2" t="s">
        <v>135</v>
      </c>
      <c r="Y27" s="2" t="s">
        <v>136</v>
      </c>
      <c r="Z27" s="2" t="s">
        <v>137</v>
      </c>
      <c r="AA27" s="2" t="s">
        <v>138</v>
      </c>
      <c r="AB27" s="2" t="s">
        <v>139</v>
      </c>
      <c r="AC27" s="2" t="s">
        <v>140</v>
      </c>
      <c r="AD27" s="2" t="s">
        <v>141</v>
      </c>
      <c r="AE27" s="2" t="s">
        <v>142</v>
      </c>
      <c r="AF27" s="2" t="s">
        <v>143</v>
      </c>
      <c r="AG27" s="2" t="s">
        <v>144</v>
      </c>
      <c r="AH27" s="2" t="s">
        <v>145</v>
      </c>
      <c r="AI27" s="2" t="s">
        <v>146</v>
      </c>
      <c r="AJ27" s="2" t="s">
        <v>147</v>
      </c>
    </row>
    <row r="28" spans="1:36" x14ac:dyDescent="0.15">
      <c r="A28" s="2">
        <v>0</v>
      </c>
      <c r="B28" s="22">
        <v>0.96332134221136301</v>
      </c>
      <c r="C28" s="22">
        <v>3.1414423886320701E-2</v>
      </c>
      <c r="D28" s="22">
        <v>0</v>
      </c>
      <c r="E28" s="22">
        <v>0</v>
      </c>
      <c r="F28" s="22">
        <v>0</v>
      </c>
      <c r="G28" s="22">
        <v>0</v>
      </c>
      <c r="H28" s="22">
        <v>5.2642339023154698E-3</v>
      </c>
      <c r="I28" s="22">
        <v>0</v>
      </c>
      <c r="J28" s="22">
        <v>0</v>
      </c>
      <c r="K28" s="22">
        <v>0</v>
      </c>
      <c r="L28" s="22">
        <v>0</v>
      </c>
      <c r="M28" s="22">
        <v>0</v>
      </c>
      <c r="N28" s="22">
        <v>0</v>
      </c>
      <c r="O28" s="22">
        <v>0</v>
      </c>
      <c r="P28" s="22">
        <v>0</v>
      </c>
      <c r="Q28" s="22">
        <v>0</v>
      </c>
      <c r="R28" s="22">
        <v>0</v>
      </c>
      <c r="S28" s="22">
        <v>0</v>
      </c>
      <c r="T28" s="22">
        <v>0</v>
      </c>
      <c r="U28" s="22">
        <v>0</v>
      </c>
      <c r="V28" s="22">
        <v>0</v>
      </c>
      <c r="W28" s="22">
        <v>0</v>
      </c>
      <c r="X28" s="22">
        <v>0</v>
      </c>
      <c r="Y28" s="22">
        <v>0</v>
      </c>
      <c r="Z28" s="22">
        <v>0</v>
      </c>
      <c r="AA28" s="22">
        <v>0</v>
      </c>
      <c r="AB28" s="22">
        <v>0</v>
      </c>
      <c r="AC28" s="22">
        <v>0</v>
      </c>
      <c r="AD28" s="22">
        <v>0</v>
      </c>
      <c r="AE28" s="22">
        <v>0</v>
      </c>
      <c r="AF28" s="22">
        <v>0</v>
      </c>
      <c r="AG28" s="22">
        <v>0</v>
      </c>
      <c r="AH28" s="22">
        <v>0</v>
      </c>
      <c r="AI28" s="22">
        <v>0</v>
      </c>
      <c r="AJ28" s="22">
        <v>0</v>
      </c>
    </row>
    <row r="29" spans="1:36" x14ac:dyDescent="0.15">
      <c r="A29" s="2">
        <v>1</v>
      </c>
      <c r="B29" s="22">
        <v>0.97682172302207904</v>
      </c>
      <c r="C29" s="22">
        <v>2.0852684398676401E-2</v>
      </c>
      <c r="D29" s="22">
        <v>4.8029257261281401E-5</v>
      </c>
      <c r="E29" s="22">
        <v>0</v>
      </c>
      <c r="F29" s="22">
        <v>0</v>
      </c>
      <c r="G29" s="22">
        <v>0</v>
      </c>
      <c r="H29" s="22">
        <v>2.2775633219832702E-3</v>
      </c>
      <c r="I29" s="22">
        <v>0.62259296227980598</v>
      </c>
      <c r="J29" s="22">
        <v>0.32437321164604199</v>
      </c>
      <c r="K29" s="22">
        <v>4.3828642764307799E-2</v>
      </c>
      <c r="L29" s="22">
        <v>0</v>
      </c>
      <c r="M29" s="22">
        <v>0</v>
      </c>
      <c r="N29" s="22">
        <v>0</v>
      </c>
      <c r="O29" s="22">
        <v>9.20518330984328E-3</v>
      </c>
      <c r="P29" s="22">
        <v>0</v>
      </c>
      <c r="Q29" s="22">
        <v>0</v>
      </c>
      <c r="R29" s="22">
        <v>0</v>
      </c>
      <c r="S29" s="22">
        <v>0</v>
      </c>
      <c r="T29" s="22">
        <v>0</v>
      </c>
      <c r="U29" s="22">
        <v>0</v>
      </c>
      <c r="V29" s="22">
        <v>0</v>
      </c>
      <c r="W29" s="22">
        <v>0</v>
      </c>
      <c r="X29" s="22">
        <v>0</v>
      </c>
      <c r="Y29" s="22">
        <v>0</v>
      </c>
      <c r="Z29" s="22">
        <v>0</v>
      </c>
      <c r="AA29" s="22">
        <v>0</v>
      </c>
      <c r="AB29" s="22">
        <v>0</v>
      </c>
      <c r="AC29" s="22">
        <v>0</v>
      </c>
      <c r="AD29" s="22">
        <v>0</v>
      </c>
      <c r="AE29" s="22">
        <v>0</v>
      </c>
      <c r="AF29" s="22">
        <v>0</v>
      </c>
      <c r="AG29" s="22">
        <v>0</v>
      </c>
      <c r="AH29" s="22">
        <v>0</v>
      </c>
      <c r="AI29" s="22">
        <v>0</v>
      </c>
      <c r="AJ29" s="22">
        <v>0</v>
      </c>
    </row>
    <row r="30" spans="1:36" x14ac:dyDescent="0.15">
      <c r="A30" s="2">
        <v>2</v>
      </c>
      <c r="B30" s="22">
        <v>0.97948985970329505</v>
      </c>
      <c r="C30" s="22">
        <v>1.8478377810668301E-2</v>
      </c>
      <c r="D30" s="22">
        <v>3.0085493248987701E-4</v>
      </c>
      <c r="E30" s="22">
        <v>0</v>
      </c>
      <c r="F30" s="22">
        <v>0</v>
      </c>
      <c r="G30" s="22">
        <v>0</v>
      </c>
      <c r="H30" s="22">
        <v>1.7309075535464199E-3</v>
      </c>
      <c r="I30" s="22">
        <v>0.56718148295305604</v>
      </c>
      <c r="J30" s="22">
        <v>0.40006296005176001</v>
      </c>
      <c r="K30" s="22">
        <v>2.82272473063627E-2</v>
      </c>
      <c r="L30" s="22">
        <v>1.1409593091752401E-3</v>
      </c>
      <c r="M30" s="22">
        <v>0</v>
      </c>
      <c r="N30" s="22">
        <v>0</v>
      </c>
      <c r="O30" s="22">
        <v>3.3873503796451698E-3</v>
      </c>
      <c r="P30" s="22">
        <v>0.27181302805942797</v>
      </c>
      <c r="Q30" s="22">
        <v>0.44840877929061002</v>
      </c>
      <c r="R30" s="22">
        <v>0.16733496236203399</v>
      </c>
      <c r="S30" s="22">
        <v>0.11244323028792701</v>
      </c>
      <c r="T30" s="22">
        <v>0</v>
      </c>
      <c r="U30" s="22">
        <v>0</v>
      </c>
      <c r="V30" s="22">
        <v>0</v>
      </c>
      <c r="W30" s="22">
        <v>0</v>
      </c>
      <c r="X30" s="22">
        <v>0</v>
      </c>
      <c r="Y30" s="22">
        <v>0</v>
      </c>
      <c r="Z30" s="22">
        <v>0</v>
      </c>
      <c r="AA30" s="22">
        <v>0</v>
      </c>
      <c r="AB30" s="22">
        <v>0</v>
      </c>
      <c r="AC30" s="22">
        <v>0</v>
      </c>
      <c r="AD30" s="22">
        <v>0</v>
      </c>
      <c r="AE30" s="22">
        <v>0</v>
      </c>
      <c r="AF30" s="22">
        <v>0</v>
      </c>
      <c r="AG30" s="22">
        <v>0</v>
      </c>
      <c r="AH30" s="22">
        <v>0</v>
      </c>
      <c r="AI30" s="22">
        <v>0</v>
      </c>
      <c r="AJ30" s="22">
        <v>0</v>
      </c>
    </row>
    <row r="31" spans="1:36" x14ac:dyDescent="0.15">
      <c r="A31" s="2">
        <v>3</v>
      </c>
      <c r="B31" s="22">
        <v>0.98120563729356902</v>
      </c>
      <c r="C31" s="22">
        <v>1.6884035336388398E-2</v>
      </c>
      <c r="D31" s="22">
        <v>3.3955394276917399E-5</v>
      </c>
      <c r="E31" s="22">
        <v>0</v>
      </c>
      <c r="F31" s="22">
        <v>0</v>
      </c>
      <c r="G31" s="22">
        <v>0</v>
      </c>
      <c r="H31" s="22">
        <v>1.8763719757651E-3</v>
      </c>
      <c r="I31" s="22">
        <v>0.54895609785289701</v>
      </c>
      <c r="J31" s="22">
        <v>0.42780202755748598</v>
      </c>
      <c r="K31" s="22">
        <v>1.89069965698947E-2</v>
      </c>
      <c r="L31" s="22">
        <v>0</v>
      </c>
      <c r="M31" s="22">
        <v>0</v>
      </c>
      <c r="N31" s="22">
        <v>0</v>
      </c>
      <c r="O31" s="22">
        <v>4.3348780197214696E-3</v>
      </c>
      <c r="P31" s="22">
        <v>0.41150011808682702</v>
      </c>
      <c r="Q31" s="22">
        <v>0.223296987754069</v>
      </c>
      <c r="R31" s="22">
        <v>0.28535893545121699</v>
      </c>
      <c r="S31" s="22">
        <v>0</v>
      </c>
      <c r="T31" s="22">
        <v>0</v>
      </c>
      <c r="U31" s="22">
        <v>0</v>
      </c>
      <c r="V31" s="22">
        <v>7.9843958707884896E-2</v>
      </c>
      <c r="W31" s="22">
        <v>1</v>
      </c>
      <c r="X31" s="22">
        <v>0</v>
      </c>
      <c r="Y31" s="22">
        <v>0</v>
      </c>
      <c r="Z31" s="22">
        <v>0</v>
      </c>
      <c r="AA31" s="22">
        <v>0</v>
      </c>
      <c r="AB31" s="22">
        <v>0</v>
      </c>
      <c r="AC31" s="22">
        <v>0</v>
      </c>
      <c r="AD31" s="22">
        <v>0</v>
      </c>
      <c r="AE31" s="22">
        <v>0</v>
      </c>
      <c r="AF31" s="22">
        <v>0</v>
      </c>
      <c r="AG31" s="22">
        <v>0</v>
      </c>
      <c r="AH31" s="22">
        <v>0</v>
      </c>
      <c r="AI31" s="22">
        <v>0</v>
      </c>
      <c r="AJ31" s="22">
        <v>0</v>
      </c>
    </row>
    <row r="32" spans="1:36" x14ac:dyDescent="0.15">
      <c r="A32" s="2">
        <v>4</v>
      </c>
      <c r="B32" s="22">
        <v>0.97620320010725103</v>
      </c>
      <c r="C32" s="22">
        <v>2.07419107251436E-2</v>
      </c>
      <c r="D32" s="22">
        <v>3.9200249748013501E-4</v>
      </c>
      <c r="E32" s="22">
        <v>0</v>
      </c>
      <c r="F32" s="22">
        <v>0</v>
      </c>
      <c r="G32" s="22">
        <v>0</v>
      </c>
      <c r="H32" s="22">
        <v>2.6628866701250602E-3</v>
      </c>
      <c r="I32" s="22">
        <v>0.42221551486064202</v>
      </c>
      <c r="J32" s="22">
        <v>0.52026786640738298</v>
      </c>
      <c r="K32" s="22">
        <v>4.2481365337493103E-2</v>
      </c>
      <c r="L32" s="22">
        <v>3.31625588086894E-3</v>
      </c>
      <c r="M32" s="22">
        <v>0</v>
      </c>
      <c r="N32" s="22">
        <v>0</v>
      </c>
      <c r="O32" s="22">
        <v>1.1718997513612901E-2</v>
      </c>
      <c r="P32" s="22">
        <v>0.33605274673961399</v>
      </c>
      <c r="Q32" s="22">
        <v>0.105454791695152</v>
      </c>
      <c r="R32" s="22">
        <v>0.48575735313705698</v>
      </c>
      <c r="S32" s="22">
        <v>7.2735108428175294E-2</v>
      </c>
      <c r="T32" s="22">
        <v>0</v>
      </c>
      <c r="U32" s="22">
        <v>0</v>
      </c>
      <c r="V32" s="22">
        <v>0</v>
      </c>
      <c r="W32" s="22">
        <v>0</v>
      </c>
      <c r="X32" s="22">
        <v>0</v>
      </c>
      <c r="Y32" s="22">
        <v>0</v>
      </c>
      <c r="Z32" s="22">
        <v>0</v>
      </c>
      <c r="AA32" s="22">
        <v>0</v>
      </c>
      <c r="AB32" s="22">
        <v>0</v>
      </c>
      <c r="AC32" s="22">
        <v>0</v>
      </c>
      <c r="AD32" s="22">
        <v>0</v>
      </c>
      <c r="AE32" s="22">
        <v>0</v>
      </c>
      <c r="AF32" s="22">
        <v>0</v>
      </c>
      <c r="AG32" s="22">
        <v>0</v>
      </c>
      <c r="AH32" s="22">
        <v>0</v>
      </c>
      <c r="AI32" s="22">
        <v>0</v>
      </c>
      <c r="AJ32" s="22">
        <v>0</v>
      </c>
    </row>
    <row r="33" spans="1:36" x14ac:dyDescent="0.15">
      <c r="A33" s="2">
        <v>5</v>
      </c>
      <c r="B33" s="22">
        <v>0.97513939718863996</v>
      </c>
      <c r="C33" s="22">
        <v>2.2675564353440401E-2</v>
      </c>
      <c r="D33" s="22">
        <v>0</v>
      </c>
      <c r="E33" s="22">
        <v>0</v>
      </c>
      <c r="F33" s="22">
        <v>0</v>
      </c>
      <c r="G33" s="22">
        <v>0</v>
      </c>
      <c r="H33" s="22">
        <v>2.1850384579192102E-3</v>
      </c>
      <c r="I33" s="22">
        <v>0.40978870521817501</v>
      </c>
      <c r="J33" s="22">
        <v>0.53934745110798499</v>
      </c>
      <c r="K33" s="22">
        <v>4.84899693614428E-2</v>
      </c>
      <c r="L33" s="22">
        <v>0</v>
      </c>
      <c r="M33" s="22">
        <v>0</v>
      </c>
      <c r="N33" s="22">
        <v>0</v>
      </c>
      <c r="O33" s="22">
        <v>2.3738743123962601E-3</v>
      </c>
      <c r="P33" s="22">
        <v>0.31541271440820401</v>
      </c>
      <c r="Q33" s="22">
        <v>0.222320813802553</v>
      </c>
      <c r="R33" s="22">
        <v>0.39020539506331198</v>
      </c>
      <c r="S33" s="22">
        <v>7.2061076725929304E-2</v>
      </c>
      <c r="T33" s="22">
        <v>0</v>
      </c>
      <c r="U33" s="22">
        <v>0</v>
      </c>
      <c r="V33" s="22">
        <v>0</v>
      </c>
      <c r="W33" s="22">
        <v>0</v>
      </c>
      <c r="X33" s="22">
        <v>0</v>
      </c>
      <c r="Y33" s="22">
        <v>0</v>
      </c>
      <c r="Z33" s="22">
        <v>0</v>
      </c>
      <c r="AA33" s="22">
        <v>0</v>
      </c>
      <c r="AB33" s="22">
        <v>0</v>
      </c>
      <c r="AC33" s="22">
        <v>0</v>
      </c>
      <c r="AD33" s="22">
        <v>0</v>
      </c>
      <c r="AE33" s="22">
        <v>0</v>
      </c>
      <c r="AF33" s="22">
        <v>0</v>
      </c>
      <c r="AG33" s="22">
        <v>0</v>
      </c>
      <c r="AH33" s="22">
        <v>0</v>
      </c>
      <c r="AI33" s="22">
        <v>0</v>
      </c>
      <c r="AJ33" s="22">
        <v>0</v>
      </c>
    </row>
    <row r="34" spans="1:36" x14ac:dyDescent="0.15">
      <c r="A34" s="2">
        <v>6</v>
      </c>
      <c r="B34" s="22">
        <v>0.97737652607062198</v>
      </c>
      <c r="C34" s="22">
        <v>1.9576454487510501E-2</v>
      </c>
      <c r="D34" s="22">
        <v>3.5980281029715203E-5</v>
      </c>
      <c r="E34" s="22">
        <v>0</v>
      </c>
      <c r="F34" s="22">
        <v>0</v>
      </c>
      <c r="G34" s="22">
        <v>0</v>
      </c>
      <c r="H34" s="22">
        <v>3.0110391608376098E-3</v>
      </c>
      <c r="I34" s="22">
        <v>0.45816138799422101</v>
      </c>
      <c r="J34" s="22">
        <v>0.50269124727018999</v>
      </c>
      <c r="K34" s="22">
        <v>3.5233592868367899E-2</v>
      </c>
      <c r="L34" s="22">
        <v>0</v>
      </c>
      <c r="M34" s="22">
        <v>0</v>
      </c>
      <c r="N34" s="22">
        <v>0</v>
      </c>
      <c r="O34" s="22">
        <v>3.9137718672202296E-3</v>
      </c>
      <c r="P34" s="22">
        <v>0.17621048881479601</v>
      </c>
      <c r="Q34" s="22">
        <v>0.46725865940275702</v>
      </c>
      <c r="R34" s="22">
        <v>0.15546343626922399</v>
      </c>
      <c r="S34" s="22">
        <v>0.20106741551322199</v>
      </c>
      <c r="T34" s="22">
        <v>0</v>
      </c>
      <c r="U34" s="22">
        <v>0</v>
      </c>
      <c r="V34" s="22">
        <v>0</v>
      </c>
      <c r="W34" s="22">
        <v>0</v>
      </c>
      <c r="X34" s="22">
        <v>0</v>
      </c>
      <c r="Y34" s="22">
        <v>0</v>
      </c>
      <c r="Z34" s="22">
        <v>0</v>
      </c>
      <c r="AA34" s="22">
        <v>0</v>
      </c>
      <c r="AB34" s="22">
        <v>0</v>
      </c>
      <c r="AC34" s="22">
        <v>0</v>
      </c>
      <c r="AD34" s="22">
        <v>0</v>
      </c>
      <c r="AE34" s="22">
        <v>0</v>
      </c>
      <c r="AF34" s="22">
        <v>0</v>
      </c>
      <c r="AG34" s="22">
        <v>0</v>
      </c>
      <c r="AH34" s="22">
        <v>0</v>
      </c>
      <c r="AI34" s="22">
        <v>0</v>
      </c>
      <c r="AJ34" s="22">
        <v>0</v>
      </c>
    </row>
    <row r="35" spans="1:36" x14ac:dyDescent="0.15">
      <c r="A35" s="2">
        <v>7</v>
      </c>
      <c r="B35" s="22">
        <v>0.97909228373630697</v>
      </c>
      <c r="C35" s="22">
        <v>1.7876042653962299E-2</v>
      </c>
      <c r="D35" s="22">
        <v>5.0141081225470299E-5</v>
      </c>
      <c r="E35" s="22">
        <v>6.6884639151275205E-5</v>
      </c>
      <c r="F35" s="22">
        <v>0</v>
      </c>
      <c r="G35" s="22">
        <v>0</v>
      </c>
      <c r="H35" s="22">
        <v>2.9146478893534002E-3</v>
      </c>
      <c r="I35" s="22">
        <v>0.45383909743545098</v>
      </c>
      <c r="J35" s="22">
        <v>0.48579238405052999</v>
      </c>
      <c r="K35" s="22">
        <v>5.3633206839490903E-2</v>
      </c>
      <c r="L35" s="22">
        <v>2.80797041173286E-3</v>
      </c>
      <c r="M35" s="22">
        <v>0</v>
      </c>
      <c r="N35" s="22">
        <v>0</v>
      </c>
      <c r="O35" s="22">
        <v>3.92734126279368E-3</v>
      </c>
      <c r="P35" s="22">
        <v>0.30605406848914601</v>
      </c>
      <c r="Q35" s="22">
        <v>0.29058519469208299</v>
      </c>
      <c r="R35" s="22">
        <v>0.21774597387789699</v>
      </c>
      <c r="S35" s="22">
        <v>0.18561476294087201</v>
      </c>
      <c r="T35" s="22">
        <v>0</v>
      </c>
      <c r="U35" s="22">
        <v>0</v>
      </c>
      <c r="V35" s="22">
        <v>0</v>
      </c>
      <c r="W35" s="22">
        <v>0</v>
      </c>
      <c r="X35" s="22">
        <v>0</v>
      </c>
      <c r="Y35" s="22">
        <v>0</v>
      </c>
      <c r="Z35" s="22">
        <v>0</v>
      </c>
      <c r="AA35" s="22">
        <v>0</v>
      </c>
      <c r="AB35" s="22">
        <v>0</v>
      </c>
      <c r="AC35" s="22">
        <v>0</v>
      </c>
      <c r="AD35" s="22">
        <v>0</v>
      </c>
      <c r="AE35" s="22">
        <v>0</v>
      </c>
      <c r="AF35" s="22">
        <v>0</v>
      </c>
      <c r="AG35" s="22">
        <v>0</v>
      </c>
      <c r="AH35" s="22">
        <v>0</v>
      </c>
      <c r="AI35" s="22">
        <v>0</v>
      </c>
      <c r="AJ35" s="22">
        <v>0</v>
      </c>
    </row>
    <row r="36" spans="1:36" x14ac:dyDescent="0.15">
      <c r="A36" s="2">
        <v>8</v>
      </c>
      <c r="B36" s="22">
        <v>0.98517696237826402</v>
      </c>
      <c r="C36" s="22">
        <v>1.22256380982445E-2</v>
      </c>
      <c r="D36" s="22">
        <v>1.8478396677521999E-4</v>
      </c>
      <c r="E36" s="22">
        <v>0</v>
      </c>
      <c r="F36" s="22">
        <v>0</v>
      </c>
      <c r="G36" s="22">
        <v>0</v>
      </c>
      <c r="H36" s="22">
        <v>2.41261555671567E-3</v>
      </c>
      <c r="I36" s="22">
        <v>0.47593652731103397</v>
      </c>
      <c r="J36" s="22">
        <v>0.45810237939468501</v>
      </c>
      <c r="K36" s="22">
        <v>5.43391299690765E-2</v>
      </c>
      <c r="L36" s="22">
        <v>0</v>
      </c>
      <c r="M36" s="22">
        <v>0</v>
      </c>
      <c r="N36" s="22">
        <v>0</v>
      </c>
      <c r="O36" s="22">
        <v>1.1621963325203301E-2</v>
      </c>
      <c r="P36" s="22">
        <v>0.32830858254610001</v>
      </c>
      <c r="Q36" s="22">
        <v>0.27196530768874999</v>
      </c>
      <c r="R36" s="22">
        <v>0.31961598867594199</v>
      </c>
      <c r="S36" s="22">
        <v>2.89775566567178E-2</v>
      </c>
      <c r="T36" s="22">
        <v>0</v>
      </c>
      <c r="U36" s="22">
        <v>0</v>
      </c>
      <c r="V36" s="22">
        <v>5.1132564432488203E-2</v>
      </c>
      <c r="W36" s="22">
        <v>0</v>
      </c>
      <c r="X36" s="22">
        <v>1</v>
      </c>
      <c r="Y36" s="22">
        <v>0</v>
      </c>
      <c r="Z36" s="22">
        <v>0</v>
      </c>
      <c r="AA36" s="22">
        <v>0</v>
      </c>
      <c r="AB36" s="22">
        <v>0</v>
      </c>
      <c r="AC36" s="22">
        <v>0</v>
      </c>
      <c r="AD36" s="22">
        <v>0</v>
      </c>
      <c r="AE36" s="22">
        <v>0</v>
      </c>
      <c r="AF36" s="22">
        <v>0</v>
      </c>
      <c r="AG36" s="22">
        <v>0</v>
      </c>
      <c r="AH36" s="22">
        <v>0</v>
      </c>
      <c r="AI36" s="22">
        <v>0</v>
      </c>
      <c r="AJ36" s="22">
        <v>0</v>
      </c>
    </row>
    <row r="37" spans="1:36" x14ac:dyDescent="0.15">
      <c r="A37" s="2">
        <v>9</v>
      </c>
      <c r="B37" s="22">
        <v>0.97814260600732095</v>
      </c>
      <c r="C37" s="22">
        <v>1.8778436419837601E-2</v>
      </c>
      <c r="D37" s="22">
        <v>9.6783919796159199E-5</v>
      </c>
      <c r="E37" s="22">
        <v>0</v>
      </c>
      <c r="F37" s="22">
        <v>0</v>
      </c>
      <c r="G37" s="22">
        <v>0</v>
      </c>
      <c r="H37" s="22">
        <v>2.9821736530443199E-3</v>
      </c>
      <c r="I37" s="22">
        <v>0.49558399194355901</v>
      </c>
      <c r="J37" s="22">
        <v>0.42648144825650802</v>
      </c>
      <c r="K37" s="22">
        <v>7.3727884560492896E-2</v>
      </c>
      <c r="L37" s="22">
        <v>0</v>
      </c>
      <c r="M37" s="22">
        <v>0</v>
      </c>
      <c r="N37" s="22">
        <v>0</v>
      </c>
      <c r="O37" s="22">
        <v>4.2066752394389496E-3</v>
      </c>
      <c r="P37" s="22">
        <v>0.307427312043829</v>
      </c>
      <c r="Q37" s="22">
        <v>0.377889605860801</v>
      </c>
      <c r="R37" s="22">
        <v>4.4708124295937499E-2</v>
      </c>
      <c r="S37" s="22">
        <v>0.11544620036452501</v>
      </c>
      <c r="T37" s="22">
        <v>0</v>
      </c>
      <c r="U37" s="22">
        <v>0</v>
      </c>
      <c r="V37" s="22">
        <v>0.15452875743490499</v>
      </c>
      <c r="W37" s="22">
        <v>0</v>
      </c>
      <c r="X37" s="22">
        <v>0</v>
      </c>
      <c r="Y37" s="22">
        <v>0</v>
      </c>
      <c r="Z37" s="22">
        <v>0</v>
      </c>
      <c r="AA37" s="22">
        <v>0</v>
      </c>
      <c r="AB37" s="22">
        <v>0</v>
      </c>
      <c r="AC37" s="22">
        <v>0</v>
      </c>
      <c r="AD37" s="22">
        <v>0</v>
      </c>
      <c r="AE37" s="22">
        <v>0</v>
      </c>
      <c r="AF37" s="22">
        <v>0</v>
      </c>
      <c r="AG37" s="22">
        <v>0</v>
      </c>
      <c r="AH37" s="22">
        <v>0</v>
      </c>
      <c r="AI37" s="22">
        <v>0</v>
      </c>
      <c r="AJ37" s="22">
        <v>0</v>
      </c>
    </row>
    <row r="38" spans="1:36" x14ac:dyDescent="0.15">
      <c r="A38" s="2">
        <v>10</v>
      </c>
      <c r="B38" s="22">
        <v>0.95652979735407195</v>
      </c>
      <c r="C38" s="22">
        <v>3.9546308481419101E-2</v>
      </c>
      <c r="D38" s="22">
        <v>5.5040933605404502E-4</v>
      </c>
      <c r="E38" s="22">
        <v>0</v>
      </c>
      <c r="F38" s="22">
        <v>0</v>
      </c>
      <c r="G38" s="22">
        <v>0</v>
      </c>
      <c r="H38" s="22">
        <v>3.3734848284540202E-3</v>
      </c>
      <c r="I38" s="22">
        <v>0.37194401729038201</v>
      </c>
      <c r="J38" s="22">
        <v>0.55705702386185796</v>
      </c>
      <c r="K38" s="22">
        <v>6.2071591467834697E-2</v>
      </c>
      <c r="L38" s="22">
        <v>0</v>
      </c>
      <c r="M38" s="22">
        <v>0</v>
      </c>
      <c r="N38" s="22">
        <v>0</v>
      </c>
      <c r="O38" s="22">
        <v>8.9273673799238496E-3</v>
      </c>
      <c r="P38" s="22">
        <v>0.13594690465861001</v>
      </c>
      <c r="Q38" s="22">
        <v>0.45045928393524798</v>
      </c>
      <c r="R38" s="22">
        <v>0.28660547403501002</v>
      </c>
      <c r="S38" s="22">
        <v>0.12698833737112999</v>
      </c>
      <c r="T38" s="22">
        <v>0</v>
      </c>
      <c r="U38" s="22">
        <v>0</v>
      </c>
      <c r="V38" s="22">
        <v>0</v>
      </c>
      <c r="W38" s="22">
        <v>0</v>
      </c>
      <c r="X38" s="22">
        <v>0</v>
      </c>
      <c r="Y38" s="22">
        <v>0</v>
      </c>
      <c r="Z38" s="22">
        <v>0</v>
      </c>
      <c r="AA38" s="22">
        <v>0</v>
      </c>
      <c r="AB38" s="22">
        <v>0</v>
      </c>
      <c r="AC38" s="22">
        <v>0</v>
      </c>
      <c r="AD38" s="22">
        <v>0</v>
      </c>
      <c r="AE38" s="22">
        <v>0</v>
      </c>
      <c r="AF38" s="22">
        <v>0</v>
      </c>
      <c r="AG38" s="22">
        <v>0</v>
      </c>
      <c r="AH38" s="22">
        <v>0</v>
      </c>
      <c r="AI38" s="22">
        <v>0</v>
      </c>
      <c r="AJ38" s="22">
        <v>0</v>
      </c>
    </row>
    <row r="39" spans="1:36" x14ac:dyDescent="0.15">
      <c r="A39" s="2">
        <v>11</v>
      </c>
      <c r="B39" s="22">
        <v>0.94870258330917501</v>
      </c>
      <c r="C39" s="22">
        <v>4.71230089486274E-2</v>
      </c>
      <c r="D39" s="22">
        <v>2.5606154497085699E-4</v>
      </c>
      <c r="E39" s="22">
        <v>0</v>
      </c>
      <c r="F39" s="22">
        <v>0</v>
      </c>
      <c r="G39" s="22">
        <v>0</v>
      </c>
      <c r="H39" s="22">
        <v>3.9183461972265698E-3</v>
      </c>
      <c r="I39" s="22">
        <v>0.36539606282187598</v>
      </c>
      <c r="J39" s="22">
        <v>0.56634488191217303</v>
      </c>
      <c r="K39" s="22">
        <v>6.1530289316094201E-2</v>
      </c>
      <c r="L39" s="22">
        <v>0</v>
      </c>
      <c r="M39" s="22">
        <v>0</v>
      </c>
      <c r="N39" s="22">
        <v>0</v>
      </c>
      <c r="O39" s="22">
        <v>6.7287659498564897E-3</v>
      </c>
      <c r="P39" s="22">
        <v>0.235164515143088</v>
      </c>
      <c r="Q39" s="22">
        <v>0.52771569801375895</v>
      </c>
      <c r="R39" s="22">
        <v>0.196247219792092</v>
      </c>
      <c r="S39" s="22">
        <v>4.0872567051059697E-2</v>
      </c>
      <c r="T39" s="22">
        <v>0</v>
      </c>
      <c r="U39" s="22">
        <v>0</v>
      </c>
      <c r="V39" s="22">
        <v>0</v>
      </c>
      <c r="W39" s="22">
        <v>0</v>
      </c>
      <c r="X39" s="22">
        <v>0</v>
      </c>
      <c r="Y39" s="22">
        <v>0</v>
      </c>
      <c r="Z39" s="22">
        <v>0</v>
      </c>
      <c r="AA39" s="22">
        <v>0</v>
      </c>
      <c r="AB39" s="22">
        <v>0</v>
      </c>
      <c r="AC39" s="22">
        <v>0</v>
      </c>
      <c r="AD39" s="22">
        <v>0</v>
      </c>
      <c r="AE39" s="22">
        <v>0</v>
      </c>
      <c r="AF39" s="22">
        <v>0</v>
      </c>
      <c r="AG39" s="22">
        <v>0</v>
      </c>
      <c r="AH39" s="22">
        <v>0</v>
      </c>
      <c r="AI39" s="22">
        <v>0</v>
      </c>
      <c r="AJ39" s="22">
        <v>0</v>
      </c>
    </row>
    <row r="40" spans="1:36" x14ac:dyDescent="0.15">
      <c r="A40" s="2">
        <v>12</v>
      </c>
      <c r="B40" s="22">
        <v>0.94643045591853003</v>
      </c>
      <c r="C40" s="22">
        <v>4.95444613272071E-2</v>
      </c>
      <c r="D40" s="22">
        <v>9.5287190673740995E-5</v>
      </c>
      <c r="E40" s="22">
        <v>0</v>
      </c>
      <c r="F40" s="22">
        <v>0</v>
      </c>
      <c r="G40" s="22">
        <v>0</v>
      </c>
      <c r="H40" s="22">
        <v>3.9297955635891803E-3</v>
      </c>
      <c r="I40" s="22">
        <v>0.382954245172484</v>
      </c>
      <c r="J40" s="22">
        <v>0.53955030736791398</v>
      </c>
      <c r="K40" s="22">
        <v>6.5512280003805601E-2</v>
      </c>
      <c r="L40" s="22">
        <v>0</v>
      </c>
      <c r="M40" s="22">
        <v>0</v>
      </c>
      <c r="N40" s="22">
        <v>0</v>
      </c>
      <c r="O40" s="22">
        <v>1.19831674557956E-2</v>
      </c>
      <c r="P40" s="22">
        <v>0.231500368795962</v>
      </c>
      <c r="Q40" s="22">
        <v>0.467489067586291</v>
      </c>
      <c r="R40" s="22">
        <v>0.267118250704245</v>
      </c>
      <c r="S40" s="22">
        <v>3.3892312913501699E-2</v>
      </c>
      <c r="T40" s="22">
        <v>0</v>
      </c>
      <c r="U40" s="22">
        <v>0</v>
      </c>
      <c r="V40" s="22">
        <v>0</v>
      </c>
      <c r="W40" s="22">
        <v>0</v>
      </c>
      <c r="X40" s="22">
        <v>0</v>
      </c>
      <c r="Y40" s="22">
        <v>0</v>
      </c>
      <c r="Z40" s="22">
        <v>0</v>
      </c>
      <c r="AA40" s="22">
        <v>0</v>
      </c>
      <c r="AB40" s="22">
        <v>0</v>
      </c>
      <c r="AC40" s="22">
        <v>0</v>
      </c>
      <c r="AD40" s="22">
        <v>0</v>
      </c>
      <c r="AE40" s="22">
        <v>0</v>
      </c>
      <c r="AF40" s="22">
        <v>0</v>
      </c>
      <c r="AG40" s="22">
        <v>0</v>
      </c>
      <c r="AH40" s="22">
        <v>0</v>
      </c>
      <c r="AI40" s="22">
        <v>0</v>
      </c>
      <c r="AJ40" s="22">
        <v>0</v>
      </c>
    </row>
    <row r="41" spans="1:36" x14ac:dyDescent="0.15">
      <c r="A41" s="2">
        <v>13</v>
      </c>
      <c r="B41" s="22">
        <v>0.95483114758117504</v>
      </c>
      <c r="C41" s="22">
        <v>4.0135523323048303E-2</v>
      </c>
      <c r="D41" s="22">
        <v>1.9793789203550899E-4</v>
      </c>
      <c r="E41" s="22">
        <v>0</v>
      </c>
      <c r="F41" s="22">
        <v>0</v>
      </c>
      <c r="G41" s="22">
        <v>0</v>
      </c>
      <c r="H41" s="22">
        <v>4.8353912037405701E-3</v>
      </c>
      <c r="I41" s="22">
        <v>0.373152277061022</v>
      </c>
      <c r="J41" s="22">
        <v>0.55708773117950905</v>
      </c>
      <c r="K41" s="22">
        <v>6.1396181604561402E-2</v>
      </c>
      <c r="L41" s="22">
        <v>0</v>
      </c>
      <c r="M41" s="22">
        <v>0</v>
      </c>
      <c r="N41" s="22">
        <v>0</v>
      </c>
      <c r="O41" s="22">
        <v>8.3638101549063301E-3</v>
      </c>
      <c r="P41" s="22">
        <v>6.1615794219064698E-2</v>
      </c>
      <c r="Q41" s="22">
        <v>0.31644906461471001</v>
      </c>
      <c r="R41" s="22">
        <v>0.41331395031034301</v>
      </c>
      <c r="S41" s="22">
        <v>0.20862119085587999</v>
      </c>
      <c r="T41" s="22">
        <v>0</v>
      </c>
      <c r="U41" s="22">
        <v>0</v>
      </c>
      <c r="V41" s="22">
        <v>0</v>
      </c>
      <c r="W41" s="22">
        <v>0</v>
      </c>
      <c r="X41" s="22">
        <v>0</v>
      </c>
      <c r="Y41" s="22">
        <v>0</v>
      </c>
      <c r="Z41" s="22">
        <v>0</v>
      </c>
      <c r="AA41" s="22">
        <v>0</v>
      </c>
      <c r="AB41" s="22">
        <v>0</v>
      </c>
      <c r="AC41" s="22">
        <v>0</v>
      </c>
      <c r="AD41" s="22">
        <v>0</v>
      </c>
      <c r="AE41" s="22">
        <v>0</v>
      </c>
      <c r="AF41" s="22">
        <v>0</v>
      </c>
      <c r="AG41" s="22">
        <v>0</v>
      </c>
      <c r="AH41" s="22">
        <v>0</v>
      </c>
      <c r="AI41" s="22">
        <v>0</v>
      </c>
      <c r="AJ41" s="22">
        <v>0</v>
      </c>
    </row>
    <row r="42" spans="1:36" x14ac:dyDescent="0.15">
      <c r="A42" s="2">
        <v>14</v>
      </c>
      <c r="B42" s="22">
        <v>0.96864021069815598</v>
      </c>
      <c r="C42" s="22">
        <v>2.59842895879118E-2</v>
      </c>
      <c r="D42" s="22">
        <v>6.0586005167990596E-4</v>
      </c>
      <c r="E42" s="22">
        <v>0</v>
      </c>
      <c r="F42" s="22">
        <v>0</v>
      </c>
      <c r="G42" s="22">
        <v>0</v>
      </c>
      <c r="H42" s="22">
        <v>4.7696396622516303E-3</v>
      </c>
      <c r="I42" s="22">
        <v>0.38307801690795901</v>
      </c>
      <c r="J42" s="22">
        <v>0.54367975475272101</v>
      </c>
      <c r="K42" s="22">
        <v>6.1546355296967503E-2</v>
      </c>
      <c r="L42" s="22">
        <v>0</v>
      </c>
      <c r="M42" s="22">
        <v>0</v>
      </c>
      <c r="N42" s="22">
        <v>0</v>
      </c>
      <c r="O42" s="22">
        <v>1.1695873042351699E-2</v>
      </c>
      <c r="P42" s="22">
        <v>5.0015758661804299E-2</v>
      </c>
      <c r="Q42" s="22">
        <v>0.214364204725667</v>
      </c>
      <c r="R42" s="22">
        <v>0.529931813862624</v>
      </c>
      <c r="S42" s="22">
        <v>0.205688222749904</v>
      </c>
      <c r="T42" s="22">
        <v>0</v>
      </c>
      <c r="U42" s="22">
        <v>0</v>
      </c>
      <c r="V42" s="22">
        <v>0</v>
      </c>
      <c r="W42" s="22">
        <v>0</v>
      </c>
      <c r="X42" s="22">
        <v>0</v>
      </c>
      <c r="Y42" s="22">
        <v>0</v>
      </c>
      <c r="Z42" s="22">
        <v>0</v>
      </c>
      <c r="AA42" s="22">
        <v>0</v>
      </c>
      <c r="AB42" s="22">
        <v>0</v>
      </c>
      <c r="AC42" s="22">
        <v>0</v>
      </c>
      <c r="AD42" s="22">
        <v>0</v>
      </c>
      <c r="AE42" s="22">
        <v>0</v>
      </c>
      <c r="AF42" s="22">
        <v>0</v>
      </c>
      <c r="AG42" s="22">
        <v>0</v>
      </c>
      <c r="AH42" s="22">
        <v>0</v>
      </c>
      <c r="AI42" s="22">
        <v>0</v>
      </c>
      <c r="AJ42" s="22">
        <v>0</v>
      </c>
    </row>
    <row r="43" spans="1:36" x14ac:dyDescent="0.15">
      <c r="A43" s="2">
        <v>15</v>
      </c>
      <c r="B43" s="22">
        <v>0.98080039819159603</v>
      </c>
      <c r="C43" s="22">
        <v>1.5855078607788099E-2</v>
      </c>
      <c r="D43" s="22">
        <v>4.1308622426943598E-4</v>
      </c>
      <c r="E43" s="22">
        <v>0</v>
      </c>
      <c r="F43" s="22">
        <v>0</v>
      </c>
      <c r="G43" s="22">
        <v>0</v>
      </c>
      <c r="H43" s="22">
        <v>2.9314369763462698E-3</v>
      </c>
      <c r="I43" s="22">
        <v>0.46685133799364298</v>
      </c>
      <c r="J43" s="22">
        <v>0.419181037899169</v>
      </c>
      <c r="K43" s="22">
        <v>9.9684413273694997E-2</v>
      </c>
      <c r="L43" s="22">
        <v>5.2902677630736004E-3</v>
      </c>
      <c r="M43" s="22">
        <v>0</v>
      </c>
      <c r="N43" s="22">
        <v>0</v>
      </c>
      <c r="O43" s="22">
        <v>8.9929430704181103E-3</v>
      </c>
      <c r="P43" s="22">
        <v>0.27655421283507298</v>
      </c>
      <c r="Q43" s="22">
        <v>0.39554484570064802</v>
      </c>
      <c r="R43" s="22">
        <v>0.20028218114749999</v>
      </c>
      <c r="S43" s="22">
        <v>7.4181415648761101E-2</v>
      </c>
      <c r="T43" s="22">
        <v>0</v>
      </c>
      <c r="U43" s="22">
        <v>0</v>
      </c>
      <c r="V43" s="22">
        <v>5.3437344668016501E-2</v>
      </c>
      <c r="W43" s="22">
        <v>0</v>
      </c>
      <c r="X43" s="22">
        <v>0</v>
      </c>
      <c r="Y43" s="22">
        <v>0</v>
      </c>
      <c r="Z43" s="22">
        <v>0</v>
      </c>
      <c r="AA43" s="22">
        <v>0</v>
      </c>
      <c r="AB43" s="22">
        <v>0</v>
      </c>
      <c r="AC43" s="22">
        <v>0</v>
      </c>
      <c r="AD43" s="22">
        <v>0</v>
      </c>
      <c r="AE43" s="22">
        <v>0</v>
      </c>
      <c r="AF43" s="22">
        <v>0</v>
      </c>
      <c r="AG43" s="22">
        <v>0</v>
      </c>
      <c r="AH43" s="22">
        <v>0</v>
      </c>
      <c r="AI43" s="22">
        <v>0</v>
      </c>
      <c r="AJ43" s="22">
        <v>0</v>
      </c>
    </row>
    <row r="44" spans="1:36" x14ac:dyDescent="0.15">
      <c r="A44" s="2">
        <v>16</v>
      </c>
      <c r="B44" s="22">
        <v>0.97940228076203695</v>
      </c>
      <c r="C44" s="22">
        <v>1.7948796519543699E-2</v>
      </c>
      <c r="D44" s="22">
        <v>3.1689252981539998E-4</v>
      </c>
      <c r="E44" s="22">
        <v>0</v>
      </c>
      <c r="F44" s="22">
        <v>0</v>
      </c>
      <c r="G44" s="22">
        <v>0</v>
      </c>
      <c r="H44" s="22">
        <v>2.3320301886035899E-3</v>
      </c>
      <c r="I44" s="22">
        <v>0.45823811234327899</v>
      </c>
      <c r="J44" s="22">
        <v>0.45671154801227298</v>
      </c>
      <c r="K44" s="22">
        <v>7.0322986813487004E-2</v>
      </c>
      <c r="L44" s="22">
        <v>0</v>
      </c>
      <c r="M44" s="22">
        <v>0</v>
      </c>
      <c r="N44" s="22">
        <v>0</v>
      </c>
      <c r="O44" s="22">
        <v>1.47273528309601E-2</v>
      </c>
      <c r="P44" s="22">
        <v>6.9626124707491702E-2</v>
      </c>
      <c r="Q44" s="22">
        <v>0.50202373587745597</v>
      </c>
      <c r="R44" s="22">
        <v>0.282299982672227</v>
      </c>
      <c r="S44" s="22">
        <v>0.14605015674282401</v>
      </c>
      <c r="T44" s="22">
        <v>0</v>
      </c>
      <c r="U44" s="22">
        <v>0</v>
      </c>
      <c r="V44" s="22">
        <v>0</v>
      </c>
      <c r="W44" s="22">
        <v>0</v>
      </c>
      <c r="X44" s="22">
        <v>0</v>
      </c>
      <c r="Y44" s="22">
        <v>0</v>
      </c>
      <c r="Z44" s="22">
        <v>0</v>
      </c>
      <c r="AA44" s="22">
        <v>0</v>
      </c>
      <c r="AB44" s="22">
        <v>0</v>
      </c>
      <c r="AC44" s="22">
        <v>0</v>
      </c>
      <c r="AD44" s="22">
        <v>0</v>
      </c>
      <c r="AE44" s="22">
        <v>0</v>
      </c>
      <c r="AF44" s="22">
        <v>0</v>
      </c>
      <c r="AG44" s="22">
        <v>0</v>
      </c>
      <c r="AH44" s="22">
        <v>0</v>
      </c>
      <c r="AI44" s="22">
        <v>0</v>
      </c>
      <c r="AJ44" s="22">
        <v>0</v>
      </c>
    </row>
    <row r="45" spans="1:36" x14ac:dyDescent="0.15">
      <c r="A45" s="2">
        <v>17</v>
      </c>
      <c r="B45" s="22">
        <v>0.97543928388847101</v>
      </c>
      <c r="C45" s="22">
        <v>1.8881179057372698E-2</v>
      </c>
      <c r="D45" s="22">
        <v>2.5670625746951797E-4</v>
      </c>
      <c r="E45" s="22">
        <v>0</v>
      </c>
      <c r="F45" s="22">
        <v>0</v>
      </c>
      <c r="G45" s="22">
        <v>0</v>
      </c>
      <c r="H45" s="22">
        <v>5.42283079668623E-3</v>
      </c>
      <c r="I45" s="22">
        <v>0.47316723779921099</v>
      </c>
      <c r="J45" s="22">
        <v>0.45431834985399699</v>
      </c>
      <c r="K45" s="22">
        <v>7.2514412346791596E-2</v>
      </c>
      <c r="L45" s="22">
        <v>0</v>
      </c>
      <c r="M45" s="22">
        <v>0</v>
      </c>
      <c r="N45" s="22">
        <v>0</v>
      </c>
      <c r="O45" s="22">
        <v>0</v>
      </c>
      <c r="P45" s="22">
        <v>0.155808941216945</v>
      </c>
      <c r="Q45" s="22">
        <v>0.135787041990027</v>
      </c>
      <c r="R45" s="22">
        <v>0.49335826437631303</v>
      </c>
      <c r="S45" s="22">
        <v>0</v>
      </c>
      <c r="T45" s="22">
        <v>0</v>
      </c>
      <c r="U45" s="22">
        <v>0</v>
      </c>
      <c r="V45" s="22">
        <v>0.215045752416713</v>
      </c>
      <c r="W45" s="22">
        <v>0</v>
      </c>
      <c r="X45" s="22">
        <v>0</v>
      </c>
      <c r="Y45" s="22">
        <v>0</v>
      </c>
      <c r="Z45" s="22">
        <v>0</v>
      </c>
      <c r="AA45" s="22">
        <v>0</v>
      </c>
      <c r="AB45" s="22">
        <v>0</v>
      </c>
      <c r="AC45" s="22">
        <v>0</v>
      </c>
      <c r="AD45" s="22">
        <v>0</v>
      </c>
      <c r="AE45" s="22">
        <v>0</v>
      </c>
      <c r="AF45" s="22">
        <v>0</v>
      </c>
      <c r="AG45" s="22">
        <v>0</v>
      </c>
      <c r="AH45" s="22">
        <v>0</v>
      </c>
      <c r="AI45" s="22">
        <v>0</v>
      </c>
      <c r="AJ45" s="22">
        <v>0</v>
      </c>
    </row>
    <row r="46" spans="1:36" x14ac:dyDescent="0.15">
      <c r="A46" s="2">
        <v>18</v>
      </c>
      <c r="B46" s="22">
        <v>0.97237275229250597</v>
      </c>
      <c r="C46" s="22">
        <v>2.02117244187601E-2</v>
      </c>
      <c r="D46" s="22">
        <v>8.2129126552408702E-4</v>
      </c>
      <c r="E46" s="22">
        <v>0</v>
      </c>
      <c r="F46" s="22">
        <v>1.50084911390612E-4</v>
      </c>
      <c r="G46" s="22">
        <v>0</v>
      </c>
      <c r="H46" s="22">
        <v>6.4441471118185803E-3</v>
      </c>
      <c r="I46" s="22">
        <v>0.46235049606481499</v>
      </c>
      <c r="J46" s="22">
        <v>0.473557233953879</v>
      </c>
      <c r="K46" s="22">
        <v>5.5957421809632799E-2</v>
      </c>
      <c r="L46" s="22">
        <v>0</v>
      </c>
      <c r="M46" s="22">
        <v>0</v>
      </c>
      <c r="N46" s="22">
        <v>0</v>
      </c>
      <c r="O46" s="22">
        <v>8.1348481716723205E-3</v>
      </c>
      <c r="P46" s="22">
        <v>0.123051667798627</v>
      </c>
      <c r="Q46" s="22">
        <v>0.54464040645529299</v>
      </c>
      <c r="R46" s="22">
        <v>0.25927637552320298</v>
      </c>
      <c r="S46" s="22">
        <v>7.3031550222876704E-2</v>
      </c>
      <c r="T46" s="22">
        <v>0</v>
      </c>
      <c r="U46" s="22">
        <v>0</v>
      </c>
      <c r="V46" s="22">
        <v>0</v>
      </c>
      <c r="W46" s="22">
        <v>0</v>
      </c>
      <c r="X46" s="22">
        <v>0</v>
      </c>
      <c r="Y46" s="22">
        <v>0</v>
      </c>
      <c r="Z46" s="22">
        <v>0</v>
      </c>
      <c r="AA46" s="22">
        <v>0</v>
      </c>
      <c r="AB46" s="22">
        <v>0</v>
      </c>
      <c r="AC46" s="22">
        <v>0</v>
      </c>
      <c r="AD46" s="22">
        <v>0</v>
      </c>
      <c r="AE46" s="22">
        <v>0</v>
      </c>
      <c r="AF46" s="22">
        <v>0</v>
      </c>
      <c r="AG46" s="22">
        <v>0</v>
      </c>
      <c r="AH46" s="22">
        <v>0</v>
      </c>
      <c r="AI46" s="22">
        <v>0</v>
      </c>
      <c r="AJ46" s="22">
        <v>0</v>
      </c>
    </row>
    <row r="47" spans="1:36" x14ac:dyDescent="0.15">
      <c r="A47" s="2">
        <v>19</v>
      </c>
      <c r="B47" s="22">
        <v>0.97647228017809995</v>
      </c>
      <c r="C47" s="22">
        <v>1.51754935305164E-2</v>
      </c>
      <c r="D47" s="22">
        <v>0</v>
      </c>
      <c r="E47" s="22">
        <v>0</v>
      </c>
      <c r="F47" s="22">
        <v>0</v>
      </c>
      <c r="G47" s="22">
        <v>0</v>
      </c>
      <c r="H47" s="22">
        <v>8.35222629138355E-3</v>
      </c>
      <c r="I47" s="22">
        <v>0.44598126890707701</v>
      </c>
      <c r="J47" s="22">
        <v>0.49111858665484898</v>
      </c>
      <c r="K47" s="22">
        <v>5.6946049520803198E-2</v>
      </c>
      <c r="L47" s="22">
        <v>0</v>
      </c>
      <c r="M47" s="22">
        <v>0</v>
      </c>
      <c r="N47" s="22">
        <v>0</v>
      </c>
      <c r="O47" s="22">
        <v>5.9540949172697802E-3</v>
      </c>
      <c r="P47" s="22">
        <v>0.34356949381247798</v>
      </c>
      <c r="Q47" s="22">
        <v>0.31946001532348001</v>
      </c>
      <c r="R47" s="22">
        <v>0.33697049086404102</v>
      </c>
      <c r="S47" s="22">
        <v>0</v>
      </c>
      <c r="T47" s="22">
        <v>0</v>
      </c>
      <c r="U47" s="22">
        <v>0</v>
      </c>
      <c r="V47" s="22">
        <v>0</v>
      </c>
      <c r="W47" s="22">
        <v>0</v>
      </c>
      <c r="X47" s="22">
        <v>0</v>
      </c>
      <c r="Y47" s="22">
        <v>0</v>
      </c>
      <c r="Z47" s="22">
        <v>0</v>
      </c>
      <c r="AA47" s="22">
        <v>0</v>
      </c>
      <c r="AB47" s="22">
        <v>0</v>
      </c>
      <c r="AC47" s="22">
        <v>0</v>
      </c>
      <c r="AD47" s="22">
        <v>0</v>
      </c>
      <c r="AE47" s="22">
        <v>0</v>
      </c>
      <c r="AF47" s="22">
        <v>1</v>
      </c>
      <c r="AG47" s="22">
        <v>0</v>
      </c>
      <c r="AH47" s="22">
        <v>0</v>
      </c>
      <c r="AI47" s="22">
        <v>0</v>
      </c>
      <c r="AJ47" s="22">
        <v>0</v>
      </c>
    </row>
    <row r="48" spans="1:36" x14ac:dyDescent="0.15">
      <c r="A48" s="2">
        <v>20</v>
      </c>
      <c r="B48" s="22">
        <v>0.95981749106577097</v>
      </c>
      <c r="C48" s="22">
        <v>2.81117925387936E-2</v>
      </c>
      <c r="D48" s="22">
        <v>0</v>
      </c>
      <c r="E48" s="22">
        <v>0</v>
      </c>
      <c r="F48" s="22">
        <v>0</v>
      </c>
      <c r="G48" s="22">
        <v>0</v>
      </c>
      <c r="H48" s="22">
        <v>1.20707163954346E-2</v>
      </c>
      <c r="I48" s="22">
        <v>0.47326743139092903</v>
      </c>
      <c r="J48" s="22">
        <v>0.45437655760936702</v>
      </c>
      <c r="K48" s="22">
        <v>5.9457439614992801E-2</v>
      </c>
      <c r="L48" s="22">
        <v>0</v>
      </c>
      <c r="M48" s="22">
        <v>0</v>
      </c>
      <c r="N48" s="22">
        <v>0</v>
      </c>
      <c r="O48" s="22">
        <v>1.2898571384710501E-2</v>
      </c>
      <c r="P48" s="22">
        <v>0.18995238522619701</v>
      </c>
      <c r="Q48" s="22">
        <v>0.25920728485146</v>
      </c>
      <c r="R48" s="22">
        <v>0.550840329922342</v>
      </c>
      <c r="S48" s="22">
        <v>0</v>
      </c>
      <c r="T48" s="22">
        <v>0</v>
      </c>
      <c r="U48" s="22">
        <v>0</v>
      </c>
      <c r="V48" s="22">
        <v>0</v>
      </c>
      <c r="W48" s="22">
        <v>0</v>
      </c>
      <c r="X48" s="22">
        <v>0</v>
      </c>
      <c r="Y48" s="22">
        <v>0</v>
      </c>
      <c r="Z48" s="22">
        <v>0</v>
      </c>
      <c r="AA48" s="22">
        <v>0</v>
      </c>
      <c r="AB48" s="22">
        <v>0</v>
      </c>
      <c r="AC48" s="22">
        <v>0</v>
      </c>
      <c r="AD48" s="22">
        <v>0</v>
      </c>
      <c r="AE48" s="22">
        <v>0</v>
      </c>
      <c r="AF48" s="22">
        <v>0</v>
      </c>
      <c r="AG48" s="22">
        <v>0</v>
      </c>
      <c r="AH48" s="22">
        <v>0</v>
      </c>
      <c r="AI48" s="22">
        <v>0</v>
      </c>
      <c r="AJ48" s="22">
        <v>0</v>
      </c>
    </row>
    <row r="49" spans="1:36" x14ac:dyDescent="0.15">
      <c r="A49" s="2">
        <v>21</v>
      </c>
      <c r="B49" s="22">
        <v>0.92885054999718397</v>
      </c>
      <c r="C49" s="22">
        <v>4.4338451198056801E-2</v>
      </c>
      <c r="D49" s="22">
        <v>3.2291649621344599E-3</v>
      </c>
      <c r="E49" s="22">
        <v>0</v>
      </c>
      <c r="F49" s="22">
        <v>0</v>
      </c>
      <c r="G49" s="22">
        <v>0</v>
      </c>
      <c r="H49" s="22">
        <v>2.3581833842623801E-2</v>
      </c>
      <c r="I49" s="22">
        <v>0.42073816989440599</v>
      </c>
      <c r="J49" s="22">
        <v>0.56626460560974101</v>
      </c>
      <c r="K49" s="22">
        <v>1.29972244958512E-2</v>
      </c>
      <c r="L49" s="22">
        <v>0</v>
      </c>
      <c r="M49" s="22">
        <v>0</v>
      </c>
      <c r="N49" s="22">
        <v>0</v>
      </c>
      <c r="O49" s="22">
        <v>0</v>
      </c>
      <c r="P49" s="22">
        <v>0.26703682628702502</v>
      </c>
      <c r="Q49" s="22">
        <v>0.33395610781731599</v>
      </c>
      <c r="R49" s="22">
        <v>0.33871770381726701</v>
      </c>
      <c r="S49" s="22">
        <v>6.0289362078389898E-2</v>
      </c>
      <c r="T49" s="22">
        <v>0</v>
      </c>
      <c r="U49" s="22">
        <v>0</v>
      </c>
      <c r="V49" s="22">
        <v>0</v>
      </c>
      <c r="W49" s="22">
        <v>0</v>
      </c>
      <c r="X49" s="22">
        <v>0</v>
      </c>
      <c r="Y49" s="22">
        <v>0</v>
      </c>
      <c r="Z49" s="22">
        <v>0</v>
      </c>
      <c r="AA49" s="22">
        <v>0</v>
      </c>
      <c r="AB49" s="22">
        <v>0</v>
      </c>
      <c r="AC49" s="22">
        <v>0</v>
      </c>
      <c r="AD49" s="22">
        <v>0</v>
      </c>
      <c r="AE49" s="22">
        <v>0</v>
      </c>
      <c r="AF49" s="22">
        <v>0</v>
      </c>
      <c r="AG49" s="22">
        <v>0</v>
      </c>
      <c r="AH49" s="22">
        <v>0</v>
      </c>
      <c r="AI49" s="22">
        <v>0</v>
      </c>
      <c r="AJ49" s="22">
        <v>0</v>
      </c>
    </row>
    <row r="50" spans="1:36" x14ac:dyDescent="0.15">
      <c r="A50" s="2">
        <v>22</v>
      </c>
      <c r="B50" s="22">
        <v>0.98392119875778095</v>
      </c>
      <c r="C50" s="22">
        <v>1.0639264925331701E-2</v>
      </c>
      <c r="D50" s="22">
        <v>0</v>
      </c>
      <c r="E50" s="22">
        <v>0</v>
      </c>
      <c r="F50" s="22">
        <v>0</v>
      </c>
      <c r="G50" s="22">
        <v>0</v>
      </c>
      <c r="H50" s="22">
        <v>5.4395363168871502E-3</v>
      </c>
      <c r="I50" s="22">
        <v>0.43527297155156103</v>
      </c>
      <c r="J50" s="22">
        <v>0.50561057645875496</v>
      </c>
      <c r="K50" s="22">
        <v>1.6764539196736299E-2</v>
      </c>
      <c r="L50" s="22">
        <v>0</v>
      </c>
      <c r="M50" s="22">
        <v>0</v>
      </c>
      <c r="N50" s="22">
        <v>0</v>
      </c>
      <c r="O50" s="22">
        <v>4.2351912792947297E-2</v>
      </c>
      <c r="P50" s="22">
        <v>0</v>
      </c>
      <c r="Q50" s="22">
        <v>0</v>
      </c>
      <c r="R50" s="22">
        <v>0</v>
      </c>
      <c r="S50" s="22">
        <v>0</v>
      </c>
      <c r="T50" s="22">
        <v>0</v>
      </c>
      <c r="U50" s="22">
        <v>0</v>
      </c>
      <c r="V50" s="22">
        <v>0</v>
      </c>
      <c r="W50" s="22">
        <v>0</v>
      </c>
      <c r="X50" s="22">
        <v>0</v>
      </c>
      <c r="Y50" s="22">
        <v>0</v>
      </c>
      <c r="Z50" s="22">
        <v>0</v>
      </c>
      <c r="AA50" s="22">
        <v>0</v>
      </c>
      <c r="AB50" s="22">
        <v>0</v>
      </c>
      <c r="AC50" s="22">
        <v>0</v>
      </c>
      <c r="AD50" s="22">
        <v>0</v>
      </c>
      <c r="AE50" s="22">
        <v>0</v>
      </c>
      <c r="AF50" s="22">
        <v>0</v>
      </c>
      <c r="AG50" s="22">
        <v>0</v>
      </c>
      <c r="AH50" s="22">
        <v>0</v>
      </c>
      <c r="AI50" s="22">
        <v>0</v>
      </c>
      <c r="AJ50" s="22">
        <v>0</v>
      </c>
    </row>
    <row r="51" spans="1:36" x14ac:dyDescent="0.15">
      <c r="A51" s="2">
        <v>23</v>
      </c>
      <c r="B51" s="22">
        <v>0.98027478748557395</v>
      </c>
      <c r="C51" s="22">
        <v>1.30852895436721E-2</v>
      </c>
      <c r="D51" s="22">
        <v>0</v>
      </c>
      <c r="E51" s="22">
        <v>0</v>
      </c>
      <c r="F51" s="22">
        <v>0</v>
      </c>
      <c r="G51" s="22">
        <v>0</v>
      </c>
      <c r="H51" s="22">
        <v>6.63992297075319E-3</v>
      </c>
      <c r="I51" s="22">
        <v>0.116902114550842</v>
      </c>
      <c r="J51" s="22">
        <v>0.88309788544915702</v>
      </c>
      <c r="K51" s="22">
        <v>0</v>
      </c>
      <c r="L51" s="22">
        <v>0</v>
      </c>
      <c r="M51" s="22">
        <v>0</v>
      </c>
      <c r="N51" s="22">
        <v>0</v>
      </c>
      <c r="O51" s="22">
        <v>0</v>
      </c>
      <c r="P51" s="22">
        <v>0</v>
      </c>
      <c r="Q51" s="22">
        <v>0</v>
      </c>
      <c r="R51" s="22">
        <v>0</v>
      </c>
      <c r="S51" s="22">
        <v>0</v>
      </c>
      <c r="T51" s="22">
        <v>0</v>
      </c>
      <c r="U51" s="22">
        <v>0</v>
      </c>
      <c r="V51" s="22">
        <v>0</v>
      </c>
      <c r="W51" s="22">
        <v>0</v>
      </c>
      <c r="X51" s="22">
        <v>0</v>
      </c>
      <c r="Y51" s="22">
        <v>0</v>
      </c>
      <c r="Z51" s="22">
        <v>0</v>
      </c>
      <c r="AA51" s="22">
        <v>0</v>
      </c>
      <c r="AB51" s="22">
        <v>0</v>
      </c>
      <c r="AC51" s="22">
        <v>0</v>
      </c>
      <c r="AD51" s="22">
        <v>0</v>
      </c>
      <c r="AE51" s="22">
        <v>0</v>
      </c>
      <c r="AF51" s="22">
        <v>0</v>
      </c>
      <c r="AG51" s="22">
        <v>0</v>
      </c>
      <c r="AH51" s="22">
        <v>0</v>
      </c>
      <c r="AI51" s="22">
        <v>0</v>
      </c>
      <c r="AJ51" s="22">
        <v>0</v>
      </c>
    </row>
    <row r="52" spans="1:36" x14ac:dyDescent="0.15">
      <c r="A52" s="2">
        <v>24</v>
      </c>
      <c r="B52" s="22">
        <v>0.96536026128750596</v>
      </c>
      <c r="C52" s="22">
        <v>2.2743170563228499E-2</v>
      </c>
      <c r="D52" s="22">
        <v>0</v>
      </c>
      <c r="E52" s="22">
        <v>0</v>
      </c>
      <c r="F52" s="22">
        <v>0</v>
      </c>
      <c r="G52" s="22">
        <v>0</v>
      </c>
      <c r="H52" s="22">
        <v>1.1896568149264699E-2</v>
      </c>
      <c r="I52" s="22">
        <v>0.82054825232558204</v>
      </c>
      <c r="J52" s="22">
        <v>0.17945174767441699</v>
      </c>
      <c r="K52" s="22">
        <v>0</v>
      </c>
      <c r="L52" s="22">
        <v>0</v>
      </c>
      <c r="M52" s="22">
        <v>0</v>
      </c>
      <c r="N52" s="22">
        <v>0</v>
      </c>
      <c r="O52" s="22">
        <v>0</v>
      </c>
      <c r="P52" s="22">
        <v>0</v>
      </c>
      <c r="Q52" s="22">
        <v>0</v>
      </c>
      <c r="R52" s="22">
        <v>0</v>
      </c>
      <c r="S52" s="22">
        <v>0</v>
      </c>
      <c r="T52" s="22">
        <v>0</v>
      </c>
      <c r="U52" s="22">
        <v>0</v>
      </c>
      <c r="V52" s="22">
        <v>0</v>
      </c>
      <c r="W52" s="22">
        <v>0</v>
      </c>
      <c r="X52" s="22">
        <v>0</v>
      </c>
      <c r="Y52" s="22">
        <v>0</v>
      </c>
      <c r="Z52" s="22">
        <v>0</v>
      </c>
      <c r="AA52" s="22">
        <v>0</v>
      </c>
      <c r="AB52" s="22">
        <v>0</v>
      </c>
      <c r="AC52" s="22">
        <v>0</v>
      </c>
      <c r="AD52" s="22">
        <v>0</v>
      </c>
      <c r="AE52" s="22">
        <v>0</v>
      </c>
      <c r="AF52" s="22">
        <v>0</v>
      </c>
      <c r="AG52" s="22">
        <v>0</v>
      </c>
      <c r="AH52" s="22">
        <v>0</v>
      </c>
      <c r="AI52" s="22">
        <v>0</v>
      </c>
      <c r="AJ52" s="22">
        <v>0</v>
      </c>
    </row>
    <row r="53" spans="1:36" x14ac:dyDescent="0.15">
      <c r="A53" s="2">
        <v>25</v>
      </c>
      <c r="B53" s="22">
        <v>0.97886287618336898</v>
      </c>
      <c r="C53" s="22">
        <v>1.6029616490076001E-2</v>
      </c>
      <c r="D53" s="22">
        <v>0</v>
      </c>
      <c r="E53" s="22">
        <v>0</v>
      </c>
      <c r="F53" s="22">
        <v>0</v>
      </c>
      <c r="G53" s="22">
        <v>0</v>
      </c>
      <c r="H53" s="22">
        <v>5.1075073265540996E-3</v>
      </c>
      <c r="I53" s="22">
        <v>0.53298385625546896</v>
      </c>
      <c r="J53" s="22">
        <v>0.46701614374452999</v>
      </c>
      <c r="K53" s="22">
        <v>0</v>
      </c>
      <c r="L53" s="22">
        <v>0</v>
      </c>
      <c r="M53" s="22">
        <v>0</v>
      </c>
      <c r="N53" s="22">
        <v>0</v>
      </c>
      <c r="O53" s="22">
        <v>0</v>
      </c>
      <c r="P53" s="22">
        <v>0</v>
      </c>
      <c r="Q53" s="22">
        <v>0</v>
      </c>
      <c r="R53" s="22">
        <v>0</v>
      </c>
      <c r="S53" s="22">
        <v>0</v>
      </c>
      <c r="T53" s="22">
        <v>0</v>
      </c>
      <c r="U53" s="22">
        <v>0</v>
      </c>
      <c r="V53" s="22">
        <v>0</v>
      </c>
      <c r="W53" s="22">
        <v>0</v>
      </c>
      <c r="X53" s="22">
        <v>0</v>
      </c>
      <c r="Y53" s="22">
        <v>0</v>
      </c>
      <c r="Z53" s="22">
        <v>0</v>
      </c>
      <c r="AA53" s="22">
        <v>0</v>
      </c>
      <c r="AB53" s="22">
        <v>0</v>
      </c>
      <c r="AC53" s="22">
        <v>0</v>
      </c>
      <c r="AD53" s="22">
        <v>0</v>
      </c>
      <c r="AE53" s="22">
        <v>0</v>
      </c>
      <c r="AF53" s="22">
        <v>0</v>
      </c>
      <c r="AG53" s="22">
        <v>0</v>
      </c>
      <c r="AH53" s="22">
        <v>0</v>
      </c>
      <c r="AI53" s="22">
        <v>0</v>
      </c>
      <c r="AJ53" s="22">
        <v>0</v>
      </c>
    </row>
    <row r="54" spans="1:36" x14ac:dyDescent="0.15">
      <c r="A54" s="2">
        <v>26</v>
      </c>
      <c r="B54" s="22">
        <v>0.978281903537913</v>
      </c>
      <c r="C54" s="22">
        <v>1.51958479581079E-2</v>
      </c>
      <c r="D54" s="22">
        <v>0</v>
      </c>
      <c r="E54" s="22">
        <v>0</v>
      </c>
      <c r="F54" s="22">
        <v>0</v>
      </c>
      <c r="G54" s="22">
        <v>0</v>
      </c>
      <c r="H54" s="22">
        <v>6.5222485039788903E-3</v>
      </c>
      <c r="I54" s="22">
        <v>0.63420841220689195</v>
      </c>
      <c r="J54" s="22">
        <v>0.27575721214055399</v>
      </c>
      <c r="K54" s="22">
        <v>9.0034375652553594E-2</v>
      </c>
      <c r="L54" s="22">
        <v>0</v>
      </c>
      <c r="M54" s="22">
        <v>0</v>
      </c>
      <c r="N54" s="22">
        <v>0</v>
      </c>
      <c r="O54" s="22">
        <v>0</v>
      </c>
      <c r="P54" s="22">
        <v>0</v>
      </c>
      <c r="Q54" s="22">
        <v>0</v>
      </c>
      <c r="R54" s="22">
        <v>0</v>
      </c>
      <c r="S54" s="22">
        <v>0</v>
      </c>
      <c r="T54" s="22">
        <v>0</v>
      </c>
      <c r="U54" s="22">
        <v>0</v>
      </c>
      <c r="V54" s="22">
        <v>0</v>
      </c>
      <c r="W54" s="22">
        <v>0</v>
      </c>
      <c r="X54" s="22">
        <v>0</v>
      </c>
      <c r="Y54" s="22">
        <v>0</v>
      </c>
      <c r="Z54" s="22">
        <v>0</v>
      </c>
      <c r="AA54" s="22">
        <v>0</v>
      </c>
      <c r="AB54" s="22">
        <v>0</v>
      </c>
      <c r="AC54" s="22">
        <v>0</v>
      </c>
      <c r="AD54" s="22">
        <v>0</v>
      </c>
      <c r="AE54" s="22">
        <v>0</v>
      </c>
      <c r="AF54" s="22">
        <v>0</v>
      </c>
      <c r="AG54" s="22">
        <v>0</v>
      </c>
      <c r="AH54" s="22">
        <v>0</v>
      </c>
      <c r="AI54" s="22">
        <v>0</v>
      </c>
      <c r="AJ54" s="22">
        <v>0</v>
      </c>
    </row>
    <row r="55" spans="1:36" x14ac:dyDescent="0.15">
      <c r="A55" s="2">
        <v>27</v>
      </c>
      <c r="B55" s="22">
        <v>0.97155048450733805</v>
      </c>
      <c r="C55" s="22">
        <v>1.16441031594744E-2</v>
      </c>
      <c r="D55" s="22">
        <v>0</v>
      </c>
      <c r="E55" s="22">
        <v>0</v>
      </c>
      <c r="F55" s="22">
        <v>0</v>
      </c>
      <c r="G55" s="22">
        <v>0</v>
      </c>
      <c r="H55" s="22">
        <v>1.68054123331874E-2</v>
      </c>
      <c r="I55" s="22">
        <v>0.60722047354190201</v>
      </c>
      <c r="J55" s="22">
        <v>0.39277952645809699</v>
      </c>
      <c r="K55" s="22">
        <v>0</v>
      </c>
      <c r="L55" s="22">
        <v>0</v>
      </c>
      <c r="M55" s="22">
        <v>0</v>
      </c>
      <c r="N55" s="22">
        <v>0</v>
      </c>
      <c r="O55" s="22">
        <v>0</v>
      </c>
      <c r="P55" s="22">
        <v>0</v>
      </c>
      <c r="Q55" s="22">
        <v>0</v>
      </c>
      <c r="R55" s="22">
        <v>0</v>
      </c>
      <c r="S55" s="22">
        <v>0</v>
      </c>
      <c r="T55" s="22">
        <v>0</v>
      </c>
      <c r="U55" s="22">
        <v>0</v>
      </c>
      <c r="V55" s="22">
        <v>0</v>
      </c>
      <c r="W55" s="22">
        <v>0</v>
      </c>
      <c r="X55" s="22">
        <v>0</v>
      </c>
      <c r="Y55" s="22">
        <v>0</v>
      </c>
      <c r="Z55" s="22">
        <v>0</v>
      </c>
      <c r="AA55" s="22">
        <v>0</v>
      </c>
      <c r="AB55" s="22">
        <v>0</v>
      </c>
      <c r="AC55" s="22">
        <v>0</v>
      </c>
      <c r="AD55" s="22">
        <v>0</v>
      </c>
      <c r="AE55" s="22">
        <v>0</v>
      </c>
      <c r="AF55" s="22">
        <v>0</v>
      </c>
      <c r="AG55" s="22">
        <v>0</v>
      </c>
      <c r="AH55" s="22">
        <v>0</v>
      </c>
      <c r="AI55" s="22">
        <v>0</v>
      </c>
      <c r="AJ55" s="22">
        <v>0</v>
      </c>
    </row>
    <row r="56" spans="1:36" x14ac:dyDescent="0.15">
      <c r="A56" s="2">
        <v>28</v>
      </c>
      <c r="B56" s="22">
        <v>0.95749819174443496</v>
      </c>
      <c r="C56" s="22">
        <v>3.9202588091830897E-3</v>
      </c>
      <c r="D56" s="22">
        <v>0</v>
      </c>
      <c r="E56" s="22">
        <v>0</v>
      </c>
      <c r="F56" s="22">
        <v>0</v>
      </c>
      <c r="G56" s="22">
        <v>0</v>
      </c>
      <c r="H56" s="22">
        <v>3.8581549446381702E-2</v>
      </c>
      <c r="I56" s="22">
        <v>0.22526553702413399</v>
      </c>
      <c r="J56" s="22">
        <v>0.69002658326816702</v>
      </c>
      <c r="K56" s="22">
        <v>0</v>
      </c>
      <c r="L56" s="22">
        <v>0</v>
      </c>
      <c r="M56" s="22">
        <v>0</v>
      </c>
      <c r="N56" s="22">
        <v>0</v>
      </c>
      <c r="O56" s="22">
        <v>8.4707879707698497E-2</v>
      </c>
      <c r="P56" s="22">
        <v>0</v>
      </c>
      <c r="Q56" s="22">
        <v>0</v>
      </c>
      <c r="R56" s="22">
        <v>0</v>
      </c>
      <c r="S56" s="22">
        <v>0</v>
      </c>
      <c r="T56" s="22">
        <v>0</v>
      </c>
      <c r="U56" s="22">
        <v>0</v>
      </c>
      <c r="V56" s="22">
        <v>0</v>
      </c>
      <c r="W56" s="22">
        <v>0</v>
      </c>
      <c r="X56" s="22">
        <v>0</v>
      </c>
      <c r="Y56" s="22">
        <v>0</v>
      </c>
      <c r="Z56" s="22">
        <v>0</v>
      </c>
      <c r="AA56" s="22">
        <v>0</v>
      </c>
      <c r="AB56" s="22">
        <v>0</v>
      </c>
      <c r="AC56" s="22">
        <v>0</v>
      </c>
      <c r="AD56" s="22">
        <v>0</v>
      </c>
      <c r="AE56" s="22">
        <v>0</v>
      </c>
      <c r="AF56" s="22">
        <v>0</v>
      </c>
      <c r="AG56" s="22">
        <v>0</v>
      </c>
      <c r="AH56" s="22">
        <v>0</v>
      </c>
      <c r="AI56" s="22">
        <v>0</v>
      </c>
      <c r="AJ56" s="22">
        <v>0</v>
      </c>
    </row>
    <row r="57" spans="1:36" x14ac:dyDescent="0.15">
      <c r="A57" s="2">
        <v>29</v>
      </c>
      <c r="B57" s="22">
        <v>0.91413741711381302</v>
      </c>
      <c r="C57" s="22">
        <v>2.8620232999103101E-2</v>
      </c>
      <c r="D57" s="22">
        <v>0</v>
      </c>
      <c r="E57" s="22">
        <v>0</v>
      </c>
      <c r="F57" s="22">
        <v>0</v>
      </c>
      <c r="G57" s="22">
        <v>0</v>
      </c>
      <c r="H57" s="22">
        <v>5.7242349887083002E-2</v>
      </c>
      <c r="I57" s="22">
        <v>0.32831090403005397</v>
      </c>
      <c r="J57" s="22">
        <v>0.59731758082981101</v>
      </c>
      <c r="K57" s="22">
        <v>3.74794184152542E-2</v>
      </c>
      <c r="L57" s="22">
        <v>0</v>
      </c>
      <c r="M57" s="22">
        <v>0</v>
      </c>
      <c r="N57" s="22">
        <v>0</v>
      </c>
      <c r="O57" s="22">
        <v>3.6892096724880398E-2</v>
      </c>
      <c r="P57" s="22">
        <v>0</v>
      </c>
      <c r="Q57" s="22">
        <v>0</v>
      </c>
      <c r="R57" s="22">
        <v>0</v>
      </c>
      <c r="S57" s="22">
        <v>0</v>
      </c>
      <c r="T57" s="22">
        <v>0</v>
      </c>
      <c r="U57" s="22">
        <v>0</v>
      </c>
      <c r="V57" s="22">
        <v>0</v>
      </c>
      <c r="W57" s="22">
        <v>0</v>
      </c>
      <c r="X57" s="22">
        <v>0</v>
      </c>
      <c r="Y57" s="22">
        <v>0</v>
      </c>
      <c r="Z57" s="22">
        <v>0</v>
      </c>
      <c r="AA57" s="22">
        <v>0</v>
      </c>
      <c r="AB57" s="22">
        <v>0</v>
      </c>
      <c r="AC57" s="22">
        <v>0</v>
      </c>
      <c r="AD57" s="22">
        <v>0</v>
      </c>
      <c r="AE57" s="22">
        <v>0</v>
      </c>
      <c r="AF57" s="22">
        <v>0</v>
      </c>
      <c r="AG57" s="22">
        <v>0</v>
      </c>
      <c r="AH57" s="22">
        <v>0</v>
      </c>
      <c r="AI57" s="22">
        <v>0</v>
      </c>
      <c r="AJ57" s="22">
        <v>0</v>
      </c>
    </row>
    <row r="58" spans="1:36" x14ac:dyDescent="0.15">
      <c r="A58" s="2">
        <v>30</v>
      </c>
      <c r="B58" s="22">
        <v>1</v>
      </c>
      <c r="C58" s="22">
        <v>0</v>
      </c>
      <c r="D58" s="22">
        <v>0</v>
      </c>
      <c r="E58" s="22">
        <v>0</v>
      </c>
      <c r="F58" s="22">
        <v>0</v>
      </c>
      <c r="G58" s="22">
        <v>0</v>
      </c>
      <c r="H58" s="22">
        <v>0</v>
      </c>
      <c r="I58" s="22">
        <v>0</v>
      </c>
      <c r="J58" s="22">
        <v>0</v>
      </c>
      <c r="K58" s="22">
        <v>0</v>
      </c>
      <c r="L58" s="22">
        <v>0</v>
      </c>
      <c r="M58" s="22">
        <v>0</v>
      </c>
      <c r="N58" s="22">
        <v>0</v>
      </c>
      <c r="O58" s="22">
        <v>0</v>
      </c>
      <c r="P58" s="22">
        <v>0</v>
      </c>
      <c r="Q58" s="22">
        <v>0</v>
      </c>
      <c r="R58" s="22">
        <v>0</v>
      </c>
      <c r="S58" s="22">
        <v>0</v>
      </c>
      <c r="T58" s="22">
        <v>0</v>
      </c>
      <c r="U58" s="22">
        <v>0</v>
      </c>
      <c r="V58" s="22">
        <v>0</v>
      </c>
      <c r="W58" s="22">
        <v>0</v>
      </c>
      <c r="X58" s="22">
        <v>0</v>
      </c>
      <c r="Y58" s="22">
        <v>0</v>
      </c>
      <c r="Z58" s="22">
        <v>0</v>
      </c>
      <c r="AA58" s="22">
        <v>0</v>
      </c>
      <c r="AB58" s="22">
        <v>0</v>
      </c>
      <c r="AC58" s="22">
        <v>0</v>
      </c>
      <c r="AD58" s="22">
        <v>0</v>
      </c>
      <c r="AE58" s="22">
        <v>0</v>
      </c>
      <c r="AF58" s="22">
        <v>0</v>
      </c>
      <c r="AG58" s="22">
        <v>0</v>
      </c>
      <c r="AH58" s="22">
        <v>0</v>
      </c>
      <c r="AI58" s="22">
        <v>0</v>
      </c>
      <c r="AJ58" s="22">
        <v>0</v>
      </c>
    </row>
    <row r="59" spans="1:36" x14ac:dyDescent="0.15">
      <c r="A59" s="2">
        <v>31</v>
      </c>
      <c r="B59" s="22">
        <v>1</v>
      </c>
      <c r="C59" s="22">
        <v>0</v>
      </c>
      <c r="D59" s="22">
        <v>0</v>
      </c>
      <c r="E59" s="22">
        <v>0</v>
      </c>
      <c r="F59" s="22">
        <v>0</v>
      </c>
      <c r="G59" s="22">
        <v>0</v>
      </c>
      <c r="H59" s="22">
        <v>0</v>
      </c>
      <c r="I59" s="22">
        <v>0</v>
      </c>
      <c r="J59" s="22">
        <v>0</v>
      </c>
      <c r="K59" s="22">
        <v>0</v>
      </c>
      <c r="L59" s="22">
        <v>0</v>
      </c>
      <c r="M59" s="22">
        <v>0</v>
      </c>
      <c r="N59" s="22">
        <v>0</v>
      </c>
      <c r="O59" s="22">
        <v>0</v>
      </c>
      <c r="P59" s="22">
        <v>0</v>
      </c>
      <c r="Q59" s="22">
        <v>0</v>
      </c>
      <c r="R59" s="22">
        <v>0</v>
      </c>
      <c r="S59" s="22">
        <v>0</v>
      </c>
      <c r="T59" s="22">
        <v>0</v>
      </c>
      <c r="U59" s="22">
        <v>0</v>
      </c>
      <c r="V59" s="22">
        <v>0</v>
      </c>
      <c r="W59" s="22">
        <v>0</v>
      </c>
      <c r="X59" s="22">
        <v>0</v>
      </c>
      <c r="Y59" s="22">
        <v>0</v>
      </c>
      <c r="Z59" s="22">
        <v>0</v>
      </c>
      <c r="AA59" s="22">
        <v>0</v>
      </c>
      <c r="AB59" s="22">
        <v>0</v>
      </c>
      <c r="AC59" s="22">
        <v>0</v>
      </c>
      <c r="AD59" s="22">
        <v>0</v>
      </c>
      <c r="AE59" s="22">
        <v>0</v>
      </c>
      <c r="AF59" s="22">
        <v>0</v>
      </c>
      <c r="AG59" s="22">
        <v>0</v>
      </c>
      <c r="AH59" s="22">
        <v>0</v>
      </c>
      <c r="AI59" s="22">
        <v>0</v>
      </c>
      <c r="AJ59" s="22">
        <v>0</v>
      </c>
    </row>
    <row r="60" spans="1:36" x14ac:dyDescent="0.15">
      <c r="A60" s="2">
        <v>32</v>
      </c>
      <c r="B60" s="22">
        <v>0</v>
      </c>
      <c r="C60" s="22">
        <v>0</v>
      </c>
      <c r="D60" s="22">
        <v>0</v>
      </c>
      <c r="E60" s="22">
        <v>0</v>
      </c>
      <c r="F60" s="22">
        <v>0</v>
      </c>
      <c r="G60" s="22">
        <v>0</v>
      </c>
      <c r="H60" s="22">
        <v>0</v>
      </c>
      <c r="I60" s="22">
        <v>0</v>
      </c>
      <c r="J60" s="22">
        <v>0</v>
      </c>
      <c r="K60" s="22">
        <v>0</v>
      </c>
      <c r="L60" s="22">
        <v>0</v>
      </c>
      <c r="M60" s="22">
        <v>0</v>
      </c>
      <c r="N60" s="22">
        <v>0</v>
      </c>
      <c r="O60" s="22">
        <v>0</v>
      </c>
      <c r="P60" s="22">
        <v>0</v>
      </c>
      <c r="Q60" s="22">
        <v>0</v>
      </c>
      <c r="R60" s="22">
        <v>0</v>
      </c>
      <c r="S60" s="22">
        <v>0</v>
      </c>
      <c r="T60" s="22">
        <v>0</v>
      </c>
      <c r="U60" s="22">
        <v>0</v>
      </c>
      <c r="V60" s="22">
        <v>0</v>
      </c>
      <c r="W60" s="22">
        <v>0</v>
      </c>
      <c r="X60" s="22">
        <v>0</v>
      </c>
      <c r="Y60" s="22">
        <v>0</v>
      </c>
      <c r="Z60" s="22">
        <v>0</v>
      </c>
      <c r="AA60" s="22">
        <v>0</v>
      </c>
      <c r="AB60" s="22">
        <v>0</v>
      </c>
      <c r="AC60" s="22">
        <v>0</v>
      </c>
      <c r="AD60" s="22">
        <v>0</v>
      </c>
      <c r="AE60" s="22">
        <v>0</v>
      </c>
      <c r="AF60" s="22">
        <v>0</v>
      </c>
      <c r="AG60" s="22">
        <v>0</v>
      </c>
      <c r="AH60" s="22">
        <v>0</v>
      </c>
      <c r="AI60" s="22">
        <v>0</v>
      </c>
      <c r="AJ60" s="22">
        <v>0</v>
      </c>
    </row>
    <row r="61" spans="1:36" x14ac:dyDescent="0.15">
      <c r="A61" s="2">
        <v>33</v>
      </c>
      <c r="B61" s="22">
        <v>0</v>
      </c>
      <c r="C61" s="22">
        <v>0</v>
      </c>
      <c r="D61" s="22">
        <v>0</v>
      </c>
      <c r="E61" s="22">
        <v>0</v>
      </c>
      <c r="F61" s="22">
        <v>0</v>
      </c>
      <c r="G61" s="22">
        <v>0</v>
      </c>
      <c r="H61" s="22">
        <v>0</v>
      </c>
      <c r="I61" s="22">
        <v>0</v>
      </c>
      <c r="J61" s="22">
        <v>0</v>
      </c>
      <c r="K61" s="22">
        <v>0</v>
      </c>
      <c r="L61" s="22">
        <v>0</v>
      </c>
      <c r="M61" s="22">
        <v>0</v>
      </c>
      <c r="N61" s="22">
        <v>0</v>
      </c>
      <c r="O61" s="22">
        <v>0</v>
      </c>
      <c r="P61" s="22">
        <v>0</v>
      </c>
      <c r="Q61" s="22">
        <v>0</v>
      </c>
      <c r="R61" s="22">
        <v>0</v>
      </c>
      <c r="S61" s="22">
        <v>0</v>
      </c>
      <c r="T61" s="22">
        <v>0</v>
      </c>
      <c r="U61" s="22">
        <v>0</v>
      </c>
      <c r="V61" s="22">
        <v>0</v>
      </c>
      <c r="W61" s="22">
        <v>0</v>
      </c>
      <c r="X61" s="22">
        <v>0</v>
      </c>
      <c r="Y61" s="22">
        <v>0</v>
      </c>
      <c r="Z61" s="22">
        <v>0</v>
      </c>
      <c r="AA61" s="22">
        <v>0</v>
      </c>
      <c r="AB61" s="22">
        <v>0</v>
      </c>
      <c r="AC61" s="22">
        <v>0</v>
      </c>
      <c r="AD61" s="22">
        <v>0</v>
      </c>
      <c r="AE61" s="22">
        <v>0</v>
      </c>
      <c r="AF61" s="22">
        <v>0</v>
      </c>
      <c r="AG61" s="22">
        <v>0</v>
      </c>
      <c r="AH61" s="22">
        <v>0</v>
      </c>
      <c r="AI61" s="22">
        <v>0</v>
      </c>
      <c r="AJ61" s="22">
        <v>0</v>
      </c>
    </row>
    <row r="62" spans="1:36" x14ac:dyDescent="0.15">
      <c r="A62" s="2">
        <v>34</v>
      </c>
      <c r="B62" s="22">
        <v>0</v>
      </c>
      <c r="C62" s="22">
        <v>0</v>
      </c>
      <c r="D62" s="22">
        <v>0</v>
      </c>
      <c r="E62" s="22">
        <v>0</v>
      </c>
      <c r="F62" s="22">
        <v>0</v>
      </c>
      <c r="G62" s="22">
        <v>0</v>
      </c>
      <c r="H62" s="22">
        <v>0</v>
      </c>
      <c r="I62" s="22">
        <v>0</v>
      </c>
      <c r="J62" s="22">
        <v>0</v>
      </c>
      <c r="K62" s="22">
        <v>0</v>
      </c>
      <c r="L62" s="22">
        <v>0</v>
      </c>
      <c r="M62" s="22">
        <v>0</v>
      </c>
      <c r="N62" s="22">
        <v>0</v>
      </c>
      <c r="O62" s="22">
        <v>0</v>
      </c>
      <c r="P62" s="22">
        <v>0</v>
      </c>
      <c r="Q62" s="22">
        <v>0</v>
      </c>
      <c r="R62" s="22">
        <v>0</v>
      </c>
      <c r="S62" s="22">
        <v>0</v>
      </c>
      <c r="T62" s="22">
        <v>0</v>
      </c>
      <c r="U62" s="22">
        <v>0</v>
      </c>
      <c r="V62" s="22">
        <v>0</v>
      </c>
      <c r="W62" s="22">
        <v>0</v>
      </c>
      <c r="X62" s="22">
        <v>0</v>
      </c>
      <c r="Y62" s="22">
        <v>0</v>
      </c>
      <c r="Z62" s="22">
        <v>0</v>
      </c>
      <c r="AA62" s="22">
        <v>0</v>
      </c>
      <c r="AB62" s="22">
        <v>0</v>
      </c>
      <c r="AC62" s="22">
        <v>0</v>
      </c>
      <c r="AD62" s="22">
        <v>0</v>
      </c>
      <c r="AE62" s="22">
        <v>0</v>
      </c>
      <c r="AF62" s="22">
        <v>0</v>
      </c>
      <c r="AG62" s="22">
        <v>0</v>
      </c>
      <c r="AH62" s="22">
        <v>0</v>
      </c>
      <c r="AI62" s="22">
        <v>0</v>
      </c>
      <c r="AJ62" s="22">
        <v>0</v>
      </c>
    </row>
    <row r="63" spans="1:36" x14ac:dyDescent="0.15">
      <c r="A63" s="2">
        <v>35</v>
      </c>
      <c r="B63" s="22">
        <v>0</v>
      </c>
      <c r="C63" s="22">
        <v>0</v>
      </c>
      <c r="D63" s="22">
        <v>0</v>
      </c>
      <c r="E63" s="22">
        <v>0</v>
      </c>
      <c r="F63" s="22">
        <v>0</v>
      </c>
      <c r="G63" s="22">
        <v>0</v>
      </c>
      <c r="H63" s="22">
        <v>0</v>
      </c>
      <c r="I63" s="22">
        <v>0</v>
      </c>
      <c r="J63" s="22">
        <v>0</v>
      </c>
      <c r="K63" s="22">
        <v>0</v>
      </c>
      <c r="L63" s="22">
        <v>0</v>
      </c>
      <c r="M63" s="22">
        <v>0</v>
      </c>
      <c r="N63" s="22">
        <v>0</v>
      </c>
      <c r="O63" s="22">
        <v>0</v>
      </c>
      <c r="P63" s="22">
        <v>0</v>
      </c>
      <c r="Q63" s="22">
        <v>0</v>
      </c>
      <c r="R63" s="22">
        <v>0</v>
      </c>
      <c r="S63" s="22">
        <v>0</v>
      </c>
      <c r="T63" s="22">
        <v>0</v>
      </c>
      <c r="U63" s="22">
        <v>0</v>
      </c>
      <c r="V63" s="22">
        <v>0</v>
      </c>
      <c r="W63" s="22">
        <v>0</v>
      </c>
      <c r="X63" s="22">
        <v>0</v>
      </c>
      <c r="Y63" s="22">
        <v>0</v>
      </c>
      <c r="Z63" s="22">
        <v>0</v>
      </c>
      <c r="AA63" s="22">
        <v>0</v>
      </c>
      <c r="AB63" s="22">
        <v>0</v>
      </c>
      <c r="AC63" s="22">
        <v>0</v>
      </c>
      <c r="AD63" s="22">
        <v>0</v>
      </c>
      <c r="AE63" s="22">
        <v>0</v>
      </c>
      <c r="AF63" s="22">
        <v>0</v>
      </c>
      <c r="AG63" s="22">
        <v>0</v>
      </c>
      <c r="AH63" s="22">
        <v>0</v>
      </c>
      <c r="AI63" s="22">
        <v>0</v>
      </c>
      <c r="AJ63" s="22">
        <v>0</v>
      </c>
    </row>
    <row r="64" spans="1:36" x14ac:dyDescent="0.15">
      <c r="A64" s="2">
        <v>36</v>
      </c>
      <c r="B64" s="22">
        <v>0</v>
      </c>
      <c r="C64" s="22">
        <v>0</v>
      </c>
      <c r="D64" s="22">
        <v>0</v>
      </c>
      <c r="E64" s="22">
        <v>0</v>
      </c>
      <c r="F64" s="22">
        <v>0</v>
      </c>
      <c r="G64" s="22">
        <v>0</v>
      </c>
      <c r="H64" s="22">
        <v>0</v>
      </c>
      <c r="I64" s="22">
        <v>0</v>
      </c>
      <c r="J64" s="22">
        <v>0</v>
      </c>
      <c r="K64" s="22">
        <v>0</v>
      </c>
      <c r="L64" s="22">
        <v>0</v>
      </c>
      <c r="M64" s="22">
        <v>0</v>
      </c>
      <c r="N64" s="22">
        <v>0</v>
      </c>
      <c r="O64" s="22">
        <v>0</v>
      </c>
      <c r="P64" s="22">
        <v>0</v>
      </c>
      <c r="Q64" s="22">
        <v>0</v>
      </c>
      <c r="R64" s="22">
        <v>0</v>
      </c>
      <c r="S64" s="22">
        <v>0</v>
      </c>
      <c r="T64" s="22">
        <v>0</v>
      </c>
      <c r="U64" s="22">
        <v>0</v>
      </c>
      <c r="V64" s="22">
        <v>0</v>
      </c>
      <c r="W64" s="22">
        <v>0</v>
      </c>
      <c r="X64" s="22">
        <v>0</v>
      </c>
      <c r="Y64" s="22">
        <v>0</v>
      </c>
      <c r="Z64" s="22">
        <v>0</v>
      </c>
      <c r="AA64" s="22">
        <v>0</v>
      </c>
      <c r="AB64" s="22">
        <v>0</v>
      </c>
      <c r="AC64" s="22">
        <v>0</v>
      </c>
      <c r="AD64" s="22">
        <v>0</v>
      </c>
      <c r="AE64" s="22">
        <v>0</v>
      </c>
      <c r="AF64" s="22">
        <v>0</v>
      </c>
      <c r="AG64" s="22">
        <v>0</v>
      </c>
      <c r="AH64" s="22">
        <v>0</v>
      </c>
      <c r="AI64" s="22">
        <v>0</v>
      </c>
      <c r="AJ64" s="22">
        <v>0</v>
      </c>
    </row>
    <row r="65" spans="1:36" x14ac:dyDescent="0.15">
      <c r="A65" s="2">
        <v>37</v>
      </c>
      <c r="B65" s="22">
        <v>0</v>
      </c>
      <c r="C65" s="22">
        <v>0</v>
      </c>
      <c r="D65" s="22">
        <v>0</v>
      </c>
      <c r="E65" s="22">
        <v>0</v>
      </c>
      <c r="F65" s="22">
        <v>0</v>
      </c>
      <c r="G65" s="22">
        <v>0</v>
      </c>
      <c r="H65" s="22">
        <v>0</v>
      </c>
      <c r="I65" s="22">
        <v>0</v>
      </c>
      <c r="J65" s="22">
        <v>0</v>
      </c>
      <c r="K65" s="22">
        <v>0</v>
      </c>
      <c r="L65" s="22">
        <v>0</v>
      </c>
      <c r="M65" s="22">
        <v>0</v>
      </c>
      <c r="N65" s="22">
        <v>0</v>
      </c>
      <c r="O65" s="22">
        <v>0</v>
      </c>
      <c r="P65" s="22">
        <v>0</v>
      </c>
      <c r="Q65" s="22">
        <v>0</v>
      </c>
      <c r="R65" s="22">
        <v>0</v>
      </c>
      <c r="S65" s="22">
        <v>0</v>
      </c>
      <c r="T65" s="22">
        <v>0</v>
      </c>
      <c r="U65" s="22">
        <v>0</v>
      </c>
      <c r="V65" s="22">
        <v>0</v>
      </c>
      <c r="W65" s="22">
        <v>0</v>
      </c>
      <c r="X65" s="22">
        <v>0</v>
      </c>
      <c r="Y65" s="22">
        <v>0</v>
      </c>
      <c r="Z65" s="22">
        <v>0</v>
      </c>
      <c r="AA65" s="22">
        <v>0</v>
      </c>
      <c r="AB65" s="22">
        <v>0</v>
      </c>
      <c r="AC65" s="22">
        <v>0</v>
      </c>
      <c r="AD65" s="22">
        <v>0</v>
      </c>
      <c r="AE65" s="22">
        <v>0</v>
      </c>
      <c r="AF65" s="22">
        <v>0</v>
      </c>
      <c r="AG65" s="22">
        <v>0</v>
      </c>
      <c r="AH65" s="22">
        <v>0</v>
      </c>
      <c r="AI65" s="22">
        <v>0</v>
      </c>
      <c r="AJ65" s="22">
        <v>0</v>
      </c>
    </row>
    <row r="66" spans="1:36" x14ac:dyDescent="0.15">
      <c r="A66" s="2">
        <v>38</v>
      </c>
      <c r="B66" s="22">
        <v>0</v>
      </c>
      <c r="C66" s="22">
        <v>0</v>
      </c>
      <c r="D66" s="22">
        <v>0</v>
      </c>
      <c r="E66" s="22">
        <v>0</v>
      </c>
      <c r="F66" s="22">
        <v>0</v>
      </c>
      <c r="G66" s="22">
        <v>0</v>
      </c>
      <c r="H66" s="22">
        <v>0</v>
      </c>
      <c r="I66" s="22">
        <v>0</v>
      </c>
      <c r="J66" s="22">
        <v>0</v>
      </c>
      <c r="K66" s="22">
        <v>0</v>
      </c>
      <c r="L66" s="22">
        <v>0</v>
      </c>
      <c r="M66" s="22">
        <v>0</v>
      </c>
      <c r="N66" s="22">
        <v>0</v>
      </c>
      <c r="O66" s="22">
        <v>0</v>
      </c>
      <c r="P66" s="22">
        <v>0</v>
      </c>
      <c r="Q66" s="22">
        <v>0</v>
      </c>
      <c r="R66" s="22">
        <v>0</v>
      </c>
      <c r="S66" s="22">
        <v>0</v>
      </c>
      <c r="T66" s="22">
        <v>0</v>
      </c>
      <c r="U66" s="22">
        <v>0</v>
      </c>
      <c r="V66" s="22">
        <v>0</v>
      </c>
      <c r="W66" s="22">
        <v>0</v>
      </c>
      <c r="X66" s="22">
        <v>0</v>
      </c>
      <c r="Y66" s="22">
        <v>0</v>
      </c>
      <c r="Z66" s="22">
        <v>0</v>
      </c>
      <c r="AA66" s="22">
        <v>0</v>
      </c>
      <c r="AB66" s="22">
        <v>0</v>
      </c>
      <c r="AC66" s="22">
        <v>0</v>
      </c>
      <c r="AD66" s="22">
        <v>0</v>
      </c>
      <c r="AE66" s="22">
        <v>0</v>
      </c>
      <c r="AF66" s="22">
        <v>0</v>
      </c>
      <c r="AG66" s="22">
        <v>0</v>
      </c>
      <c r="AH66" s="22">
        <v>0</v>
      </c>
      <c r="AI66" s="22">
        <v>0</v>
      </c>
      <c r="AJ66" s="22">
        <v>0</v>
      </c>
    </row>
    <row r="67" spans="1:36" x14ac:dyDescent="0.15">
      <c r="A67" s="2">
        <v>39</v>
      </c>
      <c r="B67" s="22">
        <v>0</v>
      </c>
      <c r="C67" s="22">
        <v>0</v>
      </c>
      <c r="D67" s="22">
        <v>0</v>
      </c>
      <c r="E67" s="22">
        <v>0</v>
      </c>
      <c r="F67" s="22">
        <v>0</v>
      </c>
      <c r="G67" s="22">
        <v>0</v>
      </c>
      <c r="H67" s="22">
        <v>0</v>
      </c>
      <c r="I67" s="22">
        <v>0</v>
      </c>
      <c r="J67" s="22">
        <v>0</v>
      </c>
      <c r="K67" s="22">
        <v>0</v>
      </c>
      <c r="L67" s="22">
        <v>0</v>
      </c>
      <c r="M67" s="22">
        <v>0</v>
      </c>
      <c r="N67" s="22">
        <v>0</v>
      </c>
      <c r="O67" s="22">
        <v>0</v>
      </c>
      <c r="P67" s="22">
        <v>0</v>
      </c>
      <c r="Q67" s="22">
        <v>0</v>
      </c>
      <c r="R67" s="22">
        <v>0</v>
      </c>
      <c r="S67" s="22">
        <v>0</v>
      </c>
      <c r="T67" s="22">
        <v>0</v>
      </c>
      <c r="U67" s="22">
        <v>0</v>
      </c>
      <c r="V67" s="22">
        <v>0</v>
      </c>
      <c r="W67" s="22">
        <v>0</v>
      </c>
      <c r="X67" s="22">
        <v>0</v>
      </c>
      <c r="Y67" s="22">
        <v>0</v>
      </c>
      <c r="Z67" s="22">
        <v>0</v>
      </c>
      <c r="AA67" s="22">
        <v>0</v>
      </c>
      <c r="AB67" s="22">
        <v>0</v>
      </c>
      <c r="AC67" s="22">
        <v>0</v>
      </c>
      <c r="AD67" s="22">
        <v>0</v>
      </c>
      <c r="AE67" s="22">
        <v>0</v>
      </c>
      <c r="AF67" s="22">
        <v>0</v>
      </c>
      <c r="AG67" s="22">
        <v>0</v>
      </c>
      <c r="AH67" s="22">
        <v>0</v>
      </c>
      <c r="AI67" s="22">
        <v>0</v>
      </c>
      <c r="AJ67" s="22">
        <v>0</v>
      </c>
    </row>
    <row r="68" spans="1:36" x14ac:dyDescent="0.15">
      <c r="A68" s="2">
        <v>40</v>
      </c>
      <c r="B68" s="22">
        <v>0</v>
      </c>
      <c r="C68" s="22">
        <v>1</v>
      </c>
      <c r="D68" s="22">
        <v>0</v>
      </c>
      <c r="E68" s="22">
        <v>0</v>
      </c>
      <c r="F68" s="22">
        <v>0</v>
      </c>
      <c r="G68" s="22">
        <v>0</v>
      </c>
      <c r="H68" s="22">
        <v>0</v>
      </c>
      <c r="I68" s="22">
        <v>0</v>
      </c>
      <c r="J68" s="22">
        <v>0</v>
      </c>
      <c r="K68" s="22">
        <v>0</v>
      </c>
      <c r="L68" s="22">
        <v>0</v>
      </c>
      <c r="M68" s="22">
        <v>0</v>
      </c>
      <c r="N68" s="22">
        <v>0</v>
      </c>
      <c r="O68" s="22">
        <v>0</v>
      </c>
      <c r="P68" s="22">
        <v>0</v>
      </c>
      <c r="Q68" s="22">
        <v>0</v>
      </c>
      <c r="R68" s="22">
        <v>0</v>
      </c>
      <c r="S68" s="22">
        <v>0</v>
      </c>
      <c r="T68" s="22">
        <v>0</v>
      </c>
      <c r="U68" s="22">
        <v>0</v>
      </c>
      <c r="V68" s="22">
        <v>0</v>
      </c>
      <c r="W68" s="22">
        <v>0</v>
      </c>
      <c r="X68" s="22">
        <v>0</v>
      </c>
      <c r="Y68" s="22">
        <v>0</v>
      </c>
      <c r="Z68" s="22">
        <v>0</v>
      </c>
      <c r="AA68" s="22">
        <v>0</v>
      </c>
      <c r="AB68" s="22">
        <v>0</v>
      </c>
      <c r="AC68" s="22">
        <v>0</v>
      </c>
      <c r="AD68" s="22">
        <v>0</v>
      </c>
      <c r="AE68" s="22">
        <v>0</v>
      </c>
      <c r="AF68" s="22">
        <v>0</v>
      </c>
      <c r="AG68" s="22">
        <v>0</v>
      </c>
      <c r="AH68" s="22">
        <v>0</v>
      </c>
      <c r="AI68" s="22">
        <v>0</v>
      </c>
      <c r="AJ68" s="22">
        <v>0</v>
      </c>
    </row>
    <row r="69" spans="1:36" x14ac:dyDescent="0.15">
      <c r="A69" s="2">
        <v>41</v>
      </c>
      <c r="B69" s="22">
        <v>0</v>
      </c>
      <c r="C69" s="22">
        <v>0</v>
      </c>
      <c r="D69" s="22">
        <v>0</v>
      </c>
      <c r="E69" s="22">
        <v>0</v>
      </c>
      <c r="F69" s="22">
        <v>0</v>
      </c>
      <c r="G69" s="22">
        <v>0</v>
      </c>
      <c r="H69" s="22">
        <v>0</v>
      </c>
      <c r="I69" s="22">
        <v>0</v>
      </c>
      <c r="J69" s="22">
        <v>1</v>
      </c>
      <c r="K69" s="22">
        <v>0</v>
      </c>
      <c r="L69" s="22">
        <v>0</v>
      </c>
      <c r="M69" s="22">
        <v>0</v>
      </c>
      <c r="N69" s="22">
        <v>0</v>
      </c>
      <c r="O69" s="22">
        <v>0</v>
      </c>
      <c r="P69" s="22">
        <v>0</v>
      </c>
      <c r="Q69" s="22">
        <v>0</v>
      </c>
      <c r="R69" s="22">
        <v>0</v>
      </c>
      <c r="S69" s="22">
        <v>0</v>
      </c>
      <c r="T69" s="22">
        <v>0</v>
      </c>
      <c r="U69" s="22">
        <v>0</v>
      </c>
      <c r="V69" s="22">
        <v>0</v>
      </c>
      <c r="W69" s="22">
        <v>0</v>
      </c>
      <c r="X69" s="22">
        <v>0</v>
      </c>
      <c r="Y69" s="22">
        <v>0</v>
      </c>
      <c r="Z69" s="22">
        <v>0</v>
      </c>
      <c r="AA69" s="22">
        <v>0</v>
      </c>
      <c r="AB69" s="22">
        <v>0</v>
      </c>
      <c r="AC69" s="22">
        <v>0</v>
      </c>
      <c r="AD69" s="22">
        <v>0</v>
      </c>
      <c r="AE69" s="22">
        <v>0</v>
      </c>
      <c r="AF69" s="22">
        <v>0</v>
      </c>
      <c r="AG69" s="22">
        <v>0</v>
      </c>
      <c r="AH69" s="22">
        <v>0</v>
      </c>
      <c r="AI69" s="22">
        <v>0</v>
      </c>
      <c r="AJ69" s="22">
        <v>0</v>
      </c>
    </row>
    <row r="70" spans="1:36" x14ac:dyDescent="0.15">
      <c r="A70" s="2">
        <v>42</v>
      </c>
      <c r="B70" s="22">
        <v>0.79287711372490199</v>
      </c>
      <c r="C70" s="22">
        <v>0</v>
      </c>
      <c r="D70" s="22">
        <v>0</v>
      </c>
      <c r="E70" s="22">
        <v>0</v>
      </c>
      <c r="F70" s="22">
        <v>0</v>
      </c>
      <c r="G70" s="22">
        <v>0</v>
      </c>
      <c r="H70" s="22">
        <v>0.20712288627509701</v>
      </c>
      <c r="I70" s="22">
        <v>0</v>
      </c>
      <c r="J70" s="22">
        <v>0</v>
      </c>
      <c r="K70" s="22">
        <v>0</v>
      </c>
      <c r="L70" s="22">
        <v>0</v>
      </c>
      <c r="M70" s="22">
        <v>0</v>
      </c>
      <c r="N70" s="22">
        <v>0</v>
      </c>
      <c r="O70" s="22">
        <v>0</v>
      </c>
      <c r="P70" s="22">
        <v>0</v>
      </c>
      <c r="Q70" s="22">
        <v>0</v>
      </c>
      <c r="R70" s="22">
        <v>0</v>
      </c>
      <c r="S70" s="22">
        <v>0</v>
      </c>
      <c r="T70" s="22">
        <v>0</v>
      </c>
      <c r="U70" s="22">
        <v>0</v>
      </c>
      <c r="V70" s="22">
        <v>0</v>
      </c>
      <c r="W70" s="22">
        <v>0</v>
      </c>
      <c r="X70" s="22">
        <v>0</v>
      </c>
      <c r="Y70" s="22">
        <v>0</v>
      </c>
      <c r="Z70" s="22">
        <v>0</v>
      </c>
      <c r="AA70" s="22">
        <v>0</v>
      </c>
      <c r="AB70" s="22">
        <v>0</v>
      </c>
      <c r="AC70" s="22">
        <v>0</v>
      </c>
      <c r="AD70" s="22">
        <v>0</v>
      </c>
      <c r="AE70" s="22">
        <v>0</v>
      </c>
      <c r="AF70" s="22">
        <v>0</v>
      </c>
      <c r="AG70" s="22">
        <v>0</v>
      </c>
      <c r="AH70" s="22">
        <v>0</v>
      </c>
      <c r="AI70" s="22">
        <v>0</v>
      </c>
      <c r="AJ70" s="22">
        <v>0</v>
      </c>
    </row>
    <row r="71" spans="1:36" x14ac:dyDescent="0.15">
      <c r="A71" s="2">
        <v>43</v>
      </c>
      <c r="B71" s="22">
        <v>0.95665129484934996</v>
      </c>
      <c r="C71" s="22">
        <v>0</v>
      </c>
      <c r="D71" s="22">
        <v>0</v>
      </c>
      <c r="E71" s="22">
        <v>0</v>
      </c>
      <c r="F71" s="22">
        <v>0</v>
      </c>
      <c r="G71" s="22">
        <v>0</v>
      </c>
      <c r="H71" s="22">
        <v>4.33487051506493E-2</v>
      </c>
      <c r="I71" s="22">
        <v>0</v>
      </c>
      <c r="J71" s="22">
        <v>0</v>
      </c>
      <c r="K71" s="22">
        <v>0</v>
      </c>
      <c r="L71" s="22">
        <v>0</v>
      </c>
      <c r="M71" s="22">
        <v>0</v>
      </c>
      <c r="N71" s="22">
        <v>0</v>
      </c>
      <c r="O71" s="22">
        <v>0</v>
      </c>
      <c r="P71" s="22">
        <v>0</v>
      </c>
      <c r="Q71" s="22">
        <v>0</v>
      </c>
      <c r="R71" s="22">
        <v>0</v>
      </c>
      <c r="S71" s="22">
        <v>0</v>
      </c>
      <c r="T71" s="22">
        <v>0</v>
      </c>
      <c r="U71" s="22">
        <v>0</v>
      </c>
      <c r="V71" s="22">
        <v>0</v>
      </c>
      <c r="W71" s="22">
        <v>0</v>
      </c>
      <c r="X71" s="22">
        <v>0</v>
      </c>
      <c r="Y71" s="22">
        <v>0</v>
      </c>
      <c r="Z71" s="22">
        <v>0</v>
      </c>
      <c r="AA71" s="22">
        <v>0</v>
      </c>
      <c r="AB71" s="22">
        <v>0</v>
      </c>
      <c r="AC71" s="22">
        <v>0</v>
      </c>
      <c r="AD71" s="22">
        <v>0</v>
      </c>
      <c r="AE71" s="22">
        <v>0</v>
      </c>
      <c r="AF71" s="22">
        <v>0</v>
      </c>
      <c r="AG71" s="22">
        <v>0</v>
      </c>
      <c r="AH71" s="22">
        <v>0</v>
      </c>
      <c r="AI71" s="22">
        <v>0</v>
      </c>
      <c r="AJ71" s="22">
        <v>0</v>
      </c>
    </row>
    <row r="72" spans="1:36" x14ac:dyDescent="0.15">
      <c r="A72" s="2">
        <v>44</v>
      </c>
      <c r="B72" s="22">
        <v>0.90820795400472198</v>
      </c>
      <c r="C72" s="22">
        <v>9.17920459952771E-2</v>
      </c>
      <c r="D72" s="22">
        <v>0</v>
      </c>
      <c r="E72" s="22">
        <v>0</v>
      </c>
      <c r="F72" s="22">
        <v>0</v>
      </c>
      <c r="G72" s="22">
        <v>0</v>
      </c>
      <c r="H72" s="22">
        <v>0</v>
      </c>
      <c r="I72" s="22">
        <v>1</v>
      </c>
      <c r="J72" s="22">
        <v>0</v>
      </c>
      <c r="K72" s="22">
        <v>0</v>
      </c>
      <c r="L72" s="22">
        <v>0</v>
      </c>
      <c r="M72" s="22">
        <v>0</v>
      </c>
      <c r="N72" s="22">
        <v>0</v>
      </c>
      <c r="O72" s="22">
        <v>0</v>
      </c>
      <c r="P72" s="22">
        <v>0</v>
      </c>
      <c r="Q72" s="22">
        <v>0</v>
      </c>
      <c r="R72" s="22">
        <v>0</v>
      </c>
      <c r="S72" s="22">
        <v>0</v>
      </c>
      <c r="T72" s="22">
        <v>0</v>
      </c>
      <c r="U72" s="22">
        <v>0</v>
      </c>
      <c r="V72" s="22">
        <v>0</v>
      </c>
      <c r="W72" s="22">
        <v>0</v>
      </c>
      <c r="X72" s="22">
        <v>0</v>
      </c>
      <c r="Y72" s="22">
        <v>0</v>
      </c>
      <c r="Z72" s="22">
        <v>0</v>
      </c>
      <c r="AA72" s="22">
        <v>0</v>
      </c>
      <c r="AB72" s="22">
        <v>0</v>
      </c>
      <c r="AC72" s="22">
        <v>0</v>
      </c>
      <c r="AD72" s="22">
        <v>0</v>
      </c>
      <c r="AE72" s="22">
        <v>0</v>
      </c>
      <c r="AF72" s="22">
        <v>0</v>
      </c>
      <c r="AG72" s="22">
        <v>0</v>
      </c>
      <c r="AH72" s="22">
        <v>0</v>
      </c>
      <c r="AI72" s="22">
        <v>0</v>
      </c>
      <c r="AJ72" s="22">
        <v>0</v>
      </c>
    </row>
    <row r="73" spans="1:36" x14ac:dyDescent="0.15">
      <c r="A73" s="2">
        <v>45</v>
      </c>
      <c r="B73" s="22">
        <v>0.64897281801544804</v>
      </c>
      <c r="C73" s="22">
        <v>9.0521584177655004E-2</v>
      </c>
      <c r="D73" s="22">
        <v>0</v>
      </c>
      <c r="E73" s="22">
        <v>0</v>
      </c>
      <c r="F73" s="22">
        <v>0</v>
      </c>
      <c r="G73" s="22">
        <v>0</v>
      </c>
      <c r="H73" s="22">
        <v>0.26050559780689603</v>
      </c>
      <c r="I73" s="22">
        <v>1</v>
      </c>
      <c r="J73" s="22">
        <v>0</v>
      </c>
      <c r="K73" s="22">
        <v>0</v>
      </c>
      <c r="L73" s="22">
        <v>0</v>
      </c>
      <c r="M73" s="22">
        <v>0</v>
      </c>
      <c r="N73" s="22">
        <v>0</v>
      </c>
      <c r="O73" s="22">
        <v>0</v>
      </c>
      <c r="P73" s="22">
        <v>0</v>
      </c>
      <c r="Q73" s="22">
        <v>0</v>
      </c>
      <c r="R73" s="22">
        <v>0</v>
      </c>
      <c r="S73" s="22">
        <v>0</v>
      </c>
      <c r="T73" s="22">
        <v>0</v>
      </c>
      <c r="U73" s="22">
        <v>0</v>
      </c>
      <c r="V73" s="22">
        <v>0</v>
      </c>
      <c r="W73" s="22">
        <v>0</v>
      </c>
      <c r="X73" s="22">
        <v>0</v>
      </c>
      <c r="Y73" s="22">
        <v>0</v>
      </c>
      <c r="Z73" s="22">
        <v>0</v>
      </c>
      <c r="AA73" s="22">
        <v>0</v>
      </c>
      <c r="AB73" s="22">
        <v>0</v>
      </c>
      <c r="AC73" s="22">
        <v>0</v>
      </c>
      <c r="AD73" s="22">
        <v>0</v>
      </c>
      <c r="AE73" s="22">
        <v>0</v>
      </c>
      <c r="AF73" s="22">
        <v>0</v>
      </c>
      <c r="AG73" s="22">
        <v>0</v>
      </c>
      <c r="AH73" s="22">
        <v>0</v>
      </c>
      <c r="AI73" s="22">
        <v>0</v>
      </c>
      <c r="AJ73" s="22">
        <v>0</v>
      </c>
    </row>
    <row r="74" spans="1:36" x14ac:dyDescent="0.15">
      <c r="A74" s="2">
        <v>46</v>
      </c>
      <c r="B74" s="22">
        <v>0</v>
      </c>
      <c r="C74" s="22">
        <v>0</v>
      </c>
      <c r="D74" s="22">
        <v>0</v>
      </c>
      <c r="E74" s="22">
        <v>0</v>
      </c>
      <c r="F74" s="22">
        <v>0</v>
      </c>
      <c r="G74" s="22">
        <v>0</v>
      </c>
      <c r="H74" s="22">
        <v>0</v>
      </c>
      <c r="I74" s="22">
        <v>0</v>
      </c>
      <c r="J74" s="22">
        <v>0</v>
      </c>
      <c r="K74" s="22">
        <v>0</v>
      </c>
      <c r="L74" s="22">
        <v>0</v>
      </c>
      <c r="M74" s="22">
        <v>0</v>
      </c>
      <c r="N74" s="22">
        <v>0</v>
      </c>
      <c r="O74" s="22">
        <v>0</v>
      </c>
      <c r="P74" s="22">
        <v>0</v>
      </c>
      <c r="Q74" s="22">
        <v>0</v>
      </c>
      <c r="R74" s="22">
        <v>0</v>
      </c>
      <c r="S74" s="22">
        <v>0</v>
      </c>
      <c r="T74" s="22">
        <v>0</v>
      </c>
      <c r="U74" s="22">
        <v>0</v>
      </c>
      <c r="V74" s="22">
        <v>0</v>
      </c>
      <c r="W74" s="22">
        <v>0</v>
      </c>
      <c r="X74" s="22">
        <v>0</v>
      </c>
      <c r="Y74" s="22">
        <v>0</v>
      </c>
      <c r="Z74" s="22">
        <v>0</v>
      </c>
      <c r="AA74" s="22">
        <v>0</v>
      </c>
      <c r="AB74" s="22">
        <v>0</v>
      </c>
      <c r="AC74" s="22">
        <v>0</v>
      </c>
      <c r="AD74" s="22">
        <v>0</v>
      </c>
      <c r="AE74" s="22">
        <v>0</v>
      </c>
      <c r="AF74" s="22">
        <v>0</v>
      </c>
      <c r="AG74" s="22">
        <v>0</v>
      </c>
      <c r="AH74" s="22">
        <v>0</v>
      </c>
      <c r="AI74" s="22">
        <v>0</v>
      </c>
      <c r="AJ74" s="22">
        <v>0</v>
      </c>
    </row>
    <row r="75" spans="1:36" x14ac:dyDescent="0.15">
      <c r="A75" s="2">
        <v>47</v>
      </c>
      <c r="B75" s="22">
        <v>1</v>
      </c>
      <c r="C75" s="22">
        <v>0</v>
      </c>
      <c r="D75" s="22">
        <v>0</v>
      </c>
      <c r="E75" s="22">
        <v>0</v>
      </c>
      <c r="F75" s="22">
        <v>0</v>
      </c>
      <c r="G75" s="22">
        <v>0</v>
      </c>
      <c r="H75" s="22">
        <v>0</v>
      </c>
      <c r="I75" s="22">
        <v>0</v>
      </c>
      <c r="J75" s="22">
        <v>0</v>
      </c>
      <c r="K75" s="22">
        <v>0</v>
      </c>
      <c r="L75" s="22">
        <v>0</v>
      </c>
      <c r="M75" s="22">
        <v>0</v>
      </c>
      <c r="N75" s="22">
        <v>0</v>
      </c>
      <c r="O75" s="22">
        <v>0</v>
      </c>
      <c r="P75" s="22">
        <v>0</v>
      </c>
      <c r="Q75" s="22">
        <v>0</v>
      </c>
      <c r="R75" s="22">
        <v>0</v>
      </c>
      <c r="S75" s="22">
        <v>0</v>
      </c>
      <c r="T75" s="22">
        <v>0</v>
      </c>
      <c r="U75" s="22">
        <v>0</v>
      </c>
      <c r="V75" s="22">
        <v>0</v>
      </c>
      <c r="W75" s="22">
        <v>0</v>
      </c>
      <c r="X75" s="22">
        <v>0</v>
      </c>
      <c r="Y75" s="22">
        <v>0</v>
      </c>
      <c r="Z75" s="22">
        <v>0</v>
      </c>
      <c r="AA75" s="22">
        <v>0</v>
      </c>
      <c r="AB75" s="22">
        <v>0</v>
      </c>
      <c r="AC75" s="22">
        <v>0</v>
      </c>
      <c r="AD75" s="22">
        <v>0</v>
      </c>
      <c r="AE75" s="22">
        <v>0</v>
      </c>
      <c r="AF75" s="22">
        <v>0</v>
      </c>
      <c r="AG75" s="22">
        <v>0</v>
      </c>
      <c r="AH75" s="22">
        <v>0</v>
      </c>
      <c r="AI75" s="22">
        <v>0</v>
      </c>
      <c r="AJ75" s="22">
        <v>0</v>
      </c>
    </row>
    <row r="76" spans="1:36" x14ac:dyDescent="0.15">
      <c r="A76" s="2">
        <v>48</v>
      </c>
      <c r="B76" s="22">
        <v>1</v>
      </c>
      <c r="C76" s="22">
        <v>0</v>
      </c>
      <c r="D76" s="22">
        <v>0</v>
      </c>
      <c r="E76" s="22">
        <v>0</v>
      </c>
      <c r="F76" s="22">
        <v>0</v>
      </c>
      <c r="G76" s="22">
        <v>0</v>
      </c>
      <c r="H76" s="22">
        <v>0</v>
      </c>
      <c r="I76" s="22">
        <v>0</v>
      </c>
      <c r="J76" s="22">
        <v>0</v>
      </c>
      <c r="K76" s="22">
        <v>0</v>
      </c>
      <c r="L76" s="22">
        <v>0</v>
      </c>
      <c r="M76" s="22">
        <v>0</v>
      </c>
      <c r="N76" s="22">
        <v>0</v>
      </c>
      <c r="O76" s="22">
        <v>0</v>
      </c>
      <c r="P76" s="22">
        <v>0</v>
      </c>
      <c r="Q76" s="22">
        <v>0</v>
      </c>
      <c r="R76" s="22">
        <v>0</v>
      </c>
      <c r="S76" s="22">
        <v>0</v>
      </c>
      <c r="T76" s="22">
        <v>0</v>
      </c>
      <c r="U76" s="22">
        <v>0</v>
      </c>
      <c r="V76" s="22">
        <v>0</v>
      </c>
      <c r="W76" s="22">
        <v>0</v>
      </c>
      <c r="X76" s="22">
        <v>0</v>
      </c>
      <c r="Y76" s="22">
        <v>0</v>
      </c>
      <c r="Z76" s="22">
        <v>0</v>
      </c>
      <c r="AA76" s="22">
        <v>0</v>
      </c>
      <c r="AB76" s="22">
        <v>0</v>
      </c>
      <c r="AC76" s="22">
        <v>0</v>
      </c>
      <c r="AD76" s="22">
        <v>0</v>
      </c>
      <c r="AE76" s="22">
        <v>0</v>
      </c>
      <c r="AF76" s="22">
        <v>0</v>
      </c>
      <c r="AG76" s="22">
        <v>0</v>
      </c>
      <c r="AH76" s="22">
        <v>0</v>
      </c>
      <c r="AI76" s="22">
        <v>0</v>
      </c>
      <c r="AJ76" s="22">
        <v>0</v>
      </c>
    </row>
    <row r="77" spans="1:36" x14ac:dyDescent="0.15">
      <c r="A77" s="2">
        <v>49</v>
      </c>
      <c r="B77" s="22">
        <v>0</v>
      </c>
      <c r="C77" s="22">
        <v>0</v>
      </c>
      <c r="D77" s="22">
        <v>0</v>
      </c>
      <c r="E77" s="22">
        <v>0</v>
      </c>
      <c r="F77" s="22">
        <v>0</v>
      </c>
      <c r="G77" s="22">
        <v>0</v>
      </c>
      <c r="H77" s="22">
        <v>0</v>
      </c>
      <c r="I77" s="22">
        <v>0</v>
      </c>
      <c r="J77" s="22">
        <v>0</v>
      </c>
      <c r="K77" s="22">
        <v>0</v>
      </c>
      <c r="L77" s="22">
        <v>0</v>
      </c>
      <c r="M77" s="22">
        <v>0</v>
      </c>
      <c r="N77" s="22">
        <v>0</v>
      </c>
      <c r="O77" s="22">
        <v>0</v>
      </c>
      <c r="P77" s="22">
        <v>0</v>
      </c>
      <c r="Q77" s="22">
        <v>0</v>
      </c>
      <c r="R77" s="22">
        <v>0</v>
      </c>
      <c r="S77" s="22">
        <v>0</v>
      </c>
      <c r="T77" s="22">
        <v>0</v>
      </c>
      <c r="U77" s="22">
        <v>0</v>
      </c>
      <c r="V77" s="22">
        <v>0</v>
      </c>
      <c r="W77" s="22">
        <v>0</v>
      </c>
      <c r="X77" s="22">
        <v>0</v>
      </c>
      <c r="Y77" s="22">
        <v>0</v>
      </c>
      <c r="Z77" s="22">
        <v>0</v>
      </c>
      <c r="AA77" s="22">
        <v>0</v>
      </c>
      <c r="AB77" s="22">
        <v>0</v>
      </c>
      <c r="AC77" s="22">
        <v>0</v>
      </c>
      <c r="AD77" s="22">
        <v>0</v>
      </c>
      <c r="AE77" s="22">
        <v>0</v>
      </c>
      <c r="AF77" s="22">
        <v>0</v>
      </c>
      <c r="AG77" s="22">
        <v>0</v>
      </c>
      <c r="AH77" s="22">
        <v>0</v>
      </c>
      <c r="AI77" s="22">
        <v>0</v>
      </c>
      <c r="AJ77" s="22">
        <v>0</v>
      </c>
    </row>
    <row r="78" spans="1:36" x14ac:dyDescent="0.15">
      <c r="A78" s="2">
        <v>50</v>
      </c>
      <c r="B78" s="22">
        <v>0</v>
      </c>
      <c r="C78" s="22">
        <v>0</v>
      </c>
      <c r="D78" s="22">
        <v>0</v>
      </c>
      <c r="E78" s="22">
        <v>0</v>
      </c>
      <c r="F78" s="22">
        <v>0</v>
      </c>
      <c r="G78" s="22">
        <v>0</v>
      </c>
      <c r="H78" s="22">
        <v>0</v>
      </c>
      <c r="I78" s="22">
        <v>0</v>
      </c>
      <c r="J78" s="22">
        <v>0</v>
      </c>
      <c r="K78" s="22">
        <v>0</v>
      </c>
      <c r="L78" s="22">
        <v>0</v>
      </c>
      <c r="M78" s="22">
        <v>0</v>
      </c>
      <c r="N78" s="22">
        <v>0</v>
      </c>
      <c r="O78" s="22">
        <v>0</v>
      </c>
      <c r="P78" s="22">
        <v>0</v>
      </c>
      <c r="Q78" s="22">
        <v>0</v>
      </c>
      <c r="R78" s="22">
        <v>0</v>
      </c>
      <c r="S78" s="22">
        <v>0</v>
      </c>
      <c r="T78" s="22">
        <v>0</v>
      </c>
      <c r="U78" s="22">
        <v>0</v>
      </c>
      <c r="V78" s="22">
        <v>0</v>
      </c>
      <c r="W78" s="22">
        <v>0</v>
      </c>
      <c r="X78" s="22">
        <v>0</v>
      </c>
      <c r="Y78" s="22">
        <v>0</v>
      </c>
      <c r="Z78" s="22">
        <v>0</v>
      </c>
      <c r="AA78" s="22">
        <v>0</v>
      </c>
      <c r="AB78" s="22">
        <v>0</v>
      </c>
      <c r="AC78" s="22">
        <v>0</v>
      </c>
      <c r="AD78" s="22">
        <v>0</v>
      </c>
      <c r="AE78" s="22">
        <v>0</v>
      </c>
      <c r="AF78" s="22">
        <v>0</v>
      </c>
      <c r="AG78" s="22">
        <v>0</v>
      </c>
      <c r="AH78" s="22">
        <v>0</v>
      </c>
      <c r="AI78" s="22">
        <v>0</v>
      </c>
      <c r="AJ78" s="22">
        <v>0</v>
      </c>
    </row>
    <row r="79" spans="1:36" x14ac:dyDescent="0.15">
      <c r="A79" s="2">
        <v>51</v>
      </c>
      <c r="B79" s="22">
        <v>0</v>
      </c>
      <c r="C79" s="22">
        <v>0</v>
      </c>
      <c r="D79" s="22">
        <v>0</v>
      </c>
      <c r="E79" s="22">
        <v>0</v>
      </c>
      <c r="F79" s="22">
        <v>0</v>
      </c>
      <c r="G79" s="22">
        <v>0</v>
      </c>
      <c r="H79" s="22">
        <v>0</v>
      </c>
      <c r="I79" s="22">
        <v>0</v>
      </c>
      <c r="J79" s="22">
        <v>0</v>
      </c>
      <c r="K79" s="22">
        <v>0</v>
      </c>
      <c r="L79" s="22">
        <v>0</v>
      </c>
      <c r="M79" s="22">
        <v>0</v>
      </c>
      <c r="N79" s="22">
        <v>0</v>
      </c>
      <c r="O79" s="22">
        <v>0</v>
      </c>
      <c r="P79" s="22">
        <v>0</v>
      </c>
      <c r="Q79" s="22">
        <v>0</v>
      </c>
      <c r="R79" s="22">
        <v>0</v>
      </c>
      <c r="S79" s="22">
        <v>0</v>
      </c>
      <c r="T79" s="22">
        <v>0</v>
      </c>
      <c r="U79" s="22">
        <v>0</v>
      </c>
      <c r="V79" s="22">
        <v>0</v>
      </c>
      <c r="W79" s="22">
        <v>0</v>
      </c>
      <c r="X79" s="22">
        <v>0</v>
      </c>
      <c r="Y79" s="22">
        <v>0</v>
      </c>
      <c r="Z79" s="22">
        <v>0</v>
      </c>
      <c r="AA79" s="22">
        <v>0</v>
      </c>
      <c r="AB79" s="22">
        <v>0</v>
      </c>
      <c r="AC79" s="22">
        <v>0</v>
      </c>
      <c r="AD79" s="22">
        <v>0</v>
      </c>
      <c r="AE79" s="22">
        <v>0</v>
      </c>
      <c r="AF79" s="22">
        <v>0</v>
      </c>
      <c r="AG79" s="22">
        <v>0</v>
      </c>
      <c r="AH79" s="22">
        <v>0</v>
      </c>
      <c r="AI79" s="22">
        <v>0</v>
      </c>
      <c r="AJ79" s="22">
        <v>0</v>
      </c>
    </row>
    <row r="80" spans="1:36" x14ac:dyDescent="0.15">
      <c r="A80" s="2">
        <v>52</v>
      </c>
      <c r="B80" s="22">
        <v>1</v>
      </c>
      <c r="C80" s="22">
        <v>0</v>
      </c>
      <c r="D80" s="22">
        <v>0</v>
      </c>
      <c r="E80" s="22">
        <v>0</v>
      </c>
      <c r="F80" s="22">
        <v>0</v>
      </c>
      <c r="G80" s="22">
        <v>0</v>
      </c>
      <c r="H80" s="22">
        <v>0</v>
      </c>
      <c r="I80" s="22">
        <v>0</v>
      </c>
      <c r="J80" s="22">
        <v>0</v>
      </c>
      <c r="K80" s="22">
        <v>0</v>
      </c>
      <c r="L80" s="22">
        <v>0</v>
      </c>
      <c r="M80" s="22">
        <v>0</v>
      </c>
      <c r="N80" s="22">
        <v>0</v>
      </c>
      <c r="O80" s="22">
        <v>0</v>
      </c>
      <c r="P80" s="22">
        <v>0</v>
      </c>
      <c r="Q80" s="22">
        <v>0</v>
      </c>
      <c r="R80" s="22">
        <v>0</v>
      </c>
      <c r="S80" s="22">
        <v>0</v>
      </c>
      <c r="T80" s="22">
        <v>0</v>
      </c>
      <c r="U80" s="22">
        <v>0</v>
      </c>
      <c r="V80" s="22">
        <v>0</v>
      </c>
      <c r="W80" s="22">
        <v>0</v>
      </c>
      <c r="X80" s="22">
        <v>0</v>
      </c>
      <c r="Y80" s="22">
        <v>0</v>
      </c>
      <c r="Z80" s="22">
        <v>0</v>
      </c>
      <c r="AA80" s="22">
        <v>0</v>
      </c>
      <c r="AB80" s="22">
        <v>0</v>
      </c>
      <c r="AC80" s="22">
        <v>0</v>
      </c>
      <c r="AD80" s="22">
        <v>0</v>
      </c>
      <c r="AE80" s="22">
        <v>0</v>
      </c>
      <c r="AF80" s="22">
        <v>0</v>
      </c>
      <c r="AG80" s="22">
        <v>0</v>
      </c>
      <c r="AH80" s="22">
        <v>0</v>
      </c>
      <c r="AI80" s="22">
        <v>0</v>
      </c>
      <c r="AJ80" s="22">
        <v>0</v>
      </c>
    </row>
    <row r="81" spans="1:36" x14ac:dyDescent="0.15">
      <c r="A81" s="2">
        <v>53</v>
      </c>
      <c r="B81" s="22">
        <v>0</v>
      </c>
      <c r="C81" s="22">
        <v>0</v>
      </c>
      <c r="D81" s="22">
        <v>0</v>
      </c>
      <c r="E81" s="22">
        <v>0</v>
      </c>
      <c r="F81" s="22">
        <v>0</v>
      </c>
      <c r="G81" s="22">
        <v>0</v>
      </c>
      <c r="H81" s="22">
        <v>1</v>
      </c>
      <c r="I81" s="22">
        <v>0</v>
      </c>
      <c r="J81" s="22">
        <v>0</v>
      </c>
      <c r="K81" s="22">
        <v>0</v>
      </c>
      <c r="L81" s="22">
        <v>0</v>
      </c>
      <c r="M81" s="22">
        <v>0</v>
      </c>
      <c r="N81" s="22">
        <v>0</v>
      </c>
      <c r="O81" s="22">
        <v>0</v>
      </c>
      <c r="P81" s="22">
        <v>0</v>
      </c>
      <c r="Q81" s="22">
        <v>0</v>
      </c>
      <c r="R81" s="22">
        <v>0</v>
      </c>
      <c r="S81" s="22">
        <v>0</v>
      </c>
      <c r="T81" s="22">
        <v>0</v>
      </c>
      <c r="U81" s="22">
        <v>0</v>
      </c>
      <c r="V81" s="22">
        <v>0</v>
      </c>
      <c r="W81" s="22">
        <v>0</v>
      </c>
      <c r="X81" s="22">
        <v>0</v>
      </c>
      <c r="Y81" s="22">
        <v>0</v>
      </c>
      <c r="Z81" s="22">
        <v>0</v>
      </c>
      <c r="AA81" s="22">
        <v>0</v>
      </c>
      <c r="AB81" s="22">
        <v>0</v>
      </c>
      <c r="AC81" s="22">
        <v>0</v>
      </c>
      <c r="AD81" s="22">
        <v>0</v>
      </c>
      <c r="AE81" s="22">
        <v>0</v>
      </c>
      <c r="AF81" s="22">
        <v>0</v>
      </c>
      <c r="AG81" s="22">
        <v>0</v>
      </c>
      <c r="AH81" s="22">
        <v>0</v>
      </c>
      <c r="AI81" s="22">
        <v>0</v>
      </c>
      <c r="AJ81" s="22">
        <v>0</v>
      </c>
    </row>
    <row r="82" spans="1:36" x14ac:dyDescent="0.15">
      <c r="A82" s="2">
        <v>55</v>
      </c>
      <c r="B82" s="22">
        <v>1</v>
      </c>
      <c r="C82" s="22">
        <v>0</v>
      </c>
      <c r="D82" s="22">
        <v>0</v>
      </c>
      <c r="E82" s="22">
        <v>0</v>
      </c>
      <c r="F82" s="22">
        <v>0</v>
      </c>
      <c r="G82" s="22">
        <v>0</v>
      </c>
      <c r="H82" s="22">
        <v>0</v>
      </c>
      <c r="I82" s="22">
        <v>0</v>
      </c>
      <c r="J82" s="22">
        <v>0</v>
      </c>
      <c r="K82" s="22">
        <v>0</v>
      </c>
      <c r="L82" s="22">
        <v>0</v>
      </c>
      <c r="M82" s="22">
        <v>0</v>
      </c>
      <c r="N82" s="22">
        <v>0</v>
      </c>
      <c r="O82" s="22">
        <v>0</v>
      </c>
      <c r="P82" s="22">
        <v>0</v>
      </c>
      <c r="Q82" s="22">
        <v>0</v>
      </c>
      <c r="R82" s="22">
        <v>0</v>
      </c>
      <c r="S82" s="22">
        <v>0</v>
      </c>
      <c r="T82" s="22">
        <v>0</v>
      </c>
      <c r="U82" s="22">
        <v>0</v>
      </c>
      <c r="V82" s="22">
        <v>0</v>
      </c>
      <c r="W82" s="22">
        <v>0</v>
      </c>
      <c r="X82" s="22">
        <v>0</v>
      </c>
      <c r="Y82" s="22">
        <v>0</v>
      </c>
      <c r="Z82" s="22">
        <v>0</v>
      </c>
      <c r="AA82" s="22">
        <v>0</v>
      </c>
      <c r="AB82" s="22">
        <v>0</v>
      </c>
      <c r="AC82" s="22">
        <v>0</v>
      </c>
      <c r="AD82" s="22">
        <v>0</v>
      </c>
      <c r="AE82" s="22">
        <v>0</v>
      </c>
      <c r="AF82" s="22">
        <v>0</v>
      </c>
      <c r="AG82" s="22">
        <v>0</v>
      </c>
      <c r="AH82" s="22">
        <v>0</v>
      </c>
      <c r="AI82" s="22">
        <v>0</v>
      </c>
      <c r="AJ82" s="22">
        <v>0</v>
      </c>
    </row>
    <row r="83" spans="1:36" x14ac:dyDescent="0.15">
      <c r="A83" s="2">
        <v>56</v>
      </c>
      <c r="B83" s="22">
        <v>1</v>
      </c>
      <c r="C83" s="22">
        <v>0</v>
      </c>
      <c r="D83" s="22">
        <v>0</v>
      </c>
      <c r="E83" s="22">
        <v>0</v>
      </c>
      <c r="F83" s="22">
        <v>0</v>
      </c>
      <c r="G83" s="22">
        <v>0</v>
      </c>
      <c r="H83" s="22">
        <v>0</v>
      </c>
      <c r="I83" s="22">
        <v>0</v>
      </c>
      <c r="J83" s="22">
        <v>0</v>
      </c>
      <c r="K83" s="22">
        <v>0</v>
      </c>
      <c r="L83" s="22">
        <v>0</v>
      </c>
      <c r="M83" s="22">
        <v>0</v>
      </c>
      <c r="N83" s="22">
        <v>0</v>
      </c>
      <c r="O83" s="22">
        <v>0</v>
      </c>
      <c r="P83" s="22">
        <v>0</v>
      </c>
      <c r="Q83" s="22">
        <v>0</v>
      </c>
      <c r="R83" s="22">
        <v>0</v>
      </c>
      <c r="S83" s="22">
        <v>0</v>
      </c>
      <c r="T83" s="22">
        <v>0</v>
      </c>
      <c r="U83" s="22">
        <v>0</v>
      </c>
      <c r="V83" s="22">
        <v>0</v>
      </c>
      <c r="W83" s="22">
        <v>0</v>
      </c>
      <c r="X83" s="22">
        <v>0</v>
      </c>
      <c r="Y83" s="22">
        <v>0</v>
      </c>
      <c r="Z83" s="22">
        <v>0</v>
      </c>
      <c r="AA83" s="22">
        <v>0</v>
      </c>
      <c r="AB83" s="22">
        <v>0</v>
      </c>
      <c r="AC83" s="22">
        <v>0</v>
      </c>
      <c r="AD83" s="22">
        <v>0</v>
      </c>
      <c r="AE83" s="22">
        <v>0</v>
      </c>
      <c r="AF83" s="22">
        <v>0</v>
      </c>
      <c r="AG83" s="22">
        <v>0</v>
      </c>
      <c r="AH83" s="22">
        <v>0</v>
      </c>
      <c r="AI83" s="22">
        <v>0</v>
      </c>
      <c r="AJ83" s="22">
        <v>0</v>
      </c>
    </row>
    <row r="84" spans="1:36" x14ac:dyDescent="0.15">
      <c r="A84" s="2">
        <v>57</v>
      </c>
      <c r="B84" s="22">
        <v>0</v>
      </c>
      <c r="C84" s="22">
        <v>0</v>
      </c>
      <c r="D84" s="22">
        <v>0</v>
      </c>
      <c r="E84" s="22">
        <v>0</v>
      </c>
      <c r="F84" s="22">
        <v>0</v>
      </c>
      <c r="G84" s="22">
        <v>0</v>
      </c>
      <c r="H84" s="22">
        <v>0</v>
      </c>
      <c r="I84" s="22">
        <v>0</v>
      </c>
      <c r="J84" s="22">
        <v>0</v>
      </c>
      <c r="K84" s="22">
        <v>0</v>
      </c>
      <c r="L84" s="22">
        <v>0</v>
      </c>
      <c r="M84" s="22">
        <v>0</v>
      </c>
      <c r="N84" s="22">
        <v>0</v>
      </c>
      <c r="O84" s="22">
        <v>0</v>
      </c>
      <c r="P84" s="22">
        <v>0</v>
      </c>
      <c r="Q84" s="22">
        <v>0</v>
      </c>
      <c r="R84" s="22">
        <v>0</v>
      </c>
      <c r="S84" s="22">
        <v>0</v>
      </c>
      <c r="T84" s="22">
        <v>0</v>
      </c>
      <c r="U84" s="22">
        <v>0</v>
      </c>
      <c r="V84" s="22">
        <v>0</v>
      </c>
      <c r="W84" s="22">
        <v>0</v>
      </c>
      <c r="X84" s="22">
        <v>0</v>
      </c>
      <c r="Y84" s="22">
        <v>0</v>
      </c>
      <c r="Z84" s="22">
        <v>0</v>
      </c>
      <c r="AA84" s="22">
        <v>0</v>
      </c>
      <c r="AB84" s="22">
        <v>0</v>
      </c>
      <c r="AC84" s="22">
        <v>0</v>
      </c>
      <c r="AD84" s="22">
        <v>0</v>
      </c>
      <c r="AE84" s="22">
        <v>0</v>
      </c>
      <c r="AF84" s="22">
        <v>0</v>
      </c>
      <c r="AG84" s="22">
        <v>0</v>
      </c>
      <c r="AH84" s="22">
        <v>0</v>
      </c>
      <c r="AI84" s="22">
        <v>0</v>
      </c>
      <c r="AJ84" s="22">
        <v>0</v>
      </c>
    </row>
    <row r="85" spans="1:36" x14ac:dyDescent="0.15"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</row>
    <row r="86" spans="1:36" x14ac:dyDescent="0.15"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</row>
    <row r="87" spans="1:36" x14ac:dyDescent="0.15"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</row>
    <row r="88" spans="1:36" x14ac:dyDescent="0.15"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2"/>
      <c r="AJ88" s="22"/>
    </row>
    <row r="89" spans="1:36" x14ac:dyDescent="0.15"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22"/>
    </row>
    <row r="90" spans="1:36" x14ac:dyDescent="0.15"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2"/>
      <c r="AJ90" s="22"/>
    </row>
    <row r="91" spans="1:36" x14ac:dyDescent="0.15"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22"/>
    </row>
    <row r="92" spans="1:36" x14ac:dyDescent="0.15"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  <c r="AI92" s="22"/>
      <c r="AJ92" s="22"/>
    </row>
    <row r="93" spans="1:36" x14ac:dyDescent="0.15"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  <c r="AJ93" s="22"/>
    </row>
    <row r="94" spans="1:36" x14ac:dyDescent="0.15"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22"/>
    </row>
    <row r="95" spans="1:36" x14ac:dyDescent="0.15"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22"/>
    </row>
    <row r="96" spans="1:36" x14ac:dyDescent="0.15"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2"/>
    </row>
    <row r="97" spans="2:36" x14ac:dyDescent="0.15"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  <c r="AJ97" s="22"/>
    </row>
    <row r="98" spans="2:36" x14ac:dyDescent="0.15"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2"/>
      <c r="AJ98" s="22"/>
    </row>
    <row r="99" spans="2:36" x14ac:dyDescent="0.15"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  <c r="AH99" s="22"/>
      <c r="AI99" s="22"/>
      <c r="AJ99" s="22"/>
    </row>
    <row r="100" spans="2:36" x14ac:dyDescent="0.15"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  <c r="AI100" s="22"/>
      <c r="AJ100" s="22"/>
    </row>
    <row r="101" spans="2:36" x14ac:dyDescent="0.15"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  <c r="AH101" s="22"/>
      <c r="AI101" s="22"/>
      <c r="AJ101" s="22"/>
    </row>
    <row r="102" spans="2:36" x14ac:dyDescent="0.15"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  <c r="AI102" s="22"/>
      <c r="AJ102" s="22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/>
  </sheetViews>
  <sheetFormatPr baseColWidth="10" defaultRowHeight="12" x14ac:dyDescent="0.15"/>
  <cols>
    <col min="1" max="16384" width="11" style="2"/>
  </cols>
  <sheetData>
    <row r="1" spans="1:9" ht="16" x14ac:dyDescent="0.2">
      <c r="A1" s="1" t="s">
        <v>46</v>
      </c>
    </row>
    <row r="6" spans="1:9" x14ac:dyDescent="0.15">
      <c r="C6" s="23" t="s">
        <v>44</v>
      </c>
      <c r="D6" s="23" t="s">
        <v>43</v>
      </c>
      <c r="E6" s="23" t="s">
        <v>42</v>
      </c>
      <c r="F6" s="23" t="s">
        <v>41</v>
      </c>
      <c r="G6" s="23" t="s">
        <v>40</v>
      </c>
      <c r="H6" s="23" t="s">
        <v>39</v>
      </c>
      <c r="I6" s="23" t="s">
        <v>38</v>
      </c>
    </row>
    <row r="7" spans="1:9" x14ac:dyDescent="0.15">
      <c r="B7" s="24" t="s">
        <v>44</v>
      </c>
      <c r="C7" s="21">
        <v>0.97437950817164898</v>
      </c>
      <c r="D7" s="21">
        <v>2.1981579219098799E-2</v>
      </c>
      <c r="E7" s="21">
        <v>1.94368099393045E-4</v>
      </c>
      <c r="F7" s="21">
        <v>6.1671062262472101E-6</v>
      </c>
      <c r="G7" s="21">
        <v>3.05300782955145E-6</v>
      </c>
      <c r="H7" s="21">
        <v>0</v>
      </c>
      <c r="I7" s="21">
        <v>3.4353243958024902E-3</v>
      </c>
    </row>
    <row r="8" spans="1:9" x14ac:dyDescent="0.15">
      <c r="B8" s="24" t="s">
        <v>43</v>
      </c>
      <c r="C8" s="21">
        <v>0.46153468440592899</v>
      </c>
      <c r="D8" s="21">
        <v>0.48018827610711001</v>
      </c>
      <c r="E8" s="21">
        <v>5.0521545410356597E-2</v>
      </c>
      <c r="F8" s="21">
        <v>5.2640799782729096E-4</v>
      </c>
      <c r="G8" s="21">
        <v>0</v>
      </c>
      <c r="H8" s="21">
        <v>0</v>
      </c>
      <c r="I8" s="21">
        <v>7.2290860787756397E-3</v>
      </c>
    </row>
    <row r="9" spans="1:9" x14ac:dyDescent="0.15">
      <c r="B9" s="24" t="s">
        <v>42</v>
      </c>
      <c r="C9" s="21">
        <v>0.221230804345661</v>
      </c>
      <c r="D9" s="21">
        <v>0.37917548793037997</v>
      </c>
      <c r="E9" s="21">
        <v>0.28581264272465401</v>
      </c>
      <c r="F9" s="21">
        <v>9.2542651457024602E-2</v>
      </c>
      <c r="G9" s="21">
        <v>0</v>
      </c>
      <c r="H9" s="21">
        <v>0</v>
      </c>
      <c r="I9" s="21">
        <v>2.12384135422783E-2</v>
      </c>
    </row>
    <row r="10" spans="1:9" x14ac:dyDescent="0.15">
      <c r="B10" s="24" t="s">
        <v>41</v>
      </c>
      <c r="C10" s="21">
        <v>0.36989160300222101</v>
      </c>
      <c r="D10" s="21">
        <v>0.63010839699777899</v>
      </c>
      <c r="E10" s="21">
        <v>0</v>
      </c>
      <c r="F10" s="21">
        <v>0</v>
      </c>
      <c r="G10" s="21">
        <v>0</v>
      </c>
      <c r="H10" s="21">
        <v>0</v>
      </c>
      <c r="I10" s="21">
        <v>0</v>
      </c>
    </row>
    <row r="11" spans="1:9" x14ac:dyDescent="0.15">
      <c r="B11" s="24" t="s">
        <v>40</v>
      </c>
      <c r="C11" s="21">
        <v>0</v>
      </c>
      <c r="D11" s="21">
        <v>0</v>
      </c>
      <c r="E11" s="21">
        <v>1</v>
      </c>
      <c r="F11" s="21">
        <v>0</v>
      </c>
      <c r="G11" s="21">
        <v>0</v>
      </c>
      <c r="H11" s="21">
        <v>0</v>
      </c>
      <c r="I11" s="21">
        <v>0</v>
      </c>
    </row>
    <row r="12" spans="1:9" x14ac:dyDescent="0.15">
      <c r="B12" s="24" t="s">
        <v>39</v>
      </c>
      <c r="C12" s="21">
        <v>0</v>
      </c>
      <c r="D12" s="21">
        <v>0</v>
      </c>
      <c r="E12" s="21">
        <v>0</v>
      </c>
      <c r="F12" s="21">
        <v>0</v>
      </c>
      <c r="G12" s="21">
        <v>0</v>
      </c>
      <c r="H12" s="21">
        <v>0</v>
      </c>
      <c r="I12" s="21">
        <v>0</v>
      </c>
    </row>
    <row r="13" spans="1:9" x14ac:dyDescent="0.15">
      <c r="B13" s="24" t="s">
        <v>38</v>
      </c>
      <c r="C13" s="21">
        <v>0</v>
      </c>
      <c r="D13" s="21">
        <v>0</v>
      </c>
      <c r="E13" s="21">
        <v>0</v>
      </c>
      <c r="F13" s="21">
        <v>0</v>
      </c>
      <c r="G13" s="21">
        <v>0</v>
      </c>
      <c r="H13" s="21">
        <v>0</v>
      </c>
      <c r="I13" s="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87"/>
  <sheetViews>
    <sheetView workbookViewId="0">
      <selection sqref="A1:Y4"/>
    </sheetView>
  </sheetViews>
  <sheetFormatPr baseColWidth="10" defaultRowHeight="12" x14ac:dyDescent="0.15"/>
  <cols>
    <col min="1" max="1" width="12.3984375" style="2" bestFit="1" customWidth="1"/>
    <col min="2" max="17" width="11.3984375" style="2" bestFit="1" customWidth="1"/>
    <col min="18" max="38" width="11.3984375" style="2" customWidth="1"/>
    <col min="39" max="39" width="11" style="2" customWidth="1"/>
    <col min="40" max="43" width="11.3984375" style="2" customWidth="1"/>
    <col min="44" max="44" width="11" style="2" customWidth="1"/>
    <col min="45" max="45" width="11.3984375" style="2" customWidth="1"/>
    <col min="46" max="46" width="11" style="2" customWidth="1"/>
    <col min="47" max="47" width="11.3984375" style="2" customWidth="1"/>
    <col min="48" max="48" width="11" style="2" customWidth="1"/>
    <col min="49" max="49" width="11.3984375" style="2" customWidth="1"/>
    <col min="50" max="50" width="11.3984375" style="2" bestFit="1" customWidth="1"/>
    <col min="51" max="51" width="11" style="2"/>
    <col min="52" max="52" width="11.3984375" style="2" bestFit="1" customWidth="1"/>
    <col min="53" max="53" width="11" style="2"/>
    <col min="54" max="55" width="11.3984375" style="2" bestFit="1" customWidth="1"/>
    <col min="56" max="56" width="11" style="2"/>
    <col min="57" max="57" width="11.3984375" style="2" bestFit="1" customWidth="1"/>
    <col min="58" max="58" width="11" style="2"/>
    <col min="59" max="59" width="11.3984375" style="2" bestFit="1" customWidth="1"/>
    <col min="60" max="60" width="11" style="2"/>
    <col min="61" max="73" width="11.3984375" style="2" bestFit="1" customWidth="1"/>
    <col min="74" max="16384" width="11" style="2"/>
  </cols>
  <sheetData>
    <row r="1" spans="1:100" ht="84" x14ac:dyDescent="0.15">
      <c r="B1" s="3" t="s">
        <v>193</v>
      </c>
      <c r="C1" s="3" t="s">
        <v>194</v>
      </c>
      <c r="D1" s="3" t="s">
        <v>195</v>
      </c>
      <c r="E1" s="3" t="s">
        <v>196</v>
      </c>
      <c r="F1" s="3" t="s">
        <v>197</v>
      </c>
      <c r="G1" s="3" t="s">
        <v>198</v>
      </c>
      <c r="H1" s="3" t="s">
        <v>199</v>
      </c>
      <c r="I1" s="3" t="s">
        <v>200</v>
      </c>
      <c r="J1" s="3" t="s">
        <v>201</v>
      </c>
      <c r="K1" s="3" t="s">
        <v>202</v>
      </c>
      <c r="L1" s="3" t="s">
        <v>203</v>
      </c>
      <c r="M1" s="3" t="s">
        <v>204</v>
      </c>
      <c r="N1" s="3" t="s">
        <v>205</v>
      </c>
      <c r="O1" s="3" t="s">
        <v>206</v>
      </c>
      <c r="P1" s="3" t="s">
        <v>207</v>
      </c>
      <c r="Q1" s="3" t="s">
        <v>208</v>
      </c>
      <c r="R1" s="3" t="s">
        <v>209</v>
      </c>
      <c r="S1" s="3" t="s">
        <v>210</v>
      </c>
      <c r="T1" s="3" t="s">
        <v>211</v>
      </c>
      <c r="U1" s="3" t="s">
        <v>212</v>
      </c>
      <c r="V1" s="3" t="s">
        <v>213</v>
      </c>
      <c r="W1" s="3" t="s">
        <v>214</v>
      </c>
      <c r="X1" s="3" t="s">
        <v>215</v>
      </c>
      <c r="Y1" s="3" t="s">
        <v>216</v>
      </c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2"/>
      <c r="BO1" s="32"/>
      <c r="BP1" s="32"/>
      <c r="BQ1" s="32"/>
      <c r="BR1" s="32"/>
      <c r="BS1" s="32"/>
      <c r="BT1" s="32"/>
      <c r="BU1" s="32"/>
      <c r="BV1" s="32"/>
      <c r="BW1" s="32"/>
      <c r="BX1" s="32"/>
      <c r="BY1" s="32"/>
      <c r="BZ1" s="32"/>
      <c r="CA1" s="32"/>
      <c r="CB1" s="32"/>
      <c r="CC1" s="32"/>
      <c r="CD1" s="32"/>
      <c r="CE1" s="32"/>
      <c r="CF1" s="32"/>
      <c r="CG1" s="32"/>
      <c r="CH1" s="32"/>
      <c r="CI1" s="32"/>
      <c r="CJ1" s="32"/>
      <c r="CK1" s="32"/>
      <c r="CL1" s="32"/>
      <c r="CM1" s="32"/>
      <c r="CN1" s="32"/>
      <c r="CO1" s="32"/>
      <c r="CP1" s="32"/>
      <c r="CQ1" s="32"/>
      <c r="CR1" s="32"/>
      <c r="CS1" s="32"/>
      <c r="CT1" s="3"/>
      <c r="CU1" s="3"/>
      <c r="CV1" s="3"/>
    </row>
    <row r="2" spans="1:100" s="3" customFormat="1" x14ac:dyDescent="0.15">
      <c r="A2" s="2">
        <v>0</v>
      </c>
      <c r="B2" s="21">
        <v>1.21069449959063E-2</v>
      </c>
      <c r="C2" s="21">
        <v>1.0545485794380499E-2</v>
      </c>
      <c r="D2" s="21">
        <v>1.0777488850805299E-2</v>
      </c>
      <c r="E2" s="21">
        <v>8.2228557223770603E-3</v>
      </c>
      <c r="F2" s="21">
        <v>9.1876200898664499E-3</v>
      </c>
      <c r="G2" s="21">
        <v>9.9907088487933508E-3</v>
      </c>
      <c r="H2" s="21"/>
      <c r="I2" s="21"/>
      <c r="J2" s="21"/>
      <c r="K2" s="21"/>
      <c r="L2" s="21"/>
      <c r="M2" s="21"/>
      <c r="N2" s="21"/>
      <c r="O2" s="21"/>
      <c r="P2" s="21"/>
      <c r="Q2" s="21">
        <v>7.7622338390511303E-4</v>
      </c>
      <c r="R2" s="21">
        <v>1.87611448068241E-4</v>
      </c>
      <c r="S2" s="21">
        <v>2.8715600065527802E-4</v>
      </c>
      <c r="T2" s="21">
        <v>0</v>
      </c>
      <c r="U2" s="21">
        <v>0</v>
      </c>
      <c r="V2" s="21">
        <v>0</v>
      </c>
      <c r="W2" s="21">
        <v>3.4775736189108998E-4</v>
      </c>
      <c r="X2" s="21">
        <v>0</v>
      </c>
      <c r="Y2" s="21">
        <v>6.5216819297932496E-5</v>
      </c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32"/>
      <c r="BO2" s="32"/>
      <c r="BP2" s="32"/>
      <c r="BQ2" s="32"/>
      <c r="BR2" s="32"/>
      <c r="BS2" s="32"/>
      <c r="BT2" s="32"/>
      <c r="BU2" s="32"/>
      <c r="BV2" s="32"/>
      <c r="BW2" s="32"/>
      <c r="BX2" s="32"/>
      <c r="BY2" s="32"/>
      <c r="BZ2" s="32"/>
      <c r="CA2" s="32"/>
      <c r="CB2" s="32"/>
      <c r="CC2" s="32"/>
      <c r="CD2" s="32"/>
      <c r="CE2" s="32"/>
      <c r="CF2" s="32"/>
      <c r="CG2" s="32"/>
      <c r="CH2" s="32"/>
      <c r="CI2" s="32"/>
      <c r="CJ2" s="32"/>
      <c r="CK2" s="32"/>
      <c r="CL2" s="32"/>
      <c r="CM2" s="32"/>
      <c r="CN2" s="32"/>
      <c r="CO2" s="32"/>
      <c r="CP2" s="32"/>
      <c r="CQ2" s="32"/>
      <c r="CR2" s="32"/>
      <c r="CS2" s="32"/>
      <c r="CT2" s="32"/>
      <c r="CU2" s="32"/>
      <c r="CV2" s="32"/>
    </row>
    <row r="3" spans="1:100" s="6" customFormat="1" x14ac:dyDescent="0.15">
      <c r="A3" s="2">
        <v>1</v>
      </c>
      <c r="B3" s="21"/>
      <c r="C3" s="21"/>
      <c r="D3" s="21">
        <v>8.1540295354810798E-3</v>
      </c>
      <c r="E3" s="21"/>
      <c r="F3" s="21">
        <v>-3.75929654667535E-3</v>
      </c>
      <c r="G3" s="21">
        <v>3.9887754866438103E-3</v>
      </c>
      <c r="H3" s="21"/>
      <c r="I3" s="21"/>
      <c r="J3" s="21"/>
      <c r="K3" s="21"/>
      <c r="L3" s="21"/>
      <c r="M3" s="21"/>
      <c r="N3" s="21"/>
      <c r="O3" s="21"/>
      <c r="P3" s="21">
        <v>5.2002877895950201E-3</v>
      </c>
      <c r="Q3" s="21"/>
      <c r="R3" s="21">
        <v>3.0889072744679502E-3</v>
      </c>
      <c r="S3" s="21">
        <v>4.4162995302851702E-3</v>
      </c>
      <c r="T3" s="21"/>
      <c r="U3" s="21"/>
      <c r="V3" s="21">
        <v>5.3226716138524003E-4</v>
      </c>
      <c r="W3" s="21"/>
      <c r="X3" s="21">
        <v>4.8435904703398398E-5</v>
      </c>
      <c r="Y3" s="21">
        <v>1.77403387104863E-4</v>
      </c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45"/>
      <c r="BO3" s="14"/>
      <c r="BP3" s="14"/>
      <c r="BQ3" s="14"/>
      <c r="BR3" s="14"/>
      <c r="BS3" s="14"/>
      <c r="BT3" s="14"/>
      <c r="BU3" s="45"/>
      <c r="BV3" s="14"/>
      <c r="BW3" s="45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45"/>
      <c r="CL3" s="14"/>
      <c r="CM3" s="45"/>
      <c r="CN3" s="14"/>
      <c r="CO3" s="14"/>
      <c r="CP3" s="14"/>
      <c r="CQ3" s="14"/>
      <c r="CR3" s="14"/>
      <c r="CS3" s="45"/>
    </row>
    <row r="4" spans="1:100" s="6" customFormat="1" x14ac:dyDescent="0.15">
      <c r="A4" s="2">
        <v>2</v>
      </c>
      <c r="B4" s="21">
        <v>-2.5960972157234299E-3</v>
      </c>
      <c r="C4" s="21"/>
      <c r="D4" s="21">
        <v>3.9751068514889002E-3</v>
      </c>
      <c r="E4" s="21"/>
      <c r="F4" s="21">
        <v>7.2766149440913804E-3</v>
      </c>
      <c r="G4" s="21">
        <v>2.4233868115513899E-3</v>
      </c>
      <c r="H4" s="21"/>
      <c r="I4" s="21"/>
      <c r="J4" s="21"/>
      <c r="K4" s="21"/>
      <c r="L4" s="21"/>
      <c r="M4" s="21"/>
      <c r="N4" s="21">
        <v>1.05504130564707E-3</v>
      </c>
      <c r="O4" s="21"/>
      <c r="P4" s="21">
        <v>3.8683484888194599E-3</v>
      </c>
      <c r="Q4" s="21"/>
      <c r="R4" s="21">
        <v>2.8654015955219101E-3</v>
      </c>
      <c r="S4" s="21">
        <v>2.6416431907308898E-3</v>
      </c>
      <c r="T4" s="21">
        <v>8.6160253063730607E-6</v>
      </c>
      <c r="U4" s="21"/>
      <c r="V4" s="21">
        <v>1.75160659322968E-3</v>
      </c>
      <c r="W4" s="21"/>
      <c r="X4" s="21">
        <v>3.9314899321466699E-4</v>
      </c>
      <c r="Y4" s="21">
        <v>4.6186879624339998E-4</v>
      </c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14"/>
      <c r="BO4" s="45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45"/>
      <c r="CE4" s="45"/>
      <c r="CF4" s="45"/>
      <c r="CG4" s="14"/>
      <c r="CH4" s="45"/>
      <c r="CI4" s="14"/>
      <c r="CJ4" s="14"/>
      <c r="CK4" s="45"/>
      <c r="CL4" s="14"/>
      <c r="CM4" s="14"/>
      <c r="CN4" s="14"/>
      <c r="CO4" s="45"/>
      <c r="CP4" s="14"/>
      <c r="CQ4" s="14"/>
      <c r="CR4" s="14"/>
      <c r="CS4" s="45"/>
    </row>
    <row r="5" spans="1:100" s="6" customFormat="1" x14ac:dyDescent="0.15">
      <c r="A5" s="2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45"/>
      <c r="CJ5" s="14"/>
      <c r="CK5" s="14"/>
      <c r="CL5" s="14"/>
      <c r="CM5" s="14"/>
      <c r="CN5" s="14"/>
      <c r="CO5" s="14"/>
      <c r="CP5" s="14"/>
      <c r="CQ5" s="14"/>
      <c r="CR5" s="14"/>
      <c r="CS5" s="45"/>
    </row>
    <row r="6" spans="1:100" s="6" customFormat="1" x14ac:dyDescent="0.15">
      <c r="A6" s="14"/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8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</row>
    <row r="7" spans="1:100" s="6" customFormat="1" x14ac:dyDescent="0.15">
      <c r="A7" s="13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</row>
    <row r="8" spans="1:100" s="6" customFormat="1" x14ac:dyDescent="0.15">
      <c r="A8" s="13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</row>
    <row r="9" spans="1:100" x14ac:dyDescent="0.15">
      <c r="A9" s="33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</row>
    <row r="10" spans="1:100" x14ac:dyDescent="0.15">
      <c r="A10" s="33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7"/>
      <c r="S10" s="7"/>
      <c r="T10" s="7"/>
      <c r="U10" s="7"/>
      <c r="V10" s="7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</row>
    <row r="11" spans="1:100" x14ac:dyDescent="0.15">
      <c r="A11" s="33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7"/>
      <c r="S11" s="7"/>
      <c r="T11" s="7"/>
      <c r="U11" s="7"/>
      <c r="V11" s="7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</row>
    <row r="12" spans="1:100" x14ac:dyDescent="0.15">
      <c r="A12" s="33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7"/>
      <c r="S12" s="7"/>
      <c r="T12" s="7"/>
      <c r="U12" s="7"/>
      <c r="V12" s="7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</row>
    <row r="13" spans="1:100" x14ac:dyDescent="0.15">
      <c r="A13" s="3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7"/>
      <c r="S13" s="7"/>
      <c r="T13" s="7"/>
      <c r="U13" s="7"/>
      <c r="V13" s="7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</row>
    <row r="14" spans="1:100" x14ac:dyDescent="0.15">
      <c r="A14" s="33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7"/>
      <c r="S14" s="7"/>
      <c r="T14" s="7"/>
      <c r="U14" s="7"/>
      <c r="V14" s="7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</row>
    <row r="15" spans="1:100" x14ac:dyDescent="0.15">
      <c r="A15" s="33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7"/>
      <c r="S15" s="7"/>
      <c r="T15" s="7"/>
      <c r="U15" s="7"/>
      <c r="V15" s="7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</row>
    <row r="16" spans="1:100" x14ac:dyDescent="0.15">
      <c r="A16" s="33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7"/>
      <c r="S16" s="7"/>
      <c r="T16" s="7"/>
      <c r="U16" s="7"/>
      <c r="V16" s="7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</row>
    <row r="17" spans="1:73" x14ac:dyDescent="0.15">
      <c r="A17" s="33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7"/>
      <c r="S17" s="7"/>
      <c r="T17" s="7"/>
      <c r="U17" s="7"/>
      <c r="V17" s="7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</row>
    <row r="18" spans="1:73" x14ac:dyDescent="0.15">
      <c r="A18" s="33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7"/>
      <c r="S18" s="7"/>
      <c r="T18" s="7"/>
      <c r="U18" s="7"/>
      <c r="V18" s="7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</row>
    <row r="19" spans="1:73" x14ac:dyDescent="0.15">
      <c r="A19" s="33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7"/>
      <c r="S19" s="7"/>
      <c r="T19" s="7"/>
      <c r="U19" s="7"/>
      <c r="V19" s="7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</row>
    <row r="20" spans="1:73" x14ac:dyDescent="0.15">
      <c r="A20" s="33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7"/>
      <c r="S20" s="7"/>
      <c r="T20" s="7"/>
      <c r="U20" s="7"/>
      <c r="V20" s="7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</row>
    <row r="21" spans="1:73" x14ac:dyDescent="0.15">
      <c r="A21" s="33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7"/>
      <c r="S21" s="7"/>
      <c r="T21" s="7"/>
      <c r="U21" s="7"/>
      <c r="V21" s="7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</row>
    <row r="22" spans="1:73" x14ac:dyDescent="0.15">
      <c r="A22" s="33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7"/>
      <c r="S22" s="7"/>
      <c r="T22" s="7"/>
      <c r="U22" s="7"/>
      <c r="V22" s="7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</row>
    <row r="23" spans="1:73" x14ac:dyDescent="0.15">
      <c r="A23" s="33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7"/>
      <c r="S23" s="7"/>
      <c r="T23" s="7"/>
      <c r="U23" s="7"/>
      <c r="V23" s="7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</row>
    <row r="24" spans="1:73" x14ac:dyDescent="0.15">
      <c r="A24" s="33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7"/>
      <c r="S24" s="7"/>
      <c r="T24" s="7"/>
      <c r="U24" s="7"/>
      <c r="V24" s="7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</row>
    <row r="25" spans="1:73" x14ac:dyDescent="0.15">
      <c r="A25" s="33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7"/>
      <c r="S25" s="7"/>
      <c r="T25" s="7"/>
      <c r="U25" s="7"/>
      <c r="V25" s="7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</row>
    <row r="26" spans="1:73" x14ac:dyDescent="0.15">
      <c r="A26" s="33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7"/>
      <c r="S26" s="7"/>
      <c r="T26" s="7"/>
      <c r="U26" s="7"/>
      <c r="V26" s="7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</row>
    <row r="27" spans="1:73" x14ac:dyDescent="0.15">
      <c r="A27" s="33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7"/>
      <c r="S27" s="7"/>
      <c r="T27" s="7"/>
      <c r="U27" s="7"/>
      <c r="V27" s="7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</row>
    <row r="28" spans="1:73" x14ac:dyDescent="0.15">
      <c r="A28" s="33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7"/>
      <c r="S28" s="7"/>
      <c r="T28" s="7"/>
      <c r="U28" s="7"/>
      <c r="V28" s="7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</row>
    <row r="29" spans="1:73" x14ac:dyDescent="0.15">
      <c r="A29" s="33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7"/>
      <c r="S29" s="7"/>
      <c r="T29" s="7"/>
      <c r="U29" s="7"/>
      <c r="V29" s="7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</row>
    <row r="30" spans="1:73" x14ac:dyDescent="0.15">
      <c r="A30" s="33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7"/>
      <c r="S30" s="7"/>
      <c r="T30" s="7"/>
      <c r="U30" s="7"/>
      <c r="V30" s="7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</row>
    <row r="31" spans="1:73" x14ac:dyDescent="0.15">
      <c r="A31" s="33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7"/>
      <c r="S31" s="7"/>
      <c r="T31" s="7"/>
      <c r="U31" s="7"/>
      <c r="V31" s="7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</row>
    <row r="32" spans="1:73" x14ac:dyDescent="0.15">
      <c r="A32" s="33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7"/>
      <c r="S32" s="7"/>
      <c r="T32" s="7"/>
      <c r="U32" s="7"/>
      <c r="V32" s="7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</row>
    <row r="33" spans="1:73" x14ac:dyDescent="0.15">
      <c r="A33" s="33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7"/>
      <c r="S33" s="7"/>
      <c r="T33" s="7"/>
      <c r="U33" s="7"/>
      <c r="V33" s="7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</row>
    <row r="34" spans="1:73" x14ac:dyDescent="0.15">
      <c r="A34" s="33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7"/>
      <c r="S34" s="7"/>
      <c r="T34" s="7"/>
      <c r="U34" s="7"/>
      <c r="V34" s="7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</row>
    <row r="35" spans="1:73" x14ac:dyDescent="0.15">
      <c r="A35" s="33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7"/>
      <c r="S35" s="7"/>
      <c r="T35" s="7"/>
      <c r="U35" s="7"/>
      <c r="V35" s="7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</row>
    <row r="36" spans="1:73" x14ac:dyDescent="0.15">
      <c r="A36" s="33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7"/>
      <c r="S36" s="7"/>
      <c r="T36" s="7"/>
      <c r="U36" s="7"/>
      <c r="V36" s="7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</row>
    <row r="37" spans="1:73" x14ac:dyDescent="0.15">
      <c r="A37" s="33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7"/>
      <c r="S37" s="7"/>
      <c r="T37" s="7"/>
      <c r="U37" s="7"/>
      <c r="V37" s="7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</row>
    <row r="38" spans="1:73" x14ac:dyDescent="0.15">
      <c r="A38" s="33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7"/>
      <c r="S38" s="7"/>
      <c r="T38" s="7"/>
      <c r="U38" s="7"/>
      <c r="V38" s="7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</row>
    <row r="39" spans="1:73" x14ac:dyDescent="0.15">
      <c r="A39" s="33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7"/>
      <c r="S39" s="7"/>
      <c r="T39" s="7"/>
      <c r="U39" s="7"/>
      <c r="V39" s="7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</row>
    <row r="40" spans="1:73" x14ac:dyDescent="0.15">
      <c r="A40" s="3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7"/>
      <c r="S40" s="7"/>
      <c r="T40" s="7"/>
      <c r="U40" s="7"/>
      <c r="V40" s="7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</row>
    <row r="41" spans="1:73" x14ac:dyDescent="0.15">
      <c r="A41" s="3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7"/>
      <c r="S41" s="7"/>
      <c r="T41" s="7"/>
      <c r="U41" s="7"/>
      <c r="V41" s="7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</row>
    <row r="42" spans="1:73" x14ac:dyDescent="0.15">
      <c r="A42" s="33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7"/>
      <c r="S42" s="7"/>
      <c r="T42" s="7"/>
      <c r="U42" s="7"/>
      <c r="V42" s="7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</row>
    <row r="43" spans="1:73" x14ac:dyDescent="0.15">
      <c r="A43" s="33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7"/>
      <c r="S43" s="7"/>
      <c r="T43" s="7"/>
      <c r="U43" s="7"/>
      <c r="V43" s="7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</row>
    <row r="44" spans="1:73" x14ac:dyDescent="0.15">
      <c r="A44" s="33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7"/>
      <c r="S44" s="7"/>
      <c r="T44" s="7"/>
      <c r="U44" s="7"/>
      <c r="V44" s="7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</row>
    <row r="45" spans="1:73" x14ac:dyDescent="0.15">
      <c r="A45" s="33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7"/>
      <c r="S45" s="7"/>
      <c r="T45" s="7"/>
      <c r="U45" s="7"/>
      <c r="V45" s="7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</row>
    <row r="46" spans="1:73" x14ac:dyDescent="0.15">
      <c r="A46" s="33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7"/>
      <c r="S46" s="7"/>
      <c r="T46" s="7"/>
      <c r="U46" s="7"/>
      <c r="V46" s="7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</row>
    <row r="47" spans="1:73" x14ac:dyDescent="0.15">
      <c r="A47" s="33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7"/>
      <c r="S47" s="7"/>
      <c r="T47" s="7"/>
      <c r="U47" s="7"/>
      <c r="V47" s="7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</row>
    <row r="48" spans="1:73" x14ac:dyDescent="0.15">
      <c r="A48" s="33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7"/>
      <c r="S48" s="7"/>
      <c r="T48" s="7"/>
      <c r="U48" s="7"/>
      <c r="V48" s="7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</row>
    <row r="49" spans="1:73" x14ac:dyDescent="0.15">
      <c r="A49" s="33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7"/>
      <c r="S49" s="7"/>
      <c r="T49" s="7"/>
      <c r="U49" s="7"/>
      <c r="V49" s="7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</row>
    <row r="50" spans="1:73" x14ac:dyDescent="0.15">
      <c r="A50" s="33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7"/>
      <c r="S50" s="7"/>
      <c r="T50" s="7"/>
      <c r="U50" s="7"/>
      <c r="V50" s="7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</row>
    <row r="51" spans="1:73" x14ac:dyDescent="0.15">
      <c r="A51" s="33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7"/>
      <c r="S51" s="7"/>
      <c r="T51" s="7"/>
      <c r="U51" s="7"/>
      <c r="V51" s="7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</row>
    <row r="52" spans="1:73" x14ac:dyDescent="0.15">
      <c r="A52" s="33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7"/>
      <c r="S52" s="7"/>
      <c r="T52" s="7"/>
      <c r="U52" s="7"/>
      <c r="V52" s="7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</row>
    <row r="53" spans="1:73" x14ac:dyDescent="0.15">
      <c r="A53" s="33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7"/>
      <c r="S53" s="7"/>
      <c r="T53" s="7"/>
      <c r="U53" s="7"/>
      <c r="V53" s="7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</row>
    <row r="54" spans="1:73" x14ac:dyDescent="0.15">
      <c r="A54" s="33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7"/>
      <c r="S54" s="7"/>
      <c r="T54" s="7"/>
      <c r="U54" s="7"/>
      <c r="V54" s="7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</row>
    <row r="55" spans="1:73" x14ac:dyDescent="0.15">
      <c r="A55" s="33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7"/>
      <c r="S55" s="7"/>
      <c r="T55" s="7"/>
      <c r="U55" s="7"/>
      <c r="V55" s="7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</row>
    <row r="56" spans="1:73" x14ac:dyDescent="0.15">
      <c r="A56" s="33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7"/>
      <c r="S56" s="7"/>
      <c r="T56" s="7"/>
      <c r="U56" s="7"/>
      <c r="V56" s="7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</row>
    <row r="57" spans="1:73" x14ac:dyDescent="0.15">
      <c r="A57" s="33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7"/>
      <c r="S57" s="7"/>
      <c r="T57" s="7"/>
      <c r="U57" s="7"/>
      <c r="V57" s="7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</row>
    <row r="58" spans="1:73" x14ac:dyDescent="0.15">
      <c r="A58" s="33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7"/>
      <c r="S58" s="7"/>
      <c r="T58" s="7"/>
      <c r="U58" s="7"/>
      <c r="V58" s="7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</row>
    <row r="59" spans="1:73" x14ac:dyDescent="0.15">
      <c r="A59" s="33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7"/>
      <c r="S59" s="7"/>
      <c r="T59" s="7"/>
      <c r="U59" s="7"/>
      <c r="V59" s="7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</row>
    <row r="60" spans="1:73" x14ac:dyDescent="0.15">
      <c r="A60" s="33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7"/>
      <c r="S60" s="7"/>
      <c r="T60" s="7"/>
      <c r="U60" s="7"/>
      <c r="V60" s="7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</row>
    <row r="61" spans="1:73" x14ac:dyDescent="0.15">
      <c r="A61" s="33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7"/>
      <c r="S61" s="7"/>
      <c r="T61" s="7"/>
      <c r="U61" s="7"/>
      <c r="V61" s="7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</row>
    <row r="62" spans="1:73" x14ac:dyDescent="0.15">
      <c r="A62" s="33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7"/>
      <c r="S62" s="7"/>
      <c r="T62" s="7"/>
      <c r="U62" s="7"/>
      <c r="V62" s="7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</row>
    <row r="63" spans="1:73" x14ac:dyDescent="0.15">
      <c r="A63" s="33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7"/>
      <c r="S63" s="7"/>
      <c r="T63" s="7"/>
      <c r="U63" s="7"/>
      <c r="V63" s="7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</row>
    <row r="64" spans="1:73" x14ac:dyDescent="0.15">
      <c r="A64" s="33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7"/>
      <c r="S64" s="7"/>
      <c r="T64" s="7"/>
      <c r="U64" s="7"/>
      <c r="V64" s="7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</row>
    <row r="65" spans="1:73" x14ac:dyDescent="0.15">
      <c r="A65" s="33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7"/>
      <c r="S65" s="7"/>
      <c r="T65" s="7"/>
      <c r="U65" s="7"/>
      <c r="V65" s="7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</row>
    <row r="66" spans="1:73" x14ac:dyDescent="0.15">
      <c r="A66" s="33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7"/>
      <c r="S66" s="7"/>
      <c r="T66" s="7"/>
      <c r="U66" s="7"/>
      <c r="V66" s="7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</row>
    <row r="67" spans="1:73" x14ac:dyDescent="0.15">
      <c r="A67" s="33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7"/>
      <c r="S67" s="7"/>
      <c r="T67" s="7"/>
      <c r="U67" s="7"/>
      <c r="V67" s="7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</row>
    <row r="68" spans="1:73" x14ac:dyDescent="0.15">
      <c r="A68" s="33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7"/>
      <c r="S68" s="7"/>
      <c r="T68" s="7"/>
      <c r="U68" s="7"/>
      <c r="V68" s="7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</row>
    <row r="69" spans="1:73" x14ac:dyDescent="0.15">
      <c r="A69" s="33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7"/>
      <c r="S69" s="7"/>
      <c r="T69" s="7"/>
      <c r="U69" s="7"/>
      <c r="V69" s="7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</row>
    <row r="70" spans="1:73" x14ac:dyDescent="0.15">
      <c r="A70" s="33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7"/>
      <c r="S70" s="7"/>
      <c r="T70" s="7"/>
      <c r="U70" s="7"/>
      <c r="V70" s="7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</row>
    <row r="71" spans="1:73" x14ac:dyDescent="0.15">
      <c r="A71" s="33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7"/>
      <c r="S71" s="7"/>
      <c r="T71" s="7"/>
      <c r="U71" s="7"/>
      <c r="V71" s="7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</row>
    <row r="72" spans="1:73" x14ac:dyDescent="0.15">
      <c r="A72" s="33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7"/>
      <c r="S72" s="7"/>
      <c r="T72" s="7"/>
      <c r="U72" s="7"/>
      <c r="V72" s="7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</row>
    <row r="73" spans="1:73" x14ac:dyDescent="0.15">
      <c r="A73" s="33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7"/>
      <c r="S73" s="7"/>
      <c r="T73" s="7"/>
      <c r="U73" s="7"/>
      <c r="V73" s="7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</row>
    <row r="74" spans="1:73" x14ac:dyDescent="0.15">
      <c r="A74" s="33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7"/>
      <c r="S74" s="7"/>
      <c r="T74" s="7"/>
      <c r="U74" s="7"/>
      <c r="V74" s="7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</row>
    <row r="75" spans="1:73" x14ac:dyDescent="0.15">
      <c r="A75" s="3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7"/>
      <c r="S75" s="7"/>
      <c r="T75" s="7"/>
      <c r="U75" s="7"/>
      <c r="V75" s="7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</row>
    <row r="76" spans="1:73" x14ac:dyDescent="0.15">
      <c r="A76" s="3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7"/>
      <c r="S76" s="7"/>
      <c r="T76" s="7"/>
      <c r="U76" s="7"/>
      <c r="V76" s="7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</row>
    <row r="77" spans="1:73" x14ac:dyDescent="0.15">
      <c r="A77" s="33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7"/>
      <c r="S77" s="7"/>
      <c r="T77" s="7"/>
      <c r="U77" s="7"/>
      <c r="V77" s="7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</row>
    <row r="78" spans="1:73" x14ac:dyDescent="0.15">
      <c r="A78" s="33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7"/>
      <c r="S78" s="7"/>
      <c r="T78" s="7"/>
      <c r="U78" s="7"/>
      <c r="V78" s="7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</row>
    <row r="79" spans="1:73" x14ac:dyDescent="0.15">
      <c r="A79" s="33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7"/>
      <c r="S79" s="7"/>
      <c r="T79" s="7"/>
      <c r="U79" s="7"/>
      <c r="V79" s="7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</row>
    <row r="80" spans="1:73" x14ac:dyDescent="0.15">
      <c r="A80" s="33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7"/>
      <c r="S80" s="7"/>
      <c r="T80" s="7"/>
      <c r="U80" s="7"/>
      <c r="V80" s="7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</row>
    <row r="81" spans="1:73" x14ac:dyDescent="0.15">
      <c r="A81" s="33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7"/>
      <c r="S81" s="7"/>
      <c r="T81" s="7"/>
      <c r="U81" s="7"/>
      <c r="V81" s="7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</row>
    <row r="82" spans="1:73" x14ac:dyDescent="0.15">
      <c r="A82" s="33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7"/>
      <c r="S82" s="7"/>
      <c r="T82" s="7"/>
      <c r="U82" s="7"/>
      <c r="V82" s="7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</row>
    <row r="83" spans="1:73" x14ac:dyDescent="0.15">
      <c r="A83" s="33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7"/>
      <c r="S83" s="7"/>
      <c r="T83" s="7"/>
      <c r="U83" s="7"/>
      <c r="V83" s="7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</row>
    <row r="84" spans="1:73" x14ac:dyDescent="0.15">
      <c r="A84" s="33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7"/>
      <c r="S84" s="7"/>
      <c r="T84" s="7"/>
      <c r="U84" s="7"/>
      <c r="V84" s="7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</row>
    <row r="85" spans="1:73" x14ac:dyDescent="0.15">
      <c r="A85" s="33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7"/>
      <c r="S85" s="7"/>
      <c r="T85" s="7"/>
      <c r="U85" s="7"/>
      <c r="V85" s="7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</row>
    <row r="86" spans="1:73" x14ac:dyDescent="0.15">
      <c r="A86" s="33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</row>
    <row r="87" spans="1:73" x14ac:dyDescent="0.15">
      <c r="A87" s="33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</row>
  </sheetData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5"/>
  <sheetViews>
    <sheetView topLeftCell="F1" workbookViewId="0">
      <selection sqref="A1:Y1"/>
    </sheetView>
  </sheetViews>
  <sheetFormatPr baseColWidth="10" defaultRowHeight="12" x14ac:dyDescent="0.15"/>
  <cols>
    <col min="1" max="1" width="12.3984375" style="2" bestFit="1" customWidth="1"/>
    <col min="2" max="38" width="11.3984375" style="2" bestFit="1" customWidth="1"/>
    <col min="39" max="39" width="11" style="2"/>
    <col min="40" max="43" width="11.3984375" style="2" bestFit="1" customWidth="1"/>
    <col min="44" max="44" width="11" style="2"/>
    <col min="45" max="45" width="11.3984375" style="2" bestFit="1" customWidth="1"/>
    <col min="46" max="46" width="11" style="2"/>
    <col min="47" max="47" width="11.3984375" style="2" bestFit="1" customWidth="1"/>
    <col min="48" max="48" width="11" style="2"/>
    <col min="49" max="50" width="11.3984375" style="2" bestFit="1" customWidth="1"/>
    <col min="51" max="51" width="11" style="2"/>
    <col min="52" max="52" width="11.3984375" style="2" bestFit="1" customWidth="1"/>
    <col min="53" max="53" width="11" style="2"/>
    <col min="54" max="55" width="11.3984375" style="2" bestFit="1" customWidth="1"/>
    <col min="56" max="56" width="11" style="2"/>
    <col min="57" max="57" width="11.3984375" style="2" bestFit="1" customWidth="1"/>
    <col min="58" max="58" width="11" style="2"/>
    <col min="59" max="59" width="11.3984375" style="2" bestFit="1" customWidth="1"/>
    <col min="60" max="60" width="11" style="2"/>
    <col min="61" max="73" width="11.3984375" style="2" bestFit="1" customWidth="1"/>
    <col min="74" max="16384" width="11" style="2"/>
  </cols>
  <sheetData>
    <row r="1" spans="1:100" ht="84" x14ac:dyDescent="0.15">
      <c r="B1" s="3" t="str">
        <f>MFC!B1</f>
        <v>BMW Vehicle Lease Trust 2017-1 ABSspeed</v>
      </c>
      <c r="C1" s="3" t="str">
        <f>MFC!C1</f>
        <v>Ford Credit Auto Lease Trust 2017-A ABSspeed</v>
      </c>
      <c r="D1" s="3" t="str">
        <f>MFC!D1</f>
        <v>GM Financial Automobile Leasing Trust 2017-1 ABSspeed</v>
      </c>
      <c r="E1" s="3" t="str">
        <f>MFC!E1</f>
        <v>Mercedes-Benz Auto Lease Trust 2017-A ABSspeed</v>
      </c>
      <c r="F1" s="3" t="str">
        <f>MFC!F1</f>
        <v>World Omni Automobile Lease Securitization Trust 2017-A ABSspeed</v>
      </c>
      <c r="G1" s="3" t="str">
        <f>MFC!G1</f>
        <v>All Trusts ABSspeed</v>
      </c>
      <c r="H1" s="3" t="str">
        <f>MFC!H1</f>
        <v>BMW Vehicle Lease Trust 2017-1 Def</v>
      </c>
      <c r="I1" s="3" t="str">
        <f>MFC!I1</f>
        <v>Ford Credit Auto Lease Trust 2017-A Def</v>
      </c>
      <c r="J1" s="3" t="str">
        <f>MFC!J1</f>
        <v>GM Financial Automobile Leasing Trust 2017-1 Def</v>
      </c>
      <c r="K1" s="3" t="str">
        <f>MFC!K1</f>
        <v>Mercedes-Benz Auto Lease Trust 2017-A Def</v>
      </c>
      <c r="L1" s="3" t="str">
        <f>MFC!L1</f>
        <v>World Omni Automobile Lease Securitization Trust 2017-A Def</v>
      </c>
      <c r="M1" s="3" t="str">
        <f>MFC!M1</f>
        <v>All Trusts Def</v>
      </c>
      <c r="N1" s="3" t="str">
        <f>MFC!N1</f>
        <v>BMW Vehicle Lease Trust 2017-1 Delq60</v>
      </c>
      <c r="O1" s="3" t="str">
        <f>MFC!O1</f>
        <v>Ford Credit Auto Lease Trust 2017-A Delq60</v>
      </c>
      <c r="P1" s="3" t="str">
        <f>MFC!P1</f>
        <v>GM Financial Automobile Leasing Trust 2017-1 Delq60</v>
      </c>
      <c r="Q1" s="3" t="str">
        <f>MFC!Q1</f>
        <v>Mercedes-Benz Auto Lease Trust 2017-A Delq60</v>
      </c>
      <c r="R1" s="3" t="str">
        <f>MFC!R1</f>
        <v>World Omni Automobile Lease Securitization Trust 2017-A Delq60</v>
      </c>
      <c r="S1" s="3" t="str">
        <f>MFC!S1</f>
        <v>All Trusts Delq60</v>
      </c>
      <c r="T1" s="3" t="str">
        <f>MFC!T1</f>
        <v>BMW Vehicle Lease Trust 2017-1 CNL</v>
      </c>
      <c r="U1" s="3" t="str">
        <f>MFC!U1</f>
        <v>Ford Credit Auto Lease Trust 2017-A CNL</v>
      </c>
      <c r="V1" s="3" t="str">
        <f>MFC!V1</f>
        <v>GM Financial Automobile Leasing Trust 2017-1 CNL</v>
      </c>
      <c r="W1" s="3" t="str">
        <f>MFC!W1</f>
        <v>Mercedes-Benz Auto Lease Trust 2017-A CNL</v>
      </c>
      <c r="X1" s="3" t="str">
        <f>MFC!X1</f>
        <v>World Omni Automobile Lease Securitization Trust 2017-A CNL</v>
      </c>
      <c r="Y1" s="3" t="str">
        <f>MFC!Y1</f>
        <v>All Trusts CNL</v>
      </c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</row>
    <row r="2" spans="1:100" s="6" customFormat="1" x14ac:dyDescent="0.15">
      <c r="A2" s="13">
        <v>42736</v>
      </c>
      <c r="B2" s="37">
        <v>1.21069449959063E-2</v>
      </c>
      <c r="C2" s="37"/>
      <c r="D2" s="37">
        <v>1.0777488850805299E-2</v>
      </c>
      <c r="E2" s="37"/>
      <c r="F2" s="37">
        <v>9.1876200898664499E-3</v>
      </c>
      <c r="G2" s="37">
        <v>1.06484876078504E-2</v>
      </c>
      <c r="H2" s="37"/>
      <c r="I2" s="37"/>
      <c r="J2" s="37"/>
      <c r="K2" s="37"/>
      <c r="L2" s="37"/>
      <c r="M2" s="37"/>
      <c r="N2" s="37"/>
      <c r="O2" s="37"/>
      <c r="P2" s="37"/>
      <c r="Q2" s="37"/>
      <c r="R2" s="37">
        <v>1.87611448068241E-4</v>
      </c>
      <c r="S2" s="37">
        <v>4.57011835326358E-5</v>
      </c>
      <c r="T2" s="37">
        <v>0</v>
      </c>
      <c r="U2" s="37"/>
      <c r="V2" s="37">
        <v>0</v>
      </c>
      <c r="W2" s="37"/>
      <c r="X2" s="37">
        <v>0</v>
      </c>
      <c r="Y2" s="37">
        <v>0</v>
      </c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8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</row>
    <row r="3" spans="1:100" s="6" customFormat="1" x14ac:dyDescent="0.15">
      <c r="A3" s="13">
        <v>42767</v>
      </c>
      <c r="B3" s="38"/>
      <c r="C3" s="38">
        <v>1.0545485794380499E-2</v>
      </c>
      <c r="D3" s="38">
        <v>8.1540295354810798E-3</v>
      </c>
      <c r="E3" s="38"/>
      <c r="F3" s="38">
        <v>-3.75929654667535E-3</v>
      </c>
      <c r="G3" s="38">
        <v>6.4292212152710498E-3</v>
      </c>
      <c r="H3" s="38"/>
      <c r="I3" s="38"/>
      <c r="J3" s="38"/>
      <c r="K3" s="38"/>
      <c r="L3" s="38"/>
      <c r="M3" s="38"/>
      <c r="N3" s="38"/>
      <c r="O3" s="38"/>
      <c r="P3" s="38">
        <v>5.2002877895950201E-3</v>
      </c>
      <c r="Q3" s="38"/>
      <c r="R3" s="38">
        <v>3.0889072744679502E-3</v>
      </c>
      <c r="S3" s="38">
        <v>2.8956325506678199E-3</v>
      </c>
      <c r="T3" s="38"/>
      <c r="U3" s="38">
        <v>0</v>
      </c>
      <c r="V3" s="38">
        <v>3.7216804675937299E-4</v>
      </c>
      <c r="W3" s="38"/>
      <c r="X3" s="38">
        <v>3.2617915641164198E-5</v>
      </c>
      <c r="Y3" s="38">
        <v>7.8436890564673607E-5</v>
      </c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1"/>
      <c r="CG3" s="21"/>
      <c r="CH3" s="21"/>
      <c r="CI3" s="21"/>
      <c r="CJ3" s="21"/>
      <c r="CK3" s="21"/>
      <c r="CL3" s="21"/>
      <c r="CM3" s="21"/>
      <c r="CN3" s="21"/>
      <c r="CO3" s="21"/>
      <c r="CP3" s="21"/>
      <c r="CQ3" s="21"/>
      <c r="CR3" s="21"/>
      <c r="CS3" s="21"/>
    </row>
    <row r="4" spans="1:100" s="6" customFormat="1" x14ac:dyDescent="0.15">
      <c r="A4" s="13">
        <v>42795</v>
      </c>
      <c r="B4" s="38">
        <v>-2.5960972157234299E-3</v>
      </c>
      <c r="C4" s="38"/>
      <c r="D4" s="38">
        <v>3.9751068514889002E-3</v>
      </c>
      <c r="E4" s="38">
        <v>8.2228557223770603E-3</v>
      </c>
      <c r="F4" s="38">
        <v>7.2766149440913804E-3</v>
      </c>
      <c r="G4" s="38">
        <v>5.0889632890621303E-3</v>
      </c>
      <c r="H4" s="38"/>
      <c r="I4" s="38"/>
      <c r="J4" s="38"/>
      <c r="K4" s="38"/>
      <c r="L4" s="38"/>
      <c r="M4" s="38"/>
      <c r="N4" s="38">
        <v>1.05504130564707E-3</v>
      </c>
      <c r="O4" s="38"/>
      <c r="P4" s="38">
        <v>3.8683484888194599E-3</v>
      </c>
      <c r="Q4" s="38">
        <v>7.7622338390511303E-4</v>
      </c>
      <c r="R4" s="38">
        <v>2.8654015955219101E-3</v>
      </c>
      <c r="S4" s="38">
        <v>1.8656261257117199E-3</v>
      </c>
      <c r="T4" s="38">
        <v>5.6474423742614402E-6</v>
      </c>
      <c r="U4" s="38"/>
      <c r="V4" s="38">
        <v>1.22474586408179E-3</v>
      </c>
      <c r="W4" s="38">
        <v>2.2573543373767199E-4</v>
      </c>
      <c r="X4" s="38">
        <v>2.6475608897184199E-4</v>
      </c>
      <c r="Y4" s="38">
        <v>3.2292236882161697E-4</v>
      </c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</row>
    <row r="5" spans="1:100" x14ac:dyDescent="0.15">
      <c r="A5" s="13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</row>
  </sheetData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82"/>
  <sheetViews>
    <sheetView workbookViewId="0">
      <selection activeCell="A2" sqref="A2:Y59"/>
    </sheetView>
  </sheetViews>
  <sheetFormatPr baseColWidth="10" defaultRowHeight="12" x14ac:dyDescent="0.15"/>
  <cols>
    <col min="1" max="1" width="12.3984375" style="2" bestFit="1" customWidth="1"/>
    <col min="2" max="38" width="11.3984375" style="2" bestFit="1" customWidth="1"/>
    <col min="39" max="39" width="11" style="2"/>
    <col min="40" max="43" width="11.3984375" style="2" bestFit="1" customWidth="1"/>
    <col min="44" max="44" width="11" style="2"/>
    <col min="45" max="45" width="11.3984375" style="2" bestFit="1" customWidth="1"/>
    <col min="46" max="46" width="11" style="2"/>
    <col min="47" max="47" width="11.3984375" style="2" bestFit="1" customWidth="1"/>
    <col min="48" max="48" width="11" style="2"/>
    <col min="49" max="50" width="11.3984375" style="2" bestFit="1" customWidth="1"/>
    <col min="51" max="51" width="11" style="2"/>
    <col min="52" max="52" width="11.3984375" style="2" bestFit="1" customWidth="1"/>
    <col min="53" max="53" width="11" style="2"/>
    <col min="54" max="55" width="11.3984375" style="2" bestFit="1" customWidth="1"/>
    <col min="56" max="56" width="11" style="2"/>
    <col min="57" max="57" width="11.3984375" style="2" bestFit="1" customWidth="1"/>
    <col min="58" max="58" width="11" style="2"/>
    <col min="59" max="59" width="11.3984375" style="2" bestFit="1" customWidth="1"/>
    <col min="60" max="60" width="11" style="2"/>
    <col min="61" max="73" width="11.3984375" style="2" bestFit="1" customWidth="1"/>
    <col min="74" max="16384" width="11" style="2"/>
  </cols>
  <sheetData>
    <row r="1" spans="1:100" s="3" customFormat="1" ht="84" x14ac:dyDescent="0.15">
      <c r="A1" s="2"/>
      <c r="B1" s="3" t="str">
        <f>MFC!B1</f>
        <v>BMW Vehicle Lease Trust 2017-1 ABSspeed</v>
      </c>
      <c r="C1" s="3" t="str">
        <f>MFC!C1</f>
        <v>Ford Credit Auto Lease Trust 2017-A ABSspeed</v>
      </c>
      <c r="D1" s="3" t="str">
        <f>MFC!D1</f>
        <v>GM Financial Automobile Leasing Trust 2017-1 ABSspeed</v>
      </c>
      <c r="E1" s="3" t="str">
        <f>MFC!E1</f>
        <v>Mercedes-Benz Auto Lease Trust 2017-A ABSspeed</v>
      </c>
      <c r="F1" s="3" t="str">
        <f>MFC!F1</f>
        <v>World Omni Automobile Lease Securitization Trust 2017-A ABSspeed</v>
      </c>
      <c r="G1" s="3" t="str">
        <f>MFC!G1</f>
        <v>All Trusts ABSspeed</v>
      </c>
      <c r="H1" s="3" t="str">
        <f>MFC!H1</f>
        <v>BMW Vehicle Lease Trust 2017-1 Def</v>
      </c>
      <c r="I1" s="3" t="str">
        <f>MFC!I1</f>
        <v>Ford Credit Auto Lease Trust 2017-A Def</v>
      </c>
      <c r="J1" s="3" t="str">
        <f>MFC!J1</f>
        <v>GM Financial Automobile Leasing Trust 2017-1 Def</v>
      </c>
      <c r="K1" s="3" t="str">
        <f>MFC!K1</f>
        <v>Mercedes-Benz Auto Lease Trust 2017-A Def</v>
      </c>
      <c r="L1" s="3" t="str">
        <f>MFC!L1</f>
        <v>World Omni Automobile Lease Securitization Trust 2017-A Def</v>
      </c>
      <c r="M1" s="3" t="str">
        <f>MFC!M1</f>
        <v>All Trusts Def</v>
      </c>
      <c r="N1" s="3" t="str">
        <f>MFC!N1</f>
        <v>BMW Vehicle Lease Trust 2017-1 Delq60</v>
      </c>
      <c r="O1" s="3" t="str">
        <f>MFC!O1</f>
        <v>Ford Credit Auto Lease Trust 2017-A Delq60</v>
      </c>
      <c r="P1" s="3" t="str">
        <f>MFC!P1</f>
        <v>GM Financial Automobile Leasing Trust 2017-1 Delq60</v>
      </c>
      <c r="Q1" s="3" t="str">
        <f>MFC!Q1</f>
        <v>Mercedes-Benz Auto Lease Trust 2017-A Delq60</v>
      </c>
      <c r="R1" s="3" t="str">
        <f>MFC!R1</f>
        <v>World Omni Automobile Lease Securitization Trust 2017-A Delq60</v>
      </c>
      <c r="S1" s="3" t="str">
        <f>MFC!S1</f>
        <v>All Trusts Delq60</v>
      </c>
      <c r="T1" s="3" t="str">
        <f>MFC!T1</f>
        <v>BMW Vehicle Lease Trust 2017-1 CNL</v>
      </c>
      <c r="U1" s="3" t="str">
        <f>MFC!U1</f>
        <v>Ford Credit Auto Lease Trust 2017-A CNL</v>
      </c>
      <c r="V1" s="3" t="str">
        <f>MFC!V1</f>
        <v>GM Financial Automobile Leasing Trust 2017-1 CNL</v>
      </c>
      <c r="W1" s="3" t="str">
        <f>MFC!W1</f>
        <v>Mercedes-Benz Auto Lease Trust 2017-A CNL</v>
      </c>
      <c r="X1" s="3" t="str">
        <f>MFC!X1</f>
        <v>World Omni Automobile Lease Securitization Trust 2017-A CNL</v>
      </c>
      <c r="Y1" s="3" t="str">
        <f>MFC!Y1</f>
        <v>All Trusts CNL</v>
      </c>
      <c r="BN1" s="32"/>
      <c r="BO1" s="32"/>
      <c r="BP1" s="32"/>
      <c r="BQ1" s="32"/>
      <c r="BR1" s="32"/>
      <c r="BS1" s="32"/>
      <c r="BT1" s="32"/>
      <c r="BU1" s="32"/>
      <c r="BV1" s="32"/>
      <c r="BW1" s="32"/>
      <c r="BX1" s="32"/>
      <c r="BY1" s="32"/>
      <c r="BZ1" s="32"/>
      <c r="CA1" s="32"/>
      <c r="CB1" s="32"/>
      <c r="CC1" s="32"/>
      <c r="CD1" s="32"/>
      <c r="CE1" s="32"/>
      <c r="CF1" s="32"/>
      <c r="CG1" s="32"/>
      <c r="CH1" s="32"/>
      <c r="CI1" s="32"/>
      <c r="CJ1" s="32"/>
      <c r="CK1" s="32"/>
      <c r="CL1" s="32"/>
      <c r="CM1" s="32"/>
      <c r="CN1" s="32"/>
      <c r="CO1" s="32"/>
      <c r="CP1" s="32"/>
      <c r="CQ1" s="32"/>
      <c r="CR1" s="32"/>
      <c r="CS1" s="32"/>
      <c r="CT1" s="32"/>
      <c r="CU1" s="32"/>
      <c r="CV1" s="32"/>
    </row>
    <row r="2" spans="1:100" x14ac:dyDescent="0.15">
      <c r="A2" s="2">
        <v>0</v>
      </c>
      <c r="B2" s="21"/>
      <c r="C2" s="21"/>
      <c r="D2" s="21">
        <v>1.6387635924219001E-2</v>
      </c>
      <c r="E2" s="21"/>
      <c r="F2" s="21">
        <v>1.2209043066231599E-2</v>
      </c>
      <c r="G2" s="21">
        <v>1.1475182443408401E-2</v>
      </c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>
        <v>0</v>
      </c>
      <c r="W2" s="21"/>
      <c r="X2" s="21">
        <v>0</v>
      </c>
      <c r="Y2" s="21">
        <v>0</v>
      </c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39"/>
      <c r="BO2" s="39"/>
      <c r="BP2" s="39"/>
      <c r="BQ2" s="39"/>
      <c r="BR2" s="39"/>
      <c r="BS2" s="39"/>
      <c r="BT2" s="39"/>
      <c r="BU2" s="39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</row>
    <row r="3" spans="1:100" x14ac:dyDescent="0.15">
      <c r="A3" s="2">
        <v>1</v>
      </c>
      <c r="B3" s="21">
        <v>1.42795179009604E-2</v>
      </c>
      <c r="C3" s="21">
        <v>1.0580090410444999E-2</v>
      </c>
      <c r="D3" s="21">
        <v>1.08891402562347E-2</v>
      </c>
      <c r="E3" s="21"/>
      <c r="F3" s="21">
        <v>7.6550445241863898E-4</v>
      </c>
      <c r="G3" s="21">
        <v>6.7581817630367703E-3</v>
      </c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>
        <v>0</v>
      </c>
      <c r="U3" s="21">
        <v>0</v>
      </c>
      <c r="V3" s="21">
        <v>0</v>
      </c>
      <c r="W3" s="21"/>
      <c r="X3" s="21">
        <v>0</v>
      </c>
      <c r="Y3" s="21">
        <v>0</v>
      </c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CG3" s="2">
        <v>0</v>
      </c>
      <c r="CO3" s="2">
        <v>0</v>
      </c>
      <c r="CR3" s="2">
        <v>0</v>
      </c>
      <c r="CS3" s="2">
        <v>0</v>
      </c>
    </row>
    <row r="4" spans="1:100" x14ac:dyDescent="0.15">
      <c r="A4" s="2">
        <v>2</v>
      </c>
      <c r="B4" s="21">
        <v>1.2542528788935499E-2</v>
      </c>
      <c r="C4" s="21">
        <v>1.0517680697157099E-2</v>
      </c>
      <c r="D4" s="21">
        <v>9.7323803242083604E-3</v>
      </c>
      <c r="E4" s="21"/>
      <c r="F4" s="21">
        <v>4.2510135799119003E-3</v>
      </c>
      <c r="G4" s="21">
        <v>7.8381884709800703E-3</v>
      </c>
      <c r="H4" s="21"/>
      <c r="I4" s="21"/>
      <c r="J4" s="21"/>
      <c r="K4" s="21"/>
      <c r="L4" s="21"/>
      <c r="M4" s="21"/>
      <c r="N4" s="21"/>
      <c r="O4" s="21"/>
      <c r="P4" s="21">
        <v>6.23945253532294E-4</v>
      </c>
      <c r="Q4" s="21"/>
      <c r="R4" s="21">
        <v>1.9730108745739101E-3</v>
      </c>
      <c r="S4" s="21">
        <v>1.04998095660591E-3</v>
      </c>
      <c r="T4" s="21">
        <v>0</v>
      </c>
      <c r="U4" s="21">
        <v>0</v>
      </c>
      <c r="V4" s="21">
        <v>3.5054857696704899E-5</v>
      </c>
      <c r="W4" s="21"/>
      <c r="X4" s="21">
        <v>0</v>
      </c>
      <c r="Y4" s="21">
        <v>7.0264889910602901E-6</v>
      </c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36">
        <v>4.6112061145161501E-8</v>
      </c>
      <c r="CM4" s="2">
        <v>0</v>
      </c>
      <c r="CO4" s="2">
        <v>0</v>
      </c>
      <c r="CR4" s="2">
        <v>0</v>
      </c>
      <c r="CS4" s="36">
        <v>2.8355736776892E-9</v>
      </c>
    </row>
    <row r="5" spans="1:100" x14ac:dyDescent="0.15">
      <c r="A5" s="2">
        <v>3</v>
      </c>
      <c r="B5" s="21">
        <v>7.1897696055333799E-3</v>
      </c>
      <c r="C5" s="21">
        <v>1.0517791289318301E-2</v>
      </c>
      <c r="D5" s="21">
        <v>9.1433805227546204E-3</v>
      </c>
      <c r="E5" s="21">
        <v>1.12341668001547E-2</v>
      </c>
      <c r="F5" s="21">
        <v>4.8412583790411502E-3</v>
      </c>
      <c r="G5" s="21">
        <v>7.8109888546245704E-3</v>
      </c>
      <c r="H5" s="21"/>
      <c r="I5" s="21"/>
      <c r="J5" s="21"/>
      <c r="K5" s="21"/>
      <c r="L5" s="21"/>
      <c r="M5" s="21"/>
      <c r="N5" s="21">
        <v>5.3118109444334099E-4</v>
      </c>
      <c r="O5" s="21"/>
      <c r="P5" s="21">
        <v>8.5253780182104597E-4</v>
      </c>
      <c r="Q5" s="21">
        <v>6.3432491724652398E-4</v>
      </c>
      <c r="R5" s="21">
        <v>1.64476192544428E-3</v>
      </c>
      <c r="S5" s="21">
        <v>9.4949803884866095E-4</v>
      </c>
      <c r="T5" s="21">
        <v>0</v>
      </c>
      <c r="U5" s="21">
        <v>0</v>
      </c>
      <c r="V5" s="21">
        <v>5.3915242282712998E-5</v>
      </c>
      <c r="W5" s="21">
        <v>0</v>
      </c>
      <c r="X5" s="21">
        <v>5.2156447702985199E-5</v>
      </c>
      <c r="Y5" s="21">
        <v>1.6944781815093099E-5</v>
      </c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CC5" s="36">
        <v>4.7416357171631101E-6</v>
      </c>
      <c r="CD5" s="2">
        <v>0</v>
      </c>
      <c r="CE5" s="2">
        <v>0</v>
      </c>
      <c r="CF5" s="36">
        <v>3.69528222700265E-6</v>
      </c>
      <c r="CG5" s="2">
        <v>0</v>
      </c>
      <c r="CH5" s="2">
        <v>0</v>
      </c>
      <c r="CI5" s="2">
        <v>0</v>
      </c>
      <c r="CJ5" s="2">
        <v>0</v>
      </c>
      <c r="CK5" s="36">
        <v>1.10312167297191E-7</v>
      </c>
      <c r="CM5" s="36">
        <v>1.29911055537857E-6</v>
      </c>
      <c r="CO5" s="36">
        <v>8.1313189770783193E-6</v>
      </c>
      <c r="CR5" s="2">
        <v>0</v>
      </c>
      <c r="CS5" s="36">
        <v>7.7500989063405697E-7</v>
      </c>
    </row>
    <row r="6" spans="1:100" x14ac:dyDescent="0.15">
      <c r="A6" s="2">
        <v>4</v>
      </c>
      <c r="B6" s="21">
        <v>6.2783087401934098E-3</v>
      </c>
      <c r="C6" s="21">
        <v>1.0517543556503899E-2</v>
      </c>
      <c r="D6" s="21">
        <v>7.39774651928303E-3</v>
      </c>
      <c r="E6" s="21">
        <v>1.0310588821229099E-2</v>
      </c>
      <c r="F6" s="21">
        <v>5.3455027341025403E-3</v>
      </c>
      <c r="G6" s="21">
        <v>7.23152513349692E-3</v>
      </c>
      <c r="H6" s="21"/>
      <c r="I6" s="21"/>
      <c r="J6" s="21"/>
      <c r="K6" s="21"/>
      <c r="L6" s="21"/>
      <c r="M6" s="21"/>
      <c r="N6" s="21">
        <v>1.2593504151141399E-3</v>
      </c>
      <c r="O6" s="21"/>
      <c r="P6" s="21">
        <v>6.8618724669473798E-4</v>
      </c>
      <c r="Q6" s="21">
        <v>1.2109164177006001E-3</v>
      </c>
      <c r="R6" s="21">
        <v>9.8505755084949504E-4</v>
      </c>
      <c r="S6" s="21">
        <v>9.4616849435018703E-4</v>
      </c>
      <c r="T6" s="21">
        <v>0</v>
      </c>
      <c r="U6" s="21">
        <v>0</v>
      </c>
      <c r="V6" s="21">
        <v>5.3915242282712998E-5</v>
      </c>
      <c r="W6" s="21">
        <v>1.45123551581498E-5</v>
      </c>
      <c r="X6" s="21">
        <v>1.10457630430529E-4</v>
      </c>
      <c r="Y6" s="21">
        <v>2.6737187568978001E-5</v>
      </c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W6" s="2">
        <v>4.37947207479623E-4</v>
      </c>
      <c r="BY6" s="2">
        <v>3.04347034184318E-3</v>
      </c>
      <c r="CB6" s="36">
        <v>8.9411140840248103E-5</v>
      </c>
      <c r="CC6" s="2">
        <v>7.16568122702427E-4</v>
      </c>
      <c r="CD6" s="2">
        <v>0</v>
      </c>
      <c r="CE6" s="2">
        <v>0</v>
      </c>
      <c r="CF6" s="36">
        <v>5.23613778300765E-5</v>
      </c>
      <c r="CG6" s="2">
        <v>0</v>
      </c>
      <c r="CH6" s="2">
        <v>0</v>
      </c>
      <c r="CI6" s="2">
        <v>0</v>
      </c>
      <c r="CJ6" s="2">
        <v>0</v>
      </c>
      <c r="CK6" s="36">
        <v>1.7467383395542301E-7</v>
      </c>
      <c r="CM6" s="36">
        <v>1.29911055537857E-6</v>
      </c>
      <c r="CO6" s="36">
        <v>2.33978953317148E-5</v>
      </c>
      <c r="CR6" s="2">
        <v>0</v>
      </c>
      <c r="CS6" s="36">
        <v>4.0347290929843799E-6</v>
      </c>
    </row>
    <row r="7" spans="1:100" x14ac:dyDescent="0.15">
      <c r="A7" s="2">
        <v>5</v>
      </c>
      <c r="B7" s="21">
        <v>5.5180746970305804E-3</v>
      </c>
      <c r="C7" s="21">
        <v>1.05100829589433E-2</v>
      </c>
      <c r="D7" s="21">
        <v>8.1992173755535604E-3</v>
      </c>
      <c r="E7" s="21">
        <v>1.02294401443291E-2</v>
      </c>
      <c r="F7" s="21">
        <v>3.28479692789737E-3</v>
      </c>
      <c r="G7" s="21">
        <v>6.1606973398559903E-3</v>
      </c>
      <c r="H7" s="21"/>
      <c r="I7" s="21"/>
      <c r="J7" s="21"/>
      <c r="K7" s="21"/>
      <c r="L7" s="21"/>
      <c r="M7" s="21"/>
      <c r="N7" s="21">
        <v>5.2549477512722797E-4</v>
      </c>
      <c r="O7" s="21"/>
      <c r="P7" s="21">
        <v>5.72549049622921E-4</v>
      </c>
      <c r="Q7" s="21">
        <v>1.7899189713691201E-3</v>
      </c>
      <c r="R7" s="21">
        <v>2.1244384682922298E-3</v>
      </c>
      <c r="S7" s="21">
        <v>1.3989044998382999E-3</v>
      </c>
      <c r="T7" s="21">
        <v>0</v>
      </c>
      <c r="U7" s="21">
        <v>0</v>
      </c>
      <c r="V7" s="21">
        <v>5.3915242282712998E-5</v>
      </c>
      <c r="W7" s="21">
        <v>3.0566543031817997E-5</v>
      </c>
      <c r="X7" s="21">
        <v>1.10457630430529E-4</v>
      </c>
      <c r="Y7" s="21">
        <v>2.9980044034141399E-5</v>
      </c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W7" s="2">
        <v>8.2205665218336996E-4</v>
      </c>
      <c r="BY7" s="2">
        <v>4.4660622623688903E-3</v>
      </c>
      <c r="CC7" s="2">
        <v>1.3507769426652199E-3</v>
      </c>
      <c r="CD7" s="2">
        <v>0</v>
      </c>
      <c r="CE7" s="2">
        <v>0</v>
      </c>
      <c r="CF7" s="2">
        <v>2.2478715093439099E-4</v>
      </c>
      <c r="CG7" s="2">
        <v>0</v>
      </c>
      <c r="CH7" s="2">
        <v>0</v>
      </c>
      <c r="CI7" s="36">
        <v>2.2632712351332099E-5</v>
      </c>
      <c r="CJ7" s="2">
        <v>0</v>
      </c>
      <c r="CK7" s="36">
        <v>2.0071200220498299E-7</v>
      </c>
      <c r="CL7" s="2">
        <v>0</v>
      </c>
      <c r="CM7" s="36">
        <v>8.2533025218153196E-6</v>
      </c>
      <c r="CN7" s="2">
        <v>0</v>
      </c>
      <c r="CO7" s="36">
        <v>2.6938107716178301E-5</v>
      </c>
      <c r="CP7" s="2">
        <v>0</v>
      </c>
      <c r="CQ7" s="2">
        <v>0</v>
      </c>
      <c r="CR7" s="2">
        <v>0</v>
      </c>
      <c r="CS7" s="36">
        <v>1.46113332226262E-5</v>
      </c>
    </row>
    <row r="8" spans="1:100" x14ac:dyDescent="0.15">
      <c r="A8" s="2">
        <v>6</v>
      </c>
      <c r="B8" s="21">
        <v>6.2190579429367201E-3</v>
      </c>
      <c r="C8" s="21">
        <v>1.0510082556199001E-2</v>
      </c>
      <c r="D8" s="21">
        <v>1.0592813217370401E-2</v>
      </c>
      <c r="E8" s="21">
        <v>1.0931624603875E-2</v>
      </c>
      <c r="F8" s="21">
        <v>4.6759081822606002E-3</v>
      </c>
      <c r="G8" s="21">
        <v>7.5324613779204196E-3</v>
      </c>
      <c r="H8" s="21"/>
      <c r="I8" s="21"/>
      <c r="J8" s="21"/>
      <c r="K8" s="21"/>
      <c r="L8" s="21"/>
      <c r="M8" s="21"/>
      <c r="N8" s="21">
        <v>8.0858199082219301E-4</v>
      </c>
      <c r="O8" s="21"/>
      <c r="P8" s="21"/>
      <c r="Q8" s="21">
        <v>4.9212170603431401E-4</v>
      </c>
      <c r="R8" s="21">
        <v>2.4528672684360699E-3</v>
      </c>
      <c r="S8" s="21">
        <v>1.2088946774466299E-3</v>
      </c>
      <c r="T8" s="21">
        <v>0</v>
      </c>
      <c r="U8" s="21">
        <v>0</v>
      </c>
      <c r="V8" s="21">
        <v>5.3915242282712998E-5</v>
      </c>
      <c r="W8" s="21">
        <v>4.9012773570310399E-5</v>
      </c>
      <c r="X8" s="21">
        <v>1.3832690368929601E-4</v>
      </c>
      <c r="Y8" s="21">
        <v>3.6985787354021403E-5</v>
      </c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W8" s="36">
        <v>7.0155607309533807E-5</v>
      </c>
      <c r="BY8" s="2">
        <v>4.5267092956327703E-3</v>
      </c>
      <c r="CB8" s="2">
        <v>3.6771186804319999E-3</v>
      </c>
      <c r="CC8" s="2">
        <v>1.55315078951453E-3</v>
      </c>
      <c r="CD8" s="2">
        <v>0</v>
      </c>
      <c r="CE8" s="2">
        <v>0</v>
      </c>
      <c r="CF8" s="2">
        <v>5.6680229201645403E-4</v>
      </c>
      <c r="CG8" s="2">
        <v>0</v>
      </c>
      <c r="CH8" s="36">
        <v>2.3411552428466801E-9</v>
      </c>
      <c r="CI8" s="36">
        <v>5.0365726245433999E-5</v>
      </c>
      <c r="CJ8" s="2">
        <v>0</v>
      </c>
      <c r="CK8" s="36">
        <v>2.4782035313839E-7</v>
      </c>
      <c r="CL8" s="2">
        <v>0</v>
      </c>
      <c r="CM8" s="36">
        <v>1.0217967469148701E-5</v>
      </c>
      <c r="CN8" s="2">
        <v>0</v>
      </c>
      <c r="CO8" s="36">
        <v>8.5049064219629402E-5</v>
      </c>
      <c r="CP8" s="2">
        <v>0</v>
      </c>
      <c r="CQ8" s="2">
        <v>0</v>
      </c>
      <c r="CR8" s="2">
        <v>0</v>
      </c>
      <c r="CS8" s="36">
        <v>3.6681093689629998E-5</v>
      </c>
    </row>
    <row r="9" spans="1:100" x14ac:dyDescent="0.15">
      <c r="A9" s="2">
        <v>7</v>
      </c>
      <c r="B9" s="21">
        <v>5.91239056461422E-3</v>
      </c>
      <c r="C9" s="21">
        <v>1.0523157005340299E-2</v>
      </c>
      <c r="D9" s="21">
        <v>9.6347229836993495E-3</v>
      </c>
      <c r="E9" s="21">
        <v>9.5838726106187606E-3</v>
      </c>
      <c r="F9" s="21">
        <v>3.9567177810278598E-3</v>
      </c>
      <c r="G9" s="21">
        <v>7.4599532780613301E-3</v>
      </c>
      <c r="H9" s="21"/>
      <c r="I9" s="21"/>
      <c r="J9" s="21"/>
      <c r="K9" s="21"/>
      <c r="L9" s="21"/>
      <c r="M9" s="21"/>
      <c r="N9" s="21">
        <v>4.6965736558679598E-4</v>
      </c>
      <c r="O9" s="21"/>
      <c r="P9" s="21">
        <v>5.8119302165033195E-4</v>
      </c>
      <c r="Q9" s="21">
        <v>8.9751985318955497E-4</v>
      </c>
      <c r="R9" s="21">
        <v>1.99882444121192E-3</v>
      </c>
      <c r="S9" s="21">
        <v>9.9038296499168892E-4</v>
      </c>
      <c r="T9" s="21">
        <v>0</v>
      </c>
      <c r="U9" s="21">
        <v>0</v>
      </c>
      <c r="V9" s="21">
        <v>1.17056238100163E-4</v>
      </c>
      <c r="W9" s="21">
        <v>4.9012773570310399E-5</v>
      </c>
      <c r="X9" s="21">
        <v>1.5205836754463299E-4</v>
      </c>
      <c r="Y9" s="21">
        <v>5.1257880671282197E-5</v>
      </c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W9" s="2">
        <v>1.8631397848813201E-4</v>
      </c>
      <c r="BY9" s="2">
        <v>5.4090092135740103E-3</v>
      </c>
      <c r="CB9" s="2">
        <v>3.46490684293036E-4</v>
      </c>
      <c r="CC9" s="2">
        <v>1.4699981304293001E-3</v>
      </c>
      <c r="CD9" s="2">
        <v>0</v>
      </c>
      <c r="CE9" s="2">
        <v>0</v>
      </c>
      <c r="CF9" s="2">
        <v>8.6263277320982798E-4</v>
      </c>
      <c r="CG9" s="2">
        <v>0</v>
      </c>
      <c r="CI9" s="36">
        <v>7.9566054668201298E-5</v>
      </c>
      <c r="CJ9" s="2">
        <v>0</v>
      </c>
      <c r="CK9" s="36">
        <v>1.19346092268988E-5</v>
      </c>
      <c r="CL9" s="2">
        <v>0</v>
      </c>
      <c r="CM9" s="36">
        <v>3.73154604669557E-5</v>
      </c>
      <c r="CN9" s="2">
        <v>0</v>
      </c>
      <c r="CO9" s="36">
        <v>9.2471320485698502E-5</v>
      </c>
      <c r="CP9" s="2">
        <v>0</v>
      </c>
      <c r="CQ9" s="2">
        <v>0</v>
      </c>
      <c r="CR9" s="2">
        <v>0</v>
      </c>
      <c r="CS9" s="36">
        <v>5.5892643494044603E-5</v>
      </c>
    </row>
    <row r="10" spans="1:100" x14ac:dyDescent="0.15">
      <c r="A10" s="2">
        <v>8</v>
      </c>
      <c r="B10" s="21">
        <v>5.4048655099670001E-3</v>
      </c>
      <c r="C10" s="21">
        <v>1.0530232194838E-2</v>
      </c>
      <c r="D10" s="21">
        <v>8.1934143683259405E-3</v>
      </c>
      <c r="E10" s="21">
        <v>1.0480155119747E-2</v>
      </c>
      <c r="F10" s="21">
        <v>4.5545020392857303E-3</v>
      </c>
      <c r="G10" s="21">
        <v>7.6445055372219997E-3</v>
      </c>
      <c r="H10" s="21"/>
      <c r="I10" s="21"/>
      <c r="J10" s="21"/>
      <c r="K10" s="21"/>
      <c r="L10" s="21"/>
      <c r="M10" s="21"/>
      <c r="N10" s="21">
        <v>2.29992900875142E-4</v>
      </c>
      <c r="O10" s="21"/>
      <c r="P10" s="21">
        <v>1.3077464784875901E-3</v>
      </c>
      <c r="Q10" s="21">
        <v>3.2035279192912599E-4</v>
      </c>
      <c r="R10" s="21">
        <v>3.3957247357445002E-3</v>
      </c>
      <c r="S10" s="21">
        <v>1.2896207035800499E-3</v>
      </c>
      <c r="T10" s="21">
        <v>0</v>
      </c>
      <c r="U10" s="21">
        <v>0</v>
      </c>
      <c r="V10" s="21">
        <v>1.7598654820088201E-4</v>
      </c>
      <c r="W10" s="21">
        <v>6.2524370322210098E-5</v>
      </c>
      <c r="X10" s="21">
        <v>2.06770487560707E-4</v>
      </c>
      <c r="Y10" s="21">
        <v>7.2237919500312594E-5</v>
      </c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W10" s="2">
        <v>1.70375572224079E-4</v>
      </c>
      <c r="BY10" s="2">
        <v>4.9216503155419403E-3</v>
      </c>
      <c r="BZ10" s="2">
        <v>2.9979903902921601E-4</v>
      </c>
      <c r="CB10" s="2">
        <v>3.8439604190924898E-4</v>
      </c>
      <c r="CC10" s="2">
        <v>9.2034804412562295E-4</v>
      </c>
      <c r="CD10" s="36">
        <v>2.1532487203147902E-6</v>
      </c>
      <c r="CE10" s="2">
        <v>0</v>
      </c>
      <c r="CF10" s="2">
        <v>9.3312575698877595E-4</v>
      </c>
      <c r="CG10" s="2">
        <v>0</v>
      </c>
      <c r="CI10" s="2">
        <v>1.04786815654788E-4</v>
      </c>
      <c r="CJ10" s="2">
        <v>0</v>
      </c>
      <c r="CK10" s="36">
        <v>1.19534848793734E-5</v>
      </c>
      <c r="CL10" s="2">
        <v>0</v>
      </c>
      <c r="CM10" s="36">
        <v>4.9008231483422202E-5</v>
      </c>
      <c r="CN10" s="2">
        <v>0</v>
      </c>
      <c r="CO10" s="2">
        <v>1.15138587559505E-4</v>
      </c>
      <c r="CP10" s="2">
        <v>0</v>
      </c>
      <c r="CQ10" s="2">
        <v>0</v>
      </c>
      <c r="CR10" s="2">
        <v>0</v>
      </c>
      <c r="CS10" s="36">
        <v>6.3488972758439106E-5</v>
      </c>
    </row>
    <row r="11" spans="1:100" x14ac:dyDescent="0.15">
      <c r="A11" s="2">
        <v>9</v>
      </c>
      <c r="B11" s="21">
        <v>5.4120386251589204E-3</v>
      </c>
      <c r="C11" s="21">
        <v>1.0525323318714599E-2</v>
      </c>
      <c r="D11" s="21">
        <v>7.4085940029802603E-3</v>
      </c>
      <c r="E11" s="21">
        <v>9.6676272038162796E-3</v>
      </c>
      <c r="F11" s="21">
        <v>5.1599638486124503E-3</v>
      </c>
      <c r="G11" s="21">
        <v>7.58996448385471E-3</v>
      </c>
      <c r="H11" s="21"/>
      <c r="I11" s="21"/>
      <c r="J11" s="21"/>
      <c r="K11" s="21"/>
      <c r="L11" s="21"/>
      <c r="M11" s="21"/>
      <c r="N11" s="21">
        <v>7.0716872895802501E-4</v>
      </c>
      <c r="O11" s="21"/>
      <c r="P11" s="21">
        <v>1.82256229894632E-3</v>
      </c>
      <c r="Q11" s="21">
        <v>7.6445101702373505E-4</v>
      </c>
      <c r="R11" s="21">
        <v>5.7504735765144099E-3</v>
      </c>
      <c r="S11" s="21">
        <v>1.63156687525597E-3</v>
      </c>
      <c r="T11" s="21">
        <v>5.6474423742614402E-6</v>
      </c>
      <c r="U11" s="21">
        <v>0</v>
      </c>
      <c r="V11" s="21">
        <v>3.6492041038799997E-4</v>
      </c>
      <c r="W11" s="21">
        <v>7.6933088912446596E-5</v>
      </c>
      <c r="X11" s="21">
        <v>2.2403269906024799E-4</v>
      </c>
      <c r="Y11" s="21">
        <v>1.1572701806529799E-4</v>
      </c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Y11" s="2">
        <v>6.1919472138834896E-3</v>
      </c>
      <c r="BZ11" s="36">
        <v>9.1729070729465594E-6</v>
      </c>
      <c r="CC11" s="2">
        <v>7.4381329407084099E-4</v>
      </c>
      <c r="CD11" s="36">
        <v>2.3521861619579101E-5</v>
      </c>
      <c r="CE11" s="2">
        <v>0</v>
      </c>
      <c r="CF11" s="2">
        <v>9.3312575698877595E-4</v>
      </c>
      <c r="CG11" s="2">
        <v>0</v>
      </c>
      <c r="CI11" s="2">
        <v>1.1370131704812599E-4</v>
      </c>
      <c r="CJ11" s="2">
        <v>0</v>
      </c>
      <c r="CK11" s="36">
        <v>1.1967594496915E-5</v>
      </c>
      <c r="CL11" s="2">
        <v>0</v>
      </c>
      <c r="CM11" s="36">
        <v>5.40454773549704E-5</v>
      </c>
      <c r="CN11" s="2">
        <v>0</v>
      </c>
      <c r="CO11" s="2">
        <v>1.1744918566060099E-4</v>
      </c>
      <c r="CP11" s="2">
        <v>0</v>
      </c>
      <c r="CQ11" s="2">
        <v>0</v>
      </c>
      <c r="CR11" s="2">
        <v>0</v>
      </c>
      <c r="CS11" s="36">
        <v>6.6026826516208306E-5</v>
      </c>
    </row>
    <row r="12" spans="1:100" x14ac:dyDescent="0.15">
      <c r="A12" s="2">
        <v>10</v>
      </c>
      <c r="B12" s="21">
        <v>6.81182142318795E-3</v>
      </c>
      <c r="C12" s="21">
        <v>1.05446545776125E-2</v>
      </c>
      <c r="D12" s="21">
        <v>6.8460700820399401E-3</v>
      </c>
      <c r="E12" s="21">
        <v>1.0447964532399601E-2</v>
      </c>
      <c r="F12" s="21">
        <v>-6.7394391493728004E-3</v>
      </c>
      <c r="G12" s="21">
        <v>7.7580614356220498E-3</v>
      </c>
      <c r="H12" s="21"/>
      <c r="I12" s="21"/>
      <c r="J12" s="21"/>
      <c r="K12" s="21"/>
      <c r="L12" s="21"/>
      <c r="M12" s="21"/>
      <c r="N12" s="21">
        <v>3.0843829256492602E-4</v>
      </c>
      <c r="O12" s="21"/>
      <c r="P12" s="21">
        <v>3.8458839390485698E-3</v>
      </c>
      <c r="Q12" s="21"/>
      <c r="R12" s="21">
        <v>1.3773861577243701E-2</v>
      </c>
      <c r="S12" s="21">
        <v>2.3505951565014299E-3</v>
      </c>
      <c r="T12" s="21">
        <v>5.6474423742614402E-6</v>
      </c>
      <c r="U12" s="21">
        <v>0</v>
      </c>
      <c r="V12" s="21">
        <v>5.48649373120697E-4</v>
      </c>
      <c r="W12" s="21">
        <v>8.9319299283026194E-5</v>
      </c>
      <c r="X12" s="21">
        <v>2.5279200159964598E-4</v>
      </c>
      <c r="Y12" s="21">
        <v>1.58440533747478E-4</v>
      </c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Y12" s="2">
        <v>2.69609131958778E-2</v>
      </c>
      <c r="BZ12" s="2">
        <v>1.5076761535940401E-4</v>
      </c>
      <c r="CC12" s="2">
        <v>1.1086418628069299E-3</v>
      </c>
      <c r="CD12" s="36">
        <v>2.8361133687100501E-5</v>
      </c>
      <c r="CE12" s="2">
        <v>0</v>
      </c>
      <c r="CF12" s="2">
        <v>9.6120503498166505E-4</v>
      </c>
      <c r="CG12" s="2">
        <v>0</v>
      </c>
      <c r="CI12" s="2">
        <v>1.1370131704812599E-4</v>
      </c>
      <c r="CJ12" s="2">
        <v>0</v>
      </c>
      <c r="CK12" s="36">
        <v>1.20442953472344E-5</v>
      </c>
      <c r="CL12" s="2">
        <v>0</v>
      </c>
      <c r="CM12" s="36">
        <v>5.4720337705428303E-5</v>
      </c>
      <c r="CN12" s="36">
        <v>1.91749464957211E-5</v>
      </c>
      <c r="CO12" s="2">
        <v>1.1744918566060099E-4</v>
      </c>
      <c r="CP12" s="2">
        <v>0</v>
      </c>
      <c r="CQ12" s="2">
        <v>0</v>
      </c>
      <c r="CR12" s="2">
        <v>0</v>
      </c>
      <c r="CS12" s="36">
        <v>6.86010919376656E-5</v>
      </c>
    </row>
    <row r="13" spans="1:100" x14ac:dyDescent="0.15">
      <c r="A13" s="2">
        <v>11</v>
      </c>
      <c r="B13" s="21">
        <v>5.5052879430608596E-3</v>
      </c>
      <c r="C13" s="21">
        <v>1.05560621972677E-2</v>
      </c>
      <c r="D13" s="21">
        <v>6.9491499150924497E-3</v>
      </c>
      <c r="E13" s="21">
        <v>1.0063248285413001E-2</v>
      </c>
      <c r="F13" s="21">
        <v>8.8927254800623603E-3</v>
      </c>
      <c r="G13" s="21">
        <v>7.8316062140490993E-3</v>
      </c>
      <c r="H13" s="21"/>
      <c r="I13" s="21"/>
      <c r="J13" s="21"/>
      <c r="K13" s="21"/>
      <c r="L13" s="21"/>
      <c r="M13" s="21"/>
      <c r="N13" s="21"/>
      <c r="O13" s="21"/>
      <c r="P13" s="21">
        <v>6.1838035168353903E-3</v>
      </c>
      <c r="Q13" s="21">
        <v>1.44535701729846E-3</v>
      </c>
      <c r="R13" s="21">
        <v>6.2369960094749398E-2</v>
      </c>
      <c r="S13" s="21">
        <v>3.6101645762985001E-3</v>
      </c>
      <c r="T13" s="21">
        <v>5.6474423742614402E-6</v>
      </c>
      <c r="U13" s="21">
        <v>0</v>
      </c>
      <c r="V13" s="21">
        <v>7.1153197693520998E-4</v>
      </c>
      <c r="W13" s="21">
        <v>1.2656972811143899E-4</v>
      </c>
      <c r="X13" s="21">
        <v>2.5279200159964598E-4</v>
      </c>
      <c r="Y13" s="21">
        <v>1.9861353543279201E-4</v>
      </c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W13" s="2">
        <v>2.6527943001711902E-4</v>
      </c>
      <c r="BY13" s="2">
        <v>2.8845567339586299E-2</v>
      </c>
      <c r="BZ13" s="2">
        <v>2.10731306830004E-4</v>
      </c>
      <c r="CC13" s="2">
        <v>7.53832711290459E-4</v>
      </c>
      <c r="CD13" s="36">
        <v>3.7659230086223301E-5</v>
      </c>
      <c r="CE13" s="2">
        <v>0</v>
      </c>
      <c r="CF13" s="2">
        <v>9.6120503498166505E-4</v>
      </c>
      <c r="CG13" s="2">
        <v>0</v>
      </c>
      <c r="CI13" s="2">
        <v>1.1370131704812599E-4</v>
      </c>
      <c r="CJ13" s="2">
        <v>0</v>
      </c>
      <c r="CK13" s="36">
        <v>1.20997913811148E-5</v>
      </c>
      <c r="CL13" s="2">
        <v>0</v>
      </c>
      <c r="CM13" s="36">
        <v>5.9096960654624999E-5</v>
      </c>
      <c r="CN13" s="36">
        <v>1.91749464957211E-5</v>
      </c>
      <c r="CO13" s="2">
        <v>1.25544570904198E-4</v>
      </c>
      <c r="CP13" s="2">
        <v>0</v>
      </c>
      <c r="CQ13" s="2">
        <v>0</v>
      </c>
      <c r="CR13" s="2">
        <v>0</v>
      </c>
      <c r="CS13" s="36">
        <v>6.99981501119978E-5</v>
      </c>
    </row>
    <row r="14" spans="1:100" x14ac:dyDescent="0.15">
      <c r="A14" s="2">
        <v>12</v>
      </c>
      <c r="B14" s="21">
        <v>4.8054499316405996E-3</v>
      </c>
      <c r="C14" s="21">
        <v>1.0551426837769599E-2</v>
      </c>
      <c r="D14" s="21">
        <v>6.8585660977636097E-3</v>
      </c>
      <c r="E14" s="21">
        <v>1.00837688346158E-2</v>
      </c>
      <c r="F14" s="21">
        <v>3.9864911987542804E-3</v>
      </c>
      <c r="G14" s="21">
        <v>7.7596386980751698E-3</v>
      </c>
      <c r="H14" s="21"/>
      <c r="I14" s="21"/>
      <c r="J14" s="21"/>
      <c r="K14" s="21"/>
      <c r="L14" s="21"/>
      <c r="M14" s="21"/>
      <c r="N14" s="21"/>
      <c r="O14" s="21"/>
      <c r="P14" s="21">
        <v>8.4380144446395706E-3</v>
      </c>
      <c r="Q14" s="21"/>
      <c r="R14" s="21">
        <v>1.9247620785979101E-2</v>
      </c>
      <c r="S14" s="21">
        <v>3.8950035009084299E-3</v>
      </c>
      <c r="T14" s="21">
        <v>5.6474423742614402E-6</v>
      </c>
      <c r="U14" s="21">
        <v>0</v>
      </c>
      <c r="V14" s="21">
        <v>8.1814597165699395E-4</v>
      </c>
      <c r="W14" s="21">
        <v>1.2656972811143899E-4</v>
      </c>
      <c r="X14" s="21">
        <v>2.5279200159964598E-4</v>
      </c>
      <c r="Y14" s="21">
        <v>2.1998352833611399E-4</v>
      </c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W14" s="2">
        <v>3.53300460095304E-4</v>
      </c>
      <c r="BY14" s="2">
        <v>1.8161266212033001E-2</v>
      </c>
      <c r="BZ14" s="2">
        <v>3.3414177345828601E-4</v>
      </c>
      <c r="CB14" s="2">
        <v>2.4994185574671798E-2</v>
      </c>
      <c r="CC14" s="2">
        <v>6.3270152248396305E-4</v>
      </c>
      <c r="CD14" s="36">
        <v>4.6189523128764599E-5</v>
      </c>
      <c r="CE14" s="2">
        <v>0</v>
      </c>
      <c r="CF14" s="2">
        <v>9.65433519211043E-4</v>
      </c>
      <c r="CG14" s="2">
        <v>0</v>
      </c>
      <c r="CI14" s="2">
        <v>1.1370131704812599E-4</v>
      </c>
      <c r="CJ14" s="2">
        <v>0</v>
      </c>
      <c r="CK14" s="36">
        <v>1.21009223046582E-5</v>
      </c>
      <c r="CL14" s="2">
        <v>0</v>
      </c>
      <c r="CM14" s="36">
        <v>6.09453981229282E-5</v>
      </c>
      <c r="CN14" s="36">
        <v>1.91749464957211E-5</v>
      </c>
      <c r="CO14" s="2">
        <v>1.4894438332082601E-4</v>
      </c>
      <c r="CP14" s="2">
        <v>0</v>
      </c>
      <c r="CQ14" s="2">
        <v>0</v>
      </c>
      <c r="CR14" s="2">
        <v>0</v>
      </c>
      <c r="CS14" s="36">
        <v>7.2330330396996106E-5</v>
      </c>
    </row>
    <row r="15" spans="1:100" x14ac:dyDescent="0.15">
      <c r="A15" s="2">
        <v>13</v>
      </c>
      <c r="B15" s="21">
        <v>6.5446202191702602E-3</v>
      </c>
      <c r="C15" s="21">
        <v>1.05618265506278E-2</v>
      </c>
      <c r="D15" s="21">
        <v>5.5889120824388601E-3</v>
      </c>
      <c r="E15" s="21">
        <v>9.1192966467313705E-3</v>
      </c>
      <c r="F15" s="21">
        <v>1.4151158174346499E-3</v>
      </c>
      <c r="G15" s="21">
        <v>7.6133938703356798E-3</v>
      </c>
      <c r="H15" s="21"/>
      <c r="I15" s="21"/>
      <c r="J15" s="21"/>
      <c r="K15" s="21"/>
      <c r="L15" s="21"/>
      <c r="M15" s="21"/>
      <c r="N15" s="21">
        <v>3.5543751068244301E-4</v>
      </c>
      <c r="O15" s="21"/>
      <c r="P15" s="21">
        <v>1.24194379937866E-2</v>
      </c>
      <c r="Q15" s="21">
        <v>7.7729564812066901E-4</v>
      </c>
      <c r="R15" s="21">
        <v>2.7610014146710899E-2</v>
      </c>
      <c r="S15" s="21">
        <v>4.6540043966758196E-3</v>
      </c>
      <c r="T15" s="21">
        <v>5.6474423742614402E-6</v>
      </c>
      <c r="U15" s="21">
        <v>0</v>
      </c>
      <c r="V15" s="21">
        <v>9.6214354771608803E-4</v>
      </c>
      <c r="W15" s="21">
        <v>1.2656972811143899E-4</v>
      </c>
      <c r="X15" s="21">
        <v>2.5279200159964598E-4</v>
      </c>
      <c r="Y15" s="21">
        <v>2.4884678579597001E-4</v>
      </c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W15" s="2">
        <v>5.3321223946510999E-4</v>
      </c>
      <c r="BY15" s="2">
        <v>1.53008864215801E-2</v>
      </c>
      <c r="BZ15" s="2">
        <v>2.6345151184859503E-4</v>
      </c>
      <c r="CC15" s="2">
        <v>4.7080913044609602E-4</v>
      </c>
      <c r="CD15" s="36">
        <v>4.9414586393675003E-5</v>
      </c>
      <c r="CE15" s="2">
        <v>0</v>
      </c>
      <c r="CF15" s="2">
        <v>9.7790088714560901E-4</v>
      </c>
      <c r="CG15" s="2">
        <v>0</v>
      </c>
      <c r="CI15" s="2">
        <v>1.1370131704812599E-4</v>
      </c>
      <c r="CJ15" s="2">
        <v>0</v>
      </c>
      <c r="CK15" s="36">
        <v>1.21075664804758E-5</v>
      </c>
      <c r="CL15" s="2">
        <v>0</v>
      </c>
      <c r="CM15" s="36">
        <v>6.4819580669694298E-5</v>
      </c>
      <c r="CN15" s="36">
        <v>6.3621816176479204E-5</v>
      </c>
      <c r="CO15" s="2">
        <v>1.4894438332082601E-4</v>
      </c>
      <c r="CP15" s="2">
        <v>0</v>
      </c>
      <c r="CQ15" s="2">
        <v>0</v>
      </c>
      <c r="CR15" s="2">
        <v>0</v>
      </c>
      <c r="CS15" s="36">
        <v>7.5434637394429104E-5</v>
      </c>
    </row>
    <row r="16" spans="1:100" x14ac:dyDescent="0.15">
      <c r="A16" s="2">
        <v>14</v>
      </c>
      <c r="B16" s="21">
        <v>3.60931627159977E-3</v>
      </c>
      <c r="C16" s="21">
        <v>1.05666542985419E-2</v>
      </c>
      <c r="D16" s="21">
        <v>7.9232009026482097E-3</v>
      </c>
      <c r="E16" s="21">
        <v>1.00449705678594E-2</v>
      </c>
      <c r="F16" s="21">
        <v>8.7396413529759708E-3</v>
      </c>
      <c r="G16" s="21">
        <v>8.4730326400835696E-3</v>
      </c>
      <c r="H16" s="21"/>
      <c r="I16" s="21"/>
      <c r="J16" s="21"/>
      <c r="K16" s="21"/>
      <c r="L16" s="21"/>
      <c r="M16" s="21"/>
      <c r="N16" s="21">
        <v>6.8075512423586401E-4</v>
      </c>
      <c r="O16" s="21"/>
      <c r="P16" s="21">
        <v>8.9127908102138095E-3</v>
      </c>
      <c r="Q16" s="21">
        <v>2.9017959087921698E-4</v>
      </c>
      <c r="R16" s="21">
        <v>9.5029020483539603E-2</v>
      </c>
      <c r="S16" s="21">
        <v>3.0461221897956602E-3</v>
      </c>
      <c r="T16" s="21">
        <v>5.6474423742614402E-6</v>
      </c>
      <c r="U16" s="21">
        <v>0</v>
      </c>
      <c r="V16" s="21">
        <v>9.8928079176127193E-4</v>
      </c>
      <c r="W16" s="21">
        <v>1.2656972811143899E-4</v>
      </c>
      <c r="X16" s="21">
        <v>2.5279200159964598E-4</v>
      </c>
      <c r="Y16" s="21">
        <v>2.5428624723041501E-4</v>
      </c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W16" s="2">
        <v>3.3920936833822602E-3</v>
      </c>
      <c r="BY16" s="2">
        <v>5.6154841789049503E-3</v>
      </c>
      <c r="BZ16" s="2">
        <v>5.3294222252886101E-4</v>
      </c>
      <c r="CC16" s="2">
        <v>5.5917043349058598E-4</v>
      </c>
      <c r="CD16" s="36">
        <v>5.1053759970444398E-5</v>
      </c>
      <c r="CE16" s="2">
        <v>0</v>
      </c>
      <c r="CF16" s="2">
        <v>9.7790088714560901E-4</v>
      </c>
      <c r="CG16" s="2">
        <v>0</v>
      </c>
      <c r="CI16" s="2">
        <v>1.1370131704812599E-4</v>
      </c>
      <c r="CJ16" s="2">
        <v>0</v>
      </c>
      <c r="CK16" s="36">
        <v>1.2111800712075801E-5</v>
      </c>
      <c r="CL16" s="2">
        <v>0</v>
      </c>
      <c r="CM16" s="36">
        <v>6.4819580669694298E-5</v>
      </c>
      <c r="CN16" s="36">
        <v>8.5825688683199998E-5</v>
      </c>
      <c r="CO16" s="2">
        <v>1.4894438332082601E-4</v>
      </c>
      <c r="CP16" s="2">
        <v>0</v>
      </c>
      <c r="CQ16" s="2">
        <v>0</v>
      </c>
      <c r="CR16" s="2">
        <v>0</v>
      </c>
      <c r="CS16" s="36">
        <v>7.6564527816849398E-5</v>
      </c>
    </row>
    <row r="17" spans="1:97" x14ac:dyDescent="0.15">
      <c r="A17" s="2">
        <v>15</v>
      </c>
      <c r="B17" s="21">
        <v>-3.0300583928836902E-4</v>
      </c>
      <c r="C17" s="21">
        <v>1.0558458717650101E-2</v>
      </c>
      <c r="D17" s="21">
        <v>7.60351160135052E-3</v>
      </c>
      <c r="E17" s="21">
        <v>9.62520318531657E-3</v>
      </c>
      <c r="F17" s="21">
        <v>1.11196852590227E-2</v>
      </c>
      <c r="G17" s="21">
        <v>7.5638355148549396E-3</v>
      </c>
      <c r="H17" s="21"/>
      <c r="I17" s="21"/>
      <c r="J17" s="21"/>
      <c r="K17" s="21"/>
      <c r="L17" s="21"/>
      <c r="M17" s="21"/>
      <c r="N17" s="21">
        <v>1.3535589800818401E-3</v>
      </c>
      <c r="O17" s="21"/>
      <c r="P17" s="21">
        <v>6.3571260680736303E-3</v>
      </c>
      <c r="Q17" s="21">
        <v>1.9897965025873401E-3</v>
      </c>
      <c r="R17" s="21">
        <v>9.2542035477732695E-2</v>
      </c>
      <c r="S17" s="21">
        <v>2.9958717625236599E-3</v>
      </c>
      <c r="T17" s="21">
        <v>5.6474423742614402E-6</v>
      </c>
      <c r="U17" s="21">
        <v>0</v>
      </c>
      <c r="V17" s="21">
        <v>1.00563364751724E-3</v>
      </c>
      <c r="W17" s="21">
        <v>1.76513900245193E-4</v>
      </c>
      <c r="X17" s="21">
        <v>2.5279200159964598E-4</v>
      </c>
      <c r="Y17" s="21">
        <v>2.6765250155311399E-4</v>
      </c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W17" s="2">
        <v>3.4982570489226301E-3</v>
      </c>
      <c r="BZ17" s="2">
        <v>2.31541168292009E-4</v>
      </c>
      <c r="CC17" s="2">
        <v>3.03690425860074E-4</v>
      </c>
      <c r="CD17" s="36">
        <v>5.1053759970444398E-5</v>
      </c>
      <c r="CE17" s="2">
        <v>0</v>
      </c>
      <c r="CF17" s="2">
        <v>9.7790088714560901E-4</v>
      </c>
      <c r="CG17" s="2">
        <v>0</v>
      </c>
      <c r="CI17" s="2">
        <v>1.1370131704812599E-4</v>
      </c>
      <c r="CJ17" s="2">
        <v>0</v>
      </c>
      <c r="CK17" s="36">
        <v>2.3299192597790301E-5</v>
      </c>
      <c r="CL17" s="2">
        <v>0</v>
      </c>
      <c r="CM17" s="36">
        <v>6.4819580669694298E-5</v>
      </c>
      <c r="CN17" s="2">
        <v>1.07851305651287E-4</v>
      </c>
      <c r="CO17" s="2">
        <v>1.4894438332082601E-4</v>
      </c>
      <c r="CP17" s="2">
        <v>0</v>
      </c>
      <c r="CQ17" s="2">
        <v>0</v>
      </c>
      <c r="CR17" s="2">
        <v>0</v>
      </c>
      <c r="CS17" s="36">
        <v>7.8268290333159996E-5</v>
      </c>
    </row>
    <row r="18" spans="1:97" x14ac:dyDescent="0.15">
      <c r="A18" s="2">
        <v>16</v>
      </c>
      <c r="B18" s="21">
        <v>2.50309071943422E-3</v>
      </c>
      <c r="C18" s="21">
        <v>1.0560537812388301E-2</v>
      </c>
      <c r="D18" s="21">
        <v>9.0703989112695203E-3</v>
      </c>
      <c r="E18" s="21">
        <v>9.3163717056564902E-3</v>
      </c>
      <c r="F18" s="21">
        <v>-1.38448751671912E-2</v>
      </c>
      <c r="G18" s="21">
        <v>8.6274470628063607E-3</v>
      </c>
      <c r="H18" s="21"/>
      <c r="I18" s="21"/>
      <c r="J18" s="21"/>
      <c r="K18" s="21"/>
      <c r="L18" s="21"/>
      <c r="M18" s="21"/>
      <c r="N18" s="21">
        <v>5.8526695480316598E-4</v>
      </c>
      <c r="O18" s="21"/>
      <c r="P18" s="21">
        <v>3.11411875032089E-3</v>
      </c>
      <c r="Q18" s="21">
        <v>3.1515388433474197E-4</v>
      </c>
      <c r="R18" s="21">
        <v>7.1377391740838098E-2</v>
      </c>
      <c r="S18" s="21">
        <v>1.5695812386504499E-3</v>
      </c>
      <c r="T18" s="21">
        <v>5.6474423742614402E-6</v>
      </c>
      <c r="U18" s="21">
        <v>0</v>
      </c>
      <c r="V18" s="21">
        <v>1.03286459350646E-3</v>
      </c>
      <c r="W18" s="21">
        <v>1.76513900245193E-4</v>
      </c>
      <c r="X18" s="21">
        <v>2.6475608897184199E-4</v>
      </c>
      <c r="Y18" s="21">
        <v>2.7451870076197402E-4</v>
      </c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W18" s="2">
        <v>1.83907556831097E-3</v>
      </c>
      <c r="BY18" s="2">
        <v>3.1755326644281401E-3</v>
      </c>
      <c r="BZ18" s="2">
        <v>2.6167327441448899E-4</v>
      </c>
      <c r="CC18" s="2">
        <v>3.3147088191111201E-4</v>
      </c>
      <c r="CD18" s="36">
        <v>6.1972009166025505E-5</v>
      </c>
      <c r="CE18" s="2">
        <v>0</v>
      </c>
      <c r="CF18" s="2">
        <v>9.7790088714560901E-4</v>
      </c>
      <c r="CG18" s="2">
        <v>0</v>
      </c>
      <c r="CI18" s="2">
        <v>1.1370131704812599E-4</v>
      </c>
      <c r="CJ18" s="2">
        <v>0</v>
      </c>
      <c r="CK18" s="36">
        <v>2.33170450337256E-5</v>
      </c>
      <c r="CL18" s="2">
        <v>0</v>
      </c>
      <c r="CM18" s="36">
        <v>6.4819580669694298E-5</v>
      </c>
      <c r="CN18" s="2">
        <v>1.07851305651287E-4</v>
      </c>
      <c r="CO18" s="2">
        <v>1.4894438332082601E-4</v>
      </c>
      <c r="CP18" s="2">
        <v>0</v>
      </c>
      <c r="CQ18" s="2">
        <v>0</v>
      </c>
      <c r="CR18" s="2">
        <v>0</v>
      </c>
      <c r="CS18" s="36">
        <v>7.8972730453075104E-5</v>
      </c>
    </row>
    <row r="19" spans="1:97" x14ac:dyDescent="0.15">
      <c r="A19" s="2">
        <v>17</v>
      </c>
      <c r="B19" s="21">
        <v>5.2231087389900304E-3</v>
      </c>
      <c r="C19" s="21">
        <v>1.05655138742278E-2</v>
      </c>
      <c r="D19" s="21">
        <v>8.8037895433632895E-3</v>
      </c>
      <c r="E19" s="21">
        <v>9.5115939051641004E-3</v>
      </c>
      <c r="F19" s="21">
        <v>1.0340365052970099E-2</v>
      </c>
      <c r="G19" s="21">
        <v>8.7201795582009505E-3</v>
      </c>
      <c r="H19" s="21"/>
      <c r="I19" s="21"/>
      <c r="J19" s="21"/>
      <c r="K19" s="21"/>
      <c r="L19" s="21"/>
      <c r="M19" s="21"/>
      <c r="N19" s="21">
        <v>7.1026576861176404E-4</v>
      </c>
      <c r="O19" s="21"/>
      <c r="P19" s="21">
        <v>1.9933798047092901E-3</v>
      </c>
      <c r="Q19" s="21">
        <v>1.7054073345057501E-3</v>
      </c>
      <c r="R19" s="21">
        <v>0.128271432104892</v>
      </c>
      <c r="S19" s="21">
        <v>1.8273886805239201E-3</v>
      </c>
      <c r="T19" s="21">
        <v>5.6474423742614402E-6</v>
      </c>
      <c r="U19" s="21">
        <v>0</v>
      </c>
      <c r="V19" s="21">
        <v>1.0612758721416701E-3</v>
      </c>
      <c r="W19" s="21">
        <v>1.8944161836105899E-4</v>
      </c>
      <c r="X19" s="21">
        <v>2.6475608897184199E-4</v>
      </c>
      <c r="Y19" s="21">
        <v>2.8282486008194998E-4</v>
      </c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W19" s="2">
        <v>1.2588173853237601E-3</v>
      </c>
      <c r="BY19" s="2">
        <v>3.5383714453088E-3</v>
      </c>
      <c r="BZ19" s="2">
        <v>4.4992915753912401E-4</v>
      </c>
      <c r="CC19" s="2">
        <v>4.52896409956162E-4</v>
      </c>
      <c r="CD19" s="36">
        <v>6.5842782940925306E-5</v>
      </c>
      <c r="CE19" s="2">
        <v>0</v>
      </c>
      <c r="CF19" s="2">
        <v>9.7790088714560901E-4</v>
      </c>
      <c r="CG19" s="2">
        <v>0</v>
      </c>
      <c r="CI19" s="2">
        <v>1.1370131704812599E-4</v>
      </c>
      <c r="CJ19" s="2">
        <v>0</v>
      </c>
      <c r="CK19" s="36">
        <v>2.3379784363634099E-5</v>
      </c>
      <c r="CL19" s="2">
        <v>0</v>
      </c>
      <c r="CM19" s="36">
        <v>6.4819580669694298E-5</v>
      </c>
      <c r="CN19" s="2">
        <v>1.30661121330876E-4</v>
      </c>
      <c r="CO19" s="2">
        <v>1.4894438332082601E-4</v>
      </c>
      <c r="CP19" s="2">
        <v>0</v>
      </c>
      <c r="CQ19" s="2">
        <v>0</v>
      </c>
      <c r="CR19" s="2">
        <v>0</v>
      </c>
      <c r="CS19" s="36">
        <v>8.02779218355832E-5</v>
      </c>
    </row>
    <row r="20" spans="1:97" x14ac:dyDescent="0.15">
      <c r="A20" s="2">
        <v>18</v>
      </c>
      <c r="B20" s="21">
        <v>5.5100020725331097E-3</v>
      </c>
      <c r="C20" s="21">
        <v>1.05851218145661E-2</v>
      </c>
      <c r="D20" s="21">
        <v>6.4347492651931799E-3</v>
      </c>
      <c r="E20" s="21">
        <v>9.1781665321047697E-3</v>
      </c>
      <c r="F20" s="21">
        <v>-3.20452712767181E-2</v>
      </c>
      <c r="G20" s="21">
        <v>7.4570126897717101E-3</v>
      </c>
      <c r="H20" s="21"/>
      <c r="I20" s="21"/>
      <c r="J20" s="21"/>
      <c r="K20" s="21"/>
      <c r="L20" s="21"/>
      <c r="M20" s="21"/>
      <c r="N20" s="21"/>
      <c r="O20" s="21"/>
      <c r="P20" s="21">
        <v>3.29952588151933E-3</v>
      </c>
      <c r="Q20" s="21">
        <v>6.9601405225460896E-4</v>
      </c>
      <c r="R20" s="21">
        <v>0.11501054998245799</v>
      </c>
      <c r="S20" s="21">
        <v>2.13791933499652E-3</v>
      </c>
      <c r="T20" s="21">
        <v>5.6474423742614402E-6</v>
      </c>
      <c r="U20" s="21">
        <v>0</v>
      </c>
      <c r="V20" s="21">
        <v>1.1173551879689501E-3</v>
      </c>
      <c r="W20" s="21">
        <v>1.8944161836105899E-4</v>
      </c>
      <c r="X20" s="21">
        <v>2.6475608897184199E-4</v>
      </c>
      <c r="Y20" s="21">
        <v>2.9406554742679301E-4</v>
      </c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21"/>
      <c r="BK20" s="21"/>
      <c r="BL20" s="21"/>
      <c r="BM20" s="21"/>
      <c r="BN20" s="21"/>
      <c r="BO20" s="21"/>
      <c r="BP20" s="21"/>
      <c r="BQ20" s="21"/>
      <c r="BR20" s="21"/>
      <c r="BS20" s="21"/>
      <c r="BT20" s="21"/>
      <c r="BU20" s="21"/>
      <c r="BW20" s="2">
        <v>1.5588490198869601E-3</v>
      </c>
      <c r="BY20" s="2">
        <v>1.45077778141491E-2</v>
      </c>
      <c r="CC20" s="2">
        <v>9.4844577849631496E-4</v>
      </c>
      <c r="CD20" s="36">
        <v>7.1329519799863601E-5</v>
      </c>
      <c r="CE20" s="2">
        <v>0</v>
      </c>
      <c r="CF20" s="2">
        <v>9.7790088714560901E-4</v>
      </c>
      <c r="CG20" s="2">
        <v>0</v>
      </c>
      <c r="CI20" s="2">
        <v>1.1370131704812599E-4</v>
      </c>
      <c r="CJ20" s="2">
        <v>0</v>
      </c>
      <c r="CK20" s="36">
        <v>2.3379784363634099E-5</v>
      </c>
      <c r="CL20" s="2">
        <v>0</v>
      </c>
      <c r="CM20" s="36">
        <v>6.6929943007685904E-5</v>
      </c>
      <c r="CN20" s="2">
        <v>1.30661121330876E-4</v>
      </c>
      <c r="CO20" s="2">
        <v>1.5495534004852999E-4</v>
      </c>
      <c r="CP20" s="2">
        <v>0</v>
      </c>
      <c r="CQ20" s="2">
        <v>0</v>
      </c>
      <c r="CR20" s="2">
        <v>0</v>
      </c>
      <c r="CS20" s="36">
        <v>8.1146065626220494E-5</v>
      </c>
    </row>
    <row r="21" spans="1:97" x14ac:dyDescent="0.15">
      <c r="A21" s="2">
        <v>19</v>
      </c>
      <c r="B21" s="21">
        <v>3.45841877053327E-3</v>
      </c>
      <c r="C21" s="21">
        <v>1.05954628768736E-2</v>
      </c>
      <c r="D21" s="21">
        <v>5.9047082534956497E-3</v>
      </c>
      <c r="E21" s="21">
        <v>1.0414237034752E-2</v>
      </c>
      <c r="F21" s="21">
        <v>1.1738990216277501E-2</v>
      </c>
      <c r="G21" s="21">
        <v>7.0947840745864297E-3</v>
      </c>
      <c r="H21" s="21"/>
      <c r="I21" s="21"/>
      <c r="J21" s="21"/>
      <c r="K21" s="21"/>
      <c r="L21" s="21"/>
      <c r="M21" s="21"/>
      <c r="N21" s="21">
        <v>1.09255636873439E-3</v>
      </c>
      <c r="O21" s="21"/>
      <c r="P21" s="21">
        <v>2.7719130768390598E-3</v>
      </c>
      <c r="Q21" s="21"/>
      <c r="R21" s="21">
        <v>6.8046771880801396E-2</v>
      </c>
      <c r="S21" s="21">
        <v>1.7368741336743401E-3</v>
      </c>
      <c r="T21" s="21">
        <v>5.6474423742614402E-6</v>
      </c>
      <c r="U21" s="21">
        <v>0</v>
      </c>
      <c r="V21" s="21">
        <v>1.1463601018646399E-3</v>
      </c>
      <c r="W21" s="21">
        <v>1.8944161836105899E-4</v>
      </c>
      <c r="X21" s="21">
        <v>2.6475608897184199E-4</v>
      </c>
      <c r="Y21" s="21">
        <v>2.9987936957772001E-4</v>
      </c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21"/>
      <c r="BH21" s="21"/>
      <c r="BI21" s="21"/>
      <c r="BJ21" s="21"/>
      <c r="BK21" s="21"/>
      <c r="BL21" s="21"/>
      <c r="BM21" s="21"/>
      <c r="BN21" s="21"/>
      <c r="BO21" s="21"/>
      <c r="BP21" s="21"/>
      <c r="BQ21" s="21"/>
      <c r="BR21" s="21"/>
      <c r="BS21" s="21"/>
      <c r="BT21" s="21"/>
      <c r="BU21" s="21"/>
      <c r="BY21" s="2">
        <v>6.6721522391936603E-3</v>
      </c>
      <c r="CC21" s="2">
        <v>4.8800191388206503E-4</v>
      </c>
      <c r="CD21" s="36">
        <v>7.1329519799863601E-5</v>
      </c>
      <c r="CE21" s="2">
        <v>0</v>
      </c>
      <c r="CF21" s="2">
        <v>9.7790088714560901E-4</v>
      </c>
      <c r="CG21" s="2">
        <v>0</v>
      </c>
      <c r="CI21" s="2">
        <v>1.1370131704812599E-4</v>
      </c>
      <c r="CJ21" s="2">
        <v>0</v>
      </c>
      <c r="CK21" s="36">
        <v>2.33807739217346E-5</v>
      </c>
      <c r="CL21" s="2">
        <v>0</v>
      </c>
      <c r="CM21" s="36">
        <v>7.4994379005182199E-5</v>
      </c>
      <c r="CN21" s="2">
        <v>1.45963201469395E-4</v>
      </c>
      <c r="CO21" s="2">
        <v>1.5495534004852999E-4</v>
      </c>
      <c r="CP21" s="2">
        <v>0</v>
      </c>
      <c r="CQ21" s="2">
        <v>0</v>
      </c>
      <c r="CR21" s="2">
        <v>0</v>
      </c>
      <c r="CS21" s="36">
        <v>8.2385280039462707E-5</v>
      </c>
    </row>
    <row r="22" spans="1:97" x14ac:dyDescent="0.15">
      <c r="A22" s="2">
        <v>20</v>
      </c>
      <c r="B22" s="21">
        <v>4.12058173972549E-3</v>
      </c>
      <c r="C22" s="21">
        <v>1.06008788584418E-2</v>
      </c>
      <c r="D22" s="21">
        <v>4.7041344136352099E-3</v>
      </c>
      <c r="E22" s="21">
        <v>8.8972641397137998E-3</v>
      </c>
      <c r="F22" s="21">
        <v>1.03243147845758E-2</v>
      </c>
      <c r="G22" s="21">
        <v>6.3653250547284499E-3</v>
      </c>
      <c r="H22" s="21"/>
      <c r="I22" s="21"/>
      <c r="J22" s="21"/>
      <c r="K22" s="21"/>
      <c r="L22" s="21"/>
      <c r="M22" s="21"/>
      <c r="N22" s="21">
        <v>1.3909340867798901E-3</v>
      </c>
      <c r="O22" s="21"/>
      <c r="P22" s="21">
        <v>3.1997432749382802E-3</v>
      </c>
      <c r="Q22" s="21"/>
      <c r="R22" s="21">
        <v>3.9623352314127697E-2</v>
      </c>
      <c r="S22" s="21">
        <v>1.7706091834312999E-3</v>
      </c>
      <c r="T22" s="21">
        <v>5.6474423742614402E-6</v>
      </c>
      <c r="U22" s="21">
        <v>0</v>
      </c>
      <c r="V22" s="21">
        <v>1.2057893396454601E-3</v>
      </c>
      <c r="W22" s="21">
        <v>1.8944161836105899E-4</v>
      </c>
      <c r="X22" s="21">
        <v>2.6475608897184199E-4</v>
      </c>
      <c r="Y22" s="21">
        <v>3.1179152419625998E-4</v>
      </c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1"/>
      <c r="BS22" s="21"/>
      <c r="BT22" s="21"/>
      <c r="BU22" s="21"/>
      <c r="BY22" s="2">
        <v>5.1721375894070304E-3</v>
      </c>
      <c r="BZ22" s="2">
        <v>4.4971960741969902E-4</v>
      </c>
      <c r="CC22" s="2">
        <v>3.2507267292776698E-4</v>
      </c>
      <c r="CD22" s="36">
        <v>7.1329519799863601E-5</v>
      </c>
      <c r="CE22" s="2">
        <v>0</v>
      </c>
      <c r="CF22" s="2">
        <v>9.7790088714560901E-4</v>
      </c>
      <c r="CG22" s="2">
        <v>0</v>
      </c>
      <c r="CI22" s="2">
        <v>1.1370131704812599E-4</v>
      </c>
      <c r="CJ22" s="2">
        <v>0</v>
      </c>
      <c r="CK22" s="36">
        <v>2.3386415076076099E-5</v>
      </c>
      <c r="CL22" s="2">
        <v>0</v>
      </c>
      <c r="CM22" s="36">
        <v>7.9429966810475294E-5</v>
      </c>
      <c r="CN22" s="2">
        <v>1.45963201469395E-4</v>
      </c>
      <c r="CO22" s="2">
        <v>1.5495534004852999E-4</v>
      </c>
      <c r="CP22" s="2">
        <v>0</v>
      </c>
      <c r="CQ22" s="2">
        <v>0</v>
      </c>
      <c r="CR22" s="2">
        <v>0</v>
      </c>
      <c r="CS22" s="36">
        <v>8.2679021049282E-5</v>
      </c>
    </row>
    <row r="23" spans="1:97" x14ac:dyDescent="0.15">
      <c r="A23" s="2">
        <v>21</v>
      </c>
      <c r="B23" s="21">
        <v>1.9175927667915301E-3</v>
      </c>
      <c r="C23" s="21">
        <v>1.05958891857668E-2</v>
      </c>
      <c r="D23" s="21">
        <v>-3.67121637549649E-3</v>
      </c>
      <c r="E23" s="21">
        <v>8.7852408995543092E-3</v>
      </c>
      <c r="F23" s="21">
        <v>-7.2730659987835206E-2</v>
      </c>
      <c r="G23" s="21">
        <v>3.6633343573162398E-3</v>
      </c>
      <c r="H23" s="21"/>
      <c r="I23" s="21"/>
      <c r="J23" s="21"/>
      <c r="K23" s="21"/>
      <c r="L23" s="21"/>
      <c r="M23" s="21"/>
      <c r="N23" s="21">
        <v>6.5919579546151101E-4</v>
      </c>
      <c r="O23" s="21"/>
      <c r="P23" s="21">
        <v>8.1397991877395805E-3</v>
      </c>
      <c r="Q23" s="21">
        <v>2.2266472465003301E-3</v>
      </c>
      <c r="R23" s="21"/>
      <c r="S23" s="21">
        <v>3.4864616456419199E-3</v>
      </c>
      <c r="T23" s="21">
        <v>5.6474423742614402E-6</v>
      </c>
      <c r="U23" s="21">
        <v>0</v>
      </c>
      <c r="V23" s="21">
        <v>1.2247458640818E-3</v>
      </c>
      <c r="W23" s="21">
        <v>1.8944161836105899E-4</v>
      </c>
      <c r="X23" s="21">
        <v>2.6475608897184199E-4</v>
      </c>
      <c r="Y23" s="21">
        <v>3.1559122041562699E-4</v>
      </c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W23" s="2">
        <v>4.1266639381137902E-4</v>
      </c>
      <c r="BY23" s="2">
        <v>4.7671940761866097E-3</v>
      </c>
      <c r="CC23" s="2">
        <v>4.6890286431789898E-4</v>
      </c>
      <c r="CD23" s="36">
        <v>7.1329519799863601E-5</v>
      </c>
      <c r="CE23" s="2">
        <v>0</v>
      </c>
      <c r="CF23" s="2">
        <v>9.7790088714560901E-4</v>
      </c>
      <c r="CG23" s="2">
        <v>0</v>
      </c>
      <c r="CI23" s="2">
        <v>1.1370131704812599E-4</v>
      </c>
      <c r="CJ23" s="2">
        <v>0</v>
      </c>
      <c r="CK23" s="36">
        <v>2.3386421807763901E-5</v>
      </c>
      <c r="CL23" s="2">
        <v>0</v>
      </c>
      <c r="CM23" s="36">
        <v>7.9901497912942003E-5</v>
      </c>
      <c r="CN23" s="2">
        <v>1.45963201469395E-4</v>
      </c>
      <c r="CO23" s="2">
        <v>1.5495534004852999E-4</v>
      </c>
      <c r="CP23" s="2">
        <v>0</v>
      </c>
      <c r="CQ23" s="2">
        <v>0</v>
      </c>
      <c r="CR23" s="2">
        <v>0</v>
      </c>
      <c r="CS23" s="36">
        <v>8.2710211117879498E-5</v>
      </c>
    </row>
    <row r="24" spans="1:97" x14ac:dyDescent="0.15">
      <c r="A24" s="2">
        <v>22</v>
      </c>
      <c r="B24" s="21">
        <v>3.5113380668446098E-3</v>
      </c>
      <c r="C24" s="21">
        <v>1.0601090916686999E-2</v>
      </c>
      <c r="D24" s="21">
        <v>-3.8829321901524397E-2</v>
      </c>
      <c r="E24" s="21">
        <v>6.0087976463714496E-4</v>
      </c>
      <c r="F24" s="21">
        <v>6.0731591219173597E-3</v>
      </c>
      <c r="G24" s="21">
        <v>-9.6266482370343501E-4</v>
      </c>
      <c r="H24" s="21"/>
      <c r="I24" s="21"/>
      <c r="J24" s="21"/>
      <c r="K24" s="21"/>
      <c r="L24" s="21"/>
      <c r="M24" s="21"/>
      <c r="N24" s="21"/>
      <c r="O24" s="21"/>
      <c r="P24" s="21">
        <v>1.4132766244474499E-2</v>
      </c>
      <c r="Q24" s="21">
        <v>1.77567861096957E-3</v>
      </c>
      <c r="R24" s="21"/>
      <c r="S24" s="21">
        <v>2.5830730282039001E-3</v>
      </c>
      <c r="T24" s="21">
        <v>5.6474423742614402E-6</v>
      </c>
      <c r="U24" s="21">
        <v>0</v>
      </c>
      <c r="V24" s="21">
        <v>1.2247458640818E-3</v>
      </c>
      <c r="W24" s="21">
        <v>1.8944161836105899E-4</v>
      </c>
      <c r="X24" s="21">
        <v>2.6475608897184199E-4</v>
      </c>
      <c r="Y24" s="21">
        <v>3.1559122041562699E-4</v>
      </c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Y24" s="2">
        <v>2.4030234405294599E-3</v>
      </c>
      <c r="BZ24" s="2">
        <v>6.5182963144530298E-4</v>
      </c>
      <c r="CC24" s="2">
        <v>5.42458725006296E-4</v>
      </c>
      <c r="CD24" s="36">
        <v>7.1329519799863601E-5</v>
      </c>
      <c r="CE24" s="2">
        <v>0</v>
      </c>
      <c r="CF24" s="2">
        <v>9.7790088714560901E-4</v>
      </c>
      <c r="CG24" s="2">
        <v>0</v>
      </c>
      <c r="CI24" s="2">
        <v>1.1370131704812599E-4</v>
      </c>
      <c r="CJ24" s="2">
        <v>0</v>
      </c>
      <c r="CK24" s="36">
        <v>2.3394816222398599E-5</v>
      </c>
      <c r="CL24" s="2">
        <v>0</v>
      </c>
      <c r="CM24" s="36">
        <v>9.0581402648387294E-5</v>
      </c>
      <c r="CN24" s="2">
        <v>1.45963201469395E-4</v>
      </c>
      <c r="CO24" s="2">
        <v>1.5495534004852999E-4</v>
      </c>
      <c r="CP24" s="2">
        <v>0</v>
      </c>
      <c r="CQ24" s="2">
        <v>0</v>
      </c>
      <c r="CR24" s="2">
        <v>0</v>
      </c>
      <c r="CS24" s="36">
        <v>8.3417154821678106E-5</v>
      </c>
    </row>
    <row r="25" spans="1:97" x14ac:dyDescent="0.15">
      <c r="A25" s="2">
        <v>23</v>
      </c>
      <c r="B25" s="21">
        <v>2.4125600748657501E-3</v>
      </c>
      <c r="C25" s="21">
        <v>1.0620838032024901E-2</v>
      </c>
      <c r="D25" s="21">
        <v>4.9934359594265097E-3</v>
      </c>
      <c r="E25" s="21">
        <v>5.6191792592192001E-3</v>
      </c>
      <c r="F25" s="21">
        <v>7.2162791586269101E-3</v>
      </c>
      <c r="G25" s="21">
        <v>5.78211888573221E-3</v>
      </c>
      <c r="H25" s="21"/>
      <c r="I25" s="21"/>
      <c r="J25" s="21"/>
      <c r="K25" s="21"/>
      <c r="L25" s="21"/>
      <c r="M25" s="21"/>
      <c r="N25" s="21"/>
      <c r="O25" s="21"/>
      <c r="P25" s="21">
        <v>0.122152981226233</v>
      </c>
      <c r="Q25" s="21"/>
      <c r="R25" s="21"/>
      <c r="S25" s="21">
        <v>2.7048961110043301E-4</v>
      </c>
      <c r="T25" s="21">
        <v>5.6474423742614402E-6</v>
      </c>
      <c r="U25" s="21">
        <v>0</v>
      </c>
      <c r="V25" s="21">
        <v>1.2247458640818E-3</v>
      </c>
      <c r="W25" s="21">
        <v>1.8944161836105899E-4</v>
      </c>
      <c r="X25" s="21">
        <v>2.6475608897184199E-4</v>
      </c>
      <c r="Y25" s="21">
        <v>3.1559122041562699E-4</v>
      </c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  <c r="BU25" s="21"/>
      <c r="BW25" s="2">
        <v>7.3231198666029202E-4</v>
      </c>
      <c r="BY25" s="2">
        <v>5.8051216438475897E-3</v>
      </c>
      <c r="CC25" s="2">
        <v>4.0031755615572398E-4</v>
      </c>
      <c r="CD25" s="36">
        <v>8.2098738611330801E-5</v>
      </c>
      <c r="CE25" s="2">
        <v>0</v>
      </c>
      <c r="CF25" s="2">
        <v>9.9058307713467708E-4</v>
      </c>
      <c r="CG25" s="2">
        <v>0</v>
      </c>
      <c r="CI25" s="2">
        <v>1.1370131704812599E-4</v>
      </c>
      <c r="CJ25" s="2">
        <v>0</v>
      </c>
      <c r="CK25" s="36">
        <v>2.3400248694419699E-5</v>
      </c>
      <c r="CL25" s="2">
        <v>0</v>
      </c>
      <c r="CM25" s="36">
        <v>9.0581402648387294E-5</v>
      </c>
      <c r="CN25" s="2">
        <v>1.9876917883933899E-4</v>
      </c>
      <c r="CO25" s="2">
        <v>1.6241012042301001E-4</v>
      </c>
      <c r="CP25" s="2">
        <v>0</v>
      </c>
      <c r="CQ25" s="2">
        <v>0</v>
      </c>
      <c r="CR25" s="2">
        <v>0</v>
      </c>
      <c r="CS25" s="36">
        <v>8.7612002343980005E-5</v>
      </c>
    </row>
    <row r="26" spans="1:97" x14ac:dyDescent="0.15">
      <c r="A26" s="2">
        <v>24</v>
      </c>
      <c r="B26" s="21">
        <v>-4.7619638545172002E-3</v>
      </c>
      <c r="C26" s="21">
        <v>1.06327441506699E-2</v>
      </c>
      <c r="D26" s="21">
        <v>-1.3599928310789699E-3</v>
      </c>
      <c r="E26" s="21">
        <v>1.80370313907494E-3</v>
      </c>
      <c r="F26" s="21">
        <v>5.2879695208165496E-3</v>
      </c>
      <c r="G26" s="21">
        <v>5.9273920082819696E-4</v>
      </c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>
        <v>5.6474423742614402E-6</v>
      </c>
      <c r="U26" s="21">
        <v>0</v>
      </c>
      <c r="V26" s="21">
        <v>1.2247458640818E-3</v>
      </c>
      <c r="W26" s="21">
        <v>1.8944161836105899E-4</v>
      </c>
      <c r="X26" s="21">
        <v>2.6475608897184199E-4</v>
      </c>
      <c r="Y26" s="21">
        <v>3.1559122041562699E-4</v>
      </c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21"/>
      <c r="BE26" s="21"/>
      <c r="BF26" s="21"/>
      <c r="BG26" s="21"/>
      <c r="BH26" s="21"/>
      <c r="BI26" s="21"/>
      <c r="BJ26" s="21"/>
      <c r="BK26" s="21"/>
      <c r="BL26" s="21"/>
      <c r="BM26" s="21"/>
      <c r="BN26" s="21"/>
      <c r="BO26" s="21"/>
      <c r="BP26" s="21"/>
      <c r="BQ26" s="21"/>
      <c r="BR26" s="21"/>
      <c r="BS26" s="21"/>
      <c r="BT26" s="21"/>
      <c r="BU26" s="21"/>
      <c r="BW26" s="2">
        <v>2.0640619481768099E-3</v>
      </c>
      <c r="CC26" s="2">
        <v>3.19674452448721E-4</v>
      </c>
      <c r="CD26" s="36">
        <v>8.2098738611330801E-5</v>
      </c>
      <c r="CE26" s="2">
        <v>0</v>
      </c>
      <c r="CF26" s="2">
        <v>9.9058307713467708E-4</v>
      </c>
      <c r="CG26" s="2">
        <v>0</v>
      </c>
      <c r="CI26" s="2">
        <v>1.1370131704812599E-4</v>
      </c>
      <c r="CJ26" s="2">
        <v>0</v>
      </c>
      <c r="CK26" s="36">
        <v>2.3400814156191401E-5</v>
      </c>
      <c r="CL26" s="2">
        <v>0</v>
      </c>
      <c r="CM26" s="36">
        <v>9.1121905484990994E-5</v>
      </c>
      <c r="CN26" s="2">
        <v>1.9876917883933899E-4</v>
      </c>
      <c r="CO26" s="2">
        <v>1.6241012042301001E-4</v>
      </c>
      <c r="CP26" s="2">
        <v>0</v>
      </c>
      <c r="CQ26" s="2">
        <v>0</v>
      </c>
      <c r="CR26" s="2">
        <v>0</v>
      </c>
      <c r="CS26" s="36">
        <v>8.7647788939601904E-5</v>
      </c>
    </row>
    <row r="27" spans="1:97" x14ac:dyDescent="0.15">
      <c r="A27" s="2">
        <v>25</v>
      </c>
      <c r="B27" s="21">
        <v>3.1411115760509398E-3</v>
      </c>
      <c r="C27" s="21">
        <v>1.0656289326105701E-2</v>
      </c>
      <c r="D27" s="21">
        <v>5.7604444185880496E-3</v>
      </c>
      <c r="E27" s="21">
        <v>5.8699718211665296E-3</v>
      </c>
      <c r="F27" s="21">
        <v>3.4649531341452702E-4</v>
      </c>
      <c r="G27" s="21">
        <v>5.9884669486858803E-3</v>
      </c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>
        <v>5.6474423742614402E-6</v>
      </c>
      <c r="U27" s="21">
        <v>0</v>
      </c>
      <c r="V27" s="21">
        <v>1.2247458640818E-3</v>
      </c>
      <c r="W27" s="21">
        <v>1.8944161836105899E-4</v>
      </c>
      <c r="X27" s="21">
        <v>2.6475608897184199E-4</v>
      </c>
      <c r="Y27" s="21">
        <v>3.1559122041562699E-4</v>
      </c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  <c r="BF27" s="21"/>
      <c r="BG27" s="21"/>
      <c r="BH27" s="21"/>
      <c r="BI27" s="21"/>
      <c r="BJ27" s="21"/>
      <c r="BK27" s="21"/>
      <c r="BL27" s="21"/>
      <c r="BM27" s="21"/>
      <c r="BN27" s="21"/>
      <c r="BO27" s="21"/>
      <c r="BP27" s="21"/>
      <c r="BQ27" s="21"/>
      <c r="BR27" s="21"/>
      <c r="BS27" s="21"/>
      <c r="BT27" s="21"/>
      <c r="BU27" s="21"/>
      <c r="BY27" s="2">
        <v>7.9730683689299697E-3</v>
      </c>
      <c r="CC27" s="2">
        <v>4.5798478905585102E-4</v>
      </c>
      <c r="CD27" s="36">
        <v>8.2098738611330801E-5</v>
      </c>
      <c r="CE27" s="2">
        <v>0</v>
      </c>
      <c r="CF27" s="2">
        <v>9.9058307713467708E-4</v>
      </c>
      <c r="CG27" s="2">
        <v>0</v>
      </c>
      <c r="CI27" s="2">
        <v>1.1370131704812599E-4</v>
      </c>
      <c r="CJ27" s="2">
        <v>0</v>
      </c>
      <c r="CK27" s="36">
        <v>2.3402591321759601E-5</v>
      </c>
      <c r="CL27" s="2">
        <v>0</v>
      </c>
      <c r="CM27" s="36">
        <v>9.1121905484990994E-5</v>
      </c>
      <c r="CN27" s="2">
        <v>1.9876917883933899E-4</v>
      </c>
      <c r="CO27" s="2">
        <v>1.6241012042301001E-4</v>
      </c>
      <c r="CP27" s="2">
        <v>0</v>
      </c>
      <c r="CQ27" s="2">
        <v>0</v>
      </c>
      <c r="CS27" s="36">
        <v>8.7647898223025401E-5</v>
      </c>
    </row>
    <row r="28" spans="1:97" x14ac:dyDescent="0.15">
      <c r="A28" s="2">
        <v>26</v>
      </c>
      <c r="B28" s="21">
        <v>-4.7125336503478701E-5</v>
      </c>
      <c r="C28" s="21">
        <v>1.06561744037325E-2</v>
      </c>
      <c r="D28" s="21">
        <v>2.3416542252351302E-2</v>
      </c>
      <c r="E28" s="21">
        <v>7.14148018431493E-3</v>
      </c>
      <c r="F28" s="21">
        <v>4.0795642451453102E-3</v>
      </c>
      <c r="G28" s="21">
        <v>6.0518268361824997E-3</v>
      </c>
      <c r="H28" s="21"/>
      <c r="I28" s="21"/>
      <c r="J28" s="21"/>
      <c r="K28" s="21"/>
      <c r="L28" s="21"/>
      <c r="M28" s="21"/>
      <c r="N28" s="21"/>
      <c r="O28" s="21"/>
      <c r="P28" s="21"/>
      <c r="Q28" s="21">
        <v>9.4267349960276497E-4</v>
      </c>
      <c r="R28" s="21"/>
      <c r="S28" s="21">
        <v>5.4045447513585796E-4</v>
      </c>
      <c r="T28" s="21">
        <v>5.6474423742614402E-6</v>
      </c>
      <c r="U28" s="21">
        <v>0</v>
      </c>
      <c r="V28" s="21">
        <v>1.2247458640818E-3</v>
      </c>
      <c r="W28" s="21">
        <v>1.8944161836105899E-4</v>
      </c>
      <c r="X28" s="21">
        <v>2.6475608897184199E-4</v>
      </c>
      <c r="Y28" s="21">
        <v>3.1559122041562699E-4</v>
      </c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21"/>
      <c r="BE28" s="21"/>
      <c r="BF28" s="21"/>
      <c r="BG28" s="21"/>
      <c r="BH28" s="21"/>
      <c r="BI28" s="21"/>
      <c r="BJ28" s="21"/>
      <c r="BK28" s="21"/>
      <c r="BL28" s="21"/>
      <c r="BM28" s="21"/>
      <c r="BN28" s="21"/>
      <c r="BO28" s="21"/>
      <c r="BP28" s="21"/>
      <c r="BQ28" s="21"/>
      <c r="BR28" s="21"/>
      <c r="BS28" s="21"/>
      <c r="BT28" s="21"/>
      <c r="BU28" s="21"/>
      <c r="BW28" s="2">
        <v>1.6042070913119099E-3</v>
      </c>
      <c r="CC28" s="2">
        <v>7.9321837968773898E-4</v>
      </c>
      <c r="CD28" s="36">
        <v>8.5909706169218404E-5</v>
      </c>
      <c r="CE28" s="36">
        <v>4.2219152508641501E-7</v>
      </c>
      <c r="CF28" s="2">
        <v>9.9058307713467708E-4</v>
      </c>
      <c r="CI28" s="2">
        <v>1.1370131704812599E-4</v>
      </c>
      <c r="CJ28" s="2">
        <v>0</v>
      </c>
      <c r="CK28" s="36">
        <v>2.3408764279434099E-5</v>
      </c>
      <c r="CL28" s="2">
        <v>0</v>
      </c>
      <c r="CM28" s="36">
        <v>9.1121905484990994E-5</v>
      </c>
      <c r="CN28" s="2">
        <v>1.9876917883933899E-4</v>
      </c>
      <c r="CO28" s="2">
        <v>1.6241012042301001E-4</v>
      </c>
      <c r="CP28" s="2">
        <v>0</v>
      </c>
      <c r="CQ28" s="2">
        <v>0</v>
      </c>
      <c r="CR28" s="2">
        <v>0</v>
      </c>
      <c r="CS28" s="36">
        <v>8.7920257351505407E-5</v>
      </c>
    </row>
    <row r="29" spans="1:97" x14ac:dyDescent="0.15">
      <c r="A29" s="2">
        <v>27</v>
      </c>
      <c r="B29" s="21">
        <v>3.8849502365570802E-4</v>
      </c>
      <c r="C29" s="21">
        <v>1.0647634478253599E-2</v>
      </c>
      <c r="D29" s="21"/>
      <c r="E29" s="21">
        <v>7.2132408717107297E-3</v>
      </c>
      <c r="F29" s="21">
        <v>-2.1009786448465601E-2</v>
      </c>
      <c r="G29" s="21">
        <v>5.7238456852121101E-3</v>
      </c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>
        <v>5.6474423742614402E-6</v>
      </c>
      <c r="U29" s="21">
        <v>0</v>
      </c>
      <c r="V29" s="21"/>
      <c r="W29" s="21">
        <v>1.8944161836105899E-4</v>
      </c>
      <c r="X29" s="21">
        <v>2.6475608897184199E-4</v>
      </c>
      <c r="Y29" s="21">
        <v>3.1559122041562699E-4</v>
      </c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1"/>
      <c r="BK29" s="21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CC29" s="2">
        <v>3.9159011157216002E-4</v>
      </c>
      <c r="CD29" s="36">
        <v>8.5909706169218404E-5</v>
      </c>
      <c r="CE29" s="36">
        <v>4.2219152508641501E-7</v>
      </c>
      <c r="CF29" s="2">
        <v>9.9058307713467708E-4</v>
      </c>
      <c r="CI29" s="2">
        <v>1.1370131704812599E-4</v>
      </c>
      <c r="CJ29" s="2">
        <v>0</v>
      </c>
      <c r="CK29" s="36">
        <v>2.3417030792001401E-5</v>
      </c>
      <c r="CL29" s="2">
        <v>0</v>
      </c>
      <c r="CM29" s="36">
        <v>9.1121905484990994E-5</v>
      </c>
      <c r="CN29" s="2">
        <v>1.9876917883933899E-4</v>
      </c>
      <c r="CO29" s="2">
        <v>1.6241012042301001E-4</v>
      </c>
      <c r="CP29" s="2">
        <v>0</v>
      </c>
      <c r="CQ29" s="2">
        <v>0</v>
      </c>
      <c r="CR29" s="2">
        <v>0</v>
      </c>
      <c r="CS29" s="36">
        <v>8.7920765685005605E-5</v>
      </c>
    </row>
    <row r="30" spans="1:97" x14ac:dyDescent="0.15">
      <c r="A30" s="2">
        <v>28</v>
      </c>
      <c r="B30" s="21">
        <v>9.3726213903321898E-4</v>
      </c>
      <c r="C30" s="21">
        <v>1.06547312008086E-2</v>
      </c>
      <c r="D30" s="21"/>
      <c r="E30" s="21">
        <v>4.4165881673612897E-3</v>
      </c>
      <c r="F30" s="21">
        <v>-8.7628032161304308E-3</v>
      </c>
      <c r="G30" s="21">
        <v>4.3179342094511403E-3</v>
      </c>
      <c r="H30" s="21"/>
      <c r="I30" s="21"/>
      <c r="J30" s="21"/>
      <c r="K30" s="21"/>
      <c r="L30" s="21"/>
      <c r="M30" s="21"/>
      <c r="N30" s="21">
        <v>1.64056962112111E-3</v>
      </c>
      <c r="O30" s="21"/>
      <c r="P30" s="21"/>
      <c r="Q30" s="21">
        <v>5.1726539821608905E-4</v>
      </c>
      <c r="R30" s="21"/>
      <c r="S30" s="21">
        <v>7.9198421413125702E-4</v>
      </c>
      <c r="T30" s="21">
        <v>5.6474423742614402E-6</v>
      </c>
      <c r="U30" s="21">
        <v>0</v>
      </c>
      <c r="V30" s="21"/>
      <c r="W30" s="21">
        <v>1.8944161836105899E-4</v>
      </c>
      <c r="X30" s="21">
        <v>2.6475608897184199E-4</v>
      </c>
      <c r="Y30" s="21">
        <v>3.1559122041562699E-4</v>
      </c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21"/>
      <c r="BL30" s="21"/>
      <c r="BM30" s="21"/>
      <c r="BN30" s="21"/>
      <c r="BO30" s="21"/>
      <c r="BP30" s="21"/>
      <c r="BQ30" s="21"/>
      <c r="BR30" s="21"/>
      <c r="BS30" s="21"/>
      <c r="BT30" s="21"/>
      <c r="BU30" s="21"/>
      <c r="CC30" s="2">
        <v>2.1497546021206299E-4</v>
      </c>
      <c r="CD30" s="36">
        <v>9.3213056066660094E-5</v>
      </c>
      <c r="CE30" s="36">
        <v>4.2219152508641501E-7</v>
      </c>
      <c r="CF30" s="2">
        <v>9.9058307713467708E-4</v>
      </c>
      <c r="CG30" s="2">
        <v>0</v>
      </c>
      <c r="CI30" s="2">
        <v>1.1370131704812599E-4</v>
      </c>
      <c r="CJ30" s="2">
        <v>0</v>
      </c>
      <c r="CK30" s="36">
        <v>2.3417037523689101E-5</v>
      </c>
      <c r="CL30" s="2">
        <v>0</v>
      </c>
      <c r="CM30" s="36">
        <v>9.1121905484990994E-5</v>
      </c>
      <c r="CN30" s="2">
        <v>1.9876917883933899E-4</v>
      </c>
      <c r="CO30" s="2">
        <v>1.6241012042301001E-4</v>
      </c>
      <c r="CP30" s="2">
        <v>0</v>
      </c>
      <c r="CQ30" s="2">
        <v>0</v>
      </c>
      <c r="CR30" s="2">
        <v>0</v>
      </c>
      <c r="CS30" s="36">
        <v>8.8391240344036598E-5</v>
      </c>
    </row>
    <row r="31" spans="1:97" x14ac:dyDescent="0.15">
      <c r="A31" s="2">
        <v>29</v>
      </c>
      <c r="B31" s="21">
        <v>-9.7473198164759692E-3</v>
      </c>
      <c r="C31" s="21">
        <v>1.0651298036263499E-2</v>
      </c>
      <c r="D31" s="21"/>
      <c r="E31" s="21">
        <v>4.1384098285404299E-3</v>
      </c>
      <c r="F31" s="21"/>
      <c r="G31" s="21">
        <v>1.0126877000198101E-3</v>
      </c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>
        <v>5.6474423742614402E-6</v>
      </c>
      <c r="U31" s="21">
        <v>0</v>
      </c>
      <c r="V31" s="21"/>
      <c r="W31" s="21">
        <v>1.8944161836105899E-4</v>
      </c>
      <c r="X31" s="21"/>
      <c r="Y31" s="21">
        <v>3.1559122041562699E-4</v>
      </c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Y31" s="2">
        <v>0.45590800334711601</v>
      </c>
      <c r="CC31" s="2">
        <v>4.9732406555632604E-4</v>
      </c>
      <c r="CD31" s="36">
        <v>9.3213056066660094E-5</v>
      </c>
      <c r="CE31" s="36">
        <v>4.2219152508641501E-7</v>
      </c>
      <c r="CF31" s="2">
        <v>9.9058307713467708E-4</v>
      </c>
      <c r="CI31" s="2">
        <v>1.1370131704812599E-4</v>
      </c>
      <c r="CJ31" s="2">
        <v>0</v>
      </c>
      <c r="CK31" s="36">
        <v>2.34170442553769E-5</v>
      </c>
      <c r="CL31" s="2">
        <v>0</v>
      </c>
      <c r="CM31" s="36">
        <v>9.1121905484990994E-5</v>
      </c>
      <c r="CN31" s="2">
        <v>1.9876917883933899E-4</v>
      </c>
      <c r="CO31" s="2">
        <v>1.6241012042301001E-4</v>
      </c>
      <c r="CP31" s="2">
        <v>0</v>
      </c>
      <c r="CQ31" s="2">
        <v>0</v>
      </c>
      <c r="CS31" s="36">
        <v>8.8391240757988905E-5</v>
      </c>
    </row>
    <row r="32" spans="1:97" x14ac:dyDescent="0.15">
      <c r="A32" s="2">
        <v>30</v>
      </c>
      <c r="B32" s="21">
        <v>-8.39277326474651E-2</v>
      </c>
      <c r="C32" s="21">
        <v>1.0671773236139499E-2</v>
      </c>
      <c r="D32" s="21"/>
      <c r="E32" s="21">
        <v>-2.89405869102259E-3</v>
      </c>
      <c r="F32" s="21">
        <v>5.4343527471734897E-3</v>
      </c>
      <c r="G32" s="21">
        <v>-1.31802756597953E-2</v>
      </c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>
        <v>5.6474423742614402E-6</v>
      </c>
      <c r="U32" s="21">
        <v>0</v>
      </c>
      <c r="V32" s="21"/>
      <c r="W32" s="21">
        <v>1.8944161836105899E-4</v>
      </c>
      <c r="X32" s="21">
        <v>2.6475608897184199E-4</v>
      </c>
      <c r="Y32" s="21">
        <v>3.1559122041562699E-4</v>
      </c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1"/>
      <c r="BA32" s="21"/>
      <c r="BB32" s="21"/>
      <c r="BC32" s="21"/>
      <c r="BD32" s="21"/>
      <c r="BE32" s="21"/>
      <c r="BF32" s="21"/>
      <c r="BG32" s="21"/>
      <c r="BH32" s="21"/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CC32" s="2">
        <v>3.4012229082963402E-4</v>
      </c>
      <c r="CD32" s="36">
        <v>9.3213056066660094E-5</v>
      </c>
      <c r="CE32" s="36">
        <v>4.2219152508641501E-7</v>
      </c>
      <c r="CF32" s="2">
        <v>9.9058307713467708E-4</v>
      </c>
      <c r="CI32" s="2">
        <v>1.1370131704812599E-4</v>
      </c>
      <c r="CJ32" s="2">
        <v>0</v>
      </c>
      <c r="CK32" s="36">
        <v>2.3423398968620801E-5</v>
      </c>
      <c r="CL32" s="2">
        <v>0</v>
      </c>
      <c r="CM32" s="36">
        <v>9.1121905484990994E-5</v>
      </c>
      <c r="CN32" s="2">
        <v>1.9876917883933899E-4</v>
      </c>
      <c r="CO32" s="2">
        <v>1.6241012042301001E-4</v>
      </c>
      <c r="CP32" s="2">
        <v>0</v>
      </c>
      <c r="CQ32" s="2">
        <v>0</v>
      </c>
      <c r="CS32" s="36">
        <v>8.8391631529018399E-5</v>
      </c>
    </row>
    <row r="33" spans="1:97" x14ac:dyDescent="0.15">
      <c r="A33" s="2">
        <v>31</v>
      </c>
      <c r="B33" s="21">
        <v>-0.16193703557715</v>
      </c>
      <c r="C33" s="21">
        <v>1.0709246771535799E-2</v>
      </c>
      <c r="D33" s="21"/>
      <c r="E33" s="21">
        <v>-5.9442562439970897E-2</v>
      </c>
      <c r="F33" s="21">
        <v>3.7196802806169102E-4</v>
      </c>
      <c r="G33" s="21">
        <v>-5.8159993241807997E-2</v>
      </c>
      <c r="H33" s="21"/>
      <c r="I33" s="21"/>
      <c r="J33" s="21"/>
      <c r="K33" s="21"/>
      <c r="L33" s="21"/>
      <c r="M33" s="21"/>
      <c r="N33" s="21">
        <v>2.3565293628333701E-3</v>
      </c>
      <c r="O33" s="21"/>
      <c r="P33" s="21"/>
      <c r="Q33" s="21"/>
      <c r="R33" s="21"/>
      <c r="S33" s="21">
        <v>5.6498900159979799E-4</v>
      </c>
      <c r="T33" s="21">
        <v>5.6474423742614402E-6</v>
      </c>
      <c r="U33" s="21">
        <v>0</v>
      </c>
      <c r="V33" s="21"/>
      <c r="W33" s="21">
        <v>2.10639588019923E-4</v>
      </c>
      <c r="X33" s="21">
        <v>2.6475608897184199E-4</v>
      </c>
      <c r="Y33" s="21">
        <v>3.1987309213019299E-4</v>
      </c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1"/>
      <c r="BH33" s="21"/>
      <c r="BI33" s="21"/>
      <c r="BJ33" s="21"/>
      <c r="BK33" s="21"/>
      <c r="BL33" s="21"/>
      <c r="BM33" s="21"/>
      <c r="BN33" s="21"/>
      <c r="BO33" s="21"/>
      <c r="BP33" s="21"/>
      <c r="BQ33" s="21"/>
      <c r="BR33" s="21"/>
      <c r="BS33" s="21"/>
      <c r="BT33" s="21"/>
      <c r="BU33" s="21"/>
      <c r="BW33" s="2">
        <v>4.4084769722631603E-3</v>
      </c>
      <c r="BZ33" s="2">
        <v>7.8024232619192503E-4</v>
      </c>
      <c r="CC33" s="2">
        <v>4.9980582250102798E-4</v>
      </c>
      <c r="CD33" s="36">
        <v>9.3213056066660094E-5</v>
      </c>
      <c r="CE33" s="36">
        <v>4.2219152508641501E-7</v>
      </c>
      <c r="CF33" s="2">
        <v>9.9058307713467708E-4</v>
      </c>
      <c r="CG33" s="2">
        <v>0</v>
      </c>
      <c r="CI33" s="2">
        <v>1.1370131704812599E-4</v>
      </c>
      <c r="CJ33" s="2">
        <v>0</v>
      </c>
      <c r="CK33" s="36">
        <v>2.3426663837183702E-5</v>
      </c>
      <c r="CL33" s="2">
        <v>0</v>
      </c>
      <c r="CM33" s="36">
        <v>9.2842706757148306E-5</v>
      </c>
      <c r="CN33" s="2">
        <v>1.9876917883933899E-4</v>
      </c>
      <c r="CO33" s="2">
        <v>1.6241012042301001E-4</v>
      </c>
      <c r="CP33" s="2">
        <v>0</v>
      </c>
      <c r="CQ33" s="2">
        <v>0</v>
      </c>
      <c r="CS33" s="36">
        <v>8.8505655534955102E-5</v>
      </c>
    </row>
    <row r="34" spans="1:97" x14ac:dyDescent="0.15">
      <c r="A34" s="2">
        <v>32</v>
      </c>
      <c r="B34" s="21"/>
      <c r="C34" s="21">
        <v>1.07401255321714E-2</v>
      </c>
      <c r="D34" s="21"/>
      <c r="E34" s="21">
        <v>-0.10171408260958401</v>
      </c>
      <c r="F34" s="21">
        <v>9.5887173854110105E-3</v>
      </c>
      <c r="G34" s="21">
        <v>-6.09123151981062E-2</v>
      </c>
      <c r="H34" s="21"/>
      <c r="I34" s="21"/>
      <c r="J34" s="21"/>
      <c r="K34" s="21"/>
      <c r="L34" s="21"/>
      <c r="M34" s="21"/>
      <c r="N34" s="21"/>
      <c r="O34" s="21"/>
      <c r="P34" s="21"/>
      <c r="Q34" s="21">
        <v>2.6319436398432E-3</v>
      </c>
      <c r="R34" s="21"/>
      <c r="S34" s="21">
        <v>2.4831744119287601E-3</v>
      </c>
      <c r="T34" s="21"/>
      <c r="U34" s="21">
        <v>0</v>
      </c>
      <c r="V34" s="21"/>
      <c r="W34" s="21">
        <v>2.10639588019923E-4</v>
      </c>
      <c r="X34" s="21">
        <v>2.6475608897184199E-4</v>
      </c>
      <c r="Y34" s="21">
        <v>3.1987309213019299E-4</v>
      </c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Y34" s="2">
        <v>7.6123090779121301E-3</v>
      </c>
      <c r="CC34" s="2">
        <v>1.6635397600571499E-3</v>
      </c>
      <c r="CD34" s="36">
        <v>9.3213056066660094E-5</v>
      </c>
      <c r="CE34" s="36">
        <v>4.2219152508641501E-7</v>
      </c>
      <c r="CF34" s="2">
        <v>9.9058307713467708E-4</v>
      </c>
      <c r="CI34" s="2">
        <v>1.1370131704812599E-4</v>
      </c>
      <c r="CJ34" s="2">
        <v>0</v>
      </c>
      <c r="CK34" s="36">
        <v>2.3426663837183702E-5</v>
      </c>
      <c r="CL34" s="2">
        <v>0</v>
      </c>
      <c r="CM34" s="36">
        <v>9.4132780457060604E-5</v>
      </c>
      <c r="CN34" s="2">
        <v>1.9876917883933899E-4</v>
      </c>
      <c r="CO34" s="2">
        <v>1.72201130788223E-4</v>
      </c>
      <c r="CP34" s="2">
        <v>0</v>
      </c>
      <c r="CQ34" s="2">
        <v>0</v>
      </c>
      <c r="CR34" s="2">
        <v>0</v>
      </c>
      <c r="CS34" s="36">
        <v>8.9201978463009497E-5</v>
      </c>
    </row>
    <row r="35" spans="1:97" x14ac:dyDescent="0.15">
      <c r="A35" s="2">
        <v>33</v>
      </c>
      <c r="B35" s="21"/>
      <c r="C35" s="21">
        <v>1.06975320488348E-2</v>
      </c>
      <c r="D35" s="21"/>
      <c r="E35" s="21">
        <v>-1.3861775478916601E-2</v>
      </c>
      <c r="F35" s="21"/>
      <c r="G35" s="21">
        <v>-8.0464116402803494E-3</v>
      </c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>
        <v>0</v>
      </c>
      <c r="V35" s="21"/>
      <c r="W35" s="21">
        <v>2.10639588019923E-4</v>
      </c>
      <c r="X35" s="21"/>
      <c r="Y35" s="21">
        <v>3.1987309213019299E-4</v>
      </c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1"/>
      <c r="BI35" s="21"/>
      <c r="BJ35" s="21"/>
      <c r="BK35" s="21"/>
      <c r="BL35" s="21"/>
      <c r="BM35" s="21"/>
      <c r="BN35" s="21"/>
      <c r="BO35" s="21"/>
      <c r="BP35" s="21"/>
      <c r="BQ35" s="21"/>
      <c r="BR35" s="21"/>
      <c r="BS35" s="21"/>
      <c r="BT35" s="21"/>
      <c r="BU35" s="21"/>
      <c r="BY35" s="2">
        <v>5.7826102646825299E-3</v>
      </c>
      <c r="CC35" s="2">
        <v>1.1379204692276901E-3</v>
      </c>
      <c r="CD35" s="36">
        <v>9.3213056066660094E-5</v>
      </c>
      <c r="CE35" s="36">
        <v>4.2219152508641501E-7</v>
      </c>
      <c r="CF35" s="2">
        <v>9.9058307713467708E-4</v>
      </c>
      <c r="CG35" s="2">
        <v>0</v>
      </c>
      <c r="CI35" s="2">
        <v>1.1370131704812599E-4</v>
      </c>
      <c r="CJ35" s="2">
        <v>0</v>
      </c>
      <c r="CK35" s="36">
        <v>2.34270879335125E-5</v>
      </c>
      <c r="CL35" s="2">
        <v>0</v>
      </c>
      <c r="CM35" s="36">
        <v>9.4132780457060604E-5</v>
      </c>
      <c r="CN35" s="2">
        <v>1.9876917883933899E-4</v>
      </c>
      <c r="CO35" s="2">
        <v>1.82448739038423E-4</v>
      </c>
      <c r="CP35" s="2">
        <v>0</v>
      </c>
      <c r="CQ35" s="2">
        <v>0</v>
      </c>
      <c r="CR35" s="2">
        <v>0</v>
      </c>
      <c r="CS35" s="36">
        <v>8.9841488085229103E-5</v>
      </c>
    </row>
    <row r="36" spans="1:97" x14ac:dyDescent="0.15">
      <c r="A36" s="2">
        <v>34</v>
      </c>
      <c r="B36" s="21"/>
      <c r="C36" s="21">
        <v>1.0796618126586501E-2</v>
      </c>
      <c r="D36" s="21"/>
      <c r="E36" s="21">
        <v>-1.42070203333345E-2</v>
      </c>
      <c r="F36" s="21"/>
      <c r="G36" s="21">
        <v>-1.31833863042048E-2</v>
      </c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>
        <v>0</v>
      </c>
      <c r="V36" s="21"/>
      <c r="W36" s="21">
        <v>2.10639588019923E-4</v>
      </c>
      <c r="X36" s="21"/>
      <c r="Y36" s="21">
        <v>3.1987309213019299E-4</v>
      </c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  <c r="BT36" s="21"/>
      <c r="BU36" s="21"/>
      <c r="BY36" s="2">
        <v>2.7180520241734899E-3</v>
      </c>
      <c r="CC36" s="2">
        <v>8.8835089511360703E-4</v>
      </c>
      <c r="CD36" s="36">
        <v>9.3213056066660094E-5</v>
      </c>
      <c r="CE36" s="36">
        <v>4.2219152508641501E-7</v>
      </c>
      <c r="CF36" s="2">
        <v>9.9058307713467708E-4</v>
      </c>
      <c r="CG36" s="2">
        <v>0</v>
      </c>
      <c r="CI36" s="2">
        <v>1.1370131704812599E-4</v>
      </c>
      <c r="CJ36" s="2">
        <v>0</v>
      </c>
      <c r="CK36" s="36">
        <v>2.34270879335125E-5</v>
      </c>
      <c r="CL36" s="2">
        <v>0</v>
      </c>
      <c r="CM36" s="36">
        <v>9.4132780457060604E-5</v>
      </c>
      <c r="CN36" s="2">
        <v>1.9876917883933899E-4</v>
      </c>
      <c r="CO36" s="2">
        <v>1.82448739038423E-4</v>
      </c>
      <c r="CP36" s="2">
        <v>0</v>
      </c>
      <c r="CQ36" s="2">
        <v>0</v>
      </c>
      <c r="CR36" s="2">
        <v>0</v>
      </c>
      <c r="CS36" s="36">
        <v>8.9841488085229103E-5</v>
      </c>
    </row>
    <row r="37" spans="1:97" x14ac:dyDescent="0.15">
      <c r="A37" s="2">
        <v>35</v>
      </c>
      <c r="B37" s="21"/>
      <c r="C37" s="21"/>
      <c r="D37" s="21"/>
      <c r="E37" s="21">
        <v>-1.75124809586624E-2</v>
      </c>
      <c r="F37" s="21"/>
      <c r="G37" s="21">
        <v>-1.61633328465835E-2</v>
      </c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>
        <v>2.10639588019923E-4</v>
      </c>
      <c r="X37" s="21"/>
      <c r="Y37" s="21">
        <v>3.1987309213019299E-4</v>
      </c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21"/>
      <c r="BF37" s="21"/>
      <c r="BG37" s="21"/>
      <c r="BH37" s="21"/>
      <c r="BI37" s="21"/>
      <c r="BJ37" s="21"/>
      <c r="BK37" s="21"/>
      <c r="BL37" s="21"/>
      <c r="BM37" s="21"/>
      <c r="BN37" s="21"/>
      <c r="BO37" s="21"/>
      <c r="BP37" s="21"/>
      <c r="BQ37" s="21"/>
      <c r="BR37" s="21"/>
      <c r="BS37" s="21"/>
      <c r="BT37" s="21"/>
      <c r="BU37" s="21"/>
      <c r="BY37" s="2">
        <v>2.0303965949812499E-3</v>
      </c>
      <c r="CC37" s="2">
        <v>1.10073229676716E-3</v>
      </c>
      <c r="CD37" s="36">
        <v>9.3213056066660094E-5</v>
      </c>
      <c r="CE37" s="36">
        <v>4.2219152508641501E-7</v>
      </c>
      <c r="CF37" s="2">
        <v>9.9058307713467708E-4</v>
      </c>
      <c r="CI37" s="2">
        <v>1.1370131704812599E-4</v>
      </c>
      <c r="CK37" s="36">
        <v>2.3427101396888002E-5</v>
      </c>
      <c r="CL37" s="2">
        <v>0</v>
      </c>
      <c r="CM37" s="36">
        <v>9.4251217084276203E-5</v>
      </c>
      <c r="CN37" s="2">
        <v>1.9876917883933899E-4</v>
      </c>
      <c r="CO37" s="2">
        <v>1.82448739038423E-4</v>
      </c>
      <c r="CP37" s="2">
        <v>0</v>
      </c>
      <c r="CQ37" s="2">
        <v>0</v>
      </c>
      <c r="CR37" s="2">
        <v>0</v>
      </c>
      <c r="CS37" s="36">
        <v>8.9849322961579097E-5</v>
      </c>
    </row>
    <row r="38" spans="1:97" x14ac:dyDescent="0.15">
      <c r="A38" s="2">
        <v>36</v>
      </c>
      <c r="B38" s="21"/>
      <c r="C38" s="21">
        <v>1.06326641736211E-2</v>
      </c>
      <c r="D38" s="21"/>
      <c r="E38" s="21">
        <v>4.6094218958809604E-3</v>
      </c>
      <c r="F38" s="21"/>
      <c r="G38" s="21">
        <v>4.5957133065927403E-3</v>
      </c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>
        <v>0</v>
      </c>
      <c r="V38" s="21">
        <v>1.2247458640818E-3</v>
      </c>
      <c r="W38" s="21">
        <v>2.10639588019923E-4</v>
      </c>
      <c r="X38" s="21"/>
      <c r="Y38" s="21">
        <v>3.1987309213019299E-4</v>
      </c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1"/>
      <c r="AU38" s="21"/>
      <c r="AV38" s="21"/>
      <c r="AW38" s="21"/>
      <c r="AX38" s="21"/>
      <c r="AY38" s="21"/>
      <c r="AZ38" s="21"/>
      <c r="BA38" s="21"/>
      <c r="BB38" s="21"/>
      <c r="BC38" s="21"/>
      <c r="BD38" s="21"/>
      <c r="BE38" s="21"/>
      <c r="BF38" s="21"/>
      <c r="BG38" s="21"/>
      <c r="BH38" s="21"/>
      <c r="BI38" s="21"/>
      <c r="BJ38" s="21"/>
      <c r="BK38" s="21"/>
      <c r="BL38" s="21"/>
      <c r="BM38" s="21"/>
      <c r="BN38" s="21"/>
      <c r="BO38" s="21"/>
      <c r="BP38" s="21"/>
      <c r="BQ38" s="21"/>
      <c r="BR38" s="21"/>
      <c r="BS38" s="21"/>
      <c r="BT38" s="21"/>
      <c r="BU38" s="21"/>
      <c r="BY38" s="2">
        <v>9.1256256761961408E-3</v>
      </c>
      <c r="CC38" s="2">
        <v>3.6330901077871302E-3</v>
      </c>
      <c r="CD38" s="36">
        <v>9.3213056066660094E-5</v>
      </c>
      <c r="CE38" s="36">
        <v>4.2219152508641501E-7</v>
      </c>
      <c r="CF38" s="2">
        <v>9.9058307713467708E-4</v>
      </c>
      <c r="CI38" s="2">
        <v>1.1370131704812599E-4</v>
      </c>
      <c r="CK38" s="36">
        <v>2.3427148518702298E-5</v>
      </c>
      <c r="CL38" s="2">
        <v>0</v>
      </c>
      <c r="CM38" s="36">
        <v>9.4251217084276203E-5</v>
      </c>
      <c r="CN38" s="2">
        <v>1.9876917883933899E-4</v>
      </c>
      <c r="CO38" s="2">
        <v>2.11215997835464E-4</v>
      </c>
      <c r="CP38" s="2">
        <v>0</v>
      </c>
      <c r="CQ38" s="2">
        <v>0</v>
      </c>
      <c r="CR38" s="2">
        <v>0</v>
      </c>
      <c r="CS38" s="36">
        <v>9.16444948523541E-5</v>
      </c>
    </row>
    <row r="39" spans="1:97" x14ac:dyDescent="0.15">
      <c r="A39" s="2">
        <v>37</v>
      </c>
      <c r="B39" s="21"/>
      <c r="C39" s="21"/>
      <c r="D39" s="21"/>
      <c r="E39" s="21">
        <v>-0.21126655606797401</v>
      </c>
      <c r="F39" s="21"/>
      <c r="G39" s="21">
        <v>-0.105267001203613</v>
      </c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>
        <v>2.10639588019923E-4</v>
      </c>
      <c r="X39" s="21"/>
      <c r="Y39" s="21">
        <v>3.1987309213019299E-4</v>
      </c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21"/>
      <c r="BH39" s="21"/>
      <c r="BI39" s="21"/>
      <c r="BJ39" s="21"/>
      <c r="BK39" s="21"/>
      <c r="BL39" s="21"/>
      <c r="BM39" s="21"/>
      <c r="BN39" s="21"/>
      <c r="BO39" s="21"/>
      <c r="BP39" s="21"/>
      <c r="BQ39" s="21"/>
      <c r="BR39" s="21"/>
      <c r="BS39" s="21"/>
      <c r="BT39" s="21"/>
      <c r="BU39" s="21"/>
      <c r="BY39" s="2">
        <v>1.07077078339817E-2</v>
      </c>
      <c r="CC39" s="2">
        <v>4.2359762682736201E-3</v>
      </c>
      <c r="CD39" s="36">
        <v>9.3213056066660094E-5</v>
      </c>
      <c r="CE39" s="36">
        <v>4.2219152508641501E-7</v>
      </c>
      <c r="CI39" s="2">
        <v>1.1370131704812599E-4</v>
      </c>
      <c r="CJ39" s="2">
        <v>0</v>
      </c>
      <c r="CK39" s="36">
        <v>2.34275322249045E-5</v>
      </c>
      <c r="CL39" s="2">
        <v>0</v>
      </c>
      <c r="CM39" s="36">
        <v>9.4251217084276203E-5</v>
      </c>
      <c r="CN39" s="2">
        <v>1.9876917883933899E-4</v>
      </c>
      <c r="CO39" s="2">
        <v>2.11215997835464E-4</v>
      </c>
      <c r="CP39" s="2">
        <v>0</v>
      </c>
      <c r="CQ39" s="2">
        <v>0</v>
      </c>
      <c r="CS39" s="36">
        <v>9.1644518447638694E-5</v>
      </c>
    </row>
    <row r="40" spans="1:97" x14ac:dyDescent="0.15">
      <c r="A40" s="2">
        <v>38</v>
      </c>
      <c r="B40" s="21"/>
      <c r="C40" s="21"/>
      <c r="D40" s="21"/>
      <c r="E40" s="21">
        <v>-2.68462408499083E-2</v>
      </c>
      <c r="F40" s="21"/>
      <c r="G40" s="21">
        <v>-2.3800763283987E-2</v>
      </c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>
        <v>2.10639588019923E-4</v>
      </c>
      <c r="X40" s="21"/>
      <c r="Y40" s="21">
        <v>3.1987309213019299E-4</v>
      </c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  <c r="AU40" s="21"/>
      <c r="AV40" s="21"/>
      <c r="AW40" s="21"/>
      <c r="AX40" s="21"/>
      <c r="AY40" s="21"/>
      <c r="AZ40" s="21"/>
      <c r="BA40" s="21"/>
      <c r="BB40" s="21"/>
      <c r="BC40" s="21"/>
      <c r="BD40" s="21"/>
      <c r="BE40" s="21"/>
      <c r="BF40" s="21"/>
      <c r="BG40" s="21"/>
      <c r="BH40" s="21"/>
      <c r="BI40" s="21"/>
      <c r="BJ40" s="21"/>
      <c r="BK40" s="21"/>
      <c r="BL40" s="21"/>
      <c r="BM40" s="21"/>
      <c r="BN40" s="21"/>
      <c r="BO40" s="21"/>
      <c r="BP40" s="21"/>
      <c r="BQ40" s="21"/>
      <c r="BR40" s="21"/>
      <c r="BS40" s="21"/>
      <c r="BT40" s="21"/>
      <c r="BU40" s="21"/>
      <c r="BY40" s="2">
        <v>7.3311417919402801E-3</v>
      </c>
      <c r="CC40" s="2">
        <v>2.5017279667864699E-3</v>
      </c>
      <c r="CD40" s="36">
        <v>9.3213056066660094E-5</v>
      </c>
      <c r="CE40" s="36">
        <v>4.2219152508641501E-7</v>
      </c>
      <c r="CI40" s="2">
        <v>1.1370131704812599E-4</v>
      </c>
      <c r="CK40" s="36">
        <v>2.34275322249045E-5</v>
      </c>
      <c r="CL40" s="2">
        <v>0</v>
      </c>
      <c r="CM40" s="36">
        <v>9.4251217084276203E-5</v>
      </c>
      <c r="CN40" s="2">
        <v>1.9876917883933899E-4</v>
      </c>
      <c r="CO40" s="2">
        <v>2.11215997835464E-4</v>
      </c>
      <c r="CP40" s="2">
        <v>0</v>
      </c>
      <c r="CQ40" s="2">
        <v>0</v>
      </c>
      <c r="CS40" s="36">
        <v>9.1644518447638694E-5</v>
      </c>
    </row>
    <row r="41" spans="1:97" x14ac:dyDescent="0.15">
      <c r="A41" s="2">
        <v>39</v>
      </c>
      <c r="B41" s="21"/>
      <c r="C41" s="21"/>
      <c r="D41" s="21"/>
      <c r="E41" s="21">
        <v>1.30309985435954E-3</v>
      </c>
      <c r="F41" s="21"/>
      <c r="G41" s="21">
        <v>-2.1713830293296901E-4</v>
      </c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>
        <v>1.2247458640818E-3</v>
      </c>
      <c r="W41" s="21">
        <v>2.10639588019923E-4</v>
      </c>
      <c r="X41" s="21"/>
      <c r="Y41" s="21">
        <v>3.1987309213019299E-4</v>
      </c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21"/>
      <c r="BO41" s="21"/>
      <c r="BP41" s="21"/>
      <c r="BQ41" s="21"/>
      <c r="BR41" s="21"/>
      <c r="BS41" s="21"/>
      <c r="BT41" s="21"/>
      <c r="BU41" s="21"/>
      <c r="BY41" s="2">
        <v>4.7818626994752403E-3</v>
      </c>
      <c r="BZ41" s="2">
        <v>5.5317030060551104E-4</v>
      </c>
      <c r="CC41" s="2">
        <v>1.5920631881093301E-3</v>
      </c>
      <c r="CD41" s="36">
        <v>9.3213056066660094E-5</v>
      </c>
      <c r="CE41" s="36">
        <v>4.2219152508641501E-7</v>
      </c>
      <c r="CI41" s="2">
        <v>1.1370131704812599E-4</v>
      </c>
      <c r="CK41" s="36">
        <v>2.34275322249045E-5</v>
      </c>
      <c r="CL41" s="2">
        <v>0</v>
      </c>
      <c r="CM41" s="36">
        <v>9.4251217084276203E-5</v>
      </c>
      <c r="CN41" s="2">
        <v>1.9876917883933899E-4</v>
      </c>
      <c r="CO41" s="2">
        <v>2.11215997835464E-4</v>
      </c>
      <c r="CP41" s="2">
        <v>0</v>
      </c>
      <c r="CQ41" s="2">
        <v>0</v>
      </c>
      <c r="CR41" s="2">
        <v>0</v>
      </c>
      <c r="CS41" s="36">
        <v>9.1644518447638694E-5</v>
      </c>
    </row>
    <row r="42" spans="1:97" x14ac:dyDescent="0.15">
      <c r="A42" s="2">
        <v>40</v>
      </c>
      <c r="B42" s="21"/>
      <c r="C42" s="21"/>
      <c r="D42" s="21"/>
      <c r="E42" s="21">
        <v>-4.4313109138386299E-2</v>
      </c>
      <c r="F42" s="21">
        <v>1.38544310737134E-2</v>
      </c>
      <c r="G42" s="21">
        <v>-3.5988689188758E-2</v>
      </c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>
        <v>2.10639588019923E-4</v>
      </c>
      <c r="X42" s="21">
        <v>2.6475608897184199E-4</v>
      </c>
      <c r="Y42" s="21">
        <v>3.1987309213019299E-4</v>
      </c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21"/>
      <c r="BB42" s="21"/>
      <c r="BC42" s="21"/>
      <c r="BD42" s="21"/>
      <c r="BE42" s="21"/>
      <c r="BF42" s="21"/>
      <c r="BG42" s="21"/>
      <c r="BH42" s="21"/>
      <c r="BI42" s="21"/>
      <c r="BJ42" s="21"/>
      <c r="BK42" s="21"/>
      <c r="BL42" s="21"/>
      <c r="BM42" s="21"/>
      <c r="BN42" s="21"/>
      <c r="BO42" s="21"/>
      <c r="BP42" s="21"/>
      <c r="BQ42" s="21"/>
      <c r="BR42" s="21"/>
      <c r="BS42" s="21"/>
      <c r="BT42" s="21"/>
      <c r="BU42" s="21"/>
      <c r="BY42" s="2">
        <v>6.1395534765253303E-3</v>
      </c>
      <c r="CC42" s="2">
        <v>1.9918413811755302E-3</v>
      </c>
      <c r="CD42" s="36">
        <v>9.3213056066660094E-5</v>
      </c>
      <c r="CE42" s="36">
        <v>4.2219152508641501E-7</v>
      </c>
      <c r="CF42" s="2">
        <v>9.9058307713467708E-4</v>
      </c>
      <c r="CI42" s="2">
        <v>1.1370131704812599E-4</v>
      </c>
      <c r="CK42" s="36">
        <v>2.3428366954186601E-5</v>
      </c>
      <c r="CL42" s="2">
        <v>0</v>
      </c>
      <c r="CM42" s="36">
        <v>9.4251217084276203E-5</v>
      </c>
      <c r="CN42" s="2">
        <v>1.9876917883933899E-4</v>
      </c>
      <c r="CO42" s="2">
        <v>2.2311993428331101E-4</v>
      </c>
      <c r="CP42" s="2">
        <v>0</v>
      </c>
      <c r="CQ42" s="2">
        <v>0</v>
      </c>
      <c r="CR42" s="2">
        <v>0</v>
      </c>
      <c r="CS42" s="36">
        <v>9.23874135000992E-5</v>
      </c>
    </row>
    <row r="43" spans="1:97" x14ac:dyDescent="0.15">
      <c r="A43" s="2">
        <v>41</v>
      </c>
      <c r="B43" s="21"/>
      <c r="C43" s="21"/>
      <c r="D43" s="21"/>
      <c r="E43" s="21">
        <v>1.14546392437262E-2</v>
      </c>
      <c r="F43" s="21">
        <v>3.2121186422592797E-2</v>
      </c>
      <c r="G43" s="21">
        <v>1.23289164280185E-2</v>
      </c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>
        <v>2.10639588019923E-4</v>
      </c>
      <c r="X43" s="21">
        <v>2.6475608897184199E-4</v>
      </c>
      <c r="Y43" s="21">
        <v>3.1987309213019299E-4</v>
      </c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 s="21"/>
      <c r="AU43" s="21"/>
      <c r="AV43" s="21"/>
      <c r="AW43" s="21"/>
      <c r="AX43" s="21"/>
      <c r="AY43" s="21"/>
      <c r="AZ43" s="21"/>
      <c r="BA43" s="21"/>
      <c r="BB43" s="21"/>
      <c r="BC43" s="21"/>
      <c r="BD43" s="21"/>
      <c r="BE43" s="21"/>
      <c r="BF43" s="21"/>
      <c r="BG43" s="21"/>
      <c r="BH43" s="21"/>
      <c r="BI43" s="21"/>
      <c r="BJ43" s="21"/>
      <c r="BK43" s="21"/>
      <c r="BL43" s="21"/>
      <c r="BM43" s="21"/>
      <c r="BN43" s="21"/>
      <c r="BO43" s="21"/>
      <c r="BP43" s="21"/>
      <c r="BQ43" s="21"/>
      <c r="BR43" s="21"/>
      <c r="BS43" s="21"/>
      <c r="BT43" s="21"/>
      <c r="BU43" s="21"/>
      <c r="BY43" s="2">
        <v>5.4430561652515901E-3</v>
      </c>
      <c r="CC43" s="2">
        <v>2.2986097776161998E-3</v>
      </c>
      <c r="CD43" s="36">
        <v>9.3213056066660094E-5</v>
      </c>
      <c r="CE43" s="36">
        <v>4.2219152508641501E-7</v>
      </c>
      <c r="CF43" s="2">
        <v>9.9058307713467708E-4</v>
      </c>
      <c r="CI43" s="2">
        <v>1.1370131704812599E-4</v>
      </c>
      <c r="CK43" s="36">
        <v>2.3428366954186601E-5</v>
      </c>
      <c r="CL43" s="2">
        <v>0</v>
      </c>
      <c r="CM43" s="36">
        <v>9.4251217084276203E-5</v>
      </c>
      <c r="CN43" s="2">
        <v>1.9876917883933899E-4</v>
      </c>
      <c r="CO43" s="2">
        <v>2.2311993428331101E-4</v>
      </c>
      <c r="CP43" s="2">
        <v>0</v>
      </c>
      <c r="CQ43" s="2">
        <v>0</v>
      </c>
      <c r="CR43" s="2">
        <v>0</v>
      </c>
      <c r="CS43" s="36">
        <v>9.23874135000992E-5</v>
      </c>
    </row>
    <row r="44" spans="1:97" x14ac:dyDescent="0.15">
      <c r="A44" s="2">
        <v>42</v>
      </c>
      <c r="B44" s="21"/>
      <c r="C44" s="21">
        <v>1.0659776405666101E-2</v>
      </c>
      <c r="D44" s="21"/>
      <c r="E44" s="21">
        <v>3.8054856190135799E-4</v>
      </c>
      <c r="F44" s="21">
        <v>9.0908996876456899E-3</v>
      </c>
      <c r="G44" s="21">
        <v>1.3568242060909E-3</v>
      </c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>
        <v>0</v>
      </c>
      <c r="V44" s="21"/>
      <c r="W44" s="21">
        <v>2.2573543373767199E-4</v>
      </c>
      <c r="X44" s="21">
        <v>2.6475608897184199E-4</v>
      </c>
      <c r="Y44" s="21">
        <v>3.2292236882161697E-4</v>
      </c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21"/>
      <c r="AS44" s="21"/>
      <c r="AT44" s="21"/>
      <c r="AU44" s="21"/>
      <c r="AV44" s="21"/>
      <c r="AW44" s="21"/>
      <c r="AX44" s="21"/>
      <c r="AY44" s="21"/>
      <c r="AZ44" s="21"/>
      <c r="BA44" s="21"/>
      <c r="BB44" s="21"/>
      <c r="BC44" s="21"/>
      <c r="BD44" s="21"/>
      <c r="BE44" s="21"/>
      <c r="BF44" s="21"/>
      <c r="BG44" s="21"/>
      <c r="BH44" s="21"/>
      <c r="BI44" s="21"/>
      <c r="BJ44" s="21"/>
      <c r="BK44" s="21"/>
      <c r="BL44" s="21"/>
      <c r="BM44" s="21"/>
      <c r="BN44" s="21"/>
      <c r="BO44" s="21"/>
      <c r="BP44" s="21"/>
      <c r="BQ44" s="21"/>
      <c r="BR44" s="21"/>
      <c r="BS44" s="21"/>
      <c r="BT44" s="21"/>
      <c r="BU44" s="21"/>
      <c r="BY44" s="2">
        <v>3.3596802174210702E-3</v>
      </c>
      <c r="BZ44" s="2">
        <v>5.4016414080537201E-4</v>
      </c>
      <c r="CC44" s="2">
        <v>1.12529349364447E-3</v>
      </c>
      <c r="CD44" s="36">
        <v>9.3213056066660094E-5</v>
      </c>
      <c r="CE44" s="36">
        <v>4.2219152508641501E-7</v>
      </c>
      <c r="CF44" s="2">
        <v>9.9058307713467708E-4</v>
      </c>
      <c r="CI44" s="2">
        <v>1.1370131704812599E-4</v>
      </c>
      <c r="CJ44" s="2">
        <v>0</v>
      </c>
      <c r="CK44" s="36">
        <v>2.3428366954186601E-5</v>
      </c>
      <c r="CL44" s="2">
        <v>0</v>
      </c>
      <c r="CM44" s="36">
        <v>9.4251217084276203E-5</v>
      </c>
      <c r="CN44" s="2">
        <v>1.9876917883933899E-4</v>
      </c>
      <c r="CO44" s="2">
        <v>2.2311993428331101E-4</v>
      </c>
      <c r="CP44" s="2">
        <v>0</v>
      </c>
      <c r="CQ44" s="2">
        <v>0</v>
      </c>
      <c r="CR44" s="2">
        <v>0</v>
      </c>
      <c r="CS44" s="36">
        <v>9.23874135000992E-5</v>
      </c>
    </row>
    <row r="45" spans="1:97" x14ac:dyDescent="0.15">
      <c r="A45" s="2">
        <v>43</v>
      </c>
      <c r="B45" s="21"/>
      <c r="C45" s="21"/>
      <c r="D45" s="21"/>
      <c r="E45" s="21">
        <v>-1.29182367713973E-2</v>
      </c>
      <c r="F45" s="21">
        <v>-0.14935115451945699</v>
      </c>
      <c r="G45" s="21">
        <v>-4.2307861274650499E-2</v>
      </c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>
        <v>2.2573543373767199E-4</v>
      </c>
      <c r="X45" s="21">
        <v>2.6475608897184199E-4</v>
      </c>
      <c r="Y45" s="21">
        <v>3.2292236882161697E-4</v>
      </c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  <c r="AS45" s="21"/>
      <c r="AT45" s="21"/>
      <c r="AU45" s="21"/>
      <c r="AV45" s="21"/>
      <c r="AW45" s="21"/>
      <c r="AX45" s="21"/>
      <c r="AY45" s="21"/>
      <c r="AZ45" s="21"/>
      <c r="BA45" s="21"/>
      <c r="BB45" s="21"/>
      <c r="BC45" s="21"/>
      <c r="BD45" s="21"/>
      <c r="BE45" s="21"/>
      <c r="BF45" s="21"/>
      <c r="BG45" s="21"/>
      <c r="BH45" s="21"/>
      <c r="BI45" s="21"/>
      <c r="BJ45" s="21"/>
      <c r="BK45" s="21"/>
      <c r="BL45" s="21"/>
      <c r="BM45" s="21"/>
      <c r="BN45" s="21"/>
      <c r="BO45" s="21"/>
      <c r="BP45" s="21"/>
      <c r="BQ45" s="21"/>
      <c r="BR45" s="21"/>
      <c r="BS45" s="21"/>
      <c r="BT45" s="21"/>
      <c r="BU45" s="21"/>
      <c r="BY45" s="2">
        <v>2.3391987453506599E-3</v>
      </c>
      <c r="CC45" s="2">
        <v>5.3120395558549805E-4</v>
      </c>
      <c r="CD45" s="36">
        <v>9.3213056066660094E-5</v>
      </c>
      <c r="CE45" s="36">
        <v>4.2219152508641501E-7</v>
      </c>
      <c r="CF45" s="2">
        <v>9.9058307713467708E-4</v>
      </c>
      <c r="CI45" s="2">
        <v>1.1370131704812599E-4</v>
      </c>
      <c r="CK45" s="36">
        <v>2.3428730465325498E-5</v>
      </c>
      <c r="CL45" s="2">
        <v>0</v>
      </c>
      <c r="CM45" s="36">
        <v>9.4251217084276203E-5</v>
      </c>
      <c r="CN45" s="2">
        <v>1.9876917883933899E-4</v>
      </c>
      <c r="CO45" s="2">
        <v>2.2311993428331101E-4</v>
      </c>
      <c r="CP45" s="2">
        <v>0</v>
      </c>
      <c r="CQ45" s="2">
        <v>0</v>
      </c>
      <c r="CS45" s="36">
        <v>9.2387435853526795E-5</v>
      </c>
    </row>
    <row r="46" spans="1:97" x14ac:dyDescent="0.15">
      <c r="A46" s="2">
        <v>44</v>
      </c>
      <c r="B46" s="21"/>
      <c r="C46" s="21"/>
      <c r="D46" s="21"/>
      <c r="E46" s="21">
        <v>-0.215005515245759</v>
      </c>
      <c r="F46" s="21">
        <v>-1.55172756017396E-2</v>
      </c>
      <c r="G46" s="21">
        <v>-6.3178344593644006E-2</v>
      </c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>
        <v>2.2573543373767199E-4</v>
      </c>
      <c r="X46" s="21">
        <v>2.6475608897184199E-4</v>
      </c>
      <c r="Y46" s="21">
        <v>3.2292236882161697E-4</v>
      </c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1"/>
      <c r="BC46" s="21"/>
      <c r="BD46" s="21"/>
      <c r="BE46" s="21"/>
      <c r="BF46" s="21"/>
      <c r="BG46" s="21"/>
      <c r="BH46" s="21"/>
      <c r="BI46" s="21"/>
      <c r="BJ46" s="21"/>
      <c r="BK46" s="21"/>
      <c r="BL46" s="21"/>
      <c r="BM46" s="21"/>
      <c r="BN46" s="21"/>
      <c r="BO46" s="21"/>
      <c r="BP46" s="21"/>
      <c r="BQ46" s="21"/>
      <c r="BR46" s="21"/>
      <c r="BS46" s="21"/>
      <c r="BT46" s="21"/>
      <c r="BU46" s="21"/>
      <c r="BY46" s="2">
        <v>2.5927420517452299E-3</v>
      </c>
      <c r="CC46" s="2">
        <v>3.6545242174312902E-4</v>
      </c>
      <c r="CD46" s="36">
        <v>9.3213056066660094E-5</v>
      </c>
      <c r="CE46" s="36">
        <v>4.2219152508641501E-7</v>
      </c>
      <c r="CF46" s="2">
        <v>9.9058307713467708E-4</v>
      </c>
      <c r="CJ46" s="2">
        <v>0</v>
      </c>
      <c r="CK46" s="36">
        <v>2.3430770166716302E-5</v>
      </c>
      <c r="CL46" s="2">
        <v>0</v>
      </c>
      <c r="CM46" s="36">
        <v>9.4251217084276203E-5</v>
      </c>
      <c r="CN46" s="2">
        <v>1.9876917883933899E-4</v>
      </c>
      <c r="CO46" s="2">
        <v>2.45236314735247E-4</v>
      </c>
      <c r="CP46" s="2">
        <v>0</v>
      </c>
      <c r="CQ46" s="2">
        <v>0</v>
      </c>
      <c r="CR46" s="2">
        <v>0</v>
      </c>
      <c r="CS46" s="36">
        <v>9.3767694185211401E-5</v>
      </c>
    </row>
    <row r="47" spans="1:97" x14ac:dyDescent="0.15">
      <c r="A47" s="2">
        <v>45</v>
      </c>
      <c r="B47" s="21"/>
      <c r="C47" s="21"/>
      <c r="D47" s="21"/>
      <c r="E47" s="21">
        <v>0.15941119825833799</v>
      </c>
      <c r="F47" s="21">
        <v>1.2913128600185999E-2</v>
      </c>
      <c r="G47" s="21">
        <v>-8.5180862779317496E-2</v>
      </c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>
        <v>2.2573543373767199E-4</v>
      </c>
      <c r="X47" s="21">
        <v>2.6475608897184199E-4</v>
      </c>
      <c r="Y47" s="21">
        <v>3.2292236882161697E-4</v>
      </c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21"/>
      <c r="AS47" s="21"/>
      <c r="AT47" s="21"/>
      <c r="AU47" s="21"/>
      <c r="AV47" s="21"/>
      <c r="AW47" s="21"/>
      <c r="AX47" s="21"/>
      <c r="AY47" s="21"/>
      <c r="AZ47" s="21"/>
      <c r="BA47" s="21"/>
      <c r="BB47" s="21"/>
      <c r="BC47" s="21"/>
      <c r="BD47" s="21"/>
      <c r="BE47" s="21"/>
      <c r="BF47" s="21"/>
      <c r="BG47" s="21"/>
      <c r="BH47" s="21"/>
      <c r="BI47" s="21"/>
      <c r="BJ47" s="21"/>
      <c r="BK47" s="21"/>
      <c r="BL47" s="21"/>
      <c r="BM47" s="21"/>
      <c r="BN47" s="21"/>
      <c r="BO47" s="21"/>
      <c r="BP47" s="21"/>
      <c r="BQ47" s="21"/>
      <c r="BR47" s="21"/>
      <c r="BS47" s="21"/>
      <c r="BT47" s="21"/>
      <c r="BU47" s="21"/>
      <c r="BY47" s="2">
        <v>7.68090702273786E-3</v>
      </c>
      <c r="CC47" s="2">
        <v>1.1194609903438599E-3</v>
      </c>
      <c r="CD47" s="36">
        <v>9.3213056066660094E-5</v>
      </c>
      <c r="CE47" s="36">
        <v>4.2219152508641501E-7</v>
      </c>
      <c r="CJ47" s="2">
        <v>0</v>
      </c>
      <c r="CK47" s="36">
        <v>2.3430770166716302E-5</v>
      </c>
      <c r="CL47" s="2">
        <v>0</v>
      </c>
      <c r="CM47" s="36">
        <v>9.4251217084276203E-5</v>
      </c>
      <c r="CN47" s="2">
        <v>1.9876917883933899E-4</v>
      </c>
      <c r="CO47" s="2">
        <v>2.45236314735247E-4</v>
      </c>
      <c r="CP47" s="2">
        <v>0</v>
      </c>
      <c r="CQ47" s="2">
        <v>0</v>
      </c>
      <c r="CR47" s="2">
        <v>0</v>
      </c>
      <c r="CS47" s="36">
        <v>9.3767694185211401E-5</v>
      </c>
    </row>
    <row r="48" spans="1:97" x14ac:dyDescent="0.15">
      <c r="A48" s="2">
        <v>46</v>
      </c>
      <c r="B48" s="21"/>
      <c r="C48" s="21"/>
      <c r="D48" s="21"/>
      <c r="E48" s="21">
        <v>1.2130295054626599E-2</v>
      </c>
      <c r="F48" s="21">
        <v>-2.1555093601882098</v>
      </c>
      <c r="G48" s="21">
        <v>0.54221395286150897</v>
      </c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>
        <v>2.2573543373767199E-4</v>
      </c>
      <c r="X48" s="21">
        <v>2.6475608897184199E-4</v>
      </c>
      <c r="Y48" s="21">
        <v>3.2292236882161697E-4</v>
      </c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1"/>
      <c r="AT48" s="21"/>
      <c r="AU48" s="21"/>
      <c r="AV48" s="21"/>
      <c r="AW48" s="21"/>
      <c r="AX48" s="21"/>
      <c r="AY48" s="21"/>
      <c r="AZ48" s="21"/>
      <c r="BA48" s="21"/>
      <c r="BB48" s="21"/>
      <c r="BC48" s="21"/>
      <c r="BD48" s="21"/>
      <c r="BE48" s="21"/>
      <c r="BF48" s="21"/>
      <c r="BG48" s="21"/>
      <c r="BH48" s="21"/>
      <c r="BI48" s="21"/>
      <c r="BJ48" s="21"/>
      <c r="BK48" s="21"/>
      <c r="BL48" s="21"/>
      <c r="BM48" s="21"/>
      <c r="BN48" s="21"/>
      <c r="BO48" s="21"/>
      <c r="BP48" s="21"/>
      <c r="BQ48" s="21"/>
      <c r="BR48" s="21"/>
      <c r="BS48" s="21"/>
      <c r="BT48" s="21"/>
      <c r="BU48" s="21"/>
      <c r="CD48" s="36">
        <v>9.3213056066660094E-5</v>
      </c>
      <c r="CE48" s="36">
        <v>4.2219152508641501E-7</v>
      </c>
      <c r="CJ48" s="2">
        <v>0</v>
      </c>
      <c r="CK48" s="36">
        <v>2.3430770166716302E-5</v>
      </c>
      <c r="CL48" s="2">
        <v>0</v>
      </c>
      <c r="CM48" s="36">
        <v>9.4251217084276203E-5</v>
      </c>
      <c r="CN48" s="2">
        <v>1.9876917883933899E-4</v>
      </c>
      <c r="CO48" s="2">
        <v>2.45236314735247E-4</v>
      </c>
      <c r="CP48" s="2">
        <v>0</v>
      </c>
      <c r="CQ48" s="2">
        <v>0</v>
      </c>
      <c r="CR48" s="2">
        <v>0</v>
      </c>
      <c r="CS48" s="36">
        <v>9.3767694185211401E-5</v>
      </c>
    </row>
    <row r="49" spans="1:97" x14ac:dyDescent="0.15">
      <c r="A49" s="2">
        <v>47</v>
      </c>
      <c r="B49" s="21"/>
      <c r="C49" s="21"/>
      <c r="D49" s="21"/>
      <c r="E49" s="21">
        <v>-0.12661210401745299</v>
      </c>
      <c r="F49" s="21">
        <v>1.56090889076756E-2</v>
      </c>
      <c r="G49" s="21">
        <v>-7.10021348241031E-2</v>
      </c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>
        <v>2.2573543373767199E-4</v>
      </c>
      <c r="X49" s="21">
        <v>2.6475608897184199E-4</v>
      </c>
      <c r="Y49" s="21">
        <v>3.2292236882161697E-4</v>
      </c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  <c r="AT49" s="21"/>
      <c r="AU49" s="21"/>
      <c r="AV49" s="21"/>
      <c r="AW49" s="21"/>
      <c r="AX49" s="21"/>
      <c r="AY49" s="21"/>
      <c r="AZ49" s="21"/>
      <c r="BA49" s="21"/>
      <c r="BB49" s="21"/>
      <c r="BC49" s="21"/>
      <c r="BD49" s="21"/>
      <c r="BE49" s="21"/>
      <c r="BF49" s="21"/>
      <c r="BG49" s="21"/>
      <c r="BH49" s="21"/>
      <c r="BI49" s="21"/>
      <c r="BJ49" s="21"/>
      <c r="BK49" s="21"/>
      <c r="BL49" s="21"/>
      <c r="BM49" s="21"/>
      <c r="BN49" s="21"/>
      <c r="BO49" s="21"/>
      <c r="BP49" s="21"/>
      <c r="BQ49" s="21"/>
      <c r="BR49" s="21"/>
      <c r="BS49" s="21"/>
      <c r="BT49" s="21"/>
      <c r="BU49" s="21"/>
      <c r="BW49" s="2">
        <v>4.13690712249269E-3</v>
      </c>
      <c r="BY49" s="2">
        <v>9.7239599847015294E-3</v>
      </c>
      <c r="CB49" s="2">
        <v>2.3369731935514899E-3</v>
      </c>
      <c r="CC49" s="2">
        <v>1.9812152740616802E-3</v>
      </c>
      <c r="CD49" s="36">
        <v>9.3213056066660094E-5</v>
      </c>
      <c r="CE49" s="36">
        <v>4.2219152508641501E-7</v>
      </c>
      <c r="CK49" s="36">
        <v>2.3430770166716302E-5</v>
      </c>
      <c r="CL49" s="2">
        <v>0</v>
      </c>
      <c r="CM49" s="36">
        <v>9.4251217084276203E-5</v>
      </c>
      <c r="CN49" s="2">
        <v>1.9876917883933899E-4</v>
      </c>
      <c r="CO49" s="2">
        <v>2.45236314735247E-4</v>
      </c>
      <c r="CP49" s="2">
        <v>0</v>
      </c>
      <c r="CQ49" s="2">
        <v>0</v>
      </c>
      <c r="CR49" s="2">
        <v>0</v>
      </c>
      <c r="CS49" s="36">
        <v>9.3767694185211401E-5</v>
      </c>
    </row>
    <row r="50" spans="1:97" x14ac:dyDescent="0.15">
      <c r="A50" s="2">
        <v>48</v>
      </c>
      <c r="B50" s="21"/>
      <c r="C50" s="21"/>
      <c r="D50" s="21"/>
      <c r="E50" s="21">
        <v>1.8185654016886502E-2</v>
      </c>
      <c r="F50" s="21">
        <v>1.5711439819872199E-2</v>
      </c>
      <c r="G50" s="21">
        <v>1.3360885630926401E-2</v>
      </c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>
        <v>1.2247458640818E-3</v>
      </c>
      <c r="W50" s="21">
        <v>2.2573543373767199E-4</v>
      </c>
      <c r="X50" s="21">
        <v>2.6475608897184199E-4</v>
      </c>
      <c r="Y50" s="21">
        <v>3.2292236882161697E-4</v>
      </c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21"/>
      <c r="AT50" s="21"/>
      <c r="AU50" s="21"/>
      <c r="AV50" s="21"/>
      <c r="AW50" s="21"/>
      <c r="AX50" s="21"/>
      <c r="AY50" s="21"/>
      <c r="AZ50" s="21"/>
      <c r="BA50" s="21"/>
      <c r="BB50" s="21"/>
      <c r="BC50" s="21"/>
      <c r="BD50" s="21"/>
      <c r="BE50" s="21"/>
      <c r="BF50" s="21"/>
      <c r="BG50" s="21"/>
      <c r="BH50" s="21"/>
      <c r="BI50" s="21"/>
      <c r="BJ50" s="21"/>
      <c r="BK50" s="21"/>
      <c r="BL50" s="21"/>
      <c r="BM50" s="21"/>
      <c r="BN50" s="21"/>
      <c r="BO50" s="21"/>
      <c r="BP50" s="21"/>
      <c r="BQ50" s="21"/>
      <c r="BR50" s="21"/>
      <c r="BS50" s="21"/>
      <c r="BT50" s="21"/>
      <c r="BU50" s="21"/>
      <c r="BY50" s="2">
        <v>2.6307044269863699E-2</v>
      </c>
      <c r="CC50" s="2">
        <v>1.8848388486660699E-3</v>
      </c>
      <c r="CD50" s="36">
        <v>9.3213056066660094E-5</v>
      </c>
      <c r="CE50" s="36">
        <v>4.2219152508641501E-7</v>
      </c>
      <c r="CK50" s="36">
        <v>2.3430770166716302E-5</v>
      </c>
      <c r="CL50" s="2">
        <v>0</v>
      </c>
      <c r="CM50" s="36">
        <v>9.4251217084276203E-5</v>
      </c>
      <c r="CN50" s="2">
        <v>1.9876917883933899E-4</v>
      </c>
      <c r="CO50" s="2">
        <v>2.5032272575426699E-4</v>
      </c>
      <c r="CP50" s="2">
        <v>0</v>
      </c>
      <c r="CQ50" s="2">
        <v>0</v>
      </c>
      <c r="CR50" s="2">
        <v>0</v>
      </c>
      <c r="CS50" s="36">
        <v>9.4085102507358902E-5</v>
      </c>
    </row>
    <row r="51" spans="1:97" x14ac:dyDescent="0.15">
      <c r="A51" s="2">
        <v>49</v>
      </c>
      <c r="B51" s="21"/>
      <c r="C51" s="21"/>
      <c r="D51" s="21"/>
      <c r="E51" s="21">
        <v>1.37709878811997E-2</v>
      </c>
      <c r="F51" s="21">
        <v>1.58221771846489E-2</v>
      </c>
      <c r="G51" s="21">
        <v>1.4727524458836801E-2</v>
      </c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>
        <v>2.2573543373767199E-4</v>
      </c>
      <c r="X51" s="21">
        <v>2.6475608897184199E-4</v>
      </c>
      <c r="Y51" s="21">
        <v>3.2292236882161697E-4</v>
      </c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1"/>
      <c r="AU51" s="21"/>
      <c r="AV51" s="21"/>
      <c r="AW51" s="21"/>
      <c r="AX51" s="21"/>
      <c r="AY51" s="21"/>
      <c r="AZ51" s="21"/>
      <c r="BA51" s="21"/>
      <c r="BB51" s="21"/>
      <c r="BC51" s="21"/>
      <c r="BD51" s="21"/>
      <c r="BE51" s="21"/>
      <c r="BF51" s="21"/>
      <c r="BG51" s="21"/>
      <c r="BH51" s="21"/>
      <c r="BI51" s="21"/>
      <c r="BJ51" s="21"/>
      <c r="BK51" s="21"/>
      <c r="BL51" s="21"/>
      <c r="BM51" s="21"/>
      <c r="BN51" s="21"/>
      <c r="BO51" s="21"/>
      <c r="BP51" s="21"/>
      <c r="BQ51" s="21"/>
      <c r="BR51" s="21"/>
      <c r="BS51" s="21"/>
      <c r="BT51" s="21"/>
      <c r="BU51" s="21"/>
      <c r="BY51" s="2">
        <v>8.8522993619427198E-3</v>
      </c>
      <c r="CB51" s="2">
        <v>4.6632607509627499E-4</v>
      </c>
      <c r="CC51" s="2">
        <v>2.6286708924551198E-4</v>
      </c>
      <c r="CD51" s="36">
        <v>9.3213056066660094E-5</v>
      </c>
      <c r="CE51" s="36">
        <v>4.2219152508641501E-7</v>
      </c>
      <c r="CG51" s="2">
        <v>0</v>
      </c>
      <c r="CI51" s="2">
        <v>1.1370131704812599E-4</v>
      </c>
      <c r="CK51" s="36">
        <v>2.3430891337096001E-5</v>
      </c>
      <c r="CL51" s="2">
        <v>0</v>
      </c>
      <c r="CM51" s="36">
        <v>9.4251217084276203E-5</v>
      </c>
      <c r="CN51" s="2">
        <v>1.9876917883933899E-4</v>
      </c>
      <c r="CO51" s="2">
        <v>2.5032272575426699E-4</v>
      </c>
      <c r="CP51" s="2">
        <v>0</v>
      </c>
      <c r="CQ51" s="2">
        <v>0</v>
      </c>
      <c r="CR51" s="2">
        <v>0</v>
      </c>
      <c r="CS51" s="36">
        <v>9.4085109958501402E-5</v>
      </c>
    </row>
    <row r="52" spans="1:97" x14ac:dyDescent="0.15">
      <c r="A52" s="2">
        <v>50</v>
      </c>
      <c r="B52" s="21"/>
      <c r="C52" s="21"/>
      <c r="D52" s="21"/>
      <c r="E52" s="21">
        <v>1.2094141531255801E-2</v>
      </c>
      <c r="F52" s="21"/>
      <c r="G52" s="21">
        <v>1.28339448096452E-2</v>
      </c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>
        <v>2.2573543373767199E-4</v>
      </c>
      <c r="X52" s="21"/>
      <c r="Y52" s="21">
        <v>3.2292236882161697E-4</v>
      </c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21"/>
      <c r="AS52" s="21"/>
      <c r="AT52" s="21"/>
      <c r="AU52" s="21"/>
      <c r="AV52" s="21"/>
      <c r="AW52" s="21"/>
      <c r="AX52" s="21"/>
      <c r="AY52" s="21"/>
      <c r="AZ52" s="21"/>
      <c r="BA52" s="21"/>
      <c r="BB52" s="21"/>
      <c r="BC52" s="21"/>
      <c r="BD52" s="21"/>
      <c r="BE52" s="21"/>
      <c r="BF52" s="21"/>
      <c r="BG52" s="21"/>
      <c r="BH52" s="21"/>
      <c r="BI52" s="21"/>
      <c r="BJ52" s="21"/>
      <c r="BK52" s="21"/>
      <c r="BL52" s="21"/>
      <c r="BM52" s="21"/>
      <c r="BN52" s="21"/>
      <c r="BO52" s="21"/>
      <c r="BP52" s="21"/>
      <c r="BQ52" s="21"/>
      <c r="BR52" s="21"/>
      <c r="BS52" s="21"/>
      <c r="BT52" s="21"/>
      <c r="BU52" s="21"/>
      <c r="CB52" s="2">
        <v>6.5900883252022495E-4</v>
      </c>
      <c r="CC52" s="2">
        <v>8.5659476889758299E-4</v>
      </c>
      <c r="CD52" s="36">
        <v>9.3213056066660094E-5</v>
      </c>
      <c r="CE52" s="36">
        <v>4.2219152508641501E-7</v>
      </c>
      <c r="CI52" s="2">
        <v>1.1370131704812599E-4</v>
      </c>
      <c r="CJ52" s="2">
        <v>0</v>
      </c>
      <c r="CK52" s="36">
        <v>2.3430891337096001E-5</v>
      </c>
      <c r="CL52" s="2">
        <v>0</v>
      </c>
      <c r="CM52" s="36">
        <v>9.4251217084276203E-5</v>
      </c>
      <c r="CN52" s="2">
        <v>1.9876917883933899E-4</v>
      </c>
      <c r="CO52" s="2">
        <v>2.5032272575426699E-4</v>
      </c>
      <c r="CP52" s="2">
        <v>0</v>
      </c>
      <c r="CQ52" s="2">
        <v>0</v>
      </c>
      <c r="CR52" s="2">
        <v>0</v>
      </c>
      <c r="CS52" s="36">
        <v>9.4085109958501402E-5</v>
      </c>
    </row>
    <row r="53" spans="1:97" x14ac:dyDescent="0.15">
      <c r="A53" s="2">
        <v>51</v>
      </c>
      <c r="B53" s="21"/>
      <c r="C53" s="21"/>
      <c r="D53" s="21"/>
      <c r="E53" s="21">
        <v>1.26670090392075E-2</v>
      </c>
      <c r="F53" s="21"/>
      <c r="G53" s="21">
        <v>1.34809155171574E-2</v>
      </c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>
        <v>2.2573543373767199E-4</v>
      </c>
      <c r="X53" s="21"/>
      <c r="Y53" s="21">
        <v>3.2292236882161697E-4</v>
      </c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21"/>
      <c r="AS53" s="21"/>
      <c r="AT53" s="21"/>
      <c r="AU53" s="21"/>
      <c r="AV53" s="21"/>
      <c r="AW53" s="21"/>
      <c r="AX53" s="21"/>
      <c r="AY53" s="21"/>
      <c r="AZ53" s="21"/>
      <c r="BA53" s="21"/>
      <c r="BB53" s="21"/>
      <c r="BC53" s="21"/>
      <c r="BD53" s="21"/>
      <c r="BE53" s="21"/>
      <c r="BF53" s="21"/>
      <c r="BG53" s="21"/>
      <c r="BH53" s="21"/>
      <c r="BI53" s="21"/>
      <c r="BJ53" s="21"/>
      <c r="BK53" s="21"/>
      <c r="BL53" s="21"/>
      <c r="BM53" s="21"/>
      <c r="BN53" s="21"/>
      <c r="BO53" s="21"/>
      <c r="BP53" s="21"/>
      <c r="BQ53" s="21"/>
      <c r="BR53" s="21"/>
      <c r="BS53" s="21"/>
      <c r="BT53" s="21"/>
      <c r="BU53" s="21"/>
      <c r="CC53" s="2">
        <v>1.22073780869895E-4</v>
      </c>
      <c r="CD53" s="36">
        <v>9.3213056066660094E-5</v>
      </c>
      <c r="CE53" s="36">
        <v>4.2219152508641501E-7</v>
      </c>
      <c r="CI53" s="2">
        <v>1.1370131704812599E-4</v>
      </c>
      <c r="CK53" s="36">
        <v>2.3430891337096001E-5</v>
      </c>
      <c r="CL53" s="2">
        <v>0</v>
      </c>
      <c r="CM53" s="36">
        <v>9.4251217084276203E-5</v>
      </c>
      <c r="CN53" s="2">
        <v>1.9876917883933899E-4</v>
      </c>
      <c r="CO53" s="2">
        <v>2.5032272575426699E-4</v>
      </c>
      <c r="CP53" s="2">
        <v>0</v>
      </c>
      <c r="CQ53" s="2">
        <v>0</v>
      </c>
      <c r="CR53" s="2">
        <v>0</v>
      </c>
      <c r="CS53" s="36">
        <v>9.4085109958501402E-5</v>
      </c>
    </row>
    <row r="54" spans="1:97" x14ac:dyDescent="0.15">
      <c r="A54" s="2">
        <v>52</v>
      </c>
      <c r="B54" s="21"/>
      <c r="C54" s="21"/>
      <c r="D54" s="21"/>
      <c r="E54" s="21">
        <v>1.2481535164988801E-2</v>
      </c>
      <c r="F54" s="21">
        <v>1.27326066524104E-2</v>
      </c>
      <c r="G54" s="21">
        <v>1.3094524907790299E-2</v>
      </c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>
        <v>2.2573543373767199E-4</v>
      </c>
      <c r="X54" s="21">
        <v>2.6475608897184199E-4</v>
      </c>
      <c r="Y54" s="21">
        <v>3.2292236882161697E-4</v>
      </c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21"/>
      <c r="AS54" s="21"/>
      <c r="AT54" s="21"/>
      <c r="AU54" s="21"/>
      <c r="AV54" s="21"/>
      <c r="AW54" s="21"/>
      <c r="AX54" s="21"/>
      <c r="AY54" s="21"/>
      <c r="AZ54" s="21"/>
      <c r="BA54" s="21"/>
      <c r="BB54" s="21"/>
      <c r="BC54" s="21"/>
      <c r="BD54" s="21"/>
      <c r="BE54" s="21"/>
      <c r="BF54" s="21"/>
      <c r="BG54" s="21"/>
      <c r="BH54" s="21"/>
      <c r="BI54" s="21"/>
      <c r="BJ54" s="21"/>
      <c r="BK54" s="21"/>
      <c r="BL54" s="21"/>
      <c r="BM54" s="21"/>
      <c r="BN54" s="21"/>
      <c r="BO54" s="21"/>
      <c r="BP54" s="21"/>
      <c r="BQ54" s="21"/>
      <c r="BR54" s="21"/>
      <c r="BS54" s="21"/>
      <c r="BT54" s="21"/>
      <c r="BU54" s="21"/>
      <c r="CD54" s="36">
        <v>9.3213056066660094E-5</v>
      </c>
      <c r="CE54" s="36">
        <v>4.2219152508641501E-7</v>
      </c>
      <c r="CI54" s="2">
        <v>1.1370131704812599E-4</v>
      </c>
      <c r="CK54" s="36">
        <v>2.3430891337096001E-5</v>
      </c>
      <c r="CL54" s="2">
        <v>0</v>
      </c>
      <c r="CM54" s="36">
        <v>9.4251217084276203E-5</v>
      </c>
      <c r="CN54" s="2">
        <v>1.9876917883933899E-4</v>
      </c>
      <c r="CO54" s="2">
        <v>2.5032272575426699E-4</v>
      </c>
      <c r="CP54" s="2">
        <v>0</v>
      </c>
      <c r="CQ54" s="2">
        <v>0</v>
      </c>
      <c r="CR54" s="2">
        <v>0</v>
      </c>
      <c r="CS54" s="36">
        <v>9.4085109958501402E-5</v>
      </c>
    </row>
    <row r="55" spans="1:97" x14ac:dyDescent="0.15">
      <c r="A55" s="2">
        <v>53</v>
      </c>
      <c r="B55" s="21"/>
      <c r="C55" s="21"/>
      <c r="D55" s="21"/>
      <c r="E55" s="21">
        <v>1.25387698450589E-2</v>
      </c>
      <c r="F55" s="21">
        <v>1.2842843924206499E-2</v>
      </c>
      <c r="G55" s="21">
        <v>1.31944559580314E-2</v>
      </c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>
        <v>2.2573543373767199E-4</v>
      </c>
      <c r="X55" s="21">
        <v>2.6475608897184199E-4</v>
      </c>
      <c r="Y55" s="21">
        <v>3.2292236882161697E-4</v>
      </c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21"/>
      <c r="AS55" s="21"/>
      <c r="AT55" s="21"/>
      <c r="AU55" s="21"/>
      <c r="AV55" s="21"/>
      <c r="AW55" s="21"/>
      <c r="AX55" s="21"/>
      <c r="AY55" s="21"/>
      <c r="AZ55" s="21"/>
      <c r="BA55" s="21"/>
      <c r="BB55" s="21"/>
      <c r="BC55" s="21"/>
      <c r="BD55" s="21"/>
      <c r="BE55" s="21"/>
      <c r="BF55" s="21"/>
      <c r="BG55" s="21"/>
      <c r="BH55" s="21"/>
      <c r="BI55" s="21"/>
      <c r="BJ55" s="21"/>
      <c r="BK55" s="21"/>
      <c r="BL55" s="21"/>
      <c r="BM55" s="21"/>
      <c r="BN55" s="21"/>
      <c r="BO55" s="21"/>
      <c r="BP55" s="21"/>
      <c r="BQ55" s="21"/>
      <c r="BR55" s="21"/>
      <c r="BS55" s="21"/>
      <c r="BT55" s="21"/>
      <c r="BU55" s="21"/>
      <c r="CB55" s="2">
        <v>2.32332102886002E-3</v>
      </c>
      <c r="CC55" s="2">
        <v>5.4295776812178596E-4</v>
      </c>
      <c r="CD55" s="36">
        <v>9.3213056066660094E-5</v>
      </c>
      <c r="CE55" s="36">
        <v>4.2219152508641501E-7</v>
      </c>
      <c r="CI55" s="2">
        <v>1.1370131704812599E-4</v>
      </c>
      <c r="CK55" s="36">
        <v>2.3430891337096001E-5</v>
      </c>
      <c r="CL55" s="2">
        <v>0</v>
      </c>
      <c r="CM55" s="36">
        <v>9.4251217084276203E-5</v>
      </c>
      <c r="CN55" s="2">
        <v>1.9876917883933899E-4</v>
      </c>
      <c r="CO55" s="2">
        <v>2.5032272575426699E-4</v>
      </c>
      <c r="CP55" s="2">
        <v>0</v>
      </c>
      <c r="CQ55" s="2">
        <v>0</v>
      </c>
      <c r="CR55" s="2">
        <v>0</v>
      </c>
      <c r="CS55" s="36">
        <v>9.4085109958501402E-5</v>
      </c>
    </row>
    <row r="56" spans="1:97" x14ac:dyDescent="0.15">
      <c r="A56" s="2">
        <v>54</v>
      </c>
      <c r="B56" s="21"/>
      <c r="C56" s="21"/>
      <c r="D56" s="21"/>
      <c r="E56" s="21">
        <v>1.27548572926735E-2</v>
      </c>
      <c r="F56" s="21"/>
      <c r="G56" s="21">
        <v>-0.196174271941609</v>
      </c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>
        <v>2.2573543373767199E-4</v>
      </c>
      <c r="X56" s="21">
        <v>2.6475608897184199E-4</v>
      </c>
      <c r="Y56" s="21">
        <v>3.2292236882161697E-4</v>
      </c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21"/>
      <c r="AS56" s="21"/>
      <c r="AT56" s="21"/>
      <c r="AU56" s="21"/>
      <c r="AV56" s="21"/>
      <c r="AW56" s="21"/>
      <c r="AX56" s="21"/>
      <c r="AY56" s="21"/>
      <c r="AZ56" s="21"/>
      <c r="BA56" s="21"/>
      <c r="BB56" s="21"/>
      <c r="BC56" s="21"/>
      <c r="BD56" s="21"/>
      <c r="BE56" s="21"/>
      <c r="BF56" s="21"/>
      <c r="BG56" s="21"/>
      <c r="BH56" s="21"/>
      <c r="BI56" s="21"/>
      <c r="BJ56" s="21"/>
      <c r="BK56" s="21"/>
      <c r="BL56" s="21"/>
      <c r="BM56" s="21"/>
      <c r="BN56" s="21"/>
      <c r="BO56" s="21"/>
      <c r="BP56" s="21"/>
      <c r="BQ56" s="21"/>
      <c r="BR56" s="21"/>
      <c r="BS56" s="21"/>
      <c r="BT56" s="21"/>
      <c r="BU56" s="21"/>
      <c r="CB56" s="2">
        <v>2.53967455174549E-3</v>
      </c>
      <c r="CC56" s="2">
        <v>1.0513618151777599E-3</v>
      </c>
      <c r="CD56" s="36">
        <v>9.3213056066660094E-5</v>
      </c>
      <c r="CE56" s="36">
        <v>4.2219152508641501E-7</v>
      </c>
      <c r="CG56" s="2">
        <v>0</v>
      </c>
      <c r="CI56" s="2">
        <v>1.1370131704812599E-4</v>
      </c>
      <c r="CK56" s="36">
        <v>2.3430891337096001E-5</v>
      </c>
      <c r="CL56" s="2">
        <v>0</v>
      </c>
      <c r="CM56" s="36">
        <v>9.4251217084276203E-5</v>
      </c>
      <c r="CN56" s="2">
        <v>1.9876917883933899E-4</v>
      </c>
      <c r="CO56" s="2">
        <v>2.5032272575426699E-4</v>
      </c>
      <c r="CP56" s="2">
        <v>0</v>
      </c>
      <c r="CQ56" s="2">
        <v>0</v>
      </c>
      <c r="CR56" s="2">
        <v>0</v>
      </c>
      <c r="CS56" s="36">
        <v>9.4085109958501402E-5</v>
      </c>
    </row>
    <row r="57" spans="1:97" x14ac:dyDescent="0.15">
      <c r="A57" s="2">
        <v>55</v>
      </c>
      <c r="B57" s="21"/>
      <c r="C57" s="21"/>
      <c r="D57" s="21"/>
      <c r="E57" s="21">
        <v>1.4164755025041199E-2</v>
      </c>
      <c r="F57" s="21">
        <v>1.3074462622738E-2</v>
      </c>
      <c r="G57" s="21">
        <v>1.48798761502562E-2</v>
      </c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>
        <v>2.2573543373767199E-4</v>
      </c>
      <c r="X57" s="21">
        <v>2.6475608897184199E-4</v>
      </c>
      <c r="Y57" s="21">
        <v>3.2292236882161697E-4</v>
      </c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21"/>
      <c r="AS57" s="21"/>
      <c r="AT57" s="21"/>
      <c r="AU57" s="21"/>
      <c r="AV57" s="21"/>
      <c r="AW57" s="21"/>
      <c r="AX57" s="21"/>
      <c r="AY57" s="21"/>
      <c r="AZ57" s="21"/>
      <c r="BA57" s="21"/>
      <c r="BB57" s="21"/>
      <c r="BC57" s="21"/>
      <c r="BD57" s="21"/>
      <c r="BE57" s="21"/>
      <c r="BF57" s="21"/>
      <c r="BG57" s="21"/>
      <c r="BH57" s="21"/>
      <c r="BI57" s="21"/>
      <c r="BJ57" s="21"/>
      <c r="BK57" s="21"/>
      <c r="BL57" s="21"/>
      <c r="BM57" s="21"/>
      <c r="BN57" s="21"/>
      <c r="BO57" s="21"/>
      <c r="BP57" s="21"/>
      <c r="BQ57" s="21"/>
      <c r="BR57" s="21"/>
      <c r="BS57" s="21"/>
      <c r="BT57" s="21"/>
      <c r="BU57" s="21"/>
      <c r="BZ57" s="2">
        <v>1.41057911664193E-3</v>
      </c>
      <c r="CC57" s="2">
        <v>6.8914408392022498E-4</v>
      </c>
      <c r="CD57" s="36">
        <v>9.3213056066660094E-5</v>
      </c>
      <c r="CE57" s="36">
        <v>4.2219152508641501E-7</v>
      </c>
      <c r="CG57" s="2">
        <v>0</v>
      </c>
      <c r="CI57" s="2">
        <v>1.1370131704812599E-4</v>
      </c>
      <c r="CK57" s="36">
        <v>2.3430891337096001E-5</v>
      </c>
      <c r="CL57" s="2">
        <v>0</v>
      </c>
      <c r="CM57" s="36">
        <v>9.4251217084276203E-5</v>
      </c>
      <c r="CN57" s="2">
        <v>1.9876917883933899E-4</v>
      </c>
      <c r="CO57" s="2">
        <v>2.5032272575426699E-4</v>
      </c>
      <c r="CP57" s="2">
        <v>0</v>
      </c>
      <c r="CQ57" s="2">
        <v>0</v>
      </c>
      <c r="CR57" s="2">
        <v>0</v>
      </c>
      <c r="CS57" s="36">
        <v>9.4085109958501402E-5</v>
      </c>
    </row>
    <row r="58" spans="1:97" x14ac:dyDescent="0.15">
      <c r="A58" s="2">
        <v>56</v>
      </c>
      <c r="B58" s="21"/>
      <c r="C58" s="21"/>
      <c r="D58" s="21"/>
      <c r="E58" s="21"/>
      <c r="F58" s="21">
        <v>1.31944984914507E-2</v>
      </c>
      <c r="G58" s="21">
        <v>1.2320798483108899E-2</v>
      </c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>
        <v>2.6475608897184199E-4</v>
      </c>
      <c r="Y58" s="21">
        <v>3.2292236882161697E-4</v>
      </c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21"/>
      <c r="AS58" s="21"/>
      <c r="AT58" s="21"/>
      <c r="AU58" s="21"/>
      <c r="AV58" s="21"/>
      <c r="AW58" s="21"/>
      <c r="AX58" s="21"/>
      <c r="AY58" s="21"/>
      <c r="AZ58" s="21"/>
      <c r="BA58" s="21"/>
      <c r="BB58" s="21"/>
      <c r="BC58" s="21"/>
      <c r="BD58" s="21"/>
      <c r="BE58" s="21"/>
      <c r="BF58" s="21"/>
      <c r="BG58" s="21"/>
      <c r="BH58" s="21"/>
      <c r="BI58" s="21"/>
      <c r="BJ58" s="21"/>
      <c r="BK58" s="21"/>
      <c r="BL58" s="21"/>
      <c r="BM58" s="21"/>
      <c r="BN58" s="21"/>
      <c r="BO58" s="21"/>
      <c r="BP58" s="21"/>
      <c r="BQ58" s="21"/>
      <c r="BR58" s="21"/>
      <c r="BS58" s="21"/>
      <c r="BT58" s="21"/>
      <c r="BU58" s="21"/>
      <c r="CC58" s="2">
        <v>2.3081087532751399E-3</v>
      </c>
      <c r="CD58" s="36">
        <v>9.3213056066660094E-5</v>
      </c>
      <c r="CE58" s="36">
        <v>4.2219152508641501E-7</v>
      </c>
      <c r="CF58" s="2">
        <v>9.9058307713467708E-4</v>
      </c>
      <c r="CG58" s="2">
        <v>0</v>
      </c>
      <c r="CI58" s="2">
        <v>1.14560407327903E-4</v>
      </c>
      <c r="CJ58" s="2">
        <v>0</v>
      </c>
      <c r="CK58" s="36">
        <v>2.3430898068783701E-5</v>
      </c>
      <c r="CL58" s="2">
        <v>0</v>
      </c>
      <c r="CM58" s="36">
        <v>9.4251217084276203E-5</v>
      </c>
      <c r="CN58" s="2">
        <v>1.9876917883933899E-4</v>
      </c>
      <c r="CO58" s="2">
        <v>2.5032272575426699E-4</v>
      </c>
      <c r="CP58" s="2">
        <v>0</v>
      </c>
      <c r="CQ58" s="2">
        <v>0</v>
      </c>
      <c r="CR58" s="2">
        <v>0</v>
      </c>
      <c r="CS58" s="36">
        <v>9.4150937077012298E-5</v>
      </c>
    </row>
    <row r="59" spans="1:97" x14ac:dyDescent="0.15">
      <c r="A59" s="2">
        <v>57</v>
      </c>
      <c r="B59" s="21"/>
      <c r="C59" s="21"/>
      <c r="D59" s="21"/>
      <c r="E59" s="21"/>
      <c r="F59" s="21">
        <v>1.3281553917293401E-2</v>
      </c>
      <c r="G59" s="21">
        <v>1.2396673374041999E-2</v>
      </c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>
        <v>2.6475608897184199E-4</v>
      </c>
      <c r="Y59" s="21">
        <v>3.2292236882161697E-4</v>
      </c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21"/>
      <c r="AN59" s="21"/>
      <c r="AO59" s="21"/>
      <c r="AP59" s="21"/>
      <c r="AQ59" s="21"/>
      <c r="AR59" s="21"/>
      <c r="AS59" s="21"/>
      <c r="AT59" s="21"/>
      <c r="AU59" s="21"/>
      <c r="AV59" s="21"/>
      <c r="AW59" s="21"/>
      <c r="AX59" s="21"/>
      <c r="AY59" s="21"/>
      <c r="AZ59" s="21"/>
      <c r="BA59" s="21"/>
      <c r="BB59" s="21"/>
      <c r="BC59" s="21"/>
      <c r="BD59" s="21"/>
      <c r="BE59" s="21"/>
      <c r="BF59" s="21"/>
      <c r="BG59" s="21"/>
      <c r="BH59" s="21"/>
      <c r="BI59" s="21"/>
      <c r="BJ59" s="21"/>
      <c r="BK59" s="21"/>
      <c r="BL59" s="21"/>
      <c r="BM59" s="21"/>
      <c r="BN59" s="21"/>
      <c r="BO59" s="21"/>
      <c r="BP59" s="21"/>
      <c r="BQ59" s="21"/>
      <c r="BR59" s="21"/>
      <c r="BS59" s="21"/>
      <c r="BT59" s="21"/>
      <c r="BU59" s="21"/>
      <c r="CB59" s="2">
        <v>1.36555875474841E-3</v>
      </c>
      <c r="CC59" s="2">
        <v>2.09377937021335E-3</v>
      </c>
      <c r="CD59" s="36">
        <v>9.3213056066660094E-5</v>
      </c>
      <c r="CE59" s="36">
        <v>4.2219152508641501E-7</v>
      </c>
      <c r="CF59" s="2">
        <v>9.9059716884565096E-4</v>
      </c>
      <c r="CG59" s="2">
        <v>0</v>
      </c>
      <c r="CI59" s="2">
        <v>1.14560407327903E-4</v>
      </c>
      <c r="CJ59" s="2">
        <v>0</v>
      </c>
      <c r="CK59" s="36">
        <v>2.3431322165112499E-5</v>
      </c>
      <c r="CL59" s="2">
        <v>0</v>
      </c>
      <c r="CM59" s="36">
        <v>9.4251217084276203E-5</v>
      </c>
      <c r="CN59" s="2">
        <v>1.9876917883933899E-4</v>
      </c>
      <c r="CO59" s="2">
        <v>2.5032272575426699E-4</v>
      </c>
      <c r="CP59" s="2">
        <v>0</v>
      </c>
      <c r="CQ59" s="2">
        <v>0</v>
      </c>
      <c r="CR59" s="2">
        <v>0</v>
      </c>
      <c r="CS59" s="36">
        <v>9.4151630033265806E-5</v>
      </c>
    </row>
    <row r="60" spans="1:97" x14ac:dyDescent="0.15"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21"/>
      <c r="AQ60" s="21"/>
      <c r="AR60" s="21"/>
      <c r="AS60" s="21"/>
      <c r="AT60" s="21"/>
      <c r="AU60" s="21"/>
      <c r="AV60" s="21"/>
      <c r="AW60" s="21"/>
      <c r="AX60" s="21"/>
      <c r="AY60" s="21"/>
      <c r="AZ60" s="21"/>
      <c r="BA60" s="21"/>
      <c r="BB60" s="21"/>
      <c r="BC60" s="21"/>
      <c r="BD60" s="21"/>
      <c r="BE60" s="21"/>
      <c r="BF60" s="21"/>
      <c r="BG60" s="21"/>
      <c r="BH60" s="21"/>
      <c r="BI60" s="21"/>
      <c r="BJ60" s="21"/>
      <c r="BK60" s="21"/>
      <c r="BL60" s="21"/>
      <c r="BM60" s="21"/>
      <c r="BN60" s="21"/>
      <c r="BO60" s="21"/>
      <c r="BP60" s="21"/>
      <c r="BQ60" s="21"/>
      <c r="BR60" s="21"/>
      <c r="BS60" s="21"/>
      <c r="BT60" s="21"/>
      <c r="BU60" s="21"/>
      <c r="CC60" s="2">
        <v>2.9507325154563102E-3</v>
      </c>
      <c r="CD60" s="36">
        <v>9.3213056066660094E-5</v>
      </c>
      <c r="CE60" s="36">
        <v>4.2219152508641501E-7</v>
      </c>
      <c r="CF60" s="2">
        <v>1.00153468080617E-3</v>
      </c>
      <c r="CG60" s="2">
        <v>0</v>
      </c>
      <c r="CI60" s="2">
        <v>1.14560407327903E-4</v>
      </c>
      <c r="CJ60" s="2">
        <v>0</v>
      </c>
      <c r="CK60" s="36">
        <v>2.3436444979496701E-5</v>
      </c>
      <c r="CL60" s="2">
        <v>0</v>
      </c>
      <c r="CM60" s="36">
        <v>9.4251217084276203E-5</v>
      </c>
      <c r="CN60" s="2">
        <v>1.9876917883933899E-4</v>
      </c>
      <c r="CO60" s="2">
        <v>2.5032272575426699E-4</v>
      </c>
      <c r="CP60" s="2">
        <v>0</v>
      </c>
      <c r="CQ60" s="2">
        <v>0</v>
      </c>
      <c r="CR60" s="2">
        <v>0</v>
      </c>
      <c r="CS60" s="36">
        <v>9.4669552739900303E-5</v>
      </c>
    </row>
    <row r="61" spans="1:97" x14ac:dyDescent="0.15"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1"/>
      <c r="AP61" s="21"/>
      <c r="AQ61" s="21"/>
      <c r="AR61" s="21"/>
      <c r="AS61" s="21"/>
      <c r="AT61" s="21"/>
      <c r="AU61" s="21"/>
      <c r="AV61" s="21"/>
      <c r="AW61" s="21"/>
      <c r="AX61" s="21"/>
      <c r="AY61" s="21"/>
      <c r="AZ61" s="21"/>
      <c r="BA61" s="21"/>
      <c r="BB61" s="21"/>
      <c r="BC61" s="21"/>
      <c r="BD61" s="21"/>
      <c r="BE61" s="21"/>
      <c r="BF61" s="21"/>
      <c r="BG61" s="21"/>
      <c r="BH61" s="21"/>
      <c r="BI61" s="21"/>
      <c r="BJ61" s="21"/>
      <c r="BK61" s="21"/>
      <c r="BL61" s="21"/>
      <c r="BM61" s="21"/>
      <c r="BN61" s="21"/>
      <c r="BO61" s="21"/>
      <c r="BP61" s="21"/>
      <c r="BQ61" s="21"/>
      <c r="BR61" s="21"/>
      <c r="BS61" s="21"/>
      <c r="BT61" s="21"/>
      <c r="BU61" s="21"/>
      <c r="BY61" s="2">
        <v>6.4846920114384099E-4</v>
      </c>
      <c r="CB61" s="2">
        <v>2.5841403626712198E-2</v>
      </c>
      <c r="CC61" s="2">
        <v>4.1406339045928602E-3</v>
      </c>
      <c r="CD61" s="36">
        <v>9.3213056066660094E-5</v>
      </c>
      <c r="CE61" s="36">
        <v>4.2219152508641501E-7</v>
      </c>
      <c r="CF61" s="2">
        <v>1.0112465812936501E-3</v>
      </c>
      <c r="CG61" s="2">
        <v>0</v>
      </c>
      <c r="CI61" s="2">
        <v>1.1831605052180801E-4</v>
      </c>
      <c r="CJ61" s="2">
        <v>0</v>
      </c>
      <c r="CK61" s="36">
        <v>2.3436444979496701E-5</v>
      </c>
      <c r="CM61" s="36">
        <v>9.4251217084276203E-5</v>
      </c>
      <c r="CN61" s="2">
        <v>1.9876917883933899E-4</v>
      </c>
      <c r="CO61" s="2">
        <v>2.5032272575426699E-4</v>
      </c>
      <c r="CP61" s="2">
        <v>0</v>
      </c>
      <c r="CQ61" s="2">
        <v>0</v>
      </c>
      <c r="CR61" s="2">
        <v>0</v>
      </c>
      <c r="CS61" s="36">
        <v>9.5416930896438095E-5</v>
      </c>
    </row>
    <row r="62" spans="1:97" x14ac:dyDescent="0.15"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21"/>
      <c r="AN62" s="21"/>
      <c r="AO62" s="21"/>
      <c r="AP62" s="21"/>
      <c r="AQ62" s="21"/>
      <c r="AR62" s="21"/>
      <c r="AS62" s="21"/>
      <c r="AT62" s="21"/>
      <c r="AU62" s="21"/>
      <c r="AV62" s="21"/>
      <c r="AW62" s="21"/>
      <c r="AX62" s="21"/>
      <c r="AY62" s="21"/>
      <c r="AZ62" s="21"/>
      <c r="BA62" s="21"/>
      <c r="BB62" s="21"/>
      <c r="BC62" s="21"/>
      <c r="BD62" s="21"/>
      <c r="BE62" s="21"/>
      <c r="BF62" s="21"/>
      <c r="BG62" s="21"/>
      <c r="BH62" s="21"/>
      <c r="BI62" s="21"/>
      <c r="BJ62" s="21"/>
      <c r="BK62" s="21"/>
      <c r="BL62" s="21"/>
      <c r="BM62" s="21"/>
      <c r="BN62" s="21"/>
      <c r="BO62" s="21"/>
      <c r="BP62" s="21"/>
      <c r="BQ62" s="21"/>
      <c r="BR62" s="21"/>
      <c r="BS62" s="21"/>
      <c r="BT62" s="21"/>
      <c r="BU62" s="21"/>
      <c r="BY62" s="2">
        <v>5.8082047258577098E-3</v>
      </c>
      <c r="BZ62" s="2">
        <v>2.7247195253675598E-3</v>
      </c>
      <c r="CC62" s="2">
        <v>5.1902265535692599E-3</v>
      </c>
      <c r="CD62" s="36">
        <v>9.3213056066660094E-5</v>
      </c>
      <c r="CE62" s="36">
        <v>4.2219152508641501E-7</v>
      </c>
      <c r="CF62" s="2">
        <v>1.02781125196196E-3</v>
      </c>
      <c r="CG62" s="2">
        <v>0</v>
      </c>
      <c r="CI62" s="2">
        <v>1.1831605052180801E-4</v>
      </c>
      <c r="CJ62" s="2">
        <v>0</v>
      </c>
      <c r="CK62" s="36">
        <v>2.3437266245403199E-5</v>
      </c>
      <c r="CM62" s="36">
        <v>9.4251217084276203E-5</v>
      </c>
      <c r="CN62" s="2">
        <v>1.9876917883933899E-4</v>
      </c>
      <c r="CO62" s="2">
        <v>2.5032272575426699E-4</v>
      </c>
      <c r="CP62" s="2">
        <v>0</v>
      </c>
      <c r="CQ62" s="2">
        <v>0</v>
      </c>
      <c r="CR62" s="2">
        <v>0</v>
      </c>
      <c r="CS62" s="36">
        <v>9.6200889195275103E-5</v>
      </c>
    </row>
    <row r="63" spans="1:97" x14ac:dyDescent="0.15"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21"/>
      <c r="AS63" s="21"/>
      <c r="AT63" s="21"/>
      <c r="AU63" s="21"/>
      <c r="AV63" s="21"/>
      <c r="AW63" s="21"/>
      <c r="AX63" s="21"/>
      <c r="AY63" s="21"/>
      <c r="AZ63" s="21"/>
      <c r="BA63" s="21"/>
      <c r="BB63" s="21"/>
      <c r="BC63" s="21"/>
      <c r="BD63" s="21"/>
      <c r="BE63" s="21"/>
      <c r="BF63" s="21"/>
      <c r="BG63" s="21"/>
      <c r="BH63" s="21"/>
      <c r="BI63" s="21"/>
      <c r="BJ63" s="21"/>
      <c r="BK63" s="21"/>
      <c r="BL63" s="21"/>
      <c r="BM63" s="21"/>
      <c r="BN63" s="21"/>
      <c r="BO63" s="21"/>
      <c r="BP63" s="21"/>
      <c r="BQ63" s="21"/>
      <c r="BR63" s="21"/>
      <c r="BS63" s="21"/>
      <c r="BT63" s="21"/>
      <c r="BU63" s="21"/>
      <c r="BY63" s="2">
        <v>1.0352546174889401E-2</v>
      </c>
      <c r="CC63" s="2">
        <v>6.72100791317903E-3</v>
      </c>
      <c r="CD63" s="36">
        <v>9.3213056066660094E-5</v>
      </c>
      <c r="CE63" s="36">
        <v>4.2219152508641501E-7</v>
      </c>
      <c r="CF63" s="2">
        <v>1.0441935088868399E-3</v>
      </c>
      <c r="CG63" s="2">
        <v>0</v>
      </c>
      <c r="CI63" s="2">
        <v>1.1831605052180801E-4</v>
      </c>
      <c r="CJ63" s="2">
        <v>0</v>
      </c>
      <c r="CK63" s="36">
        <v>2.3440531113966001E-5</v>
      </c>
      <c r="CM63" s="36">
        <v>9.4251217084276203E-5</v>
      </c>
      <c r="CN63" s="2">
        <v>1.9876917883933899E-4</v>
      </c>
      <c r="CO63" s="2">
        <v>2.6343891658507201E-4</v>
      </c>
      <c r="CP63" s="2">
        <v>0</v>
      </c>
      <c r="CQ63" s="2">
        <v>0</v>
      </c>
      <c r="CR63" s="2">
        <v>0</v>
      </c>
      <c r="CS63" s="36">
        <v>9.7794857470880899E-5</v>
      </c>
    </row>
    <row r="64" spans="1:97" x14ac:dyDescent="0.15"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21"/>
      <c r="AN64" s="21"/>
      <c r="AO64" s="21"/>
      <c r="AP64" s="21"/>
      <c r="AQ64" s="21"/>
      <c r="AR64" s="21"/>
      <c r="AS64" s="21"/>
      <c r="AT64" s="21"/>
      <c r="AU64" s="21"/>
      <c r="AV64" s="21"/>
      <c r="AW64" s="21"/>
      <c r="AX64" s="21"/>
      <c r="AY64" s="21"/>
      <c r="AZ64" s="21"/>
      <c r="BA64" s="21"/>
      <c r="BB64" s="21"/>
      <c r="BC64" s="21"/>
      <c r="BD64" s="21"/>
      <c r="BE64" s="21"/>
      <c r="BF64" s="21"/>
      <c r="BG64" s="21"/>
      <c r="BH64" s="21"/>
      <c r="BI64" s="21"/>
      <c r="BJ64" s="21"/>
      <c r="BK64" s="21"/>
      <c r="BL64" s="21"/>
      <c r="BM64" s="21"/>
      <c r="BN64" s="21"/>
      <c r="BO64" s="21"/>
      <c r="BP64" s="21"/>
      <c r="BQ64" s="21"/>
      <c r="BR64" s="21"/>
      <c r="BS64" s="21"/>
      <c r="BT64" s="21"/>
      <c r="BU64" s="21"/>
      <c r="BY64" s="2">
        <v>2.1556141620749099E-2</v>
      </c>
      <c r="CB64" s="2">
        <v>6.1967808993912001E-2</v>
      </c>
      <c r="CC64" s="2">
        <v>8.5092426683228608E-3</v>
      </c>
      <c r="CD64" s="36">
        <v>9.3213056066660094E-5</v>
      </c>
      <c r="CE64" s="36">
        <v>4.2219152508641501E-7</v>
      </c>
      <c r="CF64" s="2">
        <v>1.0441935088868399E-3</v>
      </c>
      <c r="CG64" s="2">
        <v>0</v>
      </c>
      <c r="CI64" s="2">
        <v>1.1831605052180801E-4</v>
      </c>
      <c r="CJ64" s="2">
        <v>0</v>
      </c>
      <c r="CK64" s="36">
        <v>2.34424765717282E-5</v>
      </c>
      <c r="CM64" s="36">
        <v>9.4251217084276203E-5</v>
      </c>
      <c r="CN64" s="2">
        <v>1.9876917883933899E-4</v>
      </c>
      <c r="CO64" s="2">
        <v>2.7407780252945501E-4</v>
      </c>
      <c r="CP64" s="2">
        <v>0</v>
      </c>
      <c r="CQ64" s="2">
        <v>0</v>
      </c>
      <c r="CR64" s="2">
        <v>0</v>
      </c>
      <c r="CS64" s="36">
        <v>9.8458877626389501E-5</v>
      </c>
    </row>
    <row r="65" spans="2:97" x14ac:dyDescent="0.15"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21"/>
      <c r="AN65" s="21"/>
      <c r="AO65" s="21"/>
      <c r="AP65" s="21"/>
      <c r="AQ65" s="21"/>
      <c r="AR65" s="21"/>
      <c r="AS65" s="21"/>
      <c r="AT65" s="21"/>
      <c r="AU65" s="21"/>
      <c r="AV65" s="21"/>
      <c r="AW65" s="21"/>
      <c r="AX65" s="21"/>
      <c r="AY65" s="21"/>
      <c r="AZ65" s="21"/>
      <c r="BA65" s="21"/>
      <c r="BB65" s="21"/>
      <c r="BC65" s="21"/>
      <c r="BD65" s="21"/>
      <c r="BE65" s="21"/>
      <c r="BF65" s="21"/>
      <c r="BG65" s="21"/>
      <c r="BH65" s="21"/>
      <c r="BI65" s="21"/>
      <c r="BJ65" s="21"/>
      <c r="BK65" s="21"/>
      <c r="BL65" s="21"/>
      <c r="BM65" s="21"/>
      <c r="BN65" s="21"/>
      <c r="BO65" s="21"/>
      <c r="BP65" s="21"/>
      <c r="BQ65" s="21"/>
      <c r="BR65" s="21"/>
      <c r="BS65" s="21"/>
      <c r="BT65" s="21"/>
      <c r="BU65" s="21"/>
      <c r="BY65" s="2">
        <v>2.42831094980561E-2</v>
      </c>
      <c r="CC65" s="2">
        <v>5.4284622776807102E-3</v>
      </c>
      <c r="CD65" s="36">
        <v>9.3213056066660094E-5</v>
      </c>
      <c r="CE65" s="36">
        <v>4.2219152508641501E-7</v>
      </c>
      <c r="CG65" s="2">
        <v>0</v>
      </c>
      <c r="CI65" s="2">
        <v>1.1831605052180801E-4</v>
      </c>
      <c r="CJ65" s="2">
        <v>0</v>
      </c>
      <c r="CK65" s="36">
        <v>2.3464704604706501E-5</v>
      </c>
      <c r="CM65" s="36">
        <v>9.4251217084276203E-5</v>
      </c>
      <c r="CN65" s="2">
        <v>1.9876917883933899E-4</v>
      </c>
      <c r="CO65" s="2">
        <v>2.7948506988127102E-4</v>
      </c>
      <c r="CP65" s="2">
        <v>0</v>
      </c>
      <c r="CQ65" s="2">
        <v>0</v>
      </c>
      <c r="CR65" s="2">
        <v>0</v>
      </c>
      <c r="CS65" s="36">
        <v>9.8797675281018694E-5</v>
      </c>
    </row>
    <row r="66" spans="2:97" x14ac:dyDescent="0.15"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21"/>
      <c r="AN66" s="21"/>
      <c r="AO66" s="21"/>
      <c r="AP66" s="21"/>
      <c r="AQ66" s="21"/>
      <c r="AR66" s="21"/>
      <c r="AS66" s="21"/>
      <c r="AT66" s="21"/>
      <c r="AU66" s="21"/>
      <c r="AV66" s="21"/>
      <c r="AW66" s="21"/>
      <c r="AX66" s="21"/>
      <c r="AY66" s="21"/>
      <c r="AZ66" s="21"/>
      <c r="BA66" s="21"/>
      <c r="BB66" s="21"/>
      <c r="BC66" s="21"/>
      <c r="BD66" s="21"/>
      <c r="BE66" s="21"/>
      <c r="BF66" s="21"/>
      <c r="BG66" s="21"/>
      <c r="BH66" s="21"/>
      <c r="BI66" s="21"/>
      <c r="BJ66" s="21"/>
      <c r="BK66" s="21"/>
      <c r="BL66" s="21"/>
      <c r="BM66" s="21"/>
      <c r="BN66" s="21"/>
      <c r="BO66" s="21"/>
      <c r="BP66" s="21"/>
      <c r="BQ66" s="21"/>
      <c r="BR66" s="21"/>
      <c r="BS66" s="21"/>
      <c r="BT66" s="21"/>
      <c r="BU66" s="21"/>
      <c r="BY66" s="2">
        <v>3.0820529920136602E-2</v>
      </c>
      <c r="CC66" s="2">
        <v>6.67013720158568E-3</v>
      </c>
      <c r="CD66" s="36">
        <v>9.3213056066660094E-5</v>
      </c>
      <c r="CE66" s="36">
        <v>4.2219152508641501E-7</v>
      </c>
      <c r="CG66" s="2">
        <v>0</v>
      </c>
      <c r="CI66" s="2">
        <v>1.1831605052180801E-4</v>
      </c>
      <c r="CJ66" s="2">
        <v>0</v>
      </c>
      <c r="CK66" s="36">
        <v>2.3464704604706501E-5</v>
      </c>
      <c r="CM66" s="36">
        <v>9.4251217084276203E-5</v>
      </c>
      <c r="CN66" s="2">
        <v>1.9876917883933899E-4</v>
      </c>
      <c r="CO66" s="2">
        <v>2.7948506988127102E-4</v>
      </c>
      <c r="CP66" s="2">
        <v>0</v>
      </c>
      <c r="CQ66" s="2">
        <v>0</v>
      </c>
      <c r="CR66" s="2">
        <v>0</v>
      </c>
      <c r="CS66" s="36">
        <v>9.8797675281018694E-5</v>
      </c>
    </row>
    <row r="67" spans="2:97" x14ac:dyDescent="0.15"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21"/>
      <c r="AN67" s="21"/>
      <c r="AO67" s="21"/>
      <c r="AP67" s="21"/>
      <c r="AQ67" s="21"/>
      <c r="AR67" s="21"/>
      <c r="AS67" s="21"/>
      <c r="AT67" s="21"/>
      <c r="AU67" s="21"/>
      <c r="AV67" s="21"/>
      <c r="AW67" s="21"/>
      <c r="AX67" s="21"/>
      <c r="AY67" s="21"/>
      <c r="AZ67" s="21"/>
      <c r="BA67" s="21"/>
      <c r="BB67" s="21"/>
      <c r="BC67" s="21"/>
      <c r="BD67" s="21"/>
      <c r="BE67" s="21"/>
      <c r="BF67" s="21"/>
      <c r="BG67" s="21"/>
      <c r="BH67" s="21"/>
      <c r="BI67" s="21"/>
      <c r="BJ67" s="21"/>
      <c r="BK67" s="21"/>
      <c r="BL67" s="21"/>
      <c r="BM67" s="21"/>
      <c r="BN67" s="21"/>
      <c r="BO67" s="21"/>
      <c r="BP67" s="21"/>
      <c r="BQ67" s="21"/>
      <c r="BR67" s="21"/>
      <c r="BS67" s="21"/>
      <c r="BT67" s="21"/>
      <c r="BU67" s="21"/>
      <c r="BY67" s="2">
        <v>3.5392401173883299E-3</v>
      </c>
      <c r="CC67" s="2">
        <v>2.8626570749994201E-3</v>
      </c>
      <c r="CD67" s="36">
        <v>9.3213056066660094E-5</v>
      </c>
      <c r="CE67" s="36">
        <v>4.2219152508641501E-7</v>
      </c>
      <c r="CG67" s="2">
        <v>0</v>
      </c>
      <c r="CI67" s="2">
        <v>1.1831605052180801E-4</v>
      </c>
      <c r="CJ67" s="2">
        <v>0</v>
      </c>
      <c r="CK67" s="36">
        <v>2.3464704604706501E-5</v>
      </c>
      <c r="CM67" s="36">
        <v>9.4251217084276203E-5</v>
      </c>
      <c r="CN67" s="2">
        <v>1.9876917883933899E-4</v>
      </c>
      <c r="CO67" s="2">
        <v>2.7948506988127102E-4</v>
      </c>
      <c r="CP67" s="2">
        <v>0</v>
      </c>
      <c r="CQ67" s="2">
        <v>0</v>
      </c>
      <c r="CR67" s="2">
        <v>0</v>
      </c>
      <c r="CS67" s="36">
        <v>9.8797675281018694E-5</v>
      </c>
    </row>
    <row r="68" spans="2:97" x14ac:dyDescent="0.15"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21"/>
      <c r="AN68" s="21"/>
      <c r="AO68" s="21"/>
      <c r="AP68" s="21"/>
      <c r="AQ68" s="21"/>
      <c r="AR68" s="21"/>
      <c r="AS68" s="21"/>
      <c r="AT68" s="21"/>
      <c r="AU68" s="21"/>
      <c r="AV68" s="21"/>
      <c r="AW68" s="21"/>
      <c r="AX68" s="21"/>
      <c r="AY68" s="21"/>
      <c r="AZ68" s="21"/>
      <c r="BA68" s="21"/>
      <c r="BB68" s="21"/>
      <c r="BC68" s="21"/>
      <c r="BD68" s="21"/>
      <c r="BE68" s="21"/>
      <c r="BF68" s="21"/>
      <c r="BG68" s="21"/>
      <c r="BH68" s="21"/>
      <c r="BI68" s="21"/>
      <c r="BJ68" s="21"/>
      <c r="BK68" s="21"/>
      <c r="BL68" s="21"/>
      <c r="BM68" s="21"/>
      <c r="BN68" s="21"/>
      <c r="BO68" s="21"/>
      <c r="BP68" s="21"/>
      <c r="BQ68" s="21"/>
      <c r="BR68" s="21"/>
      <c r="BS68" s="21"/>
      <c r="BT68" s="21"/>
      <c r="BU68" s="21"/>
      <c r="BY68" s="2">
        <v>1.2780162417593E-2</v>
      </c>
      <c r="CC68" s="2">
        <v>1.8163471249502501E-3</v>
      </c>
      <c r="CD68" s="36">
        <v>9.3213056066660094E-5</v>
      </c>
      <c r="CE68" s="36">
        <v>4.2219152508641501E-7</v>
      </c>
      <c r="CF68" s="2">
        <v>1.0441935088868399E-3</v>
      </c>
      <c r="CG68" s="2">
        <v>0</v>
      </c>
      <c r="CI68" s="2">
        <v>1.1831605052180801E-4</v>
      </c>
      <c r="CJ68" s="2">
        <v>0</v>
      </c>
      <c r="CK68" s="36">
        <v>2.3464704604706501E-5</v>
      </c>
      <c r="CM68" s="36">
        <v>9.4251217084276203E-5</v>
      </c>
      <c r="CN68" s="2">
        <v>1.9876917883933899E-4</v>
      </c>
      <c r="CO68" s="2">
        <v>2.7948506988127102E-4</v>
      </c>
      <c r="CP68" s="2">
        <v>0</v>
      </c>
      <c r="CQ68" s="2">
        <v>0</v>
      </c>
      <c r="CR68" s="2">
        <v>0</v>
      </c>
      <c r="CS68" s="36">
        <v>9.8797675281018694E-5</v>
      </c>
    </row>
    <row r="69" spans="2:97" x14ac:dyDescent="0.15"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21"/>
      <c r="AS69" s="21"/>
      <c r="AT69" s="21"/>
      <c r="AU69" s="21"/>
      <c r="AV69" s="21"/>
      <c r="AW69" s="21"/>
      <c r="AX69" s="21"/>
      <c r="AY69" s="21"/>
      <c r="AZ69" s="21"/>
      <c r="BA69" s="21"/>
      <c r="BB69" s="21"/>
      <c r="BC69" s="21"/>
      <c r="BD69" s="21"/>
      <c r="BE69" s="21"/>
      <c r="BF69" s="21"/>
      <c r="BG69" s="21"/>
      <c r="BH69" s="21"/>
      <c r="BI69" s="21"/>
      <c r="BJ69" s="21"/>
      <c r="BK69" s="21"/>
      <c r="BL69" s="21"/>
      <c r="BM69" s="21"/>
      <c r="BN69" s="21"/>
      <c r="BO69" s="21"/>
      <c r="BP69" s="21"/>
      <c r="BQ69" s="21"/>
      <c r="BR69" s="21"/>
      <c r="BS69" s="21"/>
      <c r="BT69" s="21"/>
      <c r="BU69" s="21"/>
      <c r="CC69" s="2">
        <v>1.75261149502954E-3</v>
      </c>
      <c r="CD69" s="36">
        <v>9.3213056066660094E-5</v>
      </c>
      <c r="CE69" s="36">
        <v>4.2219152508641501E-7</v>
      </c>
      <c r="CF69" s="2">
        <v>1.0441935088868399E-3</v>
      </c>
      <c r="CG69" s="2">
        <v>0</v>
      </c>
      <c r="CI69" s="2">
        <v>1.1831605052180801E-4</v>
      </c>
      <c r="CJ69" s="2">
        <v>0</v>
      </c>
      <c r="CK69" s="36">
        <v>2.3464704604706501E-5</v>
      </c>
      <c r="CM69" s="36">
        <v>9.4251217084276203E-5</v>
      </c>
      <c r="CN69" s="2">
        <v>1.9876917883933899E-4</v>
      </c>
      <c r="CO69" s="2">
        <v>2.7948506988127102E-4</v>
      </c>
      <c r="CP69" s="2">
        <v>0</v>
      </c>
      <c r="CQ69" s="2">
        <v>0</v>
      </c>
      <c r="CR69" s="2">
        <v>0</v>
      </c>
      <c r="CS69" s="36">
        <v>9.8797675281018694E-5</v>
      </c>
    </row>
    <row r="70" spans="2:97" x14ac:dyDescent="0.15"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1"/>
      <c r="AT70" s="21"/>
      <c r="AU70" s="21"/>
      <c r="AV70" s="21"/>
      <c r="AW70" s="21"/>
      <c r="AX70" s="21"/>
      <c r="AY70" s="21"/>
      <c r="AZ70" s="21"/>
      <c r="BA70" s="21"/>
      <c r="BB70" s="21"/>
      <c r="BC70" s="21"/>
      <c r="BD70" s="21"/>
      <c r="BE70" s="21"/>
      <c r="BF70" s="21"/>
      <c r="BG70" s="21"/>
      <c r="BH70" s="21"/>
      <c r="BI70" s="21"/>
      <c r="BJ70" s="21"/>
      <c r="BK70" s="21"/>
      <c r="BL70" s="21"/>
      <c r="BM70" s="21"/>
      <c r="BN70" s="21"/>
      <c r="BO70" s="21"/>
      <c r="BP70" s="21"/>
      <c r="BQ70" s="21"/>
      <c r="BR70" s="21"/>
      <c r="BS70" s="21"/>
      <c r="BT70" s="21"/>
      <c r="BU70" s="21"/>
      <c r="CC70" s="2">
        <v>6.0682835728152699E-3</v>
      </c>
      <c r="CD70" s="36">
        <v>9.3213056066660094E-5</v>
      </c>
      <c r="CE70" s="36">
        <v>4.2219152508641501E-7</v>
      </c>
      <c r="CF70" s="2">
        <v>1.0441935088868399E-3</v>
      </c>
      <c r="CG70" s="2">
        <v>0</v>
      </c>
      <c r="CI70" s="2">
        <v>1.1831605052180801E-4</v>
      </c>
      <c r="CJ70" s="2">
        <v>0</v>
      </c>
      <c r="CK70" s="36">
        <v>2.3464704604706501E-5</v>
      </c>
      <c r="CM70" s="36">
        <v>9.4251217084276203E-5</v>
      </c>
      <c r="CN70" s="2">
        <v>1.9876917883933899E-4</v>
      </c>
      <c r="CO70" s="2">
        <v>2.8555584098497702E-4</v>
      </c>
      <c r="CP70" s="2">
        <v>0</v>
      </c>
      <c r="CQ70" s="2">
        <v>0</v>
      </c>
      <c r="CR70" s="2">
        <v>0</v>
      </c>
      <c r="CS70" s="36">
        <v>9.9176510822024505E-5</v>
      </c>
    </row>
    <row r="71" spans="2:97" x14ac:dyDescent="0.15"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  <c r="AQ71" s="21"/>
      <c r="AR71" s="21"/>
      <c r="AS71" s="21"/>
      <c r="AT71" s="21"/>
      <c r="AU71" s="21"/>
      <c r="AV71" s="21"/>
      <c r="AW71" s="21"/>
      <c r="AX71" s="21"/>
      <c r="AY71" s="21"/>
      <c r="AZ71" s="21"/>
      <c r="BA71" s="21"/>
      <c r="BB71" s="21"/>
      <c r="BC71" s="21"/>
      <c r="BD71" s="21"/>
      <c r="BE71" s="21"/>
      <c r="BF71" s="21"/>
      <c r="BG71" s="21"/>
      <c r="BH71" s="21"/>
      <c r="BI71" s="21"/>
      <c r="BJ71" s="21"/>
      <c r="BK71" s="21"/>
      <c r="BL71" s="21"/>
      <c r="BM71" s="21"/>
      <c r="BN71" s="21"/>
      <c r="BO71" s="21"/>
      <c r="BP71" s="21"/>
      <c r="BQ71" s="21"/>
      <c r="BR71" s="21"/>
      <c r="BS71" s="21"/>
      <c r="BT71" s="21"/>
      <c r="BU71" s="21"/>
      <c r="BY71" s="2">
        <v>2.1460756685293601E-2</v>
      </c>
      <c r="CC71" s="2">
        <v>4.1196434485368597E-3</v>
      </c>
      <c r="CD71" s="36">
        <v>9.3213056066660094E-5</v>
      </c>
      <c r="CE71" s="36">
        <v>4.2219152508641501E-7</v>
      </c>
      <c r="CF71" s="2">
        <v>1.0441935088868399E-3</v>
      </c>
      <c r="CG71" s="2">
        <v>0</v>
      </c>
      <c r="CI71" s="2">
        <v>1.1831605052180801E-4</v>
      </c>
      <c r="CJ71" s="2">
        <v>0</v>
      </c>
      <c r="CK71" s="36">
        <v>2.3464704604706501E-5</v>
      </c>
      <c r="CN71" s="2">
        <v>2.0098553424771699E-4</v>
      </c>
      <c r="CO71" s="2">
        <v>2.8555584098497702E-4</v>
      </c>
      <c r="CP71" s="2">
        <v>0</v>
      </c>
      <c r="CQ71" s="2">
        <v>0</v>
      </c>
      <c r="CR71" s="2">
        <v>0</v>
      </c>
      <c r="CS71" s="36">
        <v>9.9278728492652995E-5</v>
      </c>
    </row>
    <row r="72" spans="2:97" x14ac:dyDescent="0.15"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21"/>
      <c r="AS72" s="21"/>
      <c r="AT72" s="21"/>
      <c r="AU72" s="21"/>
      <c r="AV72" s="21"/>
      <c r="AW72" s="21"/>
      <c r="AX72" s="21"/>
      <c r="AY72" s="21"/>
      <c r="AZ72" s="21"/>
      <c r="BA72" s="21"/>
      <c r="BB72" s="21"/>
      <c r="BC72" s="21"/>
      <c r="BD72" s="21"/>
      <c r="BE72" s="21"/>
      <c r="BF72" s="21"/>
      <c r="BG72" s="21"/>
      <c r="BH72" s="21"/>
      <c r="BI72" s="21"/>
      <c r="BJ72" s="21"/>
      <c r="BK72" s="21"/>
      <c r="BL72" s="21"/>
      <c r="BM72" s="21"/>
      <c r="BN72" s="21"/>
      <c r="BO72" s="21"/>
      <c r="BP72" s="21"/>
      <c r="BQ72" s="21"/>
      <c r="BR72" s="21"/>
      <c r="BS72" s="21"/>
      <c r="BT72" s="21"/>
      <c r="BU72" s="21"/>
      <c r="BY72" s="2">
        <v>3.24439226103082E-2</v>
      </c>
      <c r="BZ72" s="2">
        <v>2.0465844699586799E-2</v>
      </c>
      <c r="CC72" s="2">
        <v>1.9870745996154002E-2</v>
      </c>
      <c r="CD72" s="36">
        <v>9.3213056066660094E-5</v>
      </c>
      <c r="CE72" s="36">
        <v>4.2219152508641501E-7</v>
      </c>
      <c r="CG72" s="2">
        <v>0</v>
      </c>
      <c r="CI72" s="2">
        <v>1.1831605052180801E-4</v>
      </c>
      <c r="CJ72" s="2">
        <v>0</v>
      </c>
      <c r="CK72" s="36">
        <v>2.3464704604706501E-5</v>
      </c>
      <c r="CN72" s="2">
        <v>2.0098553424771699E-4</v>
      </c>
      <c r="CO72" s="2">
        <v>2.8555584098497702E-4</v>
      </c>
      <c r="CP72" s="2">
        <v>0</v>
      </c>
      <c r="CQ72" s="2">
        <v>0</v>
      </c>
      <c r="CR72" s="2">
        <v>0</v>
      </c>
      <c r="CS72" s="36">
        <v>9.9278728492652995E-5</v>
      </c>
    </row>
    <row r="73" spans="2:97" x14ac:dyDescent="0.15"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1"/>
      <c r="AO73" s="21"/>
      <c r="AP73" s="21"/>
      <c r="AQ73" s="21"/>
      <c r="AR73" s="21"/>
      <c r="AS73" s="21"/>
      <c r="AT73" s="21"/>
      <c r="AU73" s="21"/>
      <c r="AV73" s="21"/>
      <c r="AW73" s="21"/>
      <c r="AX73" s="21"/>
      <c r="AY73" s="21"/>
      <c r="AZ73" s="21"/>
      <c r="BA73" s="21"/>
      <c r="BB73" s="21"/>
      <c r="BC73" s="21"/>
      <c r="BD73" s="21"/>
      <c r="BE73" s="21"/>
      <c r="BF73" s="21"/>
      <c r="BG73" s="21"/>
      <c r="BH73" s="21"/>
      <c r="BI73" s="21"/>
      <c r="BJ73" s="21"/>
      <c r="BK73" s="21"/>
      <c r="BL73" s="21"/>
      <c r="BM73" s="21"/>
      <c r="BN73" s="21"/>
      <c r="BO73" s="21"/>
      <c r="BP73" s="21"/>
      <c r="BQ73" s="21"/>
      <c r="BR73" s="21"/>
      <c r="BS73" s="21"/>
      <c r="BT73" s="21"/>
      <c r="BU73" s="21"/>
      <c r="BY73" s="2">
        <v>1.41415847574816E-2</v>
      </c>
      <c r="CC73" s="2">
        <v>1.9201361304133701E-2</v>
      </c>
      <c r="CD73" s="36">
        <v>9.3213056066660094E-5</v>
      </c>
      <c r="CE73" s="36">
        <v>4.2219152508641501E-7</v>
      </c>
      <c r="CG73" s="2">
        <v>0</v>
      </c>
      <c r="CI73" s="2">
        <v>1.1831605052180801E-4</v>
      </c>
      <c r="CJ73" s="2">
        <v>0</v>
      </c>
      <c r="CK73" s="36">
        <v>2.3464704604706501E-5</v>
      </c>
      <c r="CN73" s="2">
        <v>2.0098553424771699E-4</v>
      </c>
      <c r="CO73" s="2">
        <v>2.8555584098497702E-4</v>
      </c>
      <c r="CP73" s="2">
        <v>0</v>
      </c>
      <c r="CR73" s="2">
        <v>0</v>
      </c>
      <c r="CS73" s="36">
        <v>9.9278728492652995E-5</v>
      </c>
    </row>
    <row r="74" spans="2:97" x14ac:dyDescent="0.15"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21"/>
      <c r="AS74" s="21"/>
      <c r="AT74" s="21"/>
      <c r="AU74" s="21"/>
      <c r="AV74" s="21"/>
      <c r="AW74" s="21"/>
      <c r="AX74" s="21"/>
      <c r="AY74" s="21"/>
      <c r="AZ74" s="21"/>
      <c r="BA74" s="21"/>
      <c r="BB74" s="21"/>
      <c r="BC74" s="21"/>
      <c r="BD74" s="21"/>
      <c r="BE74" s="21"/>
      <c r="BF74" s="21"/>
      <c r="BG74" s="21"/>
      <c r="BH74" s="21"/>
      <c r="BI74" s="21"/>
      <c r="BJ74" s="21"/>
      <c r="BK74" s="21"/>
      <c r="BL74" s="21"/>
      <c r="BM74" s="21"/>
      <c r="BN74" s="21"/>
      <c r="BO74" s="21"/>
      <c r="BP74" s="21"/>
      <c r="BQ74" s="21"/>
      <c r="BR74" s="21"/>
      <c r="BS74" s="21"/>
      <c r="BT74" s="21"/>
      <c r="BU74" s="21"/>
      <c r="BY74" s="2">
        <v>1.72746762276225E-2</v>
      </c>
      <c r="CC74" s="2">
        <v>8.3181400295134697E-3</v>
      </c>
      <c r="CD74" s="36">
        <v>9.3213056066660094E-5</v>
      </c>
      <c r="CE74" s="36">
        <v>4.2219152508641501E-7</v>
      </c>
      <c r="CG74" s="2">
        <v>0</v>
      </c>
      <c r="CI74" s="2">
        <v>1.1831605052180801E-4</v>
      </c>
      <c r="CJ74" s="2">
        <v>0</v>
      </c>
      <c r="CK74" s="36">
        <v>2.3464704604706501E-5</v>
      </c>
      <c r="CN74" s="2">
        <v>2.0098553424771699E-4</v>
      </c>
      <c r="CO74" s="2">
        <v>2.8555584098497702E-4</v>
      </c>
      <c r="CS74" s="36">
        <v>9.9278728492652995E-5</v>
      </c>
    </row>
    <row r="75" spans="2:97" x14ac:dyDescent="0.15"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J75" s="21"/>
      <c r="AK75" s="21"/>
      <c r="AL75" s="21"/>
      <c r="AM75" s="21"/>
      <c r="AN75" s="21"/>
      <c r="AO75" s="21"/>
      <c r="AP75" s="21"/>
      <c r="AQ75" s="21"/>
      <c r="AR75" s="21"/>
      <c r="AS75" s="21"/>
      <c r="AT75" s="21"/>
      <c r="AU75" s="21"/>
      <c r="AV75" s="21"/>
      <c r="AW75" s="21"/>
      <c r="AX75" s="21"/>
      <c r="AY75" s="21"/>
      <c r="AZ75" s="21"/>
      <c r="BA75" s="21"/>
      <c r="BB75" s="21"/>
      <c r="BC75" s="21"/>
      <c r="BD75" s="21"/>
      <c r="BE75" s="21"/>
      <c r="BF75" s="21"/>
      <c r="BG75" s="21"/>
      <c r="BH75" s="21"/>
      <c r="BI75" s="21"/>
      <c r="BJ75" s="21"/>
      <c r="BK75" s="21"/>
      <c r="BL75" s="21"/>
      <c r="BM75" s="21"/>
      <c r="BN75" s="21"/>
      <c r="BO75" s="21"/>
      <c r="BP75" s="21"/>
      <c r="BQ75" s="21"/>
      <c r="BR75" s="21"/>
      <c r="BS75" s="21"/>
      <c r="BT75" s="21"/>
      <c r="BU75" s="21"/>
      <c r="CC75" s="2">
        <v>9.6204455478130103E-3</v>
      </c>
      <c r="CD75" s="36">
        <v>9.3213056066660094E-5</v>
      </c>
      <c r="CE75" s="36">
        <v>4.2219152508641501E-7</v>
      </c>
      <c r="CG75" s="2">
        <v>0</v>
      </c>
      <c r="CI75" s="2">
        <v>1.1831605052180801E-4</v>
      </c>
      <c r="CJ75" s="2">
        <v>0</v>
      </c>
      <c r="CK75" s="36">
        <v>2.3464946945465801E-5</v>
      </c>
      <c r="CN75" s="2">
        <v>2.0098553424771699E-4</v>
      </c>
      <c r="CO75" s="2">
        <v>2.8555584098497702E-4</v>
      </c>
      <c r="CS75" s="36">
        <v>9.9278743394938103E-5</v>
      </c>
    </row>
    <row r="76" spans="2:97" x14ac:dyDescent="0.15"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/>
      <c r="AP76" s="21"/>
      <c r="AQ76" s="21"/>
      <c r="AR76" s="21"/>
      <c r="AS76" s="21"/>
      <c r="AT76" s="21"/>
      <c r="AU76" s="21"/>
      <c r="AV76" s="21"/>
      <c r="AW76" s="21"/>
      <c r="AX76" s="21"/>
      <c r="AY76" s="21"/>
      <c r="AZ76" s="21"/>
      <c r="BA76" s="21"/>
      <c r="BB76" s="21"/>
      <c r="BC76" s="21"/>
      <c r="BD76" s="21"/>
      <c r="BE76" s="21"/>
      <c r="BF76" s="21"/>
      <c r="BG76" s="21"/>
      <c r="BH76" s="21"/>
      <c r="BI76" s="21"/>
      <c r="BJ76" s="21"/>
      <c r="BK76" s="21"/>
      <c r="BL76" s="21"/>
      <c r="BM76" s="21"/>
      <c r="BN76" s="21"/>
      <c r="BO76" s="21"/>
      <c r="BP76" s="21"/>
      <c r="BQ76" s="21"/>
      <c r="BR76" s="21"/>
      <c r="BS76" s="21"/>
      <c r="BT76" s="21"/>
      <c r="BU76" s="21"/>
      <c r="CC76" s="2">
        <v>1.43942310104188E-2</v>
      </c>
      <c r="CD76" s="36">
        <v>9.3213056066660094E-5</v>
      </c>
      <c r="CE76" s="36">
        <v>4.2219152508641501E-7</v>
      </c>
      <c r="CG76" s="2">
        <v>0</v>
      </c>
      <c r="CI76" s="2">
        <v>1.1831605052180801E-4</v>
      </c>
      <c r="CJ76" s="2">
        <v>0</v>
      </c>
      <c r="CK76" s="36">
        <v>2.3465162359474101E-5</v>
      </c>
      <c r="CN76" s="2">
        <v>2.0098553424771699E-4</v>
      </c>
      <c r="CO76" s="2">
        <v>2.8555584098497702E-4</v>
      </c>
      <c r="CS76" s="36">
        <v>9.9278756641413594E-5</v>
      </c>
    </row>
    <row r="77" spans="2:97" x14ac:dyDescent="0.15"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21"/>
      <c r="AN77" s="21"/>
      <c r="AO77" s="21"/>
      <c r="AP77" s="21"/>
      <c r="AQ77" s="21"/>
      <c r="AR77" s="21"/>
      <c r="AS77" s="21"/>
      <c r="AT77" s="21"/>
      <c r="AU77" s="21"/>
      <c r="AV77" s="21"/>
      <c r="AW77" s="21"/>
      <c r="AX77" s="21"/>
      <c r="AY77" s="21"/>
      <c r="AZ77" s="21"/>
      <c r="BA77" s="21"/>
      <c r="BB77" s="21"/>
      <c r="BC77" s="21"/>
      <c r="BD77" s="21"/>
      <c r="BE77" s="21"/>
      <c r="BF77" s="21"/>
      <c r="BG77" s="21"/>
      <c r="BH77" s="21"/>
      <c r="BI77" s="21"/>
      <c r="BJ77" s="21"/>
      <c r="BK77" s="21"/>
      <c r="BL77" s="21"/>
      <c r="BM77" s="21"/>
      <c r="BN77" s="21"/>
      <c r="BO77" s="21"/>
      <c r="BP77" s="21"/>
      <c r="BQ77" s="21"/>
      <c r="BR77" s="21"/>
      <c r="BS77" s="21"/>
      <c r="BT77" s="21"/>
      <c r="BU77" s="21"/>
      <c r="BY77" s="2">
        <v>5.6105778024077499E-2</v>
      </c>
      <c r="CC77" s="2">
        <v>3.7878223466752299E-2</v>
      </c>
      <c r="CD77" s="36">
        <v>9.3213056066660094E-5</v>
      </c>
      <c r="CE77" s="36">
        <v>4.2219152508641501E-7</v>
      </c>
      <c r="CG77" s="2">
        <v>0</v>
      </c>
      <c r="CI77" s="2">
        <v>1.1831605052180801E-4</v>
      </c>
      <c r="CO77" s="2">
        <v>2.8555584098497702E-4</v>
      </c>
      <c r="CR77" s="2">
        <v>0</v>
      </c>
      <c r="CS77" s="36">
        <v>9.9278756641413594E-5</v>
      </c>
    </row>
    <row r="78" spans="2:97" x14ac:dyDescent="0.15"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AK78" s="21"/>
      <c r="AL78" s="21"/>
      <c r="AM78" s="21"/>
      <c r="AN78" s="21"/>
      <c r="AO78" s="21"/>
      <c r="AP78" s="21"/>
      <c r="AQ78" s="21"/>
      <c r="AR78" s="21"/>
      <c r="AS78" s="21"/>
      <c r="AT78" s="21"/>
      <c r="AU78" s="21"/>
      <c r="AV78" s="21"/>
      <c r="AW78" s="21"/>
      <c r="AX78" s="21"/>
      <c r="AY78" s="21"/>
      <c r="AZ78" s="21"/>
      <c r="BA78" s="21"/>
      <c r="BB78" s="21"/>
      <c r="BC78" s="21"/>
      <c r="BD78" s="21"/>
      <c r="BE78" s="21"/>
      <c r="BF78" s="21"/>
      <c r="BG78" s="21"/>
      <c r="BH78" s="21"/>
      <c r="BI78" s="21"/>
      <c r="BJ78" s="21"/>
      <c r="BK78" s="21"/>
      <c r="BL78" s="21"/>
      <c r="BM78" s="21"/>
      <c r="BN78" s="21"/>
      <c r="BO78" s="21"/>
      <c r="BP78" s="21"/>
      <c r="BQ78" s="21"/>
      <c r="BR78" s="21"/>
      <c r="BS78" s="21"/>
      <c r="BT78" s="21"/>
      <c r="BU78" s="21"/>
      <c r="CD78" s="36">
        <v>9.3213056066660094E-5</v>
      </c>
      <c r="CE78" s="36">
        <v>4.2219152508641501E-7</v>
      </c>
      <c r="CG78" s="2">
        <v>0</v>
      </c>
      <c r="CI78" s="2">
        <v>1.1831605052180801E-4</v>
      </c>
      <c r="CO78" s="2">
        <v>2.8555584098497702E-4</v>
      </c>
      <c r="CS78" s="36">
        <v>9.9278756641413594E-5</v>
      </c>
    </row>
    <row r="79" spans="2:97" x14ac:dyDescent="0.15"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  <c r="AJ79" s="21"/>
      <c r="AK79" s="21"/>
      <c r="AL79" s="21"/>
      <c r="AM79" s="21"/>
      <c r="AN79" s="21"/>
      <c r="AO79" s="21"/>
      <c r="AP79" s="21"/>
      <c r="AQ79" s="21"/>
      <c r="AR79" s="21"/>
      <c r="AS79" s="21"/>
      <c r="AT79" s="21"/>
      <c r="AU79" s="21"/>
      <c r="AV79" s="21"/>
      <c r="AW79" s="21"/>
      <c r="AX79" s="21"/>
      <c r="AY79" s="21"/>
      <c r="AZ79" s="21"/>
      <c r="BA79" s="21"/>
      <c r="BB79" s="21"/>
      <c r="BC79" s="21"/>
      <c r="BD79" s="21"/>
      <c r="BE79" s="21"/>
      <c r="BF79" s="21"/>
      <c r="BG79" s="21"/>
      <c r="BH79" s="21"/>
      <c r="BI79" s="21"/>
      <c r="BJ79" s="21"/>
      <c r="BK79" s="21"/>
      <c r="BL79" s="21"/>
      <c r="BM79" s="21"/>
      <c r="BN79" s="21"/>
      <c r="BO79" s="21"/>
      <c r="BP79" s="21"/>
      <c r="BQ79" s="21"/>
      <c r="BR79" s="21"/>
      <c r="BS79" s="21"/>
      <c r="BT79" s="21"/>
      <c r="BU79" s="21"/>
      <c r="CD79" s="36">
        <v>9.3213056066660094E-5</v>
      </c>
      <c r="CE79" s="36">
        <v>4.2219152508641501E-7</v>
      </c>
      <c r="CG79" s="2">
        <v>0</v>
      </c>
      <c r="CI79" s="2">
        <v>1.1831605052180801E-4</v>
      </c>
      <c r="CO79" s="2">
        <v>2.8555584098497702E-4</v>
      </c>
      <c r="CR79" s="2">
        <v>0</v>
      </c>
      <c r="CS79" s="36">
        <v>9.9278756641413594E-5</v>
      </c>
    </row>
    <row r="80" spans="2:97" x14ac:dyDescent="0.15"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1"/>
      <c r="AM80" s="21"/>
      <c r="AN80" s="21"/>
      <c r="AO80" s="21"/>
      <c r="AP80" s="21"/>
      <c r="AQ80" s="21"/>
      <c r="AR80" s="21"/>
      <c r="AS80" s="21"/>
      <c r="AT80" s="21"/>
      <c r="AU80" s="21"/>
      <c r="AV80" s="21"/>
      <c r="AW80" s="21"/>
      <c r="AX80" s="21"/>
      <c r="AY80" s="21"/>
      <c r="AZ80" s="21"/>
      <c r="BA80" s="21"/>
      <c r="BB80" s="21"/>
      <c r="BC80" s="21"/>
      <c r="BD80" s="21"/>
      <c r="BE80" s="21"/>
      <c r="BF80" s="21"/>
      <c r="BG80" s="21"/>
      <c r="BH80" s="21"/>
      <c r="BI80" s="21"/>
      <c r="BJ80" s="21"/>
      <c r="BK80" s="21"/>
      <c r="BL80" s="21"/>
      <c r="BM80" s="21"/>
      <c r="BN80" s="21"/>
      <c r="BO80" s="21"/>
      <c r="BP80" s="21"/>
      <c r="BQ80" s="21"/>
      <c r="BR80" s="21"/>
      <c r="BS80" s="21"/>
      <c r="BT80" s="21"/>
      <c r="BU80" s="21"/>
      <c r="CD80" s="36">
        <v>9.3213056066660094E-5</v>
      </c>
      <c r="CE80" s="36">
        <v>4.2219152508641501E-7</v>
      </c>
      <c r="CG80" s="2">
        <v>0</v>
      </c>
      <c r="CI80" s="2">
        <v>1.1831605052180801E-4</v>
      </c>
      <c r="CS80" s="36">
        <v>9.9278756641413594E-5</v>
      </c>
    </row>
    <row r="81" spans="2:97" x14ac:dyDescent="0.15"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  <c r="AK81" s="21"/>
      <c r="AL81" s="21"/>
      <c r="AM81" s="21"/>
      <c r="AN81" s="21"/>
      <c r="AO81" s="21"/>
      <c r="AP81" s="21"/>
      <c r="AQ81" s="21"/>
      <c r="AR81" s="21"/>
      <c r="AS81" s="21"/>
      <c r="AT81" s="21"/>
      <c r="AU81" s="21"/>
      <c r="AV81" s="21"/>
      <c r="AW81" s="21"/>
      <c r="AX81" s="21"/>
      <c r="AY81" s="21"/>
      <c r="AZ81" s="21"/>
      <c r="BA81" s="21"/>
      <c r="BB81" s="21"/>
      <c r="BC81" s="21"/>
      <c r="BD81" s="21"/>
      <c r="BE81" s="21"/>
      <c r="BF81" s="21"/>
      <c r="BG81" s="21"/>
      <c r="BH81" s="21"/>
      <c r="BI81" s="21"/>
      <c r="BJ81" s="21"/>
      <c r="BK81" s="21"/>
      <c r="BL81" s="21"/>
      <c r="BM81" s="21"/>
      <c r="BN81" s="21"/>
      <c r="BO81" s="21"/>
      <c r="BP81" s="21"/>
      <c r="BQ81" s="21"/>
      <c r="BR81" s="21"/>
      <c r="BS81" s="21"/>
      <c r="BT81" s="21"/>
      <c r="BU81" s="21"/>
      <c r="CD81" s="36">
        <v>9.3213056066660094E-5</v>
      </c>
      <c r="CG81" s="2">
        <v>0</v>
      </c>
      <c r="CS81" s="36">
        <v>9.9278756641413594E-5</v>
      </c>
    </row>
    <row r="82" spans="2:97" x14ac:dyDescent="0.15"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/>
      <c r="AN82" s="21"/>
      <c r="AO82" s="21"/>
      <c r="AP82" s="21"/>
      <c r="AQ82" s="21"/>
      <c r="AR82" s="21"/>
      <c r="AS82" s="21"/>
      <c r="AT82" s="21"/>
      <c r="AU82" s="21"/>
      <c r="AV82" s="21"/>
      <c r="AW82" s="21"/>
      <c r="AX82" s="21"/>
      <c r="AY82" s="21"/>
      <c r="AZ82" s="21"/>
      <c r="BA82" s="21"/>
      <c r="BB82" s="21"/>
      <c r="BC82" s="21"/>
      <c r="BD82" s="21"/>
      <c r="BE82" s="21"/>
      <c r="BF82" s="21"/>
      <c r="BG82" s="21"/>
      <c r="BH82" s="21"/>
      <c r="BI82" s="21"/>
      <c r="BJ82" s="21"/>
      <c r="BK82" s="21"/>
      <c r="BL82" s="21"/>
      <c r="BM82" s="21"/>
      <c r="BN82" s="21"/>
      <c r="BO82" s="21"/>
      <c r="BP82" s="21"/>
      <c r="BQ82" s="21"/>
      <c r="BR82" s="21"/>
      <c r="BS82" s="21"/>
      <c r="BT82" s="21"/>
      <c r="BU82" s="21"/>
      <c r="CD82" s="36">
        <v>9.3213056066660094E-5</v>
      </c>
      <c r="CG82" s="2">
        <v>0</v>
      </c>
      <c r="CS82" s="36">
        <v>9.9278756641413594E-5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(1) Summary</vt:lpstr>
      <vt:lpstr>(2) Comparison</vt:lpstr>
      <vt:lpstr>(3) Performance</vt:lpstr>
      <vt:lpstr>(4) Cross-Sectional</vt:lpstr>
      <vt:lpstr>(5) Roll Rate Time Series</vt:lpstr>
      <vt:lpstr>(6) Roll Rate Matrix</vt:lpstr>
      <vt:lpstr>MFC</vt:lpstr>
      <vt:lpstr>Date</vt:lpstr>
      <vt:lpstr>MOB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2017-03-21T16:24:30Z</dcterms:created>
  <dcterms:modified xsi:type="dcterms:W3CDTF">2017-05-30T16:52:04Z</dcterms:modified>
</cp:coreProperties>
</file>